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/>
  <mc:AlternateContent xmlns:mc="http://schemas.openxmlformats.org/markup-compatibility/2006">
    <mc:Choice Requires="x15">
      <x15ac:absPath xmlns:x15ac="http://schemas.microsoft.com/office/spreadsheetml/2010/11/ac" url="/Users/james/Dropbox/DB-THSS-Board/Matches/Monthly Results/"/>
    </mc:Choice>
  </mc:AlternateContent>
  <xr:revisionPtr revIDLastSave="0" documentId="13_ncr:1_{DFAAC984-4333-174F-9639-560FFDA276FD}" xr6:coauthVersionLast="44" xr6:coauthVersionMax="44" xr10:uidLastSave="{00000000-0000-0000-0000-000000000000}"/>
  <bookViews>
    <workbookView xWindow="3260" yWindow="460" windowWidth="31720" windowHeight="19860" activeTab="2" xr2:uid="{00000000-000D-0000-FFFF-FFFF00000000}"/>
  </bookViews>
  <sheets>
    <sheet name="Clean" sheetId="29" r:id="rId1"/>
    <sheet name="Overall" sheetId="28" r:id="rId2"/>
    <sheet name="Category" sheetId="27" r:id="rId3"/>
    <sheet name="Raw" sheetId="26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53" i="29" l="1"/>
  <c r="AH53" i="29"/>
  <c r="AB53" i="29"/>
  <c r="V53" i="29"/>
  <c r="P53" i="29"/>
  <c r="AK51" i="29"/>
  <c r="AE51" i="29"/>
  <c r="Y51" i="29"/>
  <c r="S51" i="29"/>
  <c r="M51" i="29"/>
  <c r="AK50" i="29"/>
  <c r="AE50" i="29"/>
  <c r="Y50" i="29"/>
  <c r="S50" i="29"/>
  <c r="M50" i="29"/>
  <c r="AN27" i="29"/>
  <c r="AN17" i="29"/>
  <c r="AN7" i="29"/>
  <c r="AN8" i="29"/>
  <c r="AN37" i="29"/>
  <c r="AN28" i="29"/>
  <c r="AN9" i="29"/>
  <c r="AN10" i="29"/>
  <c r="AN18" i="29"/>
  <c r="AN40" i="29"/>
  <c r="AN29" i="29"/>
  <c r="AN19" i="29"/>
  <c r="AN38" i="29"/>
  <c r="AN39" i="29"/>
  <c r="AN41" i="29"/>
  <c r="AN20" i="29"/>
  <c r="AN42" i="29"/>
  <c r="AN30" i="29"/>
  <c r="AN21" i="29"/>
  <c r="AN11" i="29"/>
  <c r="AN12" i="29"/>
  <c r="AN22" i="29"/>
  <c r="AN31" i="29"/>
  <c r="AN23" i="29"/>
  <c r="AN13" i="29"/>
  <c r="AN14" i="29"/>
  <c r="AN32" i="29"/>
  <c r="AN15" i="29"/>
  <c r="AN16" i="29"/>
  <c r="AN24" i="29"/>
  <c r="AN33" i="29"/>
  <c r="AN34" i="29"/>
  <c r="AN35" i="29"/>
  <c r="AN5" i="29"/>
  <c r="AN25" i="29"/>
  <c r="AN26" i="29"/>
  <c r="AN36" i="29"/>
  <c r="AN6" i="29"/>
  <c r="AN49" i="29"/>
  <c r="AJ49" i="29"/>
  <c r="AH27" i="29"/>
  <c r="AH17" i="29"/>
  <c r="AH7" i="29"/>
  <c r="AH8" i="29"/>
  <c r="AH37" i="29"/>
  <c r="AH28" i="29"/>
  <c r="AH9" i="29"/>
  <c r="AH10" i="29"/>
  <c r="AH18" i="29"/>
  <c r="AH40" i="29"/>
  <c r="AH29" i="29"/>
  <c r="AH19" i="29"/>
  <c r="AH38" i="29"/>
  <c r="AH39" i="29"/>
  <c r="AH41" i="29"/>
  <c r="AH20" i="29"/>
  <c r="AH42" i="29"/>
  <c r="AH30" i="29"/>
  <c r="AH21" i="29"/>
  <c r="AH11" i="29"/>
  <c r="AH12" i="29"/>
  <c r="AH22" i="29"/>
  <c r="AH31" i="29"/>
  <c r="AH23" i="29"/>
  <c r="AH13" i="29"/>
  <c r="AH14" i="29"/>
  <c r="AH32" i="29"/>
  <c r="AH15" i="29"/>
  <c r="AH16" i="29"/>
  <c r="AH24" i="29"/>
  <c r="AH33" i="29"/>
  <c r="AH34" i="29"/>
  <c r="AH35" i="29"/>
  <c r="AH5" i="29"/>
  <c r="AH25" i="29"/>
  <c r="AH26" i="29"/>
  <c r="AH36" i="29"/>
  <c r="AH6" i="29"/>
  <c r="AH49" i="29"/>
  <c r="AD49" i="29"/>
  <c r="AB27" i="29"/>
  <c r="AB17" i="29"/>
  <c r="AB7" i="29"/>
  <c r="AB8" i="29"/>
  <c r="AB37" i="29"/>
  <c r="AB28" i="29"/>
  <c r="AB9" i="29"/>
  <c r="AB10" i="29"/>
  <c r="AB18" i="29"/>
  <c r="AB40" i="29"/>
  <c r="AB29" i="29"/>
  <c r="AB19" i="29"/>
  <c r="AB38" i="29"/>
  <c r="AB39" i="29"/>
  <c r="AB41" i="29"/>
  <c r="AB20" i="29"/>
  <c r="AB42" i="29"/>
  <c r="AB30" i="29"/>
  <c r="AB21" i="29"/>
  <c r="AB11" i="29"/>
  <c r="AB12" i="29"/>
  <c r="AB22" i="29"/>
  <c r="AB31" i="29"/>
  <c r="AB23" i="29"/>
  <c r="AB13" i="29"/>
  <c r="AB14" i="29"/>
  <c r="AB32" i="29"/>
  <c r="AB15" i="29"/>
  <c r="AB16" i="29"/>
  <c r="AB24" i="29"/>
  <c r="AB33" i="29"/>
  <c r="AB34" i="29"/>
  <c r="AB35" i="29"/>
  <c r="AB5" i="29"/>
  <c r="AB25" i="29"/>
  <c r="AB26" i="29"/>
  <c r="AB36" i="29"/>
  <c r="AB6" i="29"/>
  <c r="AB49" i="29"/>
  <c r="X49" i="29"/>
  <c r="V27" i="29"/>
  <c r="V17" i="29"/>
  <c r="V7" i="29"/>
  <c r="V8" i="29"/>
  <c r="V37" i="29"/>
  <c r="V28" i="29"/>
  <c r="V9" i="29"/>
  <c r="V10" i="29"/>
  <c r="V18" i="29"/>
  <c r="V40" i="29"/>
  <c r="V29" i="29"/>
  <c r="V19" i="29"/>
  <c r="V38" i="29"/>
  <c r="V39" i="29"/>
  <c r="V41" i="29"/>
  <c r="V20" i="29"/>
  <c r="V42" i="29"/>
  <c r="V30" i="29"/>
  <c r="V21" i="29"/>
  <c r="V11" i="29"/>
  <c r="V12" i="29"/>
  <c r="V22" i="29"/>
  <c r="V31" i="29"/>
  <c r="V23" i="29"/>
  <c r="V13" i="29"/>
  <c r="V14" i="29"/>
  <c r="V32" i="29"/>
  <c r="V15" i="29"/>
  <c r="V16" i="29"/>
  <c r="V24" i="29"/>
  <c r="V33" i="29"/>
  <c r="V34" i="29"/>
  <c r="V35" i="29"/>
  <c r="V5" i="29"/>
  <c r="V25" i="29"/>
  <c r="V26" i="29"/>
  <c r="V36" i="29"/>
  <c r="V6" i="29"/>
  <c r="V49" i="29"/>
  <c r="R49" i="29"/>
  <c r="P27" i="29"/>
  <c r="P17" i="29"/>
  <c r="P7" i="29"/>
  <c r="P8" i="29"/>
  <c r="P37" i="29"/>
  <c r="P28" i="29"/>
  <c r="P9" i="29"/>
  <c r="P10" i="29"/>
  <c r="P18" i="29"/>
  <c r="P40" i="29"/>
  <c r="P29" i="29"/>
  <c r="P19" i="29"/>
  <c r="P38" i="29"/>
  <c r="P39" i="29"/>
  <c r="P41" i="29"/>
  <c r="P20" i="29"/>
  <c r="P42" i="29"/>
  <c r="P30" i="29"/>
  <c r="P21" i="29"/>
  <c r="P11" i="29"/>
  <c r="P12" i="29"/>
  <c r="P22" i="29"/>
  <c r="P31" i="29"/>
  <c r="P23" i="29"/>
  <c r="P13" i="29"/>
  <c r="P14" i="29"/>
  <c r="P32" i="29"/>
  <c r="P15" i="29"/>
  <c r="P16" i="29"/>
  <c r="P24" i="29"/>
  <c r="P33" i="29"/>
  <c r="P34" i="29"/>
  <c r="P35" i="29"/>
  <c r="P5" i="29"/>
  <c r="P25" i="29"/>
  <c r="P26" i="29"/>
  <c r="P36" i="29"/>
  <c r="P6" i="29"/>
  <c r="P49" i="29"/>
  <c r="L49" i="29"/>
  <c r="AN48" i="29"/>
  <c r="AJ48" i="29"/>
  <c r="AH48" i="29"/>
  <c r="AD48" i="29"/>
  <c r="AB48" i="29"/>
  <c r="X48" i="29"/>
  <c r="V48" i="29"/>
  <c r="R48" i="29"/>
  <c r="P48" i="29"/>
  <c r="L48" i="29"/>
  <c r="AN47" i="29"/>
  <c r="AJ47" i="29"/>
  <c r="AH47" i="29"/>
  <c r="AD47" i="29"/>
  <c r="AB47" i="29"/>
  <c r="X47" i="29"/>
  <c r="V47" i="29"/>
  <c r="R47" i="29"/>
  <c r="P47" i="29"/>
  <c r="L47" i="29"/>
  <c r="AN46" i="29"/>
  <c r="AJ46" i="29"/>
  <c r="AH46" i="29"/>
  <c r="AD46" i="29"/>
  <c r="AB46" i="29"/>
  <c r="X46" i="29"/>
  <c r="V46" i="29"/>
  <c r="R46" i="29"/>
  <c r="P46" i="29"/>
  <c r="L46" i="29"/>
  <c r="AQ6" i="29"/>
  <c r="AP6" i="29"/>
  <c r="AO6" i="29"/>
  <c r="AI6" i="29"/>
  <c r="AC6" i="29"/>
  <c r="W6" i="29"/>
  <c r="Q6" i="29"/>
  <c r="K6" i="29"/>
  <c r="J6" i="29"/>
  <c r="I6" i="29"/>
  <c r="H6" i="29"/>
  <c r="K27" i="29"/>
  <c r="K17" i="29"/>
  <c r="K7" i="29"/>
  <c r="K8" i="29"/>
  <c r="K37" i="29"/>
  <c r="K28" i="29"/>
  <c r="K9" i="29"/>
  <c r="K10" i="29"/>
  <c r="K18" i="29"/>
  <c r="K40" i="29"/>
  <c r="K29" i="29"/>
  <c r="K19" i="29"/>
  <c r="K38" i="29"/>
  <c r="K39" i="29"/>
  <c r="K41" i="29"/>
  <c r="K20" i="29"/>
  <c r="K42" i="29"/>
  <c r="K30" i="29"/>
  <c r="K21" i="29"/>
  <c r="K11" i="29"/>
  <c r="K12" i="29"/>
  <c r="K22" i="29"/>
  <c r="K31" i="29"/>
  <c r="K23" i="29"/>
  <c r="K13" i="29"/>
  <c r="K14" i="29"/>
  <c r="K32" i="29"/>
  <c r="K15" i="29"/>
  <c r="K16" i="29"/>
  <c r="K24" i="29"/>
  <c r="K33" i="29"/>
  <c r="K34" i="29"/>
  <c r="K35" i="29"/>
  <c r="K5" i="29"/>
  <c r="K25" i="29"/>
  <c r="K26" i="29"/>
  <c r="K36" i="29"/>
  <c r="G6" i="29"/>
  <c r="AI36" i="29"/>
  <c r="AC36" i="29"/>
  <c r="W36" i="29"/>
  <c r="Q36" i="29"/>
  <c r="J36" i="29"/>
  <c r="I36" i="29"/>
  <c r="H36" i="29"/>
  <c r="G36" i="29"/>
  <c r="AI26" i="29"/>
  <c r="AC26" i="29"/>
  <c r="W26" i="29"/>
  <c r="Q26" i="29"/>
  <c r="J26" i="29"/>
  <c r="I26" i="29"/>
  <c r="H26" i="29"/>
  <c r="G26" i="29"/>
  <c r="AI25" i="29"/>
  <c r="AC25" i="29"/>
  <c r="W25" i="29"/>
  <c r="Q25" i="29"/>
  <c r="J25" i="29"/>
  <c r="I25" i="29"/>
  <c r="H25" i="29"/>
  <c r="G25" i="29"/>
  <c r="AI5" i="29"/>
  <c r="AC5" i="29"/>
  <c r="W5" i="29"/>
  <c r="Q5" i="29"/>
  <c r="J5" i="29"/>
  <c r="I5" i="29"/>
  <c r="H5" i="29"/>
  <c r="G5" i="29"/>
  <c r="AI35" i="29"/>
  <c r="AC35" i="29"/>
  <c r="W35" i="29"/>
  <c r="Q35" i="29"/>
  <c r="J35" i="29"/>
  <c r="I35" i="29"/>
  <c r="H35" i="29"/>
  <c r="G35" i="29"/>
  <c r="AI34" i="29"/>
  <c r="AC34" i="29"/>
  <c r="W34" i="29"/>
  <c r="Q34" i="29"/>
  <c r="J34" i="29"/>
  <c r="I34" i="29"/>
  <c r="H34" i="29"/>
  <c r="G34" i="29"/>
  <c r="AI33" i="29"/>
  <c r="AC33" i="29"/>
  <c r="W33" i="29"/>
  <c r="Q33" i="29"/>
  <c r="J33" i="29"/>
  <c r="I33" i="29"/>
  <c r="H33" i="29"/>
  <c r="G33" i="29"/>
  <c r="AQ24" i="29"/>
  <c r="AP24" i="29"/>
  <c r="AO24" i="29"/>
  <c r="AI24" i="29"/>
  <c r="AC24" i="29"/>
  <c r="W24" i="29"/>
  <c r="Q24" i="29"/>
  <c r="J24" i="29"/>
  <c r="I24" i="29"/>
  <c r="H24" i="29"/>
  <c r="G24" i="29"/>
  <c r="AQ16" i="29"/>
  <c r="AP16" i="29"/>
  <c r="AO16" i="29"/>
  <c r="AI16" i="29"/>
  <c r="AC16" i="29"/>
  <c r="W16" i="29"/>
  <c r="Q16" i="29"/>
  <c r="J16" i="29"/>
  <c r="I16" i="29"/>
  <c r="H16" i="29"/>
  <c r="G16" i="29"/>
  <c r="AQ15" i="29"/>
  <c r="AP15" i="29"/>
  <c r="AO15" i="29"/>
  <c r="AI15" i="29"/>
  <c r="AC15" i="29"/>
  <c r="W15" i="29"/>
  <c r="Q15" i="29"/>
  <c r="J15" i="29"/>
  <c r="I15" i="29"/>
  <c r="H15" i="29"/>
  <c r="G15" i="29"/>
  <c r="AQ32" i="29"/>
  <c r="AP32" i="29"/>
  <c r="AO32" i="29"/>
  <c r="AI32" i="29"/>
  <c r="AC32" i="29"/>
  <c r="W32" i="29"/>
  <c r="Q32" i="29"/>
  <c r="J32" i="29"/>
  <c r="I32" i="29"/>
  <c r="H32" i="29"/>
  <c r="G32" i="29"/>
  <c r="AQ14" i="29"/>
  <c r="AP14" i="29"/>
  <c r="AO14" i="29"/>
  <c r="AI14" i="29"/>
  <c r="AC14" i="29"/>
  <c r="W14" i="29"/>
  <c r="Q14" i="29"/>
  <c r="J14" i="29"/>
  <c r="I14" i="29"/>
  <c r="H14" i="29"/>
  <c r="G14" i="29"/>
  <c r="AQ13" i="29"/>
  <c r="AP13" i="29"/>
  <c r="AO13" i="29"/>
  <c r="AI13" i="29"/>
  <c r="AC13" i="29"/>
  <c r="W13" i="29"/>
  <c r="Q13" i="29"/>
  <c r="J13" i="29"/>
  <c r="I13" i="29"/>
  <c r="H13" i="29"/>
  <c r="G13" i="29"/>
  <c r="AQ23" i="29"/>
  <c r="AP23" i="29"/>
  <c r="AO23" i="29"/>
  <c r="AI23" i="29"/>
  <c r="AC23" i="29"/>
  <c r="W23" i="29"/>
  <c r="Q23" i="29"/>
  <c r="J23" i="29"/>
  <c r="I23" i="29"/>
  <c r="H23" i="29"/>
  <c r="G23" i="29"/>
  <c r="AQ31" i="29"/>
  <c r="AP31" i="29"/>
  <c r="AO31" i="29"/>
  <c r="AI31" i="29"/>
  <c r="AC31" i="29"/>
  <c r="W31" i="29"/>
  <c r="Q31" i="29"/>
  <c r="J31" i="29"/>
  <c r="I31" i="29"/>
  <c r="H31" i="29"/>
  <c r="G31" i="29"/>
  <c r="AQ22" i="29"/>
  <c r="AP22" i="29"/>
  <c r="AO22" i="29"/>
  <c r="AI22" i="29"/>
  <c r="AC22" i="29"/>
  <c r="W22" i="29"/>
  <c r="Q22" i="29"/>
  <c r="J22" i="29"/>
  <c r="I22" i="29"/>
  <c r="H22" i="29"/>
  <c r="G22" i="29"/>
  <c r="AQ12" i="29"/>
  <c r="AP12" i="29"/>
  <c r="AO12" i="29"/>
  <c r="AI12" i="29"/>
  <c r="AC12" i="29"/>
  <c r="W12" i="29"/>
  <c r="Q12" i="29"/>
  <c r="J12" i="29"/>
  <c r="I12" i="29"/>
  <c r="H12" i="29"/>
  <c r="G12" i="29"/>
  <c r="AQ11" i="29"/>
  <c r="AP11" i="29"/>
  <c r="AO11" i="29"/>
  <c r="AI11" i="29"/>
  <c r="AC11" i="29"/>
  <c r="W11" i="29"/>
  <c r="Q11" i="29"/>
  <c r="J11" i="29"/>
  <c r="I11" i="29"/>
  <c r="H11" i="29"/>
  <c r="G11" i="29"/>
  <c r="AQ21" i="29"/>
  <c r="AP21" i="29"/>
  <c r="AO21" i="29"/>
  <c r="AI21" i="29"/>
  <c r="AC21" i="29"/>
  <c r="W21" i="29"/>
  <c r="Q21" i="29"/>
  <c r="J21" i="29"/>
  <c r="I21" i="29"/>
  <c r="H21" i="29"/>
  <c r="G21" i="29"/>
  <c r="AQ30" i="29"/>
  <c r="AP30" i="29"/>
  <c r="AO30" i="29"/>
  <c r="AI30" i="29"/>
  <c r="AC30" i="29"/>
  <c r="W30" i="29"/>
  <c r="Q30" i="29"/>
  <c r="J30" i="29"/>
  <c r="I30" i="29"/>
  <c r="H30" i="29"/>
  <c r="G30" i="29"/>
  <c r="AQ42" i="29"/>
  <c r="AP42" i="29"/>
  <c r="AO42" i="29"/>
  <c r="AI42" i="29"/>
  <c r="AC42" i="29"/>
  <c r="W42" i="29"/>
  <c r="Q42" i="29"/>
  <c r="J42" i="29"/>
  <c r="I42" i="29"/>
  <c r="H42" i="29"/>
  <c r="G42" i="29"/>
  <c r="AQ20" i="29"/>
  <c r="AP20" i="29"/>
  <c r="AO20" i="29"/>
  <c r="AI20" i="29"/>
  <c r="AC20" i="29"/>
  <c r="W20" i="29"/>
  <c r="Q20" i="29"/>
  <c r="J20" i="29"/>
  <c r="I20" i="29"/>
  <c r="H20" i="29"/>
  <c r="G20" i="29"/>
  <c r="AQ41" i="29"/>
  <c r="AP41" i="29"/>
  <c r="AO41" i="29"/>
  <c r="AI41" i="29"/>
  <c r="AC41" i="29"/>
  <c r="W41" i="29"/>
  <c r="Q41" i="29"/>
  <c r="J41" i="29"/>
  <c r="I41" i="29"/>
  <c r="H41" i="29"/>
  <c r="G41" i="29"/>
  <c r="AQ39" i="29"/>
  <c r="AP39" i="29"/>
  <c r="AO39" i="29"/>
  <c r="AI39" i="29"/>
  <c r="AC39" i="29"/>
  <c r="W39" i="29"/>
  <c r="Q39" i="29"/>
  <c r="J39" i="29"/>
  <c r="I39" i="29"/>
  <c r="H39" i="29"/>
  <c r="G39" i="29"/>
  <c r="AQ38" i="29"/>
  <c r="AP38" i="29"/>
  <c r="AO38" i="29"/>
  <c r="AI38" i="29"/>
  <c r="AC38" i="29"/>
  <c r="W38" i="29"/>
  <c r="Q38" i="29"/>
  <c r="J38" i="29"/>
  <c r="I38" i="29"/>
  <c r="H38" i="29"/>
  <c r="G38" i="29"/>
  <c r="AQ19" i="29"/>
  <c r="AP19" i="29"/>
  <c r="AO19" i="29"/>
  <c r="AI19" i="29"/>
  <c r="AC19" i="29"/>
  <c r="W19" i="29"/>
  <c r="Q19" i="29"/>
  <c r="J19" i="29"/>
  <c r="I19" i="29"/>
  <c r="H19" i="29"/>
  <c r="G19" i="29"/>
  <c r="AQ29" i="29"/>
  <c r="AP29" i="29"/>
  <c r="AO29" i="29"/>
  <c r="AI29" i="29"/>
  <c r="AC29" i="29"/>
  <c r="W29" i="29"/>
  <c r="Q29" i="29"/>
  <c r="J29" i="29"/>
  <c r="I29" i="29"/>
  <c r="H29" i="29"/>
  <c r="G29" i="29"/>
  <c r="AQ40" i="29"/>
  <c r="AP40" i="29"/>
  <c r="AO40" i="29"/>
  <c r="AI40" i="29"/>
  <c r="AC40" i="29"/>
  <c r="W40" i="29"/>
  <c r="Q40" i="29"/>
  <c r="J40" i="29"/>
  <c r="I40" i="29"/>
  <c r="H40" i="29"/>
  <c r="G40" i="29"/>
  <c r="AQ18" i="29"/>
  <c r="AP18" i="29"/>
  <c r="AO18" i="29"/>
  <c r="AI18" i="29"/>
  <c r="AC18" i="29"/>
  <c r="W18" i="29"/>
  <c r="Q18" i="29"/>
  <c r="J18" i="29"/>
  <c r="I18" i="29"/>
  <c r="H18" i="29"/>
  <c r="G18" i="29"/>
  <c r="AQ10" i="29"/>
  <c r="AP10" i="29"/>
  <c r="AO10" i="29"/>
  <c r="AI10" i="29"/>
  <c r="AC10" i="29"/>
  <c r="W10" i="29"/>
  <c r="Q10" i="29"/>
  <c r="J10" i="29"/>
  <c r="I10" i="29"/>
  <c r="H10" i="29"/>
  <c r="G10" i="29"/>
  <c r="AQ9" i="29"/>
  <c r="AP9" i="29"/>
  <c r="AO9" i="29"/>
  <c r="AI9" i="29"/>
  <c r="AC9" i="29"/>
  <c r="W9" i="29"/>
  <c r="Q9" i="29"/>
  <c r="J9" i="29"/>
  <c r="I9" i="29"/>
  <c r="H9" i="29"/>
  <c r="G9" i="29"/>
  <c r="AQ28" i="29"/>
  <c r="AP28" i="29"/>
  <c r="AO28" i="29"/>
  <c r="AI28" i="29"/>
  <c r="AC28" i="29"/>
  <c r="W28" i="29"/>
  <c r="Q28" i="29"/>
  <c r="J28" i="29"/>
  <c r="I28" i="29"/>
  <c r="H28" i="29"/>
  <c r="G28" i="29"/>
  <c r="AQ37" i="29"/>
  <c r="AP37" i="29"/>
  <c r="AO37" i="29"/>
  <c r="AI37" i="29"/>
  <c r="AC37" i="29"/>
  <c r="W37" i="29"/>
  <c r="Q37" i="29"/>
  <c r="J37" i="29"/>
  <c r="I37" i="29"/>
  <c r="H37" i="29"/>
  <c r="G37" i="29"/>
  <c r="AQ8" i="29"/>
  <c r="AP8" i="29"/>
  <c r="AO8" i="29"/>
  <c r="AI8" i="29"/>
  <c r="AC8" i="29"/>
  <c r="W8" i="29"/>
  <c r="Q8" i="29"/>
  <c r="J8" i="29"/>
  <c r="I8" i="29"/>
  <c r="H8" i="29"/>
  <c r="G8" i="29"/>
  <c r="AQ7" i="29"/>
  <c r="AP7" i="29"/>
  <c r="AO7" i="29"/>
  <c r="AI7" i="29"/>
  <c r="AC7" i="29"/>
  <c r="W7" i="29"/>
  <c r="Q7" i="29"/>
  <c r="J7" i="29"/>
  <c r="I7" i="29"/>
  <c r="H7" i="29"/>
  <c r="G7" i="29"/>
  <c r="AQ17" i="29"/>
  <c r="AP17" i="29"/>
  <c r="AO17" i="29"/>
  <c r="AI17" i="29"/>
  <c r="AC17" i="29"/>
  <c r="W17" i="29"/>
  <c r="Q17" i="29"/>
  <c r="J17" i="29"/>
  <c r="I17" i="29"/>
  <c r="H17" i="29"/>
  <c r="G17" i="29"/>
  <c r="AQ27" i="29"/>
  <c r="AP27" i="29"/>
  <c r="AO27" i="29"/>
  <c r="AI27" i="29"/>
  <c r="AC27" i="29"/>
  <c r="W27" i="29"/>
  <c r="Q27" i="29"/>
  <c r="J27" i="29"/>
  <c r="I27" i="29"/>
  <c r="H27" i="29"/>
  <c r="G27" i="29"/>
  <c r="AN53" i="28"/>
  <c r="AH53" i="28"/>
  <c r="AB53" i="28"/>
  <c r="V53" i="28"/>
  <c r="P53" i="28"/>
  <c r="AK51" i="28"/>
  <c r="AE51" i="28"/>
  <c r="Y51" i="28"/>
  <c r="S51" i="28"/>
  <c r="M51" i="28"/>
  <c r="AK50" i="28"/>
  <c r="AE50" i="28"/>
  <c r="Y50" i="28"/>
  <c r="S50" i="28"/>
  <c r="M50" i="28"/>
  <c r="AN39" i="28"/>
  <c r="AN23" i="28"/>
  <c r="AN40" i="28"/>
  <c r="AN38" i="28"/>
  <c r="AN30" i="28"/>
  <c r="AN37" i="28"/>
  <c r="AN31" i="28"/>
  <c r="AN35" i="28"/>
  <c r="AN6" i="28"/>
  <c r="AN13" i="28"/>
  <c r="AN41" i="28"/>
  <c r="AN24" i="28"/>
  <c r="AN42" i="28"/>
  <c r="AN10" i="28"/>
  <c r="AN36" i="28"/>
  <c r="AN22" i="28"/>
  <c r="AN32" i="28"/>
  <c r="AN28" i="28"/>
  <c r="AN18" i="28"/>
  <c r="AN7" i="28"/>
  <c r="AN8" i="28"/>
  <c r="AN17" i="28"/>
  <c r="AN25" i="28"/>
  <c r="AN34" i="28"/>
  <c r="AN19" i="28"/>
  <c r="AN14" i="28"/>
  <c r="AN15" i="28"/>
  <c r="AN5" i="28"/>
  <c r="AN27" i="28"/>
  <c r="AN33" i="28"/>
  <c r="AN16" i="28"/>
  <c r="AN12" i="28"/>
  <c r="AN21" i="28"/>
  <c r="AN11" i="28"/>
  <c r="AN20" i="28"/>
  <c r="AN29" i="28"/>
  <c r="AN26" i="28"/>
  <c r="AN9" i="28"/>
  <c r="AN49" i="28"/>
  <c r="AJ49" i="28"/>
  <c r="AH39" i="28"/>
  <c r="AH23" i="28"/>
  <c r="AH40" i="28"/>
  <c r="AH38" i="28"/>
  <c r="AH30" i="28"/>
  <c r="AH37" i="28"/>
  <c r="AH31" i="28"/>
  <c r="AH35" i="28"/>
  <c r="AH6" i="28"/>
  <c r="AH13" i="28"/>
  <c r="AH41" i="28"/>
  <c r="AH24" i="28"/>
  <c r="AH42" i="28"/>
  <c r="AH10" i="28"/>
  <c r="AH36" i="28"/>
  <c r="AH22" i="28"/>
  <c r="AH32" i="28"/>
  <c r="AH28" i="28"/>
  <c r="AH18" i="28"/>
  <c r="AH7" i="28"/>
  <c r="AH8" i="28"/>
  <c r="AH17" i="28"/>
  <c r="AH25" i="28"/>
  <c r="AH34" i="28"/>
  <c r="AH19" i="28"/>
  <c r="AH14" i="28"/>
  <c r="AH15" i="28"/>
  <c r="AH5" i="28"/>
  <c r="AH27" i="28"/>
  <c r="AH33" i="28"/>
  <c r="AH16" i="28"/>
  <c r="AH12" i="28"/>
  <c r="AH21" i="28"/>
  <c r="AH11" i="28"/>
  <c r="AH20" i="28"/>
  <c r="AH29" i="28"/>
  <c r="AH26" i="28"/>
  <c r="AH9" i="28"/>
  <c r="AH49" i="28"/>
  <c r="AD49" i="28"/>
  <c r="AB39" i="28"/>
  <c r="AB23" i="28"/>
  <c r="AB40" i="28"/>
  <c r="AB38" i="28"/>
  <c r="AB30" i="28"/>
  <c r="AB37" i="28"/>
  <c r="AB31" i="28"/>
  <c r="AB35" i="28"/>
  <c r="AB6" i="28"/>
  <c r="AB13" i="28"/>
  <c r="AB41" i="28"/>
  <c r="AB24" i="28"/>
  <c r="AB42" i="28"/>
  <c r="AB10" i="28"/>
  <c r="AB36" i="28"/>
  <c r="AB22" i="28"/>
  <c r="AB32" i="28"/>
  <c r="AB28" i="28"/>
  <c r="AB18" i="28"/>
  <c r="AB7" i="28"/>
  <c r="AB8" i="28"/>
  <c r="AB17" i="28"/>
  <c r="AB25" i="28"/>
  <c r="AB34" i="28"/>
  <c r="AB19" i="28"/>
  <c r="AB14" i="28"/>
  <c r="AB15" i="28"/>
  <c r="AB5" i="28"/>
  <c r="AB27" i="28"/>
  <c r="AB33" i="28"/>
  <c r="AB16" i="28"/>
  <c r="AB12" i="28"/>
  <c r="AB21" i="28"/>
  <c r="AB11" i="28"/>
  <c r="AB20" i="28"/>
  <c r="AB29" i="28"/>
  <c r="AB26" i="28"/>
  <c r="AB9" i="28"/>
  <c r="AB49" i="28"/>
  <c r="X49" i="28"/>
  <c r="V39" i="28"/>
  <c r="V23" i="28"/>
  <c r="V40" i="28"/>
  <c r="V38" i="28"/>
  <c r="V30" i="28"/>
  <c r="V37" i="28"/>
  <c r="V31" i="28"/>
  <c r="V35" i="28"/>
  <c r="V6" i="28"/>
  <c r="V13" i="28"/>
  <c r="V41" i="28"/>
  <c r="V24" i="28"/>
  <c r="V42" i="28"/>
  <c r="V10" i="28"/>
  <c r="V36" i="28"/>
  <c r="V22" i="28"/>
  <c r="V32" i="28"/>
  <c r="V28" i="28"/>
  <c r="V18" i="28"/>
  <c r="V7" i="28"/>
  <c r="V8" i="28"/>
  <c r="V17" i="28"/>
  <c r="V25" i="28"/>
  <c r="V34" i="28"/>
  <c r="V19" i="28"/>
  <c r="V14" i="28"/>
  <c r="V15" i="28"/>
  <c r="V5" i="28"/>
  <c r="V27" i="28"/>
  <c r="V33" i="28"/>
  <c r="V16" i="28"/>
  <c r="V12" i="28"/>
  <c r="V21" i="28"/>
  <c r="V11" i="28"/>
  <c r="V20" i="28"/>
  <c r="V29" i="28"/>
  <c r="V26" i="28"/>
  <c r="V9" i="28"/>
  <c r="V49" i="28"/>
  <c r="R49" i="28"/>
  <c r="P39" i="28"/>
  <c r="P23" i="28"/>
  <c r="P40" i="28"/>
  <c r="P38" i="28"/>
  <c r="P30" i="28"/>
  <c r="P37" i="28"/>
  <c r="P31" i="28"/>
  <c r="P35" i="28"/>
  <c r="P6" i="28"/>
  <c r="P13" i="28"/>
  <c r="P41" i="28"/>
  <c r="P24" i="28"/>
  <c r="P42" i="28"/>
  <c r="P10" i="28"/>
  <c r="P36" i="28"/>
  <c r="P22" i="28"/>
  <c r="P32" i="28"/>
  <c r="P28" i="28"/>
  <c r="P18" i="28"/>
  <c r="P7" i="28"/>
  <c r="P8" i="28"/>
  <c r="P17" i="28"/>
  <c r="P25" i="28"/>
  <c r="P34" i="28"/>
  <c r="P19" i="28"/>
  <c r="P14" i="28"/>
  <c r="P15" i="28"/>
  <c r="P5" i="28"/>
  <c r="P27" i="28"/>
  <c r="P33" i="28"/>
  <c r="P16" i="28"/>
  <c r="P12" i="28"/>
  <c r="P21" i="28"/>
  <c r="P11" i="28"/>
  <c r="P20" i="28"/>
  <c r="P29" i="28"/>
  <c r="P26" i="28"/>
  <c r="P9" i="28"/>
  <c r="P49" i="28"/>
  <c r="L49" i="28"/>
  <c r="AN48" i="28"/>
  <c r="AJ48" i="28"/>
  <c r="AH48" i="28"/>
  <c r="AD48" i="28"/>
  <c r="AB48" i="28"/>
  <c r="X48" i="28"/>
  <c r="V48" i="28"/>
  <c r="R48" i="28"/>
  <c r="P48" i="28"/>
  <c r="L48" i="28"/>
  <c r="AN47" i="28"/>
  <c r="AJ47" i="28"/>
  <c r="AH47" i="28"/>
  <c r="AD47" i="28"/>
  <c r="AB47" i="28"/>
  <c r="X47" i="28"/>
  <c r="V47" i="28"/>
  <c r="R47" i="28"/>
  <c r="P47" i="28"/>
  <c r="L47" i="28"/>
  <c r="AN46" i="28"/>
  <c r="AJ46" i="28"/>
  <c r="AH46" i="28"/>
  <c r="AD46" i="28"/>
  <c r="AB46" i="28"/>
  <c r="X46" i="28"/>
  <c r="V46" i="28"/>
  <c r="R46" i="28"/>
  <c r="P46" i="28"/>
  <c r="L46" i="28"/>
  <c r="AQ9" i="28"/>
  <c r="AP9" i="28"/>
  <c r="AO9" i="28"/>
  <c r="AI9" i="28"/>
  <c r="AC9" i="28"/>
  <c r="W9" i="28"/>
  <c r="Q9" i="28"/>
  <c r="K9" i="28"/>
  <c r="J9" i="28"/>
  <c r="I9" i="28"/>
  <c r="H9" i="28"/>
  <c r="K39" i="28"/>
  <c r="K23" i="28"/>
  <c r="K40" i="28"/>
  <c r="K38" i="28"/>
  <c r="K30" i="28"/>
  <c r="K37" i="28"/>
  <c r="K31" i="28"/>
  <c r="K35" i="28"/>
  <c r="K6" i="28"/>
  <c r="K13" i="28"/>
  <c r="K41" i="28"/>
  <c r="K24" i="28"/>
  <c r="K42" i="28"/>
  <c r="K10" i="28"/>
  <c r="K36" i="28"/>
  <c r="K22" i="28"/>
  <c r="K32" i="28"/>
  <c r="K28" i="28"/>
  <c r="K18" i="28"/>
  <c r="K7" i="28"/>
  <c r="K8" i="28"/>
  <c r="K17" i="28"/>
  <c r="K25" i="28"/>
  <c r="K34" i="28"/>
  <c r="K19" i="28"/>
  <c r="K14" i="28"/>
  <c r="K15" i="28"/>
  <c r="K5" i="28"/>
  <c r="K27" i="28"/>
  <c r="K33" i="28"/>
  <c r="K16" i="28"/>
  <c r="K12" i="28"/>
  <c r="K21" i="28"/>
  <c r="K11" i="28"/>
  <c r="K20" i="28"/>
  <c r="K29" i="28"/>
  <c r="K26" i="28"/>
  <c r="G9" i="28"/>
  <c r="AI26" i="28"/>
  <c r="AC26" i="28"/>
  <c r="W26" i="28"/>
  <c r="Q26" i="28"/>
  <c r="J26" i="28"/>
  <c r="I26" i="28"/>
  <c r="H26" i="28"/>
  <c r="G26" i="28"/>
  <c r="AI29" i="28"/>
  <c r="AC29" i="28"/>
  <c r="W29" i="28"/>
  <c r="Q29" i="28"/>
  <c r="J29" i="28"/>
  <c r="I29" i="28"/>
  <c r="H29" i="28"/>
  <c r="G29" i="28"/>
  <c r="AI20" i="28"/>
  <c r="AC20" i="28"/>
  <c r="W20" i="28"/>
  <c r="Q20" i="28"/>
  <c r="J20" i="28"/>
  <c r="I20" i="28"/>
  <c r="H20" i="28"/>
  <c r="G20" i="28"/>
  <c r="AI11" i="28"/>
  <c r="AC11" i="28"/>
  <c r="W11" i="28"/>
  <c r="Q11" i="28"/>
  <c r="J11" i="28"/>
  <c r="I11" i="28"/>
  <c r="H11" i="28"/>
  <c r="G11" i="28"/>
  <c r="AI21" i="28"/>
  <c r="AC21" i="28"/>
  <c r="W21" i="28"/>
  <c r="Q21" i="28"/>
  <c r="J21" i="28"/>
  <c r="I21" i="28"/>
  <c r="H21" i="28"/>
  <c r="G21" i="28"/>
  <c r="AI12" i="28"/>
  <c r="AC12" i="28"/>
  <c r="W12" i="28"/>
  <c r="Q12" i="28"/>
  <c r="J12" i="28"/>
  <c r="I12" i="28"/>
  <c r="H12" i="28"/>
  <c r="G12" i="28"/>
  <c r="AI16" i="28"/>
  <c r="AC16" i="28"/>
  <c r="W16" i="28"/>
  <c r="Q16" i="28"/>
  <c r="J16" i="28"/>
  <c r="I16" i="28"/>
  <c r="H16" i="28"/>
  <c r="G16" i="28"/>
  <c r="AQ33" i="28"/>
  <c r="AP33" i="28"/>
  <c r="AO33" i="28"/>
  <c r="AI33" i="28"/>
  <c r="AC33" i="28"/>
  <c r="W33" i="28"/>
  <c r="Q33" i="28"/>
  <c r="J33" i="28"/>
  <c r="I33" i="28"/>
  <c r="H33" i="28"/>
  <c r="G33" i="28"/>
  <c r="AQ27" i="28"/>
  <c r="AP27" i="28"/>
  <c r="AO27" i="28"/>
  <c r="AI27" i="28"/>
  <c r="AC27" i="28"/>
  <c r="W27" i="28"/>
  <c r="Q27" i="28"/>
  <c r="J27" i="28"/>
  <c r="I27" i="28"/>
  <c r="H27" i="28"/>
  <c r="G27" i="28"/>
  <c r="AQ5" i="28"/>
  <c r="AP5" i="28"/>
  <c r="AO5" i="28"/>
  <c r="AI5" i="28"/>
  <c r="AC5" i="28"/>
  <c r="W5" i="28"/>
  <c r="Q5" i="28"/>
  <c r="J5" i="28"/>
  <c r="I5" i="28"/>
  <c r="H5" i="28"/>
  <c r="G5" i="28"/>
  <c r="AQ15" i="28"/>
  <c r="AP15" i="28"/>
  <c r="AO15" i="28"/>
  <c r="AI15" i="28"/>
  <c r="AC15" i="28"/>
  <c r="W15" i="28"/>
  <c r="Q15" i="28"/>
  <c r="J15" i="28"/>
  <c r="I15" i="28"/>
  <c r="H15" i="28"/>
  <c r="G15" i="28"/>
  <c r="AQ14" i="28"/>
  <c r="AP14" i="28"/>
  <c r="AO14" i="28"/>
  <c r="AI14" i="28"/>
  <c r="AC14" i="28"/>
  <c r="W14" i="28"/>
  <c r="Q14" i="28"/>
  <c r="J14" i="28"/>
  <c r="I14" i="28"/>
  <c r="H14" i="28"/>
  <c r="G14" i="28"/>
  <c r="AQ19" i="28"/>
  <c r="AP19" i="28"/>
  <c r="AO19" i="28"/>
  <c r="AI19" i="28"/>
  <c r="AC19" i="28"/>
  <c r="W19" i="28"/>
  <c r="Q19" i="28"/>
  <c r="J19" i="28"/>
  <c r="I19" i="28"/>
  <c r="H19" i="28"/>
  <c r="G19" i="28"/>
  <c r="AQ34" i="28"/>
  <c r="AP34" i="28"/>
  <c r="AO34" i="28"/>
  <c r="AI34" i="28"/>
  <c r="AC34" i="28"/>
  <c r="W34" i="28"/>
  <c r="Q34" i="28"/>
  <c r="J34" i="28"/>
  <c r="I34" i="28"/>
  <c r="H34" i="28"/>
  <c r="G34" i="28"/>
  <c r="AQ25" i="28"/>
  <c r="AP25" i="28"/>
  <c r="AO25" i="28"/>
  <c r="AI25" i="28"/>
  <c r="AC25" i="28"/>
  <c r="W25" i="28"/>
  <c r="Q25" i="28"/>
  <c r="J25" i="28"/>
  <c r="I25" i="28"/>
  <c r="H25" i="28"/>
  <c r="G25" i="28"/>
  <c r="AQ17" i="28"/>
  <c r="AP17" i="28"/>
  <c r="AO17" i="28"/>
  <c r="AI17" i="28"/>
  <c r="AC17" i="28"/>
  <c r="W17" i="28"/>
  <c r="Q17" i="28"/>
  <c r="J17" i="28"/>
  <c r="I17" i="28"/>
  <c r="H17" i="28"/>
  <c r="G17" i="28"/>
  <c r="AQ8" i="28"/>
  <c r="AP8" i="28"/>
  <c r="AO8" i="28"/>
  <c r="AI8" i="28"/>
  <c r="AC8" i="28"/>
  <c r="W8" i="28"/>
  <c r="Q8" i="28"/>
  <c r="J8" i="28"/>
  <c r="I8" i="28"/>
  <c r="H8" i="28"/>
  <c r="G8" i="28"/>
  <c r="AQ7" i="28"/>
  <c r="AP7" i="28"/>
  <c r="AO7" i="28"/>
  <c r="AI7" i="28"/>
  <c r="AC7" i="28"/>
  <c r="W7" i="28"/>
  <c r="Q7" i="28"/>
  <c r="J7" i="28"/>
  <c r="I7" i="28"/>
  <c r="H7" i="28"/>
  <c r="G7" i="28"/>
  <c r="AQ18" i="28"/>
  <c r="AP18" i="28"/>
  <c r="AO18" i="28"/>
  <c r="AI18" i="28"/>
  <c r="AC18" i="28"/>
  <c r="W18" i="28"/>
  <c r="Q18" i="28"/>
  <c r="J18" i="28"/>
  <c r="I18" i="28"/>
  <c r="H18" i="28"/>
  <c r="G18" i="28"/>
  <c r="AQ28" i="28"/>
  <c r="AP28" i="28"/>
  <c r="AO28" i="28"/>
  <c r="AI28" i="28"/>
  <c r="AC28" i="28"/>
  <c r="W28" i="28"/>
  <c r="Q28" i="28"/>
  <c r="J28" i="28"/>
  <c r="I28" i="28"/>
  <c r="H28" i="28"/>
  <c r="G28" i="28"/>
  <c r="AQ32" i="28"/>
  <c r="AP32" i="28"/>
  <c r="AO32" i="28"/>
  <c r="AI32" i="28"/>
  <c r="AC32" i="28"/>
  <c r="W32" i="28"/>
  <c r="Q32" i="28"/>
  <c r="J32" i="28"/>
  <c r="I32" i="28"/>
  <c r="H32" i="28"/>
  <c r="G32" i="28"/>
  <c r="AQ22" i="28"/>
  <c r="AP22" i="28"/>
  <c r="AO22" i="28"/>
  <c r="AI22" i="28"/>
  <c r="AC22" i="28"/>
  <c r="W22" i="28"/>
  <c r="Q22" i="28"/>
  <c r="J22" i="28"/>
  <c r="I22" i="28"/>
  <c r="H22" i="28"/>
  <c r="G22" i="28"/>
  <c r="AQ36" i="28"/>
  <c r="AP36" i="28"/>
  <c r="AO36" i="28"/>
  <c r="AI36" i="28"/>
  <c r="AC36" i="28"/>
  <c r="W36" i="28"/>
  <c r="Q36" i="28"/>
  <c r="J36" i="28"/>
  <c r="I36" i="28"/>
  <c r="H36" i="28"/>
  <c r="G36" i="28"/>
  <c r="AQ10" i="28"/>
  <c r="AP10" i="28"/>
  <c r="AO10" i="28"/>
  <c r="AI10" i="28"/>
  <c r="AC10" i="28"/>
  <c r="W10" i="28"/>
  <c r="Q10" i="28"/>
  <c r="J10" i="28"/>
  <c r="I10" i="28"/>
  <c r="H10" i="28"/>
  <c r="G10" i="28"/>
  <c r="AQ42" i="28"/>
  <c r="AP42" i="28"/>
  <c r="AO42" i="28"/>
  <c r="AI42" i="28"/>
  <c r="AC42" i="28"/>
  <c r="W42" i="28"/>
  <c r="Q42" i="28"/>
  <c r="J42" i="28"/>
  <c r="I42" i="28"/>
  <c r="H42" i="28"/>
  <c r="G42" i="28"/>
  <c r="AQ24" i="28"/>
  <c r="AP24" i="28"/>
  <c r="AO24" i="28"/>
  <c r="AI24" i="28"/>
  <c r="AC24" i="28"/>
  <c r="W24" i="28"/>
  <c r="Q24" i="28"/>
  <c r="J24" i="28"/>
  <c r="I24" i="28"/>
  <c r="H24" i="28"/>
  <c r="G24" i="28"/>
  <c r="AQ41" i="28"/>
  <c r="AP41" i="28"/>
  <c r="AO41" i="28"/>
  <c r="AI41" i="28"/>
  <c r="AC41" i="28"/>
  <c r="W41" i="28"/>
  <c r="Q41" i="28"/>
  <c r="J41" i="28"/>
  <c r="I41" i="28"/>
  <c r="H41" i="28"/>
  <c r="G41" i="28"/>
  <c r="AQ13" i="28"/>
  <c r="AP13" i="28"/>
  <c r="AO13" i="28"/>
  <c r="AI13" i="28"/>
  <c r="AC13" i="28"/>
  <c r="W13" i="28"/>
  <c r="Q13" i="28"/>
  <c r="J13" i="28"/>
  <c r="I13" i="28"/>
  <c r="H13" i="28"/>
  <c r="G13" i="28"/>
  <c r="AQ6" i="28"/>
  <c r="AP6" i="28"/>
  <c r="AO6" i="28"/>
  <c r="AI6" i="28"/>
  <c r="AC6" i="28"/>
  <c r="W6" i="28"/>
  <c r="Q6" i="28"/>
  <c r="J6" i="28"/>
  <c r="I6" i="28"/>
  <c r="H6" i="28"/>
  <c r="G6" i="28"/>
  <c r="AQ35" i="28"/>
  <c r="AP35" i="28"/>
  <c r="AO35" i="28"/>
  <c r="AI35" i="28"/>
  <c r="AC35" i="28"/>
  <c r="W35" i="28"/>
  <c r="Q35" i="28"/>
  <c r="J35" i="28"/>
  <c r="I35" i="28"/>
  <c r="H35" i="28"/>
  <c r="G35" i="28"/>
  <c r="AQ31" i="28"/>
  <c r="AP31" i="28"/>
  <c r="AO31" i="28"/>
  <c r="AI31" i="28"/>
  <c r="AC31" i="28"/>
  <c r="W31" i="28"/>
  <c r="Q31" i="28"/>
  <c r="J31" i="28"/>
  <c r="I31" i="28"/>
  <c r="H31" i="28"/>
  <c r="G31" i="28"/>
  <c r="AQ37" i="28"/>
  <c r="AP37" i="28"/>
  <c r="AO37" i="28"/>
  <c r="AI37" i="28"/>
  <c r="AC37" i="28"/>
  <c r="W37" i="28"/>
  <c r="Q37" i="28"/>
  <c r="J37" i="28"/>
  <c r="I37" i="28"/>
  <c r="H37" i="28"/>
  <c r="G37" i="28"/>
  <c r="AQ30" i="28"/>
  <c r="AP30" i="28"/>
  <c r="AO30" i="28"/>
  <c r="AI30" i="28"/>
  <c r="AC30" i="28"/>
  <c r="W30" i="28"/>
  <c r="Q30" i="28"/>
  <c r="J30" i="28"/>
  <c r="I30" i="28"/>
  <c r="H30" i="28"/>
  <c r="G30" i="28"/>
  <c r="AQ38" i="28"/>
  <c r="AP38" i="28"/>
  <c r="AO38" i="28"/>
  <c r="AI38" i="28"/>
  <c r="AC38" i="28"/>
  <c r="W38" i="28"/>
  <c r="Q38" i="28"/>
  <c r="J38" i="28"/>
  <c r="I38" i="28"/>
  <c r="H38" i="28"/>
  <c r="G38" i="28"/>
  <c r="AQ40" i="28"/>
  <c r="AP40" i="28"/>
  <c r="AO40" i="28"/>
  <c r="AI40" i="28"/>
  <c r="AC40" i="28"/>
  <c r="W40" i="28"/>
  <c r="Q40" i="28"/>
  <c r="J40" i="28"/>
  <c r="I40" i="28"/>
  <c r="H40" i="28"/>
  <c r="G40" i="28"/>
  <c r="AQ23" i="28"/>
  <c r="AP23" i="28"/>
  <c r="AO23" i="28"/>
  <c r="AI23" i="28"/>
  <c r="AC23" i="28"/>
  <c r="W23" i="28"/>
  <c r="Q23" i="28"/>
  <c r="J23" i="28"/>
  <c r="I23" i="28"/>
  <c r="H23" i="28"/>
  <c r="G23" i="28"/>
  <c r="AQ39" i="28"/>
  <c r="AP39" i="28"/>
  <c r="AO39" i="28"/>
  <c r="AI39" i="28"/>
  <c r="AC39" i="28"/>
  <c r="W39" i="28"/>
  <c r="Q39" i="28"/>
  <c r="J39" i="28"/>
  <c r="I39" i="28"/>
  <c r="H39" i="28"/>
  <c r="G39" i="28"/>
  <c r="AN53" i="27"/>
  <c r="AH53" i="27"/>
  <c r="AB53" i="27"/>
  <c r="V53" i="27"/>
  <c r="P53" i="27"/>
  <c r="AK51" i="27"/>
  <c r="AE51" i="27"/>
  <c r="Y51" i="27"/>
  <c r="S51" i="27"/>
  <c r="M51" i="27"/>
  <c r="AK50" i="27"/>
  <c r="AE50" i="27"/>
  <c r="Y50" i="27"/>
  <c r="S50" i="27"/>
  <c r="M50" i="27"/>
  <c r="AN6" i="27"/>
  <c r="AN21" i="27"/>
  <c r="AN41" i="27"/>
  <c r="AN40" i="27"/>
  <c r="AN13" i="27"/>
  <c r="AN28" i="27"/>
  <c r="AN27" i="27"/>
  <c r="AN16" i="27"/>
  <c r="AN18" i="27"/>
  <c r="AN10" i="27"/>
  <c r="AN29" i="27"/>
  <c r="AN22" i="27"/>
  <c r="AN17" i="27"/>
  <c r="AN8" i="27"/>
  <c r="AN26" i="27"/>
  <c r="AN5" i="27"/>
  <c r="AN42" i="27"/>
  <c r="AN25" i="27"/>
  <c r="AN34" i="27"/>
  <c r="AN32" i="27"/>
  <c r="AN19" i="27"/>
  <c r="AN33" i="27"/>
  <c r="AN23" i="27"/>
  <c r="AN14" i="27"/>
  <c r="AN36" i="27"/>
  <c r="AN7" i="27"/>
  <c r="AN11" i="27"/>
  <c r="AN38" i="27"/>
  <c r="AN24" i="27"/>
  <c r="AN31" i="27"/>
  <c r="AN30" i="27"/>
  <c r="AN9" i="27"/>
  <c r="AN12" i="27"/>
  <c r="AN20" i="27"/>
  <c r="AN37" i="27"/>
  <c r="AN15" i="27"/>
  <c r="AN35" i="27"/>
  <c r="AN39" i="27"/>
  <c r="AN49" i="27"/>
  <c r="AJ49" i="27"/>
  <c r="AH6" i="27"/>
  <c r="AH21" i="27"/>
  <c r="AH41" i="27"/>
  <c r="AH40" i="27"/>
  <c r="AH13" i="27"/>
  <c r="AH28" i="27"/>
  <c r="AH27" i="27"/>
  <c r="AH16" i="27"/>
  <c r="AH18" i="27"/>
  <c r="AH10" i="27"/>
  <c r="AH29" i="27"/>
  <c r="AH22" i="27"/>
  <c r="AH17" i="27"/>
  <c r="AH8" i="27"/>
  <c r="AH26" i="27"/>
  <c r="AH5" i="27"/>
  <c r="AH42" i="27"/>
  <c r="AH25" i="27"/>
  <c r="AH34" i="27"/>
  <c r="AH32" i="27"/>
  <c r="AH19" i="27"/>
  <c r="AH33" i="27"/>
  <c r="AH23" i="27"/>
  <c r="AH14" i="27"/>
  <c r="AH36" i="27"/>
  <c r="AH7" i="27"/>
  <c r="AH11" i="27"/>
  <c r="AH38" i="27"/>
  <c r="AH24" i="27"/>
  <c r="AH31" i="27"/>
  <c r="AH30" i="27"/>
  <c r="AH9" i="27"/>
  <c r="AH12" i="27"/>
  <c r="AH20" i="27"/>
  <c r="AH37" i="27"/>
  <c r="AH15" i="27"/>
  <c r="AH35" i="27"/>
  <c r="AH39" i="27"/>
  <c r="AH49" i="27"/>
  <c r="AD49" i="27"/>
  <c r="AB6" i="27"/>
  <c r="AB21" i="27"/>
  <c r="AB41" i="27"/>
  <c r="AB40" i="27"/>
  <c r="AB13" i="27"/>
  <c r="AB28" i="27"/>
  <c r="AB27" i="27"/>
  <c r="AB16" i="27"/>
  <c r="AB18" i="27"/>
  <c r="AB10" i="27"/>
  <c r="AB29" i="27"/>
  <c r="AB22" i="27"/>
  <c r="AB17" i="27"/>
  <c r="AB8" i="27"/>
  <c r="AB26" i="27"/>
  <c r="AB5" i="27"/>
  <c r="AB42" i="27"/>
  <c r="AB25" i="27"/>
  <c r="AB34" i="27"/>
  <c r="AB32" i="27"/>
  <c r="AB19" i="27"/>
  <c r="AB33" i="27"/>
  <c r="AB23" i="27"/>
  <c r="AB14" i="27"/>
  <c r="AB36" i="27"/>
  <c r="AB7" i="27"/>
  <c r="AB11" i="27"/>
  <c r="AB38" i="27"/>
  <c r="AB24" i="27"/>
  <c r="AB31" i="27"/>
  <c r="AB30" i="27"/>
  <c r="AB9" i="27"/>
  <c r="AB12" i="27"/>
  <c r="AB20" i="27"/>
  <c r="AB37" i="27"/>
  <c r="AB15" i="27"/>
  <c r="AB35" i="27"/>
  <c r="AB39" i="27"/>
  <c r="AB49" i="27"/>
  <c r="X49" i="27"/>
  <c r="V6" i="27"/>
  <c r="V21" i="27"/>
  <c r="V41" i="27"/>
  <c r="V40" i="27"/>
  <c r="V13" i="27"/>
  <c r="V28" i="27"/>
  <c r="V27" i="27"/>
  <c r="V16" i="27"/>
  <c r="V18" i="27"/>
  <c r="V10" i="27"/>
  <c r="V29" i="27"/>
  <c r="V22" i="27"/>
  <c r="V17" i="27"/>
  <c r="V8" i="27"/>
  <c r="V26" i="27"/>
  <c r="V5" i="27"/>
  <c r="V42" i="27"/>
  <c r="V25" i="27"/>
  <c r="V34" i="27"/>
  <c r="V32" i="27"/>
  <c r="V19" i="27"/>
  <c r="V33" i="27"/>
  <c r="V23" i="27"/>
  <c r="V14" i="27"/>
  <c r="V36" i="27"/>
  <c r="V7" i="27"/>
  <c r="V11" i="27"/>
  <c r="V38" i="27"/>
  <c r="V24" i="27"/>
  <c r="V31" i="27"/>
  <c r="V30" i="27"/>
  <c r="V9" i="27"/>
  <c r="V12" i="27"/>
  <c r="V20" i="27"/>
  <c r="V37" i="27"/>
  <c r="V15" i="27"/>
  <c r="V35" i="27"/>
  <c r="V39" i="27"/>
  <c r="V49" i="27"/>
  <c r="R49" i="27"/>
  <c r="P6" i="27"/>
  <c r="P21" i="27"/>
  <c r="P41" i="27"/>
  <c r="P40" i="27"/>
  <c r="P13" i="27"/>
  <c r="P28" i="27"/>
  <c r="P27" i="27"/>
  <c r="P16" i="27"/>
  <c r="P18" i="27"/>
  <c r="P10" i="27"/>
  <c r="P29" i="27"/>
  <c r="P22" i="27"/>
  <c r="P17" i="27"/>
  <c r="P8" i="27"/>
  <c r="P26" i="27"/>
  <c r="P5" i="27"/>
  <c r="P42" i="27"/>
  <c r="P25" i="27"/>
  <c r="P34" i="27"/>
  <c r="P32" i="27"/>
  <c r="P19" i="27"/>
  <c r="P33" i="27"/>
  <c r="P23" i="27"/>
  <c r="P14" i="27"/>
  <c r="P36" i="27"/>
  <c r="P7" i="27"/>
  <c r="P11" i="27"/>
  <c r="P38" i="27"/>
  <c r="P24" i="27"/>
  <c r="P31" i="27"/>
  <c r="P30" i="27"/>
  <c r="P9" i="27"/>
  <c r="P12" i="27"/>
  <c r="P20" i="27"/>
  <c r="P37" i="27"/>
  <c r="P15" i="27"/>
  <c r="P35" i="27"/>
  <c r="P39" i="27"/>
  <c r="P49" i="27"/>
  <c r="L49" i="27"/>
  <c r="AN48" i="27"/>
  <c r="AJ48" i="27"/>
  <c r="AH48" i="27"/>
  <c r="AD48" i="27"/>
  <c r="AB48" i="27"/>
  <c r="X48" i="27"/>
  <c r="V48" i="27"/>
  <c r="R48" i="27"/>
  <c r="P48" i="27"/>
  <c r="L48" i="27"/>
  <c r="AN47" i="27"/>
  <c r="AJ47" i="27"/>
  <c r="AH47" i="27"/>
  <c r="AD47" i="27"/>
  <c r="AB47" i="27"/>
  <c r="X47" i="27"/>
  <c r="V47" i="27"/>
  <c r="R47" i="27"/>
  <c r="P47" i="27"/>
  <c r="L47" i="27"/>
  <c r="AN46" i="27"/>
  <c r="AJ46" i="27"/>
  <c r="AH46" i="27"/>
  <c r="AD46" i="27"/>
  <c r="AB46" i="27"/>
  <c r="X46" i="27"/>
  <c r="V46" i="27"/>
  <c r="R46" i="27"/>
  <c r="P46" i="27"/>
  <c r="L46" i="27"/>
  <c r="AQ39" i="27"/>
  <c r="AP39" i="27"/>
  <c r="AO39" i="27"/>
  <c r="AI39" i="27"/>
  <c r="AC39" i="27"/>
  <c r="W39" i="27"/>
  <c r="Q39" i="27"/>
  <c r="K39" i="27"/>
  <c r="J39" i="27"/>
  <c r="I39" i="27"/>
  <c r="H39" i="27"/>
  <c r="K6" i="27"/>
  <c r="K21" i="27"/>
  <c r="K41" i="27"/>
  <c r="K40" i="27"/>
  <c r="K13" i="27"/>
  <c r="K28" i="27"/>
  <c r="K27" i="27"/>
  <c r="K16" i="27"/>
  <c r="K18" i="27"/>
  <c r="K10" i="27"/>
  <c r="K29" i="27"/>
  <c r="K22" i="27"/>
  <c r="K17" i="27"/>
  <c r="K8" i="27"/>
  <c r="K26" i="27"/>
  <c r="K5" i="27"/>
  <c r="K42" i="27"/>
  <c r="K25" i="27"/>
  <c r="K34" i="27"/>
  <c r="K32" i="27"/>
  <c r="K19" i="27"/>
  <c r="K33" i="27"/>
  <c r="K23" i="27"/>
  <c r="K14" i="27"/>
  <c r="K36" i="27"/>
  <c r="K7" i="27"/>
  <c r="K11" i="27"/>
  <c r="K38" i="27"/>
  <c r="K24" i="27"/>
  <c r="K31" i="27"/>
  <c r="K30" i="27"/>
  <c r="K9" i="27"/>
  <c r="K12" i="27"/>
  <c r="K20" i="27"/>
  <c r="K37" i="27"/>
  <c r="K15" i="27"/>
  <c r="K35" i="27"/>
  <c r="G39" i="27"/>
  <c r="AI35" i="27"/>
  <c r="AC35" i="27"/>
  <c r="W35" i="27"/>
  <c r="Q35" i="27"/>
  <c r="J35" i="27"/>
  <c r="I35" i="27"/>
  <c r="H35" i="27"/>
  <c r="G35" i="27"/>
  <c r="AI15" i="27"/>
  <c r="AC15" i="27"/>
  <c r="W15" i="27"/>
  <c r="Q15" i="27"/>
  <c r="J15" i="27"/>
  <c r="I15" i="27"/>
  <c r="H15" i="27"/>
  <c r="G15" i="27"/>
  <c r="AI37" i="27"/>
  <c r="AC37" i="27"/>
  <c r="W37" i="27"/>
  <c r="Q37" i="27"/>
  <c r="J37" i="27"/>
  <c r="I37" i="27"/>
  <c r="H37" i="27"/>
  <c r="G37" i="27"/>
  <c r="AI20" i="27"/>
  <c r="AC20" i="27"/>
  <c r="W20" i="27"/>
  <c r="Q20" i="27"/>
  <c r="J20" i="27"/>
  <c r="I20" i="27"/>
  <c r="H20" i="27"/>
  <c r="G20" i="27"/>
  <c r="AI12" i="27"/>
  <c r="AC12" i="27"/>
  <c r="W12" i="27"/>
  <c r="Q12" i="27"/>
  <c r="J12" i="27"/>
  <c r="I12" i="27"/>
  <c r="H12" i="27"/>
  <c r="G12" i="27"/>
  <c r="AI9" i="27"/>
  <c r="AC9" i="27"/>
  <c r="W9" i="27"/>
  <c r="Q9" i="27"/>
  <c r="J9" i="27"/>
  <c r="I9" i="27"/>
  <c r="H9" i="27"/>
  <c r="G9" i="27"/>
  <c r="AI30" i="27"/>
  <c r="AC30" i="27"/>
  <c r="W30" i="27"/>
  <c r="Q30" i="27"/>
  <c r="J30" i="27"/>
  <c r="I30" i="27"/>
  <c r="H30" i="27"/>
  <c r="G30" i="27"/>
  <c r="AQ31" i="27"/>
  <c r="AP31" i="27"/>
  <c r="AO31" i="27"/>
  <c r="AI31" i="27"/>
  <c r="AC31" i="27"/>
  <c r="W31" i="27"/>
  <c r="Q31" i="27"/>
  <c r="J31" i="27"/>
  <c r="I31" i="27"/>
  <c r="H31" i="27"/>
  <c r="G31" i="27"/>
  <c r="AQ24" i="27"/>
  <c r="AP24" i="27"/>
  <c r="AO24" i="27"/>
  <c r="AI24" i="27"/>
  <c r="AC24" i="27"/>
  <c r="W24" i="27"/>
  <c r="Q24" i="27"/>
  <c r="J24" i="27"/>
  <c r="I24" i="27"/>
  <c r="H24" i="27"/>
  <c r="G24" i="27"/>
  <c r="AQ38" i="27"/>
  <c r="AP38" i="27"/>
  <c r="AO38" i="27"/>
  <c r="AI38" i="27"/>
  <c r="AC38" i="27"/>
  <c r="W38" i="27"/>
  <c r="Q38" i="27"/>
  <c r="J38" i="27"/>
  <c r="I38" i="27"/>
  <c r="H38" i="27"/>
  <c r="G38" i="27"/>
  <c r="AQ11" i="27"/>
  <c r="AP11" i="27"/>
  <c r="AO11" i="27"/>
  <c r="AI11" i="27"/>
  <c r="AC11" i="27"/>
  <c r="W11" i="27"/>
  <c r="Q11" i="27"/>
  <c r="J11" i="27"/>
  <c r="I11" i="27"/>
  <c r="H11" i="27"/>
  <c r="G11" i="27"/>
  <c r="AQ7" i="27"/>
  <c r="AP7" i="27"/>
  <c r="AO7" i="27"/>
  <c r="AI7" i="27"/>
  <c r="AC7" i="27"/>
  <c r="W7" i="27"/>
  <c r="Q7" i="27"/>
  <c r="J7" i="27"/>
  <c r="I7" i="27"/>
  <c r="H7" i="27"/>
  <c r="G7" i="27"/>
  <c r="AQ36" i="27"/>
  <c r="AP36" i="27"/>
  <c r="AO36" i="27"/>
  <c r="AI36" i="27"/>
  <c r="AC36" i="27"/>
  <c r="W36" i="27"/>
  <c r="Q36" i="27"/>
  <c r="J36" i="27"/>
  <c r="I36" i="27"/>
  <c r="H36" i="27"/>
  <c r="G36" i="27"/>
  <c r="AQ14" i="27"/>
  <c r="AP14" i="27"/>
  <c r="AO14" i="27"/>
  <c r="AI14" i="27"/>
  <c r="AC14" i="27"/>
  <c r="W14" i="27"/>
  <c r="Q14" i="27"/>
  <c r="J14" i="27"/>
  <c r="I14" i="27"/>
  <c r="H14" i="27"/>
  <c r="G14" i="27"/>
  <c r="AQ23" i="27"/>
  <c r="AP23" i="27"/>
  <c r="AO23" i="27"/>
  <c r="AI23" i="27"/>
  <c r="AC23" i="27"/>
  <c r="W23" i="27"/>
  <c r="Q23" i="27"/>
  <c r="J23" i="27"/>
  <c r="I23" i="27"/>
  <c r="H23" i="27"/>
  <c r="G23" i="27"/>
  <c r="AQ33" i="27"/>
  <c r="AP33" i="27"/>
  <c r="AO33" i="27"/>
  <c r="AI33" i="27"/>
  <c r="AC33" i="27"/>
  <c r="W33" i="27"/>
  <c r="Q33" i="27"/>
  <c r="J33" i="27"/>
  <c r="I33" i="27"/>
  <c r="H33" i="27"/>
  <c r="G33" i="27"/>
  <c r="AQ19" i="27"/>
  <c r="AP19" i="27"/>
  <c r="AO19" i="27"/>
  <c r="AI19" i="27"/>
  <c r="AC19" i="27"/>
  <c r="W19" i="27"/>
  <c r="Q19" i="27"/>
  <c r="J19" i="27"/>
  <c r="I19" i="27"/>
  <c r="H19" i="27"/>
  <c r="G19" i="27"/>
  <c r="AQ32" i="27"/>
  <c r="AP32" i="27"/>
  <c r="AO32" i="27"/>
  <c r="AI32" i="27"/>
  <c r="AC32" i="27"/>
  <c r="W32" i="27"/>
  <c r="Q32" i="27"/>
  <c r="J32" i="27"/>
  <c r="I32" i="27"/>
  <c r="H32" i="27"/>
  <c r="G32" i="27"/>
  <c r="AQ34" i="27"/>
  <c r="AP34" i="27"/>
  <c r="AO34" i="27"/>
  <c r="AI34" i="27"/>
  <c r="AC34" i="27"/>
  <c r="W34" i="27"/>
  <c r="Q34" i="27"/>
  <c r="J34" i="27"/>
  <c r="I34" i="27"/>
  <c r="H34" i="27"/>
  <c r="G34" i="27"/>
  <c r="AQ25" i="27"/>
  <c r="AP25" i="27"/>
  <c r="AO25" i="27"/>
  <c r="AI25" i="27"/>
  <c r="AC25" i="27"/>
  <c r="W25" i="27"/>
  <c r="Q25" i="27"/>
  <c r="J25" i="27"/>
  <c r="I25" i="27"/>
  <c r="H25" i="27"/>
  <c r="G25" i="27"/>
  <c r="AQ42" i="27"/>
  <c r="AP42" i="27"/>
  <c r="AO42" i="27"/>
  <c r="AI42" i="27"/>
  <c r="AC42" i="27"/>
  <c r="W42" i="27"/>
  <c r="Q42" i="27"/>
  <c r="J42" i="27"/>
  <c r="I42" i="27"/>
  <c r="H42" i="27"/>
  <c r="G42" i="27"/>
  <c r="AQ5" i="27"/>
  <c r="AP5" i="27"/>
  <c r="AO5" i="27"/>
  <c r="AI5" i="27"/>
  <c r="AC5" i="27"/>
  <c r="W5" i="27"/>
  <c r="Q5" i="27"/>
  <c r="J5" i="27"/>
  <c r="I5" i="27"/>
  <c r="H5" i="27"/>
  <c r="G5" i="27"/>
  <c r="AQ26" i="27"/>
  <c r="AP26" i="27"/>
  <c r="AO26" i="27"/>
  <c r="AI26" i="27"/>
  <c r="AC26" i="27"/>
  <c r="W26" i="27"/>
  <c r="Q26" i="27"/>
  <c r="J26" i="27"/>
  <c r="I26" i="27"/>
  <c r="H26" i="27"/>
  <c r="G26" i="27"/>
  <c r="AQ8" i="27"/>
  <c r="AP8" i="27"/>
  <c r="AO8" i="27"/>
  <c r="AI8" i="27"/>
  <c r="AC8" i="27"/>
  <c r="W8" i="27"/>
  <c r="Q8" i="27"/>
  <c r="J8" i="27"/>
  <c r="I8" i="27"/>
  <c r="H8" i="27"/>
  <c r="G8" i="27"/>
  <c r="AQ17" i="27"/>
  <c r="AP17" i="27"/>
  <c r="AO17" i="27"/>
  <c r="AI17" i="27"/>
  <c r="AC17" i="27"/>
  <c r="W17" i="27"/>
  <c r="Q17" i="27"/>
  <c r="J17" i="27"/>
  <c r="I17" i="27"/>
  <c r="H17" i="27"/>
  <c r="G17" i="27"/>
  <c r="AQ22" i="27"/>
  <c r="AP22" i="27"/>
  <c r="AO22" i="27"/>
  <c r="AI22" i="27"/>
  <c r="AC22" i="27"/>
  <c r="W22" i="27"/>
  <c r="Q22" i="27"/>
  <c r="J22" i="27"/>
  <c r="I22" i="27"/>
  <c r="H22" i="27"/>
  <c r="G22" i="27"/>
  <c r="AQ29" i="27"/>
  <c r="AP29" i="27"/>
  <c r="AO29" i="27"/>
  <c r="AI29" i="27"/>
  <c r="AC29" i="27"/>
  <c r="W29" i="27"/>
  <c r="Q29" i="27"/>
  <c r="J29" i="27"/>
  <c r="I29" i="27"/>
  <c r="H29" i="27"/>
  <c r="G29" i="27"/>
  <c r="AQ10" i="27"/>
  <c r="AP10" i="27"/>
  <c r="AO10" i="27"/>
  <c r="AI10" i="27"/>
  <c r="AC10" i="27"/>
  <c r="W10" i="27"/>
  <c r="Q10" i="27"/>
  <c r="J10" i="27"/>
  <c r="I10" i="27"/>
  <c r="H10" i="27"/>
  <c r="G10" i="27"/>
  <c r="AQ18" i="27"/>
  <c r="AP18" i="27"/>
  <c r="AO18" i="27"/>
  <c r="AI18" i="27"/>
  <c r="AC18" i="27"/>
  <c r="W18" i="27"/>
  <c r="Q18" i="27"/>
  <c r="J18" i="27"/>
  <c r="I18" i="27"/>
  <c r="H18" i="27"/>
  <c r="G18" i="27"/>
  <c r="AQ16" i="27"/>
  <c r="AP16" i="27"/>
  <c r="AO16" i="27"/>
  <c r="AI16" i="27"/>
  <c r="AC16" i="27"/>
  <c r="W16" i="27"/>
  <c r="Q16" i="27"/>
  <c r="J16" i="27"/>
  <c r="I16" i="27"/>
  <c r="H16" i="27"/>
  <c r="G16" i="27"/>
  <c r="AQ27" i="27"/>
  <c r="AP27" i="27"/>
  <c r="AO27" i="27"/>
  <c r="AI27" i="27"/>
  <c r="AC27" i="27"/>
  <c r="W27" i="27"/>
  <c r="Q27" i="27"/>
  <c r="J27" i="27"/>
  <c r="I27" i="27"/>
  <c r="H27" i="27"/>
  <c r="G27" i="27"/>
  <c r="AQ28" i="27"/>
  <c r="AP28" i="27"/>
  <c r="AO28" i="27"/>
  <c r="AI28" i="27"/>
  <c r="AC28" i="27"/>
  <c r="W28" i="27"/>
  <c r="Q28" i="27"/>
  <c r="J28" i="27"/>
  <c r="I28" i="27"/>
  <c r="H28" i="27"/>
  <c r="G28" i="27"/>
  <c r="AQ13" i="27"/>
  <c r="AP13" i="27"/>
  <c r="AO13" i="27"/>
  <c r="AI13" i="27"/>
  <c r="AC13" i="27"/>
  <c r="W13" i="27"/>
  <c r="Q13" i="27"/>
  <c r="J13" i="27"/>
  <c r="I13" i="27"/>
  <c r="H13" i="27"/>
  <c r="G13" i="27"/>
  <c r="AQ40" i="27"/>
  <c r="AP40" i="27"/>
  <c r="AO40" i="27"/>
  <c r="AI40" i="27"/>
  <c r="AC40" i="27"/>
  <c r="W40" i="27"/>
  <c r="Q40" i="27"/>
  <c r="J40" i="27"/>
  <c r="I40" i="27"/>
  <c r="H40" i="27"/>
  <c r="G40" i="27"/>
  <c r="AQ41" i="27"/>
  <c r="AP41" i="27"/>
  <c r="AO41" i="27"/>
  <c r="AI41" i="27"/>
  <c r="AC41" i="27"/>
  <c r="W41" i="27"/>
  <c r="Q41" i="27"/>
  <c r="J41" i="27"/>
  <c r="I41" i="27"/>
  <c r="H41" i="27"/>
  <c r="G41" i="27"/>
  <c r="AQ21" i="27"/>
  <c r="AP21" i="27"/>
  <c r="AO21" i="27"/>
  <c r="AI21" i="27"/>
  <c r="AC21" i="27"/>
  <c r="W21" i="27"/>
  <c r="Q21" i="27"/>
  <c r="J21" i="27"/>
  <c r="I21" i="27"/>
  <c r="H21" i="27"/>
  <c r="G21" i="27"/>
  <c r="AQ6" i="27"/>
  <c r="AP6" i="27"/>
  <c r="AO6" i="27"/>
  <c r="AI6" i="27"/>
  <c r="AC6" i="27"/>
  <c r="W6" i="27"/>
  <c r="Q6" i="27"/>
  <c r="J6" i="27"/>
  <c r="I6" i="27"/>
  <c r="H6" i="27"/>
  <c r="G6" i="27"/>
  <c r="P35" i="26"/>
  <c r="V35" i="26"/>
  <c r="AB35" i="26"/>
  <c r="AH35" i="26"/>
  <c r="AN35" i="26"/>
  <c r="K35" i="26"/>
  <c r="P36" i="26"/>
  <c r="V36" i="26"/>
  <c r="AB36" i="26"/>
  <c r="AH36" i="26"/>
  <c r="AN36" i="26"/>
  <c r="K36" i="26"/>
  <c r="P37" i="26"/>
  <c r="V37" i="26"/>
  <c r="AB37" i="26"/>
  <c r="AH37" i="26"/>
  <c r="AN37" i="26"/>
  <c r="K37" i="26"/>
  <c r="P38" i="26"/>
  <c r="V38" i="26"/>
  <c r="AB38" i="26"/>
  <c r="AH38" i="26"/>
  <c r="AN38" i="26"/>
  <c r="K38" i="26"/>
  <c r="P39" i="26"/>
  <c r="V39" i="26"/>
  <c r="AB39" i="26"/>
  <c r="AH39" i="26"/>
  <c r="AN39" i="26"/>
  <c r="K39" i="26"/>
  <c r="P40" i="26"/>
  <c r="V40" i="26"/>
  <c r="AB40" i="26"/>
  <c r="AH40" i="26"/>
  <c r="AN40" i="26"/>
  <c r="K40" i="26"/>
  <c r="P41" i="26"/>
  <c r="V41" i="26"/>
  <c r="AB41" i="26"/>
  <c r="AH41" i="26"/>
  <c r="AN41" i="26"/>
  <c r="K41" i="26"/>
  <c r="P42" i="26"/>
  <c r="V42" i="26"/>
  <c r="AB42" i="26"/>
  <c r="AH42" i="26"/>
  <c r="AN42" i="26"/>
  <c r="K42" i="26"/>
  <c r="G35" i="26"/>
  <c r="Q35" i="26"/>
  <c r="W35" i="26"/>
  <c r="AC35" i="26"/>
  <c r="AI35" i="26"/>
  <c r="H35" i="26"/>
  <c r="I35" i="26"/>
  <c r="J35" i="26"/>
  <c r="G36" i="26"/>
  <c r="Q36" i="26"/>
  <c r="W36" i="26"/>
  <c r="AC36" i="26"/>
  <c r="AI36" i="26"/>
  <c r="H36" i="26"/>
  <c r="I36" i="26"/>
  <c r="J36" i="26"/>
  <c r="G37" i="26"/>
  <c r="Q37" i="26"/>
  <c r="W37" i="26"/>
  <c r="AC37" i="26"/>
  <c r="AI37" i="26"/>
  <c r="H37" i="26"/>
  <c r="I37" i="26"/>
  <c r="J37" i="26"/>
  <c r="G38" i="26"/>
  <c r="Q38" i="26"/>
  <c r="W38" i="26"/>
  <c r="AC38" i="26"/>
  <c r="AI38" i="26"/>
  <c r="H38" i="26"/>
  <c r="I38" i="26"/>
  <c r="J38" i="26"/>
  <c r="G39" i="26"/>
  <c r="Q39" i="26"/>
  <c r="W39" i="26"/>
  <c r="AC39" i="26"/>
  <c r="AI39" i="26"/>
  <c r="H39" i="26"/>
  <c r="I39" i="26"/>
  <c r="J39" i="26"/>
  <c r="G40" i="26"/>
  <c r="Q40" i="26"/>
  <c r="W40" i="26"/>
  <c r="AC40" i="26"/>
  <c r="AI40" i="26"/>
  <c r="H40" i="26"/>
  <c r="I40" i="26"/>
  <c r="J40" i="26"/>
  <c r="G41" i="26"/>
  <c r="Q41" i="26"/>
  <c r="W41" i="26"/>
  <c r="AC41" i="26"/>
  <c r="AI41" i="26"/>
  <c r="H41" i="26"/>
  <c r="I41" i="26"/>
  <c r="J41" i="26"/>
  <c r="AN53" i="26"/>
  <c r="AH53" i="26"/>
  <c r="AB53" i="26"/>
  <c r="V53" i="26"/>
  <c r="P53" i="26"/>
  <c r="AK51" i="26"/>
  <c r="AE51" i="26"/>
  <c r="Y51" i="26"/>
  <c r="S51" i="26"/>
  <c r="M51" i="26"/>
  <c r="AK50" i="26"/>
  <c r="AE50" i="26"/>
  <c r="Y50" i="26"/>
  <c r="S50" i="26"/>
  <c r="M50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34" i="26"/>
  <c r="AN49" i="26"/>
  <c r="AJ49" i="26"/>
  <c r="AH24" i="26"/>
  <c r="AH33" i="26"/>
  <c r="AH22" i="26"/>
  <c r="AH27" i="26"/>
  <c r="AH17" i="26"/>
  <c r="AH11" i="26"/>
  <c r="AH15" i="26"/>
  <c r="AH5" i="26"/>
  <c r="AH7" i="26"/>
  <c r="AH26" i="26"/>
  <c r="AH16" i="26"/>
  <c r="AH18" i="26"/>
  <c r="AH10" i="26"/>
  <c r="AH12" i="26"/>
  <c r="AH13" i="26"/>
  <c r="AH14" i="26"/>
  <c r="AH23" i="26"/>
  <c r="AH31" i="26"/>
  <c r="AH34" i="26"/>
  <c r="AH20" i="26"/>
  <c r="AH32" i="26"/>
  <c r="AH9" i="26"/>
  <c r="AH21" i="26"/>
  <c r="AH30" i="26"/>
  <c r="AH19" i="26"/>
  <c r="AH6" i="26"/>
  <c r="AH25" i="26"/>
  <c r="AH8" i="26"/>
  <c r="AH28" i="26"/>
  <c r="AH29" i="26"/>
  <c r="AH49" i="26"/>
  <c r="AD49" i="26"/>
  <c r="AB24" i="26"/>
  <c r="AB33" i="26"/>
  <c r="AB22" i="26"/>
  <c r="AB27" i="26"/>
  <c r="AB17" i="26"/>
  <c r="AB11" i="26"/>
  <c r="AB15" i="26"/>
  <c r="AB5" i="26"/>
  <c r="AB7" i="26"/>
  <c r="AB26" i="26"/>
  <c r="AB16" i="26"/>
  <c r="AB18" i="26"/>
  <c r="AB10" i="26"/>
  <c r="AB12" i="26"/>
  <c r="AB13" i="26"/>
  <c r="AB14" i="26"/>
  <c r="AB23" i="26"/>
  <c r="AB31" i="26"/>
  <c r="AB34" i="26"/>
  <c r="AB20" i="26"/>
  <c r="AB32" i="26"/>
  <c r="AB9" i="26"/>
  <c r="AB21" i="26"/>
  <c r="AB30" i="26"/>
  <c r="AB19" i="26"/>
  <c r="AB6" i="26"/>
  <c r="AB25" i="26"/>
  <c r="AB8" i="26"/>
  <c r="AB28" i="26"/>
  <c r="AB29" i="26"/>
  <c r="AB49" i="26"/>
  <c r="X49" i="26"/>
  <c r="V24" i="26"/>
  <c r="V33" i="26"/>
  <c r="V22" i="26"/>
  <c r="V27" i="26"/>
  <c r="V17" i="26"/>
  <c r="V11" i="26"/>
  <c r="V15" i="26"/>
  <c r="V5" i="26"/>
  <c r="V7" i="26"/>
  <c r="V26" i="26"/>
  <c r="V16" i="26"/>
  <c r="V18" i="26"/>
  <c r="V10" i="26"/>
  <c r="V12" i="26"/>
  <c r="V13" i="26"/>
  <c r="V14" i="26"/>
  <c r="V23" i="26"/>
  <c r="V31" i="26"/>
  <c r="V34" i="26"/>
  <c r="V20" i="26"/>
  <c r="V32" i="26"/>
  <c r="V9" i="26"/>
  <c r="V21" i="26"/>
  <c r="V30" i="26"/>
  <c r="V19" i="26"/>
  <c r="V6" i="26"/>
  <c r="V25" i="26"/>
  <c r="V8" i="26"/>
  <c r="V28" i="26"/>
  <c r="V29" i="26"/>
  <c r="V49" i="26"/>
  <c r="R49" i="26"/>
  <c r="P24" i="26"/>
  <c r="P33" i="26"/>
  <c r="P22" i="26"/>
  <c r="P27" i="26"/>
  <c r="P17" i="26"/>
  <c r="P11" i="26"/>
  <c r="P15" i="26"/>
  <c r="P5" i="26"/>
  <c r="P7" i="26"/>
  <c r="P26" i="26"/>
  <c r="P16" i="26"/>
  <c r="P18" i="26"/>
  <c r="P10" i="26"/>
  <c r="P12" i="26"/>
  <c r="P13" i="26"/>
  <c r="P14" i="26"/>
  <c r="P23" i="26"/>
  <c r="P31" i="26"/>
  <c r="P34" i="26"/>
  <c r="P20" i="26"/>
  <c r="P32" i="26"/>
  <c r="P9" i="26"/>
  <c r="P21" i="26"/>
  <c r="P30" i="26"/>
  <c r="P19" i="26"/>
  <c r="P6" i="26"/>
  <c r="P25" i="26"/>
  <c r="P8" i="26"/>
  <c r="P28" i="26"/>
  <c r="P29" i="26"/>
  <c r="P49" i="26"/>
  <c r="L49" i="26"/>
  <c r="AN48" i="26"/>
  <c r="AJ48" i="26"/>
  <c r="AH48" i="26"/>
  <c r="AD48" i="26"/>
  <c r="AB48" i="26"/>
  <c r="X48" i="26"/>
  <c r="V48" i="26"/>
  <c r="R48" i="26"/>
  <c r="P48" i="26"/>
  <c r="L48" i="26"/>
  <c r="AN47" i="26"/>
  <c r="AJ47" i="26"/>
  <c r="AH47" i="26"/>
  <c r="AD47" i="26"/>
  <c r="AB47" i="26"/>
  <c r="X47" i="26"/>
  <c r="V47" i="26"/>
  <c r="R47" i="26"/>
  <c r="P47" i="26"/>
  <c r="L47" i="26"/>
  <c r="AN46" i="26"/>
  <c r="AJ46" i="26"/>
  <c r="AH46" i="26"/>
  <c r="AD46" i="26"/>
  <c r="AB46" i="26"/>
  <c r="X46" i="26"/>
  <c r="V46" i="26"/>
  <c r="R46" i="26"/>
  <c r="P46" i="26"/>
  <c r="L46" i="26"/>
  <c r="AQ42" i="26"/>
  <c r="AP42" i="26"/>
  <c r="AO42" i="26"/>
  <c r="AI42" i="26"/>
  <c r="AC42" i="26"/>
  <c r="W42" i="26"/>
  <c r="Q42" i="26"/>
  <c r="J42" i="26"/>
  <c r="I42" i="26"/>
  <c r="H42" i="26"/>
  <c r="K24" i="26"/>
  <c r="K33" i="26"/>
  <c r="K22" i="26"/>
  <c r="K27" i="26"/>
  <c r="K17" i="26"/>
  <c r="K11" i="26"/>
  <c r="K15" i="26"/>
  <c r="K5" i="26"/>
  <c r="K7" i="26"/>
  <c r="K26" i="26"/>
  <c r="K16" i="26"/>
  <c r="K18" i="26"/>
  <c r="K10" i="26"/>
  <c r="K12" i="26"/>
  <c r="K13" i="26"/>
  <c r="K14" i="26"/>
  <c r="K23" i="26"/>
  <c r="K31" i="26"/>
  <c r="K34" i="26"/>
  <c r="K20" i="26"/>
  <c r="K32" i="26"/>
  <c r="K9" i="26"/>
  <c r="K21" i="26"/>
  <c r="K30" i="26"/>
  <c r="K19" i="26"/>
  <c r="K6" i="26"/>
  <c r="K25" i="26"/>
  <c r="K8" i="26"/>
  <c r="K28" i="26"/>
  <c r="K29" i="26"/>
  <c r="G42" i="26"/>
  <c r="AQ34" i="26"/>
  <c r="AP34" i="26"/>
  <c r="AO34" i="26"/>
  <c r="AI29" i="26"/>
  <c r="AC29" i="26"/>
  <c r="W29" i="26"/>
  <c r="Q29" i="26"/>
  <c r="J29" i="26"/>
  <c r="I29" i="26"/>
  <c r="AO29" i="26"/>
  <c r="H29" i="26"/>
  <c r="G29" i="26"/>
  <c r="AQ33" i="26"/>
  <c r="AP33" i="26"/>
  <c r="AO33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I34" i="26"/>
  <c r="AC34" i="26"/>
  <c r="W34" i="26"/>
  <c r="Q34" i="26"/>
  <c r="J34" i="26"/>
  <c r="I34" i="26"/>
  <c r="H34" i="26"/>
  <c r="G34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I33" i="26"/>
  <c r="AC33" i="26"/>
  <c r="W33" i="26"/>
  <c r="Q33" i="26"/>
  <c r="J33" i="26"/>
  <c r="I33" i="26"/>
  <c r="H33" i="26"/>
  <c r="G33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5FC52D08-9F2E-1B43-A62C-94B26540F1E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BDC01DE9-405A-6448-9AD9-6DF747E1DC1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E008E7A2-40F2-594B-A74B-FEC02BC2664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4959CD7E-BD20-2346-8927-E9C291EB9A0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9FD8EBBC-8D39-694D-BAA3-FE76935E591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EBD0C655-6D9E-E340-A044-0CC1FA814402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BC80C40A-B1AD-924A-BD5A-6393E2E1FB7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C6AD1238-E12B-1241-8354-798ED8A6B9D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C3BE3122-2E3D-404A-ABF1-BBB2A4FB82D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A0B30198-BB6F-8A4E-A048-C600505C138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3DC2C1A7-1C05-5641-8E40-D27C1257628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1625F1CC-5900-3C42-AB4D-F44EDA2CC105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5D3B0281-2853-7C4C-96C3-DF1CD0EBBD6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699A64DB-A97E-B444-B685-E30EB71EE3E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FC986F56-581A-4247-A421-8E986D40EEF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20A3B4B7-F11E-8543-A393-A8DE8970C9E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E0FC031B-F181-5648-B71A-C6D5C6627EB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82B350E1-36EE-EE42-855F-8925516A3D9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<sst xmlns="http://schemas.openxmlformats.org/spreadsheetml/2006/main" count="660" uniqueCount="99">
  <si>
    <t>THSS Match Scores</t>
  </si>
  <si>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</si>
  <si>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</si>
  <si>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</si>
  <si>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</si>
  <si>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</si>
  <si>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</si>
  <si>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</si>
  <si>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</si>
  <si>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</si>
  <si>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</si>
  <si>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</si>
  <si>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</si>
  <si>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</si>
  <si>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</si>
  <si>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</si>
  <si>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</si>
  <si>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</si>
  <si>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</si>
  <si>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</si>
  <si>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</si>
  <si>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</si>
  <si>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</si>
  <si>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</si>
  <si>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</si>
  <si>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</si>
  <si>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</si>
  <si>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</si>
  <si>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</si>
  <si>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</si>
  <si>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</si>
  <si>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</si>
  <si>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</si>
  <si>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</si>
  <si>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</si>
  <si>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</si>
  <si>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</si>
  <si>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</si>
  <si>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</si>
  <si>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</si>
  <si>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Adobe Walls</t>
  </si>
  <si>
    <t>Jersey Lil</t>
  </si>
  <si>
    <t>Marshal's Office</t>
  </si>
  <si>
    <t>Social Club</t>
  </si>
  <si>
    <t>Mine</t>
  </si>
  <si>
    <t>Nagol</t>
  </si>
  <si>
    <t>Buckaroo</t>
  </si>
  <si>
    <t>Dutch</t>
  </si>
  <si>
    <t>Cowboy</t>
  </si>
  <si>
    <t>Rittmeister</t>
  </si>
  <si>
    <t>THSS Wild Bunch</t>
  </si>
  <si>
    <t>Slimy</t>
  </si>
  <si>
    <t>Earl Bob</t>
  </si>
  <si>
    <t>Kissin' Kate</t>
  </si>
  <si>
    <t>Cowgirl</t>
  </si>
  <si>
    <t>Becky Thatcher</t>
  </si>
  <si>
    <t>Nimrod</t>
  </si>
  <si>
    <t>Cody-Dixon Single</t>
  </si>
  <si>
    <t>Cody-Dixon Lever</t>
  </si>
  <si>
    <t>Red Bird</t>
  </si>
  <si>
    <t>Frenchy LeBouef</t>
  </si>
  <si>
    <t>May</t>
  </si>
  <si>
    <t>Grizzly</t>
  </si>
  <si>
    <t>Major Ned</t>
  </si>
  <si>
    <t>Dusty Mines</t>
  </si>
  <si>
    <t>Classic Cowboy</t>
  </si>
  <si>
    <t>Guns</t>
  </si>
  <si>
    <t>Trooper</t>
  </si>
  <si>
    <t>49er</t>
  </si>
  <si>
    <t>Big Fifty</t>
  </si>
  <si>
    <t>Wrangler</t>
  </si>
  <si>
    <t>JJ Plinkerton</t>
  </si>
  <si>
    <t>Lock'Em Up John</t>
  </si>
  <si>
    <t>Elder Statesman</t>
  </si>
  <si>
    <t>Osage Mike</t>
  </si>
  <si>
    <t>Badlands Brian</t>
  </si>
  <si>
    <t>Crusty Coot</t>
  </si>
  <si>
    <t>Eagle</t>
  </si>
  <si>
    <t>Pepper Russell</t>
  </si>
  <si>
    <t>Revenooer</t>
  </si>
  <si>
    <t>Frontier Cartridge</t>
  </si>
  <si>
    <t>George Straight Shooter</t>
  </si>
  <si>
    <t>Cattle Baron</t>
  </si>
  <si>
    <t>Hoss</t>
  </si>
  <si>
    <t>Verdadero Dan</t>
  </si>
  <si>
    <t>Silver Senior</t>
  </si>
  <si>
    <t>Tularosa Mike</t>
  </si>
  <si>
    <t>Mulehead</t>
  </si>
  <si>
    <t>Duelist</t>
  </si>
  <si>
    <t>Charles Goodnight</t>
  </si>
  <si>
    <t>Charlie Ringo</t>
  </si>
  <si>
    <t>Badlands Walt</t>
  </si>
  <si>
    <t>Houston</t>
  </si>
  <si>
    <t>Doc Boedecker</t>
  </si>
  <si>
    <t>Sharpshooter</t>
  </si>
  <si>
    <t>Rowdy Yates</t>
  </si>
  <si>
    <t>Dugan Jack</t>
  </si>
  <si>
    <t>Davy</t>
  </si>
  <si>
    <t>SDQ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</si>
</sst>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</xf>
    <xf numFmtId="0" fontId="1" fillId="7" borderId="11" xfId="0" applyFont="1" applyFill="1" applyBorder="1" applyProtection="1">
      <protection locked="0"/>
    </xf>
    <xf numFmtId="1" fontId="2" fillId="7" borderId="1" xfId="0" applyNumberFormat="1" applyFont="1" applyFill="1" applyBorder="1" applyAlignment="1" applyProtection="1">
      <alignment wrapText="1"/>
      <protection locked="0"/>
    </xf>
    <xf numFmtId="0" fontId="2" fillId="7" borderId="1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Protection="1">
      <protection locked="0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6AAE-9AE1-234C-A68A-79583DE705F4}">
  <sheetPr>
    <pageSetUpPr fitToPage="1"/>
  </sheetPr>
  <dimension ref="A1:AQ53"/>
  <sheetViews>
    <sheetView zoomScale="110" zoomScaleNormal="110" workbookViewId="0">
      <selection activeCell="D21" sqref="D21"/>
    </sheetView>
  </sheetViews>
  <sheetFormatPr baseColWidth="10" defaultColWidth="7.83203125" defaultRowHeight="13" x14ac:dyDescent="0.15"/>
  <cols>
    <col min="1" max="1" width="23.6640625" style="17" bestFit="1" customWidth="1"/>
    <col min="2" max="2" width="4.6640625" style="17" hidden="1" customWidth="1"/>
    <col min="3" max="3" width="6.33203125" style="17" hidden="1" customWidth="1"/>
    <col min="4" max="4" width="3.5" style="18" bestFit="1" customWidth="1"/>
    <col min="5" max="5" width="31.5" style="9" customWidth="1"/>
    <col min="6" max="6" width="3.1640625" style="18" hidden="1" customWidth="1"/>
    <col min="7" max="7" width="5.5" style="19" customWidth="1"/>
    <col min="8" max="8" width="5.83203125" style="19" hidden="1" customWidth="1"/>
    <col min="9" max="10" width="6" style="19" customWidth="1"/>
    <col min="11" max="11" width="8.6640625" style="19" customWidth="1"/>
    <col min="12" max="12" width="6.83203125" style="20" customWidth="1"/>
    <col min="13" max="13" width="3.6640625" style="21" customWidth="1"/>
    <col min="14" max="14" width="3.83203125" style="21" bestFit="1" customWidth="1"/>
    <col min="15" max="15" width="3.83203125" style="21" customWidth="1"/>
    <col min="16" max="16" width="8.5" style="22" bestFit="1" customWidth="1"/>
    <col min="17" max="17" width="4.5" style="19" hidden="1" customWidth="1"/>
    <col min="18" max="18" width="6.6640625" style="20" customWidth="1"/>
    <col min="19" max="19" width="3.6640625" style="21" customWidth="1"/>
    <col min="20" max="20" width="4" style="21" bestFit="1" customWidth="1"/>
    <col min="21" max="21" width="3.83203125" style="21" customWidth="1"/>
    <col min="22" max="22" width="8.5" style="22" bestFit="1" customWidth="1"/>
    <col min="23" max="23" width="4.5" style="19" hidden="1" customWidth="1"/>
    <col min="24" max="24" width="6.6640625" style="20" customWidth="1"/>
    <col min="25" max="25" width="3.6640625" style="21" customWidth="1"/>
    <col min="26" max="26" width="3.83203125" style="21" bestFit="1" customWidth="1"/>
    <col min="27" max="27" width="3.83203125" style="21" customWidth="1"/>
    <col min="28" max="28" width="8.5" style="22" bestFit="1" customWidth="1"/>
    <col min="29" max="29" width="4.5" style="19" hidden="1" customWidth="1"/>
    <col min="30" max="30" width="6.6640625" style="20" customWidth="1"/>
    <col min="31" max="31" width="3.6640625" style="21" customWidth="1"/>
    <col min="32" max="32" width="3.83203125" style="21" bestFit="1" customWidth="1"/>
    <col min="33" max="33" width="3.83203125" style="21" customWidth="1"/>
    <col min="34" max="34" width="8.5" style="22" bestFit="1" customWidth="1"/>
    <col min="35" max="35" width="4.5" style="19" hidden="1" customWidth="1"/>
    <col min="36" max="36" width="6.6640625" style="20" customWidth="1"/>
    <col min="37" max="37" width="3.6640625" style="21" customWidth="1"/>
    <col min="38" max="38" width="3.83203125" style="21" bestFit="1" customWidth="1"/>
    <col min="39" max="39" width="3.83203125" style="21" customWidth="1"/>
    <col min="40" max="40" width="8.5" style="22" bestFit="1" customWidth="1"/>
    <col min="41" max="42" width="4.5" style="19" hidden="1" customWidth="1"/>
    <col min="43" max="43" width="3.1640625" style="18" hidden="1" customWidth="1"/>
    <col min="44" max="16384" width="7.83203125" style="9"/>
  </cols>
  <sheetData>
    <row r="1" spans="1:43" s="8" customFormat="1" ht="16" x14ac:dyDescent="0.15">
      <c r="A1" s="74" t="s">
        <v>0</v>
      </c>
      <c r="B1" s="75"/>
      <c r="C1" s="75"/>
      <c r="D1" s="75"/>
      <c r="E1" s="76"/>
      <c r="F1" s="77" t="s">
        <v>1</v>
      </c>
      <c r="G1" s="78"/>
      <c r="H1" s="78"/>
      <c r="I1" s="78"/>
      <c r="J1" s="78"/>
      <c r="K1" s="79"/>
      <c r="L1" s="68" t="s">
        <v>2</v>
      </c>
      <c r="M1" s="69"/>
      <c r="N1" s="69"/>
      <c r="O1" s="69"/>
      <c r="P1" s="47" t="s">
        <v>3</v>
      </c>
      <c r="Q1" s="7"/>
      <c r="R1" s="68" t="s">
        <v>4</v>
      </c>
      <c r="S1" s="69"/>
      <c r="T1" s="69"/>
      <c r="U1" s="69"/>
      <c r="V1" s="47" t="s">
        <v>3</v>
      </c>
      <c r="W1" s="7"/>
      <c r="X1" s="68" t="s">
        <v>5</v>
      </c>
      <c r="Y1" s="69"/>
      <c r="Z1" s="69"/>
      <c r="AA1" s="69"/>
      <c r="AB1" s="47" t="s">
        <v>3</v>
      </c>
      <c r="AC1" s="7"/>
      <c r="AD1" s="68" t="s">
        <v>6</v>
      </c>
      <c r="AE1" s="69"/>
      <c r="AF1" s="69"/>
      <c r="AG1" s="69"/>
      <c r="AH1" s="47" t="s">
        <v>3</v>
      </c>
      <c r="AI1" s="7"/>
      <c r="AJ1" s="68" t="s">
        <v>7</v>
      </c>
      <c r="AK1" s="69"/>
      <c r="AL1" s="69"/>
      <c r="AM1" s="69"/>
      <c r="AN1" s="47" t="s">
        <v>3</v>
      </c>
      <c r="AO1" s="7"/>
      <c r="AP1" s="7"/>
      <c r="AQ1" s="7"/>
    </row>
    <row r="2" spans="1:43" s="8" customFormat="1" ht="12.75" customHeight="1" thickBot="1" x14ac:dyDescent="0.2">
      <c r="A2" s="70" t="s">
        <v>8</v>
      </c>
      <c r="B2" s="71"/>
      <c r="C2" s="71"/>
      <c r="D2" s="71"/>
      <c r="E2" s="62">
        <v>43695</v>
      </c>
      <c r="F2" s="80"/>
      <c r="G2" s="81"/>
      <c r="H2" s="81"/>
      <c r="I2" s="81"/>
      <c r="J2" s="81"/>
      <c r="K2" s="82"/>
      <c r="L2" s="72" t="s">
        <v>40</v>
      </c>
      <c r="M2" s="73"/>
      <c r="N2" s="73"/>
      <c r="O2" s="73"/>
      <c r="P2" s="48">
        <v>24</v>
      </c>
      <c r="Q2" s="13"/>
      <c r="R2" s="72" t="s">
        <v>41</v>
      </c>
      <c r="S2" s="73"/>
      <c r="T2" s="73"/>
      <c r="U2" s="73"/>
      <c r="V2" s="48">
        <v>24</v>
      </c>
      <c r="W2" s="13"/>
      <c r="X2" s="72" t="s">
        <v>42</v>
      </c>
      <c r="Y2" s="73"/>
      <c r="Z2" s="73"/>
      <c r="AA2" s="73"/>
      <c r="AB2" s="48">
        <v>24</v>
      </c>
      <c r="AC2" s="13"/>
      <c r="AD2" s="72" t="s">
        <v>43</v>
      </c>
      <c r="AE2" s="73"/>
      <c r="AF2" s="73"/>
      <c r="AG2" s="73"/>
      <c r="AH2" s="48">
        <v>22</v>
      </c>
      <c r="AI2" s="13"/>
      <c r="AJ2" s="72" t="s">
        <v>44</v>
      </c>
      <c r="AK2" s="73"/>
      <c r="AL2" s="73"/>
      <c r="AM2" s="73"/>
      <c r="AN2" s="48">
        <v>22</v>
      </c>
      <c r="AO2" s="13"/>
      <c r="AP2" s="13"/>
      <c r="AQ2" s="7"/>
    </row>
    <row r="3" spans="1:43" s="23" customFormat="1" ht="78" customHeight="1" x14ac:dyDescent="0.15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3" t="s">
        <v>14</v>
      </c>
      <c r="G3" s="64" t="s">
        <v>15</v>
      </c>
      <c r="H3" s="64" t="s">
        <v>16</v>
      </c>
      <c r="I3" s="64" t="s">
        <v>17</v>
      </c>
      <c r="J3" s="64" t="s">
        <v>18</v>
      </c>
      <c r="K3" s="65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24" t="s">
        <v>25</v>
      </c>
      <c r="AQ3" s="24" t="s">
        <v>25</v>
      </c>
    </row>
    <row r="4" spans="1:43" s="28" customFormat="1" x14ac:dyDescent="0.15">
      <c r="A4" s="58" t="s">
        <v>26</v>
      </c>
      <c r="B4" s="59"/>
      <c r="C4" s="59"/>
      <c r="D4" s="2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27"/>
      <c r="AQ4" s="27"/>
    </row>
    <row r="5" spans="1:43" s="10" customFormat="1" x14ac:dyDescent="0.15">
      <c r="A5" s="85" t="s">
        <v>92</v>
      </c>
      <c r="B5" s="86"/>
      <c r="C5" s="87"/>
      <c r="D5" s="88">
        <v>3</v>
      </c>
      <c r="E5" s="89" t="s">
        <v>48</v>
      </c>
      <c r="F5" s="5"/>
      <c r="G5" s="66">
        <f>RANK(K5,K$4:K$43,1)</f>
        <v>7</v>
      </c>
      <c r="H5" s="66">
        <f>Q5+W5+AC5+AI5+AO5</f>
        <v>36</v>
      </c>
      <c r="I5" s="84">
        <f>IF(M5=0,1,0)+IF(S5=0,1,0)+IF(Y5=0,1,0)+IF(AE5=0,1,0)+IF(AK5=0,1,0)</f>
        <v>5</v>
      </c>
      <c r="J5" s="66">
        <f>M5+S5+Y5+AE5+AK5</f>
        <v>0</v>
      </c>
      <c r="K5" s="67">
        <f>P5+V5+AB5+AH5+AN5</f>
        <v>184.64</v>
      </c>
      <c r="L5" s="51">
        <v>38.799999999999997</v>
      </c>
      <c r="M5" s="5">
        <v>0</v>
      </c>
      <c r="N5" s="31"/>
      <c r="O5" s="31"/>
      <c r="P5" s="38">
        <f>IF((OR(L5="",L5="DNC")),"",IF(L5="SDQ",P$53,IF(L5="DNF",999,(L5+(5*M5)+(N5*10)-(O5*5)))))</f>
        <v>38.799999999999997</v>
      </c>
      <c r="Q5" s="55">
        <f>IF(P5="",Default_Rank_Score,RANK(P5,P$4:P$43,1))</f>
        <v>9</v>
      </c>
      <c r="R5" s="51">
        <v>31.45</v>
      </c>
      <c r="S5" s="5">
        <v>0</v>
      </c>
      <c r="T5" s="31"/>
      <c r="U5" s="31"/>
      <c r="V5" s="38">
        <f>IF((OR(R5="",R5="DNC")),"",IF(R5="SDQ",V$53,IF(R5="DNF",999,(R5+(5*S5)+(T5*10)-(U5*5)))))</f>
        <v>31.45</v>
      </c>
      <c r="W5" s="57">
        <f>IF(V5="",Default_Rank_Score,RANK(V5,V$4:V$43,1))</f>
        <v>3</v>
      </c>
      <c r="X5" s="51">
        <v>38.909999999999997</v>
      </c>
      <c r="Y5" s="83">
        <v>0</v>
      </c>
      <c r="Z5" s="31"/>
      <c r="AA5" s="31"/>
      <c r="AB5" s="38">
        <f>IF((OR(X5="",X5="DNC")),"",IF(X5="SDQ",AB$53,IF(X5="DNF",999,(X5+(5*Y5)+(Z5*10)-(AA5*5)))))</f>
        <v>38.909999999999997</v>
      </c>
      <c r="AC5" s="57">
        <f>IF(AB5="",Default_Rank_Score,RANK(AB5,AB$4:AB$43,1))</f>
        <v>15</v>
      </c>
      <c r="AD5" s="51">
        <v>41.32</v>
      </c>
      <c r="AE5" s="5">
        <v>0</v>
      </c>
      <c r="AF5" s="31"/>
      <c r="AG5" s="31"/>
      <c r="AH5" s="38">
        <f>IF((OR(AD5="",AD5="DNC")),"",IF(AD5="SDQ",AH$53,IF(AD5="DNF",999,(AD5+(5*AE5)+(AF5*10)-(AG5*5)))))</f>
        <v>41.32</v>
      </c>
      <c r="AI5" s="57">
        <f>IF(AH5="",Default_Rank_Score,RANK(AH5,AH$4:AH$43,1))</f>
        <v>9</v>
      </c>
      <c r="AJ5" s="51">
        <v>34.159999999999997</v>
      </c>
      <c r="AK5" s="5">
        <v>0</v>
      </c>
      <c r="AL5" s="31"/>
      <c r="AM5" s="31"/>
      <c r="AN5" s="38">
        <f>IF((OR(AJ5="",AJ5="DNC")),"",IF(AJ5="SDQ",AN$53,IF(AJ5="DNF",999,(AJ5+(5*AK5)+(AL5*10)-(AM5*5)))))</f>
        <v>34.159999999999997</v>
      </c>
      <c r="AO5" s="11"/>
      <c r="AP5" s="11"/>
      <c r="AQ5" s="11"/>
    </row>
    <row r="6" spans="1:43" s="10" customFormat="1" x14ac:dyDescent="0.15">
      <c r="A6" s="85" t="s">
        <v>97</v>
      </c>
      <c r="B6" s="86"/>
      <c r="C6" s="87"/>
      <c r="D6" s="88">
        <v>3</v>
      </c>
      <c r="E6" s="89" t="s">
        <v>85</v>
      </c>
      <c r="F6" s="5"/>
      <c r="G6" s="66">
        <f>RANK(K6,K$4:K$43,1)</f>
        <v>5</v>
      </c>
      <c r="H6" s="66">
        <f>Q6+W6+AC6+AI6+AO6</f>
        <v>42</v>
      </c>
      <c r="I6" s="84">
        <f>IF(M6=0,1,0)+IF(S6=0,1,0)+IF(Y6=0,1,0)+IF(AE6=0,1,0)+IF(AK6=0,1,0)</f>
        <v>5</v>
      </c>
      <c r="J6" s="66">
        <f>M6+S6+Y6+AE6+AK6</f>
        <v>0</v>
      </c>
      <c r="K6" s="67">
        <f>P6+V6+AB6+AH6+AN6</f>
        <v>175.31</v>
      </c>
      <c r="L6" s="51">
        <v>36.549999999999997</v>
      </c>
      <c r="M6" s="5">
        <v>0</v>
      </c>
      <c r="N6" s="31"/>
      <c r="O6" s="31"/>
      <c r="P6" s="38">
        <f>IF((OR(L6="",L6="DNC")),"",IF(L6="SDQ",P$53,IF(L6="DNF",999,(L6+(5*M6)+(N6*10)-(O6*5)))))</f>
        <v>36.549999999999997</v>
      </c>
      <c r="Q6" s="55">
        <f>IF(P6="",Default_Rank_Score,RANK(P6,P$4:P$43,1))</f>
        <v>4</v>
      </c>
      <c r="R6" s="51">
        <v>51.43</v>
      </c>
      <c r="S6" s="5">
        <v>0</v>
      </c>
      <c r="T6" s="31"/>
      <c r="U6" s="31"/>
      <c r="V6" s="38">
        <f>IF((OR(R6="",R6="DNC")),"",IF(R6="SDQ",V$53,IF(R6="DNF",999,(R6+(5*S6)+(T6*10)-(U6*5)))))</f>
        <v>51.43</v>
      </c>
      <c r="W6" s="57">
        <f>IF(V6="",Default_Rank_Score,RANK(V6,V$4:V$43,1))</f>
        <v>22</v>
      </c>
      <c r="X6" s="51">
        <v>27.59</v>
      </c>
      <c r="Y6" s="5">
        <v>0</v>
      </c>
      <c r="Z6" s="31"/>
      <c r="AA6" s="31"/>
      <c r="AB6" s="38">
        <f>IF((OR(X6="",X6="DNC")),"",IF(X6="SDQ",AB$53,IF(X6="DNF",999,(X6+(5*Y6)+(Z6*10)-(AA6*5)))))</f>
        <v>27.59</v>
      </c>
      <c r="AC6" s="57">
        <f>IF(AB6="",Default_Rank_Score,RANK(AB6,AB$4:AB$43,1))</f>
        <v>4</v>
      </c>
      <c r="AD6" s="51">
        <v>33.72</v>
      </c>
      <c r="AE6" s="5"/>
      <c r="AF6" s="31"/>
      <c r="AG6" s="31">
        <v>1</v>
      </c>
      <c r="AH6" s="38">
        <f>IF((OR(AD6="",AD6="DNC")),"",IF(AD6="SDQ",AH$53,IF(AD6="DNF",999,(AD6+(5*AE6)+(AF6*10)-(AG6*5)))))</f>
        <v>28.72</v>
      </c>
      <c r="AI6" s="57">
        <f>IF(AH6="",Default_Rank_Score,RANK(AH6,AH$4:AH$43,1))</f>
        <v>3</v>
      </c>
      <c r="AJ6" s="51">
        <v>31.02</v>
      </c>
      <c r="AK6" s="5">
        <v>0</v>
      </c>
      <c r="AL6" s="31"/>
      <c r="AM6" s="31"/>
      <c r="AN6" s="38">
        <f>IF((OR(AJ6="",AJ6="DNC")),"",IF(AJ6="SDQ",AN$53,IF(AJ6="DNF",999,(AJ6+(5*AK6)+(AL6*10)-(AM6*5)))))</f>
        <v>31.02</v>
      </c>
      <c r="AO6" s="11">
        <f>IF(AN6="",Default_Rank_Score,RANK(AN6,AN$4:AN$43,1))</f>
        <v>9</v>
      </c>
      <c r="AP6" s="11" t="e">
        <f>IF(#REF!="",Default_Rank_Score,RANK(#REF!,#REF!,1))</f>
        <v>#REF!</v>
      </c>
      <c r="AQ6" s="11" t="e">
        <f>IF(#REF!="",Default_Rank_Score,RANK(#REF!,#REF!,1))</f>
        <v>#REF!</v>
      </c>
    </row>
    <row r="7" spans="1:43" s="10" customFormat="1" x14ac:dyDescent="0.15">
      <c r="A7" s="61" t="s">
        <v>49</v>
      </c>
      <c r="B7" s="2"/>
      <c r="C7" s="1"/>
      <c r="D7" s="5">
        <v>1</v>
      </c>
      <c r="E7" s="6" t="s">
        <v>50</v>
      </c>
      <c r="F7" s="5"/>
      <c r="G7" s="66">
        <f>RANK(K7,K$4:K$43,1)</f>
        <v>36</v>
      </c>
      <c r="H7" s="66">
        <f>Q7+W7+AC7+AI7+AO7</f>
        <v>178</v>
      </c>
      <c r="I7" s="66">
        <f>IF(M7=0,1,0)+IF(S7=0,1,0)+IF(Y7=0,1,0)+IF(AE7=0,1,0)+IF(AK7=0,1,0)</f>
        <v>4</v>
      </c>
      <c r="J7" s="66">
        <f>M7+S7+Y7+AE7+AK7</f>
        <v>1</v>
      </c>
      <c r="K7" s="67">
        <f>P7+V7+AB7+AH7+AN7</f>
        <v>484.83999999999992</v>
      </c>
      <c r="L7" s="51">
        <v>95.14</v>
      </c>
      <c r="M7" s="5">
        <v>0</v>
      </c>
      <c r="N7" s="31"/>
      <c r="O7" s="31"/>
      <c r="P7" s="38">
        <f>IF((OR(L7="",L7="DNC")),"",IF(L7="SDQ",P$53,IF(L7="DNF",999,(L7+(5*M7)+(N7*10)-(O7*5)))))</f>
        <v>95.14</v>
      </c>
      <c r="Q7" s="55">
        <f>IF(P7="",Default_Rank_Score,RANK(P7,P$4:P$43,1))</f>
        <v>36</v>
      </c>
      <c r="R7" s="51">
        <v>98.75</v>
      </c>
      <c r="S7" s="5">
        <v>0</v>
      </c>
      <c r="T7" s="31"/>
      <c r="U7" s="31"/>
      <c r="V7" s="38">
        <f>IF((OR(R7="",R7="DNC")),"",IF(R7="SDQ",V$53,IF(R7="DNF",999,(R7+(5*S7)+(T7*10)-(U7*5)))))</f>
        <v>98.75</v>
      </c>
      <c r="W7" s="57">
        <f>IF(V7="",Default_Rank_Score,RANK(V7,V$4:V$43,1))</f>
        <v>36</v>
      </c>
      <c r="X7" s="51">
        <v>88.32</v>
      </c>
      <c r="Y7" s="5">
        <v>0</v>
      </c>
      <c r="Z7" s="31"/>
      <c r="AA7" s="31"/>
      <c r="AB7" s="38">
        <f>IF((OR(X7="",X7="DNC")),"",IF(X7="SDQ",AB$53,IF(X7="DNF",999,(X7+(5*Y7)+(Z7*10)-(AA7*5)))))</f>
        <v>88.32</v>
      </c>
      <c r="AC7" s="57">
        <f>IF(AB7="",Default_Rank_Score,RANK(AB7,AB$4:AB$43,1))</f>
        <v>36</v>
      </c>
      <c r="AD7" s="51">
        <v>84.72</v>
      </c>
      <c r="AE7" s="5">
        <v>0</v>
      </c>
      <c r="AF7" s="31"/>
      <c r="AG7" s="31"/>
      <c r="AH7" s="38">
        <f>IF((OR(AD7="",AD7="DNC")),"",IF(AD7="SDQ",AH$53,IF(AD7="DNF",999,(AD7+(5*AE7)+(AF7*10)-(AG7*5)))))</f>
        <v>84.72</v>
      </c>
      <c r="AI7" s="57">
        <f>IF(AH7="",Default_Rank_Score,RANK(AH7,AH$4:AH$43,1))</f>
        <v>33</v>
      </c>
      <c r="AJ7" s="51">
        <v>112.91</v>
      </c>
      <c r="AK7" s="83">
        <v>1</v>
      </c>
      <c r="AL7" s="31"/>
      <c r="AM7" s="31"/>
      <c r="AN7" s="38">
        <f>IF((OR(AJ7="",AJ7="DNC")),"",IF(AJ7="SDQ",AN$53,IF(AJ7="DNF",999,(AJ7+(5*AK7)+(AL7*10)-(AM7*5)))))</f>
        <v>117.91</v>
      </c>
      <c r="AO7" s="11">
        <f>IF(AN7="",Default_Rank_Score,RANK(AN7,AN$4:AN$43,1))</f>
        <v>37</v>
      </c>
      <c r="AP7" s="11" t="e">
        <f>IF(#REF!="",Default_Rank_Score,RANK(#REF!,#REF!,1))</f>
        <v>#REF!</v>
      </c>
      <c r="AQ7" s="11" t="e">
        <f>IF(#REF!="",Default_Rank_Score,RANK(#REF!,#REF!,1))</f>
        <v>#REF!</v>
      </c>
    </row>
    <row r="8" spans="1:43" s="10" customFormat="1" x14ac:dyDescent="0.15">
      <c r="A8" s="61" t="s">
        <v>51</v>
      </c>
      <c r="B8" s="2"/>
      <c r="C8" s="1"/>
      <c r="D8" s="5">
        <v>1</v>
      </c>
      <c r="E8" s="6" t="s">
        <v>50</v>
      </c>
      <c r="F8" s="5"/>
      <c r="G8" s="66">
        <f>RANK(K8,K$4:K$43,1)</f>
        <v>34</v>
      </c>
      <c r="H8" s="66">
        <f>Q8+W8+AC8+AI8+AO8</f>
        <v>157</v>
      </c>
      <c r="I8" s="66">
        <f>IF(M8=0,1,0)+IF(S8=0,1,0)+IF(Y8=0,1,0)+IF(AE8=0,1,0)+IF(AK8=0,1,0)</f>
        <v>4</v>
      </c>
      <c r="J8" s="66">
        <f>M8+S8+Y8+AE8+AK8</f>
        <v>3</v>
      </c>
      <c r="K8" s="67">
        <f>P8+V8+AB8+AH8+AN8</f>
        <v>373.53000000000003</v>
      </c>
      <c r="L8" s="51">
        <v>68.02</v>
      </c>
      <c r="M8" s="5">
        <v>0</v>
      </c>
      <c r="N8" s="31"/>
      <c r="O8" s="31"/>
      <c r="P8" s="38">
        <f>IF((OR(L8="",L8="DNC")),"",IF(L8="SDQ",P$53,IF(L8="DNF",999,(L8+(5*M8)+(N8*10)-(O8*5)))))</f>
        <v>68.02</v>
      </c>
      <c r="Q8" s="55">
        <f>IF(P8="",Default_Rank_Score,RANK(P8,P$4:P$43,1))</f>
        <v>29</v>
      </c>
      <c r="R8" s="51">
        <v>74.459999999999994</v>
      </c>
      <c r="S8" s="5">
        <v>0</v>
      </c>
      <c r="T8" s="31"/>
      <c r="U8" s="31"/>
      <c r="V8" s="38">
        <f>IF((OR(R8="",R8="DNC")),"",IF(R8="SDQ",V$53,IF(R8="DNF",999,(R8+(5*S8)+(T8*10)-(U8*5)))))</f>
        <v>74.459999999999994</v>
      </c>
      <c r="W8" s="57">
        <f>IF(V8="",Default_Rank_Score,RANK(V8,V$4:V$43,1))</f>
        <v>34</v>
      </c>
      <c r="X8" s="51">
        <v>60.96</v>
      </c>
      <c r="Y8" s="5">
        <v>0</v>
      </c>
      <c r="Z8" s="31"/>
      <c r="AA8" s="31"/>
      <c r="AB8" s="38">
        <f>IF((OR(X8="",X8="DNC")),"",IF(X8="SDQ",AB$53,IF(X8="DNF",999,(X8+(5*Y8)+(Z8*10)-(AA8*5)))))</f>
        <v>60.96</v>
      </c>
      <c r="AC8" s="57">
        <f>IF(AB8="",Default_Rank_Score,RANK(AB8,AB$4:AB$43,1))</f>
        <v>29</v>
      </c>
      <c r="AD8" s="51">
        <v>62.92</v>
      </c>
      <c r="AE8" s="5">
        <v>0</v>
      </c>
      <c r="AF8" s="31">
        <v>1</v>
      </c>
      <c r="AG8" s="31"/>
      <c r="AH8" s="38">
        <f>IF((OR(AD8="",AD8="DNC")),"",IF(AD8="SDQ",AH$53,IF(AD8="DNF",999,(AD8+(5*AE8)+(AF8*10)-(AG8*5)))))</f>
        <v>72.92</v>
      </c>
      <c r="AI8" s="57">
        <f>IF(AH8="",Default_Rank_Score,RANK(AH8,AH$4:AH$43,1))</f>
        <v>29</v>
      </c>
      <c r="AJ8" s="51">
        <v>72.17</v>
      </c>
      <c r="AK8" s="83">
        <v>3</v>
      </c>
      <c r="AL8" s="31">
        <v>1</v>
      </c>
      <c r="AM8" s="31"/>
      <c r="AN8" s="38">
        <f>IF((OR(AJ8="",AJ8="DNC")),"",IF(AJ8="SDQ",AN$53,IF(AJ8="DNF",999,(AJ8+(5*AK8)+(AL8*10)-(AM8*5)))))</f>
        <v>97.17</v>
      </c>
      <c r="AO8" s="11">
        <f>IF(AN8="",Default_Rank_Score,RANK(AN8,AN$4:AN$43,1))</f>
        <v>36</v>
      </c>
      <c r="AP8" s="11" t="e">
        <f>IF(#REF!="",Default_Rank_Score,RANK(#REF!,#REF!,1))</f>
        <v>#REF!</v>
      </c>
      <c r="AQ8" s="11" t="e">
        <f>IF(#REF!="",Default_Rank_Score,RANK(#REF!,#REF!,1))</f>
        <v>#REF!</v>
      </c>
    </row>
    <row r="9" spans="1:43" s="10" customFormat="1" x14ac:dyDescent="0.15">
      <c r="A9" s="61" t="s">
        <v>55</v>
      </c>
      <c r="B9" s="2"/>
      <c r="C9" s="1"/>
      <c r="D9" s="5">
        <v>1</v>
      </c>
      <c r="E9" s="6" t="s">
        <v>54</v>
      </c>
      <c r="F9" s="5"/>
      <c r="G9" s="66">
        <f>RANK(K9,K$4:K$43,1)</f>
        <v>27</v>
      </c>
      <c r="H9" s="66">
        <f>Q9+W9+AC9+AI9+AO9</f>
        <v>122</v>
      </c>
      <c r="I9" s="66">
        <f>IF(M9=0,1,0)+IF(S9=0,1,0)+IF(Y9=0,1,0)+IF(AE9=0,1,0)+IF(AK9=0,1,0)</f>
        <v>4</v>
      </c>
      <c r="J9" s="66">
        <f>M9+S9+Y9+AE9+AK9</f>
        <v>3</v>
      </c>
      <c r="K9" s="67">
        <f>P9+V9+AB9+AH9+AN9</f>
        <v>293.15000000000003</v>
      </c>
      <c r="L9" s="51">
        <v>61.17</v>
      </c>
      <c r="M9" s="83">
        <v>0</v>
      </c>
      <c r="N9" s="31"/>
      <c r="O9" s="31"/>
      <c r="P9" s="38">
        <f>IF((OR(L9="",L9="DNC")),"",IF(L9="SDQ",P$53,IF(L9="DNF",999,(L9+(5*M9)+(N9*10)-(O9*5)))))</f>
        <v>61.17</v>
      </c>
      <c r="Q9" s="55">
        <f>IF(P9="",Default_Rank_Score,RANK(P9,P$4:P$43,1))</f>
        <v>22</v>
      </c>
      <c r="R9" s="51">
        <v>57.17</v>
      </c>
      <c r="S9" s="5">
        <v>3</v>
      </c>
      <c r="T9" s="31"/>
      <c r="U9" s="31"/>
      <c r="V9" s="38">
        <f>IF((OR(R9="",R9="DNC")),"",IF(R9="SDQ",V$53,IF(R9="DNF",999,(R9+(5*S9)+(T9*10)-(U9*5)))))</f>
        <v>72.17</v>
      </c>
      <c r="W9" s="57">
        <f>IF(V9="",Default_Rank_Score,RANK(V9,V$4:V$43,1))</f>
        <v>33</v>
      </c>
      <c r="X9" s="51">
        <v>55.09</v>
      </c>
      <c r="Y9" s="5">
        <v>0</v>
      </c>
      <c r="Z9" s="31"/>
      <c r="AA9" s="31"/>
      <c r="AB9" s="38">
        <f>IF((OR(X9="",X9="DNC")),"",IF(X9="SDQ",AB$53,IF(X9="DNF",999,(X9+(5*Y9)+(Z9*10)-(AA9*5)))))</f>
        <v>55.09</v>
      </c>
      <c r="AC9" s="57">
        <f>IF(AB9="",Default_Rank_Score,RANK(AB9,AB$4:AB$43,1))</f>
        <v>27</v>
      </c>
      <c r="AD9" s="51">
        <v>59.12</v>
      </c>
      <c r="AE9" s="5">
        <v>0</v>
      </c>
      <c r="AF9" s="31"/>
      <c r="AG9" s="31"/>
      <c r="AH9" s="38">
        <f>IF((OR(AD9="",AD9="DNC")),"",IF(AD9="SDQ",AH$53,IF(AD9="DNF",999,(AD9+(5*AE9)+(AF9*10)-(AG9*5)))))</f>
        <v>59.12</v>
      </c>
      <c r="AI9" s="57">
        <f>IF(AH9="",Default_Rank_Score,RANK(AH9,AH$4:AH$43,1))</f>
        <v>19</v>
      </c>
      <c r="AJ9" s="51">
        <v>45.6</v>
      </c>
      <c r="AK9" s="5">
        <v>0</v>
      </c>
      <c r="AL9" s="31"/>
      <c r="AM9" s="31"/>
      <c r="AN9" s="38">
        <f>IF((OR(AJ9="",AJ9="DNC")),"",IF(AJ9="SDQ",AN$53,IF(AJ9="DNF",999,(AJ9+(5*AK9)+(AL9*10)-(AM9*5)))))</f>
        <v>45.6</v>
      </c>
      <c r="AO9" s="11">
        <f>IF(AN9="",Default_Rank_Score,RANK(AN9,AN$4:AN$43,1))</f>
        <v>21</v>
      </c>
      <c r="AP9" s="11" t="e">
        <f>IF(#REF!="",Default_Rank_Score,RANK(#REF!,#REF!,1))</f>
        <v>#REF!</v>
      </c>
      <c r="AQ9" s="11" t="e">
        <f>IF(#REF!="",Default_Rank_Score,RANK(#REF!,#REF!,1))</f>
        <v>#REF!</v>
      </c>
    </row>
    <row r="10" spans="1:43" s="10" customFormat="1" x14ac:dyDescent="0.15">
      <c r="A10" s="61" t="s">
        <v>56</v>
      </c>
      <c r="B10" s="2"/>
      <c r="C10" s="1"/>
      <c r="D10" s="5">
        <v>1</v>
      </c>
      <c r="E10" s="6" t="s">
        <v>57</v>
      </c>
      <c r="F10" s="5"/>
      <c r="G10" s="66">
        <f>RANK(K10,K$4:K$43,1)</f>
        <v>31</v>
      </c>
      <c r="H10" s="66">
        <f>Q10+W10+AC10+AI10+AO10</f>
        <v>141</v>
      </c>
      <c r="I10" s="66">
        <f>IF(M10=0,1,0)+IF(S10=0,1,0)+IF(Y10=0,1,0)+IF(AE10=0,1,0)+IF(AK10=0,1,0)</f>
        <v>4</v>
      </c>
      <c r="J10" s="66">
        <f>M10+S10+Y10+AE10+AK10</f>
        <v>1</v>
      </c>
      <c r="K10" s="67">
        <f>P10+V10+AB10+AH10+AN10</f>
        <v>320.89</v>
      </c>
      <c r="L10" s="51">
        <v>63.27</v>
      </c>
      <c r="M10" s="5">
        <v>1</v>
      </c>
      <c r="N10" s="31"/>
      <c r="O10" s="31"/>
      <c r="P10" s="38">
        <f>IF((OR(L10="",L10="DNC")),"",IF(L10="SDQ",P$53,IF(L10="DNF",999,(L10+(5*M10)+(N10*10)-(O10*5)))))</f>
        <v>68.27000000000001</v>
      </c>
      <c r="Q10" s="55">
        <f>IF(P10="",Default_Rank_Score,RANK(P10,P$4:P$43,1))</f>
        <v>30</v>
      </c>
      <c r="R10" s="51">
        <v>62.36</v>
      </c>
      <c r="S10" s="5">
        <v>0</v>
      </c>
      <c r="T10" s="31"/>
      <c r="U10" s="31"/>
      <c r="V10" s="38">
        <f>IF((OR(R10="",R10="DNC")),"",IF(R10="SDQ",V$53,IF(R10="DNF",999,(R10+(5*S10)+(T10*10)-(U10*5)))))</f>
        <v>62.36</v>
      </c>
      <c r="W10" s="57">
        <f>IF(V10="",Default_Rank_Score,RANK(V10,V$4:V$43,1))</f>
        <v>30</v>
      </c>
      <c r="X10" s="51">
        <v>70.86</v>
      </c>
      <c r="Y10" s="5">
        <v>0</v>
      </c>
      <c r="Z10" s="31"/>
      <c r="AA10" s="31"/>
      <c r="AB10" s="38">
        <f>IF((OR(X10="",X10="DNC")),"",IF(X10="SDQ",AB$53,IF(X10="DNF",999,(X10+(5*Y10)+(Z10*10)-(AA10*5)))))</f>
        <v>70.86</v>
      </c>
      <c r="AC10" s="57">
        <f>IF(AB10="",Default_Rank_Score,RANK(AB10,AB$4:AB$43,1))</f>
        <v>32</v>
      </c>
      <c r="AD10" s="51">
        <v>53.59</v>
      </c>
      <c r="AE10" s="5">
        <v>0</v>
      </c>
      <c r="AF10" s="31"/>
      <c r="AG10" s="31"/>
      <c r="AH10" s="38">
        <f>IF((OR(AD10="",AD10="DNC")),"",IF(AD10="SDQ",AH$53,IF(AD10="DNF",999,(AD10+(5*AE10)+(AF10*10)-(AG10*5)))))</f>
        <v>53.59</v>
      </c>
      <c r="AI10" s="57">
        <f>IF(AH10="",Default_Rank_Score,RANK(AH10,AH$4:AH$43,1))</f>
        <v>16</v>
      </c>
      <c r="AJ10" s="51">
        <v>65.81</v>
      </c>
      <c r="AK10" s="5">
        <v>0</v>
      </c>
      <c r="AL10" s="31"/>
      <c r="AM10" s="31"/>
      <c r="AN10" s="38">
        <f>IF((OR(AJ10="",AJ10="DNC")),"",IF(AJ10="SDQ",AN$53,IF(AJ10="DNF",999,(AJ10+(5*AK10)+(AL10*10)-(AM10*5)))))</f>
        <v>65.81</v>
      </c>
      <c r="AO10" s="11">
        <f>IF(AN10="",Default_Rank_Score,RANK(AN10,AN$4:AN$43,1))</f>
        <v>33</v>
      </c>
      <c r="AP10" s="11" t="e">
        <f>IF(#REF!="",Default_Rank_Score,RANK(#REF!,#REF!,1))</f>
        <v>#REF!</v>
      </c>
      <c r="AQ10" s="11" t="e">
        <f>IF(#REF!="",Default_Rank_Score,RANK(#REF!,#REF!,1))</f>
        <v>#REF!</v>
      </c>
    </row>
    <row r="11" spans="1:43" s="10" customFormat="1" x14ac:dyDescent="0.15">
      <c r="A11" s="61" t="s">
        <v>74</v>
      </c>
      <c r="B11" s="2"/>
      <c r="C11" s="1"/>
      <c r="D11" s="5">
        <v>2</v>
      </c>
      <c r="E11" s="6" t="s">
        <v>73</v>
      </c>
      <c r="F11" s="5"/>
      <c r="G11" s="66">
        <f>RANK(K11,K$4:K$43,1)</f>
        <v>3</v>
      </c>
      <c r="H11" s="66">
        <f>Q11+W11+AC11+AI11+AO11</f>
        <v>23</v>
      </c>
      <c r="I11" s="66">
        <f>IF(M11=0,1,0)+IF(S11=0,1,0)+IF(Y11=0,1,0)+IF(AE11=0,1,0)+IF(AK11=0,1,0)</f>
        <v>4</v>
      </c>
      <c r="J11" s="66">
        <f>M11+S11+Y11+AE11+AK11</f>
        <v>2</v>
      </c>
      <c r="K11" s="67">
        <f>P11+V11+AB11+AH11+AN11</f>
        <v>160.77000000000001</v>
      </c>
      <c r="L11" s="51">
        <v>33.049999999999997</v>
      </c>
      <c r="M11" s="5">
        <v>2</v>
      </c>
      <c r="N11" s="31"/>
      <c r="O11" s="31"/>
      <c r="P11" s="38">
        <f>IF((OR(L11="",L11="DNC")),"",IF(L11="SDQ",P$53,IF(L11="DNF",999,(L11+(5*M11)+(N11*10)-(O11*5)))))</f>
        <v>43.05</v>
      </c>
      <c r="Q11" s="55">
        <f>IF(P11="",Default_Rank_Score,RANK(P11,P$4:P$43,1))</f>
        <v>12</v>
      </c>
      <c r="R11" s="51">
        <v>29.62</v>
      </c>
      <c r="S11" s="5">
        <v>0</v>
      </c>
      <c r="T11" s="31"/>
      <c r="U11" s="31"/>
      <c r="V11" s="38">
        <f>IF((OR(R11="",R11="DNC")),"",IF(R11="SDQ",V$53,IF(R11="DNF",999,(R11+(5*S11)+(T11*10)-(U11*5)))))</f>
        <v>29.62</v>
      </c>
      <c r="W11" s="57">
        <f>IF(V11="",Default_Rank_Score,RANK(V11,V$4:V$43,1))</f>
        <v>2</v>
      </c>
      <c r="X11" s="51">
        <v>27.53</v>
      </c>
      <c r="Y11" s="5">
        <v>0</v>
      </c>
      <c r="Z11" s="31"/>
      <c r="AA11" s="31"/>
      <c r="AB11" s="38">
        <f>IF((OR(X11="",X11="DNC")),"",IF(X11="SDQ",AB$53,IF(X11="DNF",999,(X11+(5*Y11)+(Z11*10)-(AA11*5)))))</f>
        <v>27.53</v>
      </c>
      <c r="AC11" s="57">
        <f>IF(AB11="",Default_Rank_Score,RANK(AB11,AB$4:AB$43,1))</f>
        <v>3</v>
      </c>
      <c r="AD11" s="51">
        <v>37.03</v>
      </c>
      <c r="AE11" s="5">
        <v>0</v>
      </c>
      <c r="AF11" s="31"/>
      <c r="AG11" s="31"/>
      <c r="AH11" s="38">
        <f>IF((OR(AD11="",AD11="DNC")),"",IF(AD11="SDQ",AH$53,IF(AD11="DNF",999,(AD11+(5*AE11)+(AF11*10)-(AG11*5)))))</f>
        <v>37.03</v>
      </c>
      <c r="AI11" s="57">
        <f>IF(AH11="",Default_Rank_Score,RANK(AH11,AH$4:AH$43,1))</f>
        <v>5</v>
      </c>
      <c r="AJ11" s="51">
        <v>23.54</v>
      </c>
      <c r="AK11" s="5">
        <v>0</v>
      </c>
      <c r="AL11" s="31"/>
      <c r="AM11" s="31"/>
      <c r="AN11" s="38">
        <f>IF((OR(AJ11="",AJ11="DNC")),"",IF(AJ11="SDQ",AN$53,IF(AJ11="DNF",999,(AJ11+(5*AK11)+(AL11*10)-(AM11*5)))))</f>
        <v>23.54</v>
      </c>
      <c r="AO11" s="11">
        <f>IF(AN11="",Default_Rank_Score,RANK(AN11,AN$4:AN$43,1))</f>
        <v>1</v>
      </c>
      <c r="AP11" s="11" t="e">
        <f>IF(#REF!="",Default_Rank_Score,RANK(#REF!,#REF!,1))</f>
        <v>#REF!</v>
      </c>
      <c r="AQ11" s="11" t="e">
        <f>IF(#REF!="",Default_Rank_Score,RANK(#REF!,#REF!,1))</f>
        <v>#REF!</v>
      </c>
    </row>
    <row r="12" spans="1:43" s="10" customFormat="1" x14ac:dyDescent="0.15">
      <c r="A12" s="61" t="s">
        <v>75</v>
      </c>
      <c r="B12" s="2"/>
      <c r="C12" s="1"/>
      <c r="D12" s="5">
        <v>2</v>
      </c>
      <c r="E12" s="6" t="s">
        <v>48</v>
      </c>
      <c r="F12" s="5"/>
      <c r="G12" s="66">
        <f>RANK(K12,K$4:K$43,1)</f>
        <v>4</v>
      </c>
      <c r="H12" s="66">
        <f>Q12+W12+AC12+AI12+AO12</f>
        <v>26</v>
      </c>
      <c r="I12" s="66">
        <f>IF(M12=0,1,0)+IF(S12=0,1,0)+IF(Y12=0,1,0)+IF(AE12=0,1,0)+IF(AK12=0,1,0)</f>
        <v>4</v>
      </c>
      <c r="J12" s="66">
        <f>M12+S12+Y12+AE12+AK12</f>
        <v>1</v>
      </c>
      <c r="K12" s="67">
        <f>P12+V12+AB12+AH12+AN12</f>
        <v>167.9</v>
      </c>
      <c r="L12" s="51">
        <v>33.33</v>
      </c>
      <c r="M12" s="5">
        <v>0</v>
      </c>
      <c r="N12" s="31"/>
      <c r="O12" s="31"/>
      <c r="P12" s="38">
        <f>IF((OR(L12="",L12="DNC")),"",IF(L12="SDQ",P$53,IF(L12="DNF",999,(L12+(5*M12)+(N12*10)-(O12*5)))))</f>
        <v>33.33</v>
      </c>
      <c r="Q12" s="55">
        <f>IF(P12="",Default_Rank_Score,RANK(P12,P$4:P$43,1))</f>
        <v>3</v>
      </c>
      <c r="R12" s="51">
        <v>32.51</v>
      </c>
      <c r="S12" s="5">
        <v>0</v>
      </c>
      <c r="T12" s="31"/>
      <c r="U12" s="31"/>
      <c r="V12" s="38">
        <f>IF((OR(R12="",R12="DNC")),"",IF(R12="SDQ",V$53,IF(R12="DNF",999,(R12+(5*S12)+(T12*10)-(U12*5)))))</f>
        <v>32.51</v>
      </c>
      <c r="W12" s="57">
        <f>IF(V12="",Default_Rank_Score,RANK(V12,V$4:V$43,1))</f>
        <v>5</v>
      </c>
      <c r="X12" s="51">
        <v>33.659999999999997</v>
      </c>
      <c r="Y12" s="5">
        <v>0</v>
      </c>
      <c r="Z12" s="31"/>
      <c r="AA12" s="31"/>
      <c r="AB12" s="38">
        <f>IF((OR(X12="",X12="DNC")),"",IF(X12="SDQ",AB$53,IF(X12="DNF",999,(X12+(5*Y12)+(Z12*10)-(AA12*5)))))</f>
        <v>33.659999999999997</v>
      </c>
      <c r="AC12" s="57">
        <f>IF(AB12="",Default_Rank_Score,RANK(AB12,AB$4:AB$43,1))</f>
        <v>7</v>
      </c>
      <c r="AD12" s="51">
        <v>36.06</v>
      </c>
      <c r="AE12" s="5">
        <v>1</v>
      </c>
      <c r="AF12" s="31"/>
      <c r="AG12" s="31"/>
      <c r="AH12" s="38">
        <f>IF((OR(AD12="",AD12="DNC")),"",IF(AD12="SDQ",AH$53,IF(AD12="DNF",999,(AD12+(5*AE12)+(AF12*10)-(AG12*5)))))</f>
        <v>41.06</v>
      </c>
      <c r="AI12" s="57">
        <f>IF(AH12="",Default_Rank_Score,RANK(AH12,AH$4:AH$43,1))</f>
        <v>7</v>
      </c>
      <c r="AJ12" s="51">
        <v>27.34</v>
      </c>
      <c r="AK12" s="5">
        <v>0</v>
      </c>
      <c r="AL12" s="31"/>
      <c r="AM12" s="31"/>
      <c r="AN12" s="38">
        <f>IF((OR(AJ12="",AJ12="DNC")),"",IF(AJ12="SDQ",AN$53,IF(AJ12="DNF",999,(AJ12+(5*AK12)+(AL12*10)-(AM12*5)))))</f>
        <v>27.34</v>
      </c>
      <c r="AO12" s="11">
        <f>IF(AN12="",Default_Rank_Score,RANK(AN12,AN$4:AN$43,1))</f>
        <v>4</v>
      </c>
      <c r="AP12" s="11" t="e">
        <f>IF(#REF!="",Default_Rank_Score,RANK(#REF!,#REF!,1))</f>
        <v>#REF!</v>
      </c>
      <c r="AQ12" s="11" t="e">
        <f>IF(#REF!="",Default_Rank_Score,RANK(#REF!,#REF!,1))</f>
        <v>#REF!</v>
      </c>
    </row>
    <row r="13" spans="1:43" s="10" customFormat="1" x14ac:dyDescent="0.15">
      <c r="A13" s="61" t="s">
        <v>79</v>
      </c>
      <c r="B13" s="2"/>
      <c r="C13" s="1"/>
      <c r="D13" s="5">
        <v>2</v>
      </c>
      <c r="E13" s="6" t="s">
        <v>80</v>
      </c>
      <c r="F13" s="5"/>
      <c r="G13" s="66">
        <f>RANK(K13,K$4:K$43,1)</f>
        <v>15</v>
      </c>
      <c r="H13" s="66">
        <f>Q13+W13+AC13+AI13+AO13</f>
        <v>79</v>
      </c>
      <c r="I13" s="66">
        <f>IF(M13=0,1,0)+IF(S13=0,1,0)+IF(Y13=0,1,0)+IF(AE13=0,1,0)+IF(AK13=0,1,0)</f>
        <v>4</v>
      </c>
      <c r="J13" s="66">
        <f>M13+S13+Y13+AE13+AK13</f>
        <v>1</v>
      </c>
      <c r="K13" s="67">
        <f>P13+V13+AB13+AH13+AN13</f>
        <v>230.19</v>
      </c>
      <c r="L13" s="51">
        <v>37.06</v>
      </c>
      <c r="M13" s="5">
        <v>0</v>
      </c>
      <c r="N13" s="31"/>
      <c r="O13" s="31"/>
      <c r="P13" s="38">
        <f>IF((OR(L13="",L13="DNC")),"",IF(L13="SDQ",P$53,IF(L13="DNF",999,(L13+(5*M13)+(N13*10)-(O13*5)))))</f>
        <v>37.06</v>
      </c>
      <c r="Q13" s="55">
        <f>IF(P13="",Default_Rank_Score,RANK(P13,P$4:P$43,1))</f>
        <v>5</v>
      </c>
      <c r="R13" s="51">
        <v>36.630000000000003</v>
      </c>
      <c r="S13" s="5">
        <v>0</v>
      </c>
      <c r="T13" s="31"/>
      <c r="U13" s="31"/>
      <c r="V13" s="38">
        <f>IF((OR(R13="",R13="DNC")),"",IF(R13="SDQ",V$53,IF(R13="DNF",999,(R13+(5*S13)+(T13*10)-(U13*5)))))</f>
        <v>36.630000000000003</v>
      </c>
      <c r="W13" s="57">
        <f>IF(V13="",Default_Rank_Score,RANK(V13,V$4:V$43,1))</f>
        <v>10</v>
      </c>
      <c r="X13" s="51">
        <v>36.82</v>
      </c>
      <c r="Y13" s="5">
        <v>0</v>
      </c>
      <c r="Z13" s="31"/>
      <c r="AA13" s="31"/>
      <c r="AB13" s="38">
        <f>IF((OR(X13="",X13="DNC")),"",IF(X13="SDQ",AB$53,IF(X13="DNF",999,(X13+(5*Y13)+(Z13*10)-(AA13*5)))))</f>
        <v>36.82</v>
      </c>
      <c r="AC13" s="57">
        <f>IF(AB13="",Default_Rank_Score,RANK(AB13,AB$4:AB$43,1))</f>
        <v>11</v>
      </c>
      <c r="AD13" s="51">
        <v>56.61</v>
      </c>
      <c r="AE13" s="5">
        <v>0</v>
      </c>
      <c r="AF13" s="31">
        <v>1</v>
      </c>
      <c r="AG13" s="31"/>
      <c r="AH13" s="38">
        <f>IF((OR(AD13="",AD13="DNC")),"",IF(AD13="SDQ",AH$53,IF(AD13="DNF",999,(AD13+(5*AE13)+(AF13*10)-(AG13*5)))))</f>
        <v>66.61</v>
      </c>
      <c r="AI13" s="57">
        <f>IF(AH13="",Default_Rank_Score,RANK(AH13,AH$4:AH$43,1))</f>
        <v>25</v>
      </c>
      <c r="AJ13" s="51">
        <v>38.07</v>
      </c>
      <c r="AK13" s="5">
        <v>1</v>
      </c>
      <c r="AL13" s="31">
        <v>1</v>
      </c>
      <c r="AM13" s="31"/>
      <c r="AN13" s="38">
        <f>IF((OR(AJ13="",AJ13="DNC")),"",IF(AJ13="SDQ",AN$53,IF(AJ13="DNF",999,(AJ13+(5*AK13)+(AL13*10)-(AM13*5)))))</f>
        <v>53.07</v>
      </c>
      <c r="AO13" s="11">
        <f>IF(AN13="",Default_Rank_Score,RANK(AN13,AN$4:AN$43,1))</f>
        <v>28</v>
      </c>
      <c r="AP13" s="11" t="e">
        <f>IF(#REF!="",Default_Rank_Score,RANK(#REF!,#REF!,1))</f>
        <v>#REF!</v>
      </c>
      <c r="AQ13" s="11" t="e">
        <f>IF(#REF!="",Default_Rank_Score,RANK(#REF!,#REF!,1))</f>
        <v>#REF!</v>
      </c>
    </row>
    <row r="14" spans="1:43" s="10" customFormat="1" x14ac:dyDescent="0.15">
      <c r="A14" s="61" t="s">
        <v>81</v>
      </c>
      <c r="B14" s="2"/>
      <c r="C14" s="1"/>
      <c r="D14" s="5">
        <v>2</v>
      </c>
      <c r="E14" s="6" t="s">
        <v>82</v>
      </c>
      <c r="F14" s="5"/>
      <c r="G14" s="66">
        <f>RANK(K14,K$4:K$43,1)</f>
        <v>10</v>
      </c>
      <c r="H14" s="66">
        <f>Q14+W14+AC14+AI14+AO14</f>
        <v>63</v>
      </c>
      <c r="I14" s="66">
        <f>IF(M14=0,1,0)+IF(S14=0,1,0)+IF(Y14=0,1,0)+IF(AE14=0,1,0)+IF(AK14=0,1,0)</f>
        <v>4</v>
      </c>
      <c r="J14" s="66">
        <f>M14+S14+Y14+AE14+AK14</f>
        <v>2</v>
      </c>
      <c r="K14" s="67">
        <f>P14+V14+AB14+AH14+AN14</f>
        <v>204.32999999999998</v>
      </c>
      <c r="L14" s="51">
        <v>38.659999999999997</v>
      </c>
      <c r="M14" s="5">
        <v>0</v>
      </c>
      <c r="N14" s="31"/>
      <c r="O14" s="31"/>
      <c r="P14" s="38">
        <f>IF((OR(L14="",L14="DNC")),"",IF(L14="SDQ",P$53,IF(L14="DNF",999,(L14+(5*M14)+(N14*10)-(O14*5)))))</f>
        <v>38.659999999999997</v>
      </c>
      <c r="Q14" s="55">
        <f>IF(P14="",Default_Rank_Score,RANK(P14,P$4:P$43,1))</f>
        <v>8</v>
      </c>
      <c r="R14" s="51">
        <v>42.1</v>
      </c>
      <c r="S14" s="5">
        <v>0</v>
      </c>
      <c r="T14" s="31"/>
      <c r="U14" s="31"/>
      <c r="V14" s="38">
        <f>IF((OR(R14="",R14="DNC")),"",IF(R14="SDQ",V$53,IF(R14="DNF",999,(R14+(5*S14)+(T14*10)-(U14*5)))))</f>
        <v>42.1</v>
      </c>
      <c r="W14" s="57">
        <f>IF(V14="",Default_Rank_Score,RANK(V14,V$4:V$43,1))</f>
        <v>15</v>
      </c>
      <c r="X14" s="51">
        <v>37.47</v>
      </c>
      <c r="Y14" s="5">
        <v>0</v>
      </c>
      <c r="Z14" s="31"/>
      <c r="AA14" s="31"/>
      <c r="AB14" s="38">
        <f>IF((OR(X14="",X14="DNC")),"",IF(X14="SDQ",AB$53,IF(X14="DNF",999,(X14+(5*Y14)+(Z14*10)-(AA14*5)))))</f>
        <v>37.47</v>
      </c>
      <c r="AC14" s="57">
        <f>IF(AB14="",Default_Rank_Score,RANK(AB14,AB$4:AB$43,1))</f>
        <v>12</v>
      </c>
      <c r="AD14" s="51">
        <v>42.5</v>
      </c>
      <c r="AE14" s="5">
        <v>2</v>
      </c>
      <c r="AF14" s="31"/>
      <c r="AG14" s="31"/>
      <c r="AH14" s="38">
        <f>IF((OR(AD14="",AD14="DNC")),"",IF(AD14="SDQ",AH$53,IF(AD14="DNF",999,(AD14+(5*AE14)+(AF14*10)-(AG14*5)))))</f>
        <v>52.5</v>
      </c>
      <c r="AI14" s="57">
        <f>IF(AH14="",Default_Rank_Score,RANK(AH14,AH$4:AH$43,1))</f>
        <v>15</v>
      </c>
      <c r="AJ14" s="51">
        <v>33.6</v>
      </c>
      <c r="AK14" s="5">
        <v>0</v>
      </c>
      <c r="AL14" s="31"/>
      <c r="AM14" s="31"/>
      <c r="AN14" s="38">
        <f>IF((OR(AJ14="",AJ14="DNC")),"",IF(AJ14="SDQ",AN$53,IF(AJ14="DNF",999,(AJ14+(5*AK14)+(AL14*10)-(AM14*5)))))</f>
        <v>33.6</v>
      </c>
      <c r="AO14" s="11">
        <f>IF(AN14="",Default_Rank_Score,RANK(AN14,AN$4:AN$43,1))</f>
        <v>13</v>
      </c>
      <c r="AP14" s="11" t="e">
        <f>IF(#REF!="",Default_Rank_Score,RANK(#REF!,#REF!,1))</f>
        <v>#REF!</v>
      </c>
      <c r="AQ14" s="11" t="e">
        <f>IF(#REF!="",Default_Rank_Score,RANK(#REF!,#REF!,1))</f>
        <v>#REF!</v>
      </c>
    </row>
    <row r="15" spans="1:43" s="10" customFormat="1" x14ac:dyDescent="0.15">
      <c r="A15" s="61" t="s">
        <v>84</v>
      </c>
      <c r="B15" s="2"/>
      <c r="C15" s="1"/>
      <c r="D15" s="5">
        <v>3</v>
      </c>
      <c r="E15" s="6" t="s">
        <v>85</v>
      </c>
      <c r="F15" s="5"/>
      <c r="G15" s="66">
        <f>RANK(K15,K$4:K$43,1)</f>
        <v>1</v>
      </c>
      <c r="H15" s="66">
        <f>Q15+W15+AC15+AI15+AO15</f>
        <v>7</v>
      </c>
      <c r="I15" s="66">
        <f>IF(M15=0,1,0)+IF(S15=0,1,0)+IF(Y15=0,1,0)+IF(AE15=0,1,0)+IF(AK15=0,1,0)</f>
        <v>4</v>
      </c>
      <c r="J15" s="66">
        <f>M15+S15+Y15+AE15+AK15</f>
        <v>2</v>
      </c>
      <c r="K15" s="67">
        <f>P15+V15+AB15+AH15+AN15</f>
        <v>111.04</v>
      </c>
      <c r="L15" s="51">
        <v>19.579999999999998</v>
      </c>
      <c r="M15" s="5">
        <v>0</v>
      </c>
      <c r="N15" s="31"/>
      <c r="O15" s="31"/>
      <c r="P15" s="38">
        <f>IF((OR(L15="",L15="DNC")),"",IF(L15="SDQ",P$53,IF(L15="DNF",999,(L15+(5*M15)+(N15*10)-(O15*5)))))</f>
        <v>19.579999999999998</v>
      </c>
      <c r="Q15" s="55">
        <f>IF(P15="",Default_Rank_Score,RANK(P15,P$4:P$43,1))</f>
        <v>1</v>
      </c>
      <c r="R15" s="51">
        <v>18.510000000000002</v>
      </c>
      <c r="S15" s="5">
        <v>0</v>
      </c>
      <c r="T15" s="31"/>
      <c r="U15" s="31"/>
      <c r="V15" s="38">
        <f>IF((OR(R15="",R15="DNC")),"",IF(R15="SDQ",V$53,IF(R15="DNF",999,(R15+(5*S15)+(T15*10)-(U15*5)))))</f>
        <v>18.510000000000002</v>
      </c>
      <c r="W15" s="57">
        <f>IF(V15="",Default_Rank_Score,RANK(V15,V$4:V$43,1))</f>
        <v>1</v>
      </c>
      <c r="X15" s="51">
        <v>21.78</v>
      </c>
      <c r="Y15" s="5">
        <v>0</v>
      </c>
      <c r="Z15" s="31"/>
      <c r="AA15" s="31"/>
      <c r="AB15" s="38">
        <f>IF((OR(X15="",X15="DNC")),"",IF(X15="SDQ",AB$53,IF(X15="DNF",999,(X15+(5*Y15)+(Z15*10)-(AA15*5)))))</f>
        <v>21.78</v>
      </c>
      <c r="AC15" s="57">
        <f>IF(AB15="",Default_Rank_Score,RANK(AB15,AB$4:AB$43,1))</f>
        <v>1</v>
      </c>
      <c r="AD15" s="51">
        <v>24.94</v>
      </c>
      <c r="AE15" s="5">
        <v>0</v>
      </c>
      <c r="AF15" s="31"/>
      <c r="AG15" s="31"/>
      <c r="AH15" s="38">
        <f>IF((OR(AD15="",AD15="DNC")),"",IF(AD15="SDQ",AH$53,IF(AD15="DNF",999,(AD15+(5*AE15)+(AF15*10)-(AG15*5)))))</f>
        <v>24.94</v>
      </c>
      <c r="AI15" s="57">
        <f>IF(AH15="",Default_Rank_Score,RANK(AH15,AH$4:AH$43,1))</f>
        <v>1</v>
      </c>
      <c r="AJ15" s="51">
        <v>16.23</v>
      </c>
      <c r="AK15" s="5">
        <v>2</v>
      </c>
      <c r="AL15" s="31"/>
      <c r="AM15" s="31"/>
      <c r="AN15" s="38">
        <f>IF((OR(AJ15="",AJ15="DNC")),"",IF(AJ15="SDQ",AN$53,IF(AJ15="DNF",999,(AJ15+(5*AK15)+(AL15*10)-(AM15*5)))))</f>
        <v>26.23</v>
      </c>
      <c r="AO15" s="11">
        <f>IF(AN15="",Default_Rank_Score,RANK(AN15,AN$4:AN$43,1))</f>
        <v>3</v>
      </c>
      <c r="AP15" s="11" t="e">
        <f>IF(#REF!="",Default_Rank_Score,RANK(#REF!,#REF!,1))</f>
        <v>#REF!</v>
      </c>
      <c r="AQ15" s="11" t="e">
        <f>IF(#REF!="",Default_Rank_Score,RANK(#REF!,#REF!,1))</f>
        <v>#REF!</v>
      </c>
    </row>
    <row r="16" spans="1:43" s="10" customFormat="1" x14ac:dyDescent="0.15">
      <c r="A16" s="61" t="s">
        <v>86</v>
      </c>
      <c r="B16" s="2"/>
      <c r="C16" s="1"/>
      <c r="D16" s="5">
        <v>3</v>
      </c>
      <c r="E16" s="6" t="s">
        <v>48</v>
      </c>
      <c r="F16" s="5"/>
      <c r="G16" s="66">
        <f>RANK(K16,K$4:K$43,1)</f>
        <v>23</v>
      </c>
      <c r="H16" s="66">
        <f>Q16+W16+AC16+AI16+AO16</f>
        <v>109</v>
      </c>
      <c r="I16" s="66">
        <f>IF(M16=0,1,0)+IF(S16=0,1,0)+IF(Y16=0,1,0)+IF(AE16=0,1,0)+IF(AK16=0,1,0)</f>
        <v>4</v>
      </c>
      <c r="J16" s="66">
        <f>M16+S16+Y16+AE16+AK16</f>
        <v>1</v>
      </c>
      <c r="K16" s="67">
        <f>P16+V16+AB16+AH16+AN16</f>
        <v>272.7</v>
      </c>
      <c r="L16" s="51">
        <v>46.43</v>
      </c>
      <c r="M16" s="5">
        <v>0</v>
      </c>
      <c r="N16" s="31"/>
      <c r="O16" s="31"/>
      <c r="P16" s="38">
        <f>IF((OR(L16="",L16="DNC")),"",IF(L16="SDQ",P$53,IF(L16="DNF",999,(L16+(5*M16)+(N16*10)-(O16*5)))))</f>
        <v>46.43</v>
      </c>
      <c r="Q16" s="55">
        <f>IF(P16="",Default_Rank_Score,RANK(P16,P$4:P$43,1))</f>
        <v>14</v>
      </c>
      <c r="R16" s="51">
        <v>42.65</v>
      </c>
      <c r="S16" s="5">
        <v>0</v>
      </c>
      <c r="T16" s="31"/>
      <c r="U16" s="31"/>
      <c r="V16" s="38">
        <f>IF((OR(R16="",R16="DNC")),"",IF(R16="SDQ",V$53,IF(R16="DNF",999,(R16+(5*S16)+(T16*10)-(U16*5)))))</f>
        <v>42.65</v>
      </c>
      <c r="W16" s="57">
        <f>IF(V16="",Default_Rank_Score,RANK(V16,V$4:V$43,1))</f>
        <v>17</v>
      </c>
      <c r="X16" s="51">
        <v>74.62</v>
      </c>
      <c r="Y16" s="5">
        <v>0</v>
      </c>
      <c r="Z16" s="31"/>
      <c r="AA16" s="31"/>
      <c r="AB16" s="38">
        <f>IF((OR(X16="",X16="DNC")),"",IF(X16="SDQ",AB$53,IF(X16="DNF",999,(X16+(5*Y16)+(Z16*10)-(AA16*5)))))</f>
        <v>74.62</v>
      </c>
      <c r="AC16" s="57">
        <f>IF(AB16="",Default_Rank_Score,RANK(AB16,AB$4:AB$43,1))</f>
        <v>33</v>
      </c>
      <c r="AD16" s="51">
        <v>48.27</v>
      </c>
      <c r="AE16" s="5">
        <v>0</v>
      </c>
      <c r="AF16" s="31"/>
      <c r="AG16" s="31"/>
      <c r="AH16" s="38">
        <f>IF((OR(AD16="",AD16="DNC")),"",IF(AD16="SDQ",AH$53,IF(AD16="DNF",999,(AD16+(5*AE16)+(AF16*10)-(AG16*5)))))</f>
        <v>48.27</v>
      </c>
      <c r="AI16" s="57">
        <f>IF(AH16="",Default_Rank_Score,RANK(AH16,AH$4:AH$43,1))</f>
        <v>13</v>
      </c>
      <c r="AJ16" s="51">
        <v>45.73</v>
      </c>
      <c r="AK16" s="5">
        <v>1</v>
      </c>
      <c r="AL16" s="31">
        <v>1</v>
      </c>
      <c r="AM16" s="31"/>
      <c r="AN16" s="38">
        <f>IF((OR(AJ16="",AJ16="DNC")),"",IF(AJ16="SDQ",AN$53,IF(AJ16="DNF",999,(AJ16+(5*AK16)+(AL16*10)-(AM16*5)))))</f>
        <v>60.73</v>
      </c>
      <c r="AO16" s="11">
        <f>IF(AN16="",Default_Rank_Score,RANK(AN16,AN$4:AN$43,1))</f>
        <v>32</v>
      </c>
      <c r="AP16" s="11" t="e">
        <f>IF(#REF!="",Default_Rank_Score,RANK(#REF!,#REF!,1))</f>
        <v>#REF!</v>
      </c>
      <c r="AQ16" s="11" t="e">
        <f>IF(#REF!="",Default_Rank_Score,RANK(#REF!,#REF!,1))</f>
        <v>#REF!</v>
      </c>
    </row>
    <row r="17" spans="1:43" s="10" customFormat="1" x14ac:dyDescent="0.15">
      <c r="A17" s="61" t="s">
        <v>47</v>
      </c>
      <c r="B17" s="2"/>
      <c r="C17" s="1"/>
      <c r="D17" s="5">
        <v>1</v>
      </c>
      <c r="E17" s="6" t="s">
        <v>48</v>
      </c>
      <c r="F17" s="5"/>
      <c r="G17" s="66">
        <f>RANK(K17,K$4:K$43,1)</f>
        <v>19</v>
      </c>
      <c r="H17" s="66">
        <f>Q17+W17+AC17+AI17+AO17</f>
        <v>97</v>
      </c>
      <c r="I17" s="66">
        <f>IF(M17=0,1,0)+IF(S17=0,1,0)+IF(Y17=0,1,0)+IF(AE17=0,1,0)+IF(AK17=0,1,0)</f>
        <v>3</v>
      </c>
      <c r="J17" s="66">
        <f>M17+S17+Y17+AE17+AK17</f>
        <v>3</v>
      </c>
      <c r="K17" s="67">
        <f>P17+V17+AB17+AH17+AN17</f>
        <v>249.19999999999996</v>
      </c>
      <c r="L17" s="51">
        <v>46.13</v>
      </c>
      <c r="M17" s="5">
        <v>0</v>
      </c>
      <c r="N17" s="31"/>
      <c r="O17" s="31"/>
      <c r="P17" s="38">
        <f>IF((OR(L17="",L17="DNC")),"",IF(L17="SDQ",P$53,IF(L17="DNF",999,(L17+(5*M17)+(N17*10)-(O17*5)))))</f>
        <v>46.13</v>
      </c>
      <c r="Q17" s="55">
        <f>IF(P17="",Default_Rank_Score,RANK(P17,P$4:P$43,1))</f>
        <v>13</v>
      </c>
      <c r="R17" s="51">
        <v>52.03</v>
      </c>
      <c r="S17" s="83">
        <v>0</v>
      </c>
      <c r="T17" s="31"/>
      <c r="U17" s="31"/>
      <c r="V17" s="38">
        <f>IF((OR(R17="",R17="DNC")),"",IF(R17="SDQ",V$53,IF(R17="DNF",999,(R17+(5*S17)+(T17*10)-(U17*5)))))</f>
        <v>52.03</v>
      </c>
      <c r="W17" s="57">
        <f>IF(V17="",Default_Rank_Score,RANK(V17,V$4:V$43,1))</f>
        <v>23</v>
      </c>
      <c r="X17" s="51">
        <v>44.61</v>
      </c>
      <c r="Y17" s="5">
        <v>0</v>
      </c>
      <c r="Z17" s="31"/>
      <c r="AA17" s="31"/>
      <c r="AB17" s="38">
        <f>IF((OR(X17="",X17="DNC")),"",IF(X17="SDQ",AB$53,IF(X17="DNF",999,(X17+(5*Y17)+(Z17*10)-(AA17*5)))))</f>
        <v>44.61</v>
      </c>
      <c r="AC17" s="57">
        <f>IF(AB17="",Default_Rank_Score,RANK(AB17,AB$4:AB$43,1))</f>
        <v>19</v>
      </c>
      <c r="AD17" s="51">
        <v>46.14</v>
      </c>
      <c r="AE17" s="5">
        <v>2</v>
      </c>
      <c r="AF17" s="31"/>
      <c r="AG17" s="31"/>
      <c r="AH17" s="38">
        <f>IF((OR(AD17="",AD17="DNC")),"",IF(AD17="SDQ",AH$53,IF(AD17="DNF",999,(AD17+(5*AE17)+(AF17*10)-(AG17*5)))))</f>
        <v>56.14</v>
      </c>
      <c r="AI17" s="57">
        <f>IF(AH17="",Default_Rank_Score,RANK(AH17,AH$4:AH$43,1))</f>
        <v>17</v>
      </c>
      <c r="AJ17" s="51">
        <v>45.29</v>
      </c>
      <c r="AK17" s="5">
        <v>1</v>
      </c>
      <c r="AL17" s="31"/>
      <c r="AM17" s="31"/>
      <c r="AN17" s="38">
        <f>IF((OR(AJ17="",AJ17="DNC")),"",IF(AJ17="SDQ",AN$53,IF(AJ17="DNF",999,(AJ17+(5*AK17)+(AL17*10)-(AM17*5)))))</f>
        <v>50.29</v>
      </c>
      <c r="AO17" s="11">
        <f>IF(AN17="",Default_Rank_Score,RANK(AN17,AN$4:AN$43,1))</f>
        <v>25</v>
      </c>
      <c r="AP17" s="11" t="e">
        <f>IF(#REF!="",Default_Rank_Score,RANK(#REF!,#REF!,1))</f>
        <v>#REF!</v>
      </c>
      <c r="AQ17" s="11" t="e">
        <f>IF(#REF!="",Default_Rank_Score,RANK(#REF!,#REF!,1))</f>
        <v>#REF!</v>
      </c>
    </row>
    <row r="18" spans="1:43" s="10" customFormat="1" x14ac:dyDescent="0.15">
      <c r="A18" s="61" t="s">
        <v>59</v>
      </c>
      <c r="B18" s="2"/>
      <c r="C18" s="1"/>
      <c r="D18" s="5">
        <v>1</v>
      </c>
      <c r="E18" s="6" t="s">
        <v>48</v>
      </c>
      <c r="F18" s="5"/>
      <c r="G18" s="66">
        <f>RANK(K18,K$4:K$43,1)</f>
        <v>2</v>
      </c>
      <c r="H18" s="66">
        <f>Q18+W18+AC18+AI18+AO18</f>
        <v>20</v>
      </c>
      <c r="I18" s="66">
        <f>IF(M18=0,1,0)+IF(S18=0,1,0)+IF(Y18=0,1,0)+IF(AE18=0,1,0)+IF(AK18=0,1,0)</f>
        <v>3</v>
      </c>
      <c r="J18" s="66">
        <f>M18+S18+Y18+AE18+AK18</f>
        <v>2</v>
      </c>
      <c r="K18" s="67">
        <f>P18+V18+AB18+AH18+AN18</f>
        <v>139.07</v>
      </c>
      <c r="L18" s="51">
        <v>22.82</v>
      </c>
      <c r="M18" s="5">
        <v>0</v>
      </c>
      <c r="N18" s="31"/>
      <c r="O18" s="31"/>
      <c r="P18" s="38">
        <f>IF((OR(L18="",L18="DNC")),"",IF(L18="SDQ",P$53,IF(L18="DNF",999,(L18+(5*M18)+(N18*10)-(O18*5)))))</f>
        <v>22.82</v>
      </c>
      <c r="Q18" s="55">
        <f>IF(P18="",Default_Rank_Score,RANK(P18,P$4:P$43,1))</f>
        <v>2</v>
      </c>
      <c r="R18" s="51">
        <v>27.31</v>
      </c>
      <c r="S18" s="5">
        <v>1</v>
      </c>
      <c r="T18" s="31"/>
      <c r="U18" s="31"/>
      <c r="V18" s="38">
        <f>IF((OR(R18="",R18="DNC")),"",IF(R18="SDQ",V$53,IF(R18="DNF",999,(R18+(5*S18)+(T18*10)-(U18*5)))))</f>
        <v>32.31</v>
      </c>
      <c r="W18" s="57">
        <f>IF(V18="",Default_Rank_Score,RANK(V18,V$4:V$43,1))</f>
        <v>4</v>
      </c>
      <c r="X18" s="51">
        <v>27.49</v>
      </c>
      <c r="Y18" s="5">
        <v>0</v>
      </c>
      <c r="Z18" s="31"/>
      <c r="AA18" s="31"/>
      <c r="AB18" s="38">
        <f>IF((OR(X18="",X18="DNC")),"",IF(X18="SDQ",AB$53,IF(X18="DNF",999,(X18+(5*Y18)+(Z18*10)-(AA18*5)))))</f>
        <v>27.49</v>
      </c>
      <c r="AC18" s="57">
        <f>IF(AB18="",Default_Rank_Score,RANK(AB18,AB$4:AB$43,1))</f>
        <v>2</v>
      </c>
      <c r="AD18" s="51">
        <v>25.42</v>
      </c>
      <c r="AE18" s="5">
        <v>0</v>
      </c>
      <c r="AF18" s="31"/>
      <c r="AG18" s="31"/>
      <c r="AH18" s="38">
        <f>IF((OR(AD18="",AD18="DNC")),"",IF(AD18="SDQ",AH$53,IF(AD18="DNF",999,(AD18+(5*AE18)+(AF18*10)-(AG18*5)))))</f>
        <v>25.42</v>
      </c>
      <c r="AI18" s="57">
        <f>IF(AH18="",Default_Rank_Score,RANK(AH18,AH$4:AH$43,1))</f>
        <v>2</v>
      </c>
      <c r="AJ18" s="51">
        <v>26.03</v>
      </c>
      <c r="AK18" s="5">
        <v>1</v>
      </c>
      <c r="AL18" s="31"/>
      <c r="AM18" s="31"/>
      <c r="AN18" s="38">
        <f>IF((OR(AJ18="",AJ18="DNC")),"",IF(AJ18="SDQ",AN$53,IF(AJ18="DNF",999,(AJ18+(5*AK18)+(AL18*10)-(AM18*5)))))</f>
        <v>31.03</v>
      </c>
      <c r="AO18" s="11">
        <f>IF(AN18="",Default_Rank_Score,RANK(AN18,AN$4:AN$43,1))</f>
        <v>10</v>
      </c>
      <c r="AP18" s="11" t="e">
        <f>IF(#REF!="",Default_Rank_Score,RANK(#REF!,#REF!,1))</f>
        <v>#REF!</v>
      </c>
      <c r="AQ18" s="11" t="e">
        <f>IF(#REF!="",Default_Rank_Score,RANK(#REF!,#REF!,1))</f>
        <v>#REF!</v>
      </c>
    </row>
    <row r="19" spans="1:43" s="10" customFormat="1" x14ac:dyDescent="0.15">
      <c r="A19" s="61" t="s">
        <v>62</v>
      </c>
      <c r="B19" s="2"/>
      <c r="C19" s="1"/>
      <c r="D19" s="5">
        <v>1</v>
      </c>
      <c r="E19" s="6" t="s">
        <v>48</v>
      </c>
      <c r="F19" s="5"/>
      <c r="G19" s="66">
        <f>RANK(K19,K$4:K$43,1)</f>
        <v>20</v>
      </c>
      <c r="H19" s="66">
        <f>Q19+W19+AC19+AI19+AO19</f>
        <v>105</v>
      </c>
      <c r="I19" s="66">
        <f>IF(M19=0,1,0)+IF(S19=0,1,0)+IF(Y19=0,1,0)+IF(AE19=0,1,0)+IF(AK19=0,1,0)</f>
        <v>3</v>
      </c>
      <c r="J19" s="66">
        <f>M19+S19+Y19+AE19+AK19</f>
        <v>4</v>
      </c>
      <c r="K19" s="67">
        <f>P19+V19+AB19+AH19+AN19</f>
        <v>259.07</v>
      </c>
      <c r="L19" s="51">
        <v>52.25</v>
      </c>
      <c r="M19" s="5">
        <v>2</v>
      </c>
      <c r="N19" s="31"/>
      <c r="O19" s="31"/>
      <c r="P19" s="38">
        <f>IF((OR(L19="",L19="DNC")),"",IF(L19="SDQ",P$53,IF(L19="DNF",999,(L19+(5*M19)+(N19*10)-(O19*5)))))</f>
        <v>62.25</v>
      </c>
      <c r="Q19" s="55">
        <f>IF(P19="",Default_Rank_Score,RANK(P19,P$4:P$43,1))</f>
        <v>24</v>
      </c>
      <c r="R19" s="51">
        <v>43.24</v>
      </c>
      <c r="S19" s="5">
        <v>0</v>
      </c>
      <c r="T19" s="31"/>
      <c r="U19" s="31"/>
      <c r="V19" s="38">
        <f>IF((OR(R19="",R19="DNC")),"",IF(R19="SDQ",V$53,IF(R19="DNF",999,(R19+(5*S19)+(T19*10)-(U19*5)))))</f>
        <v>43.24</v>
      </c>
      <c r="W19" s="57">
        <f>IF(V19="",Default_Rank_Score,RANK(V19,V$4:V$43,1))</f>
        <v>18</v>
      </c>
      <c r="X19" s="51">
        <v>41.79</v>
      </c>
      <c r="Y19" s="5">
        <v>0</v>
      </c>
      <c r="Z19" s="31"/>
      <c r="AA19" s="31"/>
      <c r="AB19" s="38">
        <f>IF((OR(X19="",X19="DNC")),"",IF(X19="SDQ",AB$53,IF(X19="DNF",999,(X19+(5*Y19)+(Z19*10)-(AA19*5)))))</f>
        <v>41.79</v>
      </c>
      <c r="AC19" s="57">
        <f>IF(AB19="",Default_Rank_Score,RANK(AB19,AB$4:AB$43,1))</f>
        <v>16</v>
      </c>
      <c r="AD19" s="51">
        <v>55.18</v>
      </c>
      <c r="AE19" s="5">
        <v>2</v>
      </c>
      <c r="AF19" s="31"/>
      <c r="AG19" s="31"/>
      <c r="AH19" s="38">
        <f>IF((OR(AD19="",AD19="DNC")),"",IF(AD19="SDQ",AH$53,IF(AD19="DNF",999,(AD19+(5*AE19)+(AF19*10)-(AG19*5)))))</f>
        <v>65.180000000000007</v>
      </c>
      <c r="AI19" s="57">
        <f>IF(AH19="",Default_Rank_Score,RANK(AH19,AH$4:AH$43,1))</f>
        <v>24</v>
      </c>
      <c r="AJ19" s="51">
        <v>46.61</v>
      </c>
      <c r="AK19" s="5">
        <v>0</v>
      </c>
      <c r="AL19" s="31"/>
      <c r="AM19" s="31"/>
      <c r="AN19" s="38">
        <f>IF((OR(AJ19="",AJ19="DNC")),"",IF(AJ19="SDQ",AN$53,IF(AJ19="DNF",999,(AJ19+(5*AK19)+(AL19*10)-(AM19*5)))))</f>
        <v>46.61</v>
      </c>
      <c r="AO19" s="11">
        <f>IF(AN19="",Default_Rank_Score,RANK(AN19,AN$4:AN$43,1))</f>
        <v>23</v>
      </c>
      <c r="AP19" s="11" t="e">
        <f>IF(#REF!="",Default_Rank_Score,RANK(#REF!,#REF!,1))</f>
        <v>#REF!</v>
      </c>
      <c r="AQ19" s="11" t="e">
        <f>IF(#REF!="",Default_Rank_Score,RANK(#REF!,#REF!,1))</f>
        <v>#REF!</v>
      </c>
    </row>
    <row r="20" spans="1:43" s="10" customFormat="1" x14ac:dyDescent="0.15">
      <c r="A20" s="61" t="s">
        <v>67</v>
      </c>
      <c r="B20" s="2"/>
      <c r="C20" s="1"/>
      <c r="D20" s="5">
        <v>2</v>
      </c>
      <c r="E20" s="6" t="s">
        <v>68</v>
      </c>
      <c r="F20" s="5"/>
      <c r="G20" s="66">
        <f>RANK(K20,K$4:K$43,1)</f>
        <v>18</v>
      </c>
      <c r="H20" s="66">
        <f>Q20+W20+AC20+AI20+AO20</f>
        <v>85</v>
      </c>
      <c r="I20" s="66">
        <f>IF(M20=0,1,0)+IF(S20=0,1,0)+IF(Y20=0,1,0)+IF(AE20=0,1,0)+IF(AK20=0,1,0)</f>
        <v>3</v>
      </c>
      <c r="J20" s="66">
        <f>M20+S20+Y20+AE20+AK20</f>
        <v>4</v>
      </c>
      <c r="K20" s="67">
        <f>P20+V20+AB20+AH20+AN20</f>
        <v>245.46</v>
      </c>
      <c r="L20" s="51">
        <v>47.88</v>
      </c>
      <c r="M20" s="5">
        <v>1</v>
      </c>
      <c r="N20" s="31"/>
      <c r="O20" s="31"/>
      <c r="P20" s="38">
        <f>IF((OR(L20="",L20="DNC")),"",IF(L20="SDQ",P$53,IF(L20="DNF",999,(L20+(5*M20)+(N20*10)-(O20*5)))))</f>
        <v>52.88</v>
      </c>
      <c r="Q20" s="55">
        <f>IF(P20="",Default_Rank_Score,RANK(P20,P$4:P$43,1))</f>
        <v>18</v>
      </c>
      <c r="R20" s="51">
        <v>36.229999999999997</v>
      </c>
      <c r="S20" s="5">
        <v>0</v>
      </c>
      <c r="T20" s="31"/>
      <c r="U20" s="31"/>
      <c r="V20" s="38">
        <f>IF((OR(R20="",R20="DNC")),"",IF(R20="SDQ",V$53,IF(R20="DNF",999,(R20+(5*S20)+(T20*10)-(U20*5)))))</f>
        <v>36.229999999999997</v>
      </c>
      <c r="W20" s="57">
        <f>IF(V20="",Default_Rank_Score,RANK(V20,V$4:V$43,1))</f>
        <v>9</v>
      </c>
      <c r="X20" s="51">
        <v>43.74</v>
      </c>
      <c r="Y20" s="5">
        <v>0</v>
      </c>
      <c r="Z20" s="31"/>
      <c r="AA20" s="31"/>
      <c r="AB20" s="38">
        <f>IF((OR(X20="",X20="DNC")),"",IF(X20="SDQ",AB$53,IF(X20="DNF",999,(X20+(5*Y20)+(Z20*10)-(AA20*5)))))</f>
        <v>43.74</v>
      </c>
      <c r="AC20" s="57">
        <f>IF(AB20="",Default_Rank_Score,RANK(AB20,AB$4:AB$43,1))</f>
        <v>18</v>
      </c>
      <c r="AD20" s="51">
        <v>57.4</v>
      </c>
      <c r="AE20" s="5">
        <v>3</v>
      </c>
      <c r="AF20" s="31">
        <v>1</v>
      </c>
      <c r="AG20" s="31"/>
      <c r="AH20" s="38">
        <f>IF((OR(AD20="",AD20="DNC")),"",IF(AD20="SDQ",AH$53,IF(AD20="DNF",999,(AD20+(5*AE20)+(AF20*10)-(AG20*5)))))</f>
        <v>82.4</v>
      </c>
      <c r="AI20" s="57">
        <f>IF(AH20="",Default_Rank_Score,RANK(AH20,AH$4:AH$43,1))</f>
        <v>32</v>
      </c>
      <c r="AJ20" s="51">
        <v>30.21</v>
      </c>
      <c r="AK20" s="5">
        <v>0</v>
      </c>
      <c r="AL20" s="31"/>
      <c r="AM20" s="31"/>
      <c r="AN20" s="38">
        <f>IF((OR(AJ20="",AJ20="DNC")),"",IF(AJ20="SDQ",AN$53,IF(AJ20="DNF",999,(AJ20+(5*AK20)+(AL20*10)-(AM20*5)))))</f>
        <v>30.21</v>
      </c>
      <c r="AO20" s="11">
        <f>IF(AN20="",Default_Rank_Score,RANK(AN20,AN$4:AN$43,1))</f>
        <v>8</v>
      </c>
      <c r="AP20" s="11" t="e">
        <f>IF(#REF!="",Default_Rank_Score,RANK(#REF!,#REF!,1))</f>
        <v>#REF!</v>
      </c>
      <c r="AQ20" s="11" t="e">
        <f>IF(#REF!="",Default_Rank_Score,RANK(#REF!,#REF!,1))</f>
        <v>#REF!</v>
      </c>
    </row>
    <row r="21" spans="1:43" s="10" customFormat="1" x14ac:dyDescent="0.15">
      <c r="A21" s="61" t="s">
        <v>72</v>
      </c>
      <c r="B21" s="2"/>
      <c r="C21" s="1"/>
      <c r="D21" s="5">
        <v>2</v>
      </c>
      <c r="E21" s="6" t="s">
        <v>73</v>
      </c>
      <c r="F21" s="5"/>
      <c r="G21" s="66">
        <f>RANK(K21,K$4:K$43,1)</f>
        <v>14</v>
      </c>
      <c r="H21" s="66">
        <f>Q21+W21+AC21+AI21+AO21</f>
        <v>82</v>
      </c>
      <c r="I21" s="66">
        <f>IF(M21=0,1,0)+IF(S21=0,1,0)+IF(Y21=0,1,0)+IF(AE21=0,1,0)+IF(AK21=0,1,0)</f>
        <v>3</v>
      </c>
      <c r="J21" s="66">
        <f>M21+S21+Y21+AE21+AK21</f>
        <v>3</v>
      </c>
      <c r="K21" s="67">
        <f>P21+V21+AB21+AH21+AN21</f>
        <v>229.86</v>
      </c>
      <c r="L21" s="51">
        <v>41.81</v>
      </c>
      <c r="M21" s="5">
        <v>1</v>
      </c>
      <c r="N21" s="31">
        <v>1</v>
      </c>
      <c r="O21" s="31"/>
      <c r="P21" s="38">
        <f>IF((OR(L21="",L21="DNC")),"",IF(L21="SDQ",P$53,IF(L21="DNF",999,(L21+(5*M21)+(N21*10)-(O21*5)))))</f>
        <v>56.81</v>
      </c>
      <c r="Q21" s="55">
        <f>IF(P21="",Default_Rank_Score,RANK(P21,P$4:P$43,1))</f>
        <v>20</v>
      </c>
      <c r="R21" s="51">
        <v>42.28</v>
      </c>
      <c r="S21" s="5">
        <v>0</v>
      </c>
      <c r="T21" s="31"/>
      <c r="U21" s="31"/>
      <c r="V21" s="38">
        <f>IF((OR(R21="",R21="DNC")),"",IF(R21="SDQ",V$53,IF(R21="DNF",999,(R21+(5*S21)+(T21*10)-(U21*5)))))</f>
        <v>42.28</v>
      </c>
      <c r="W21" s="57">
        <f>IF(V21="",Default_Rank_Score,RANK(V21,V$4:V$43,1))</f>
        <v>16</v>
      </c>
      <c r="X21" s="51">
        <v>38.21</v>
      </c>
      <c r="Y21" s="5">
        <v>0</v>
      </c>
      <c r="Z21" s="31"/>
      <c r="AA21" s="31"/>
      <c r="AB21" s="38">
        <f>IF((OR(X21="",X21="DNC")),"",IF(X21="SDQ",AB$53,IF(X21="DNF",999,(X21+(5*Y21)+(Z21*10)-(AA21*5)))))</f>
        <v>38.21</v>
      </c>
      <c r="AC21" s="57">
        <f>IF(AB21="",Default_Rank_Score,RANK(AB21,AB$4:AB$43,1))</f>
        <v>14</v>
      </c>
      <c r="AD21" s="51">
        <v>49.31</v>
      </c>
      <c r="AE21" s="5">
        <v>2</v>
      </c>
      <c r="AF21" s="31"/>
      <c r="AG21" s="31"/>
      <c r="AH21" s="38">
        <f>IF((OR(AD21="",AD21="DNC")),"",IF(AD21="SDQ",AH$53,IF(AD21="DNF",999,(AD21+(5*AE21)+(AF21*10)-(AG21*5)))))</f>
        <v>59.31</v>
      </c>
      <c r="AI21" s="57">
        <f>IF(AH21="",Default_Rank_Score,RANK(AH21,AH$4:AH$43,1))</f>
        <v>20</v>
      </c>
      <c r="AJ21" s="51">
        <v>33.25</v>
      </c>
      <c r="AK21" s="5">
        <v>0</v>
      </c>
      <c r="AL21" s="31"/>
      <c r="AM21" s="31"/>
      <c r="AN21" s="38">
        <f>IF((OR(AJ21="",AJ21="DNC")),"",IF(AJ21="SDQ",AN$53,IF(AJ21="DNF",999,(AJ21+(5*AK21)+(AL21*10)-(AM21*5)))))</f>
        <v>33.25</v>
      </c>
      <c r="AO21" s="11">
        <f>IF(AN21="",Default_Rank_Score,RANK(AN21,AN$4:AN$43,1))</f>
        <v>12</v>
      </c>
      <c r="AP21" s="11" t="e">
        <f>IF(#REF!="",Default_Rank_Score,RANK(#REF!,#REF!,1))</f>
        <v>#REF!</v>
      </c>
      <c r="AQ21" s="11" t="e">
        <f>IF(#REF!="",Default_Rank_Score,RANK(#REF!,#REF!,1))</f>
        <v>#REF!</v>
      </c>
    </row>
    <row r="22" spans="1:43" s="10" customFormat="1" x14ac:dyDescent="0.15">
      <c r="A22" s="61" t="s">
        <v>76</v>
      </c>
      <c r="B22" s="2"/>
      <c r="C22" s="1"/>
      <c r="D22" s="5">
        <v>2</v>
      </c>
      <c r="E22" s="6" t="s">
        <v>73</v>
      </c>
      <c r="F22" s="5"/>
      <c r="G22" s="66">
        <f>RANK(K22,K$4:K$43,1)</f>
        <v>13</v>
      </c>
      <c r="H22" s="66">
        <f>Q22+W22+AC22+AI22+AO22</f>
        <v>78</v>
      </c>
      <c r="I22" s="66">
        <f>IF(M22=0,1,0)+IF(S22=0,1,0)+IF(Y22=0,1,0)+IF(AE22=0,1,0)+IF(AK22=0,1,0)</f>
        <v>3</v>
      </c>
      <c r="J22" s="66">
        <f>M22+S22+Y22+AE22+AK22</f>
        <v>2</v>
      </c>
      <c r="K22" s="67">
        <f>P22+V22+AB22+AH22+AN22</f>
        <v>223.63</v>
      </c>
      <c r="L22" s="51">
        <v>43.34</v>
      </c>
      <c r="M22" s="5">
        <v>1</v>
      </c>
      <c r="N22" s="31"/>
      <c r="O22" s="31"/>
      <c r="P22" s="38">
        <f>IF((OR(L22="",L22="DNC")),"",IF(L22="SDQ",P$53,IF(L22="DNF",999,(L22+(5*M22)+(N22*10)-(O22*5)))))</f>
        <v>48.34</v>
      </c>
      <c r="Q22" s="55">
        <f>IF(P22="",Default_Rank_Score,RANK(P22,P$4:P$43,1))</f>
        <v>15</v>
      </c>
      <c r="R22" s="51">
        <v>41.22</v>
      </c>
      <c r="S22" s="5">
        <v>0</v>
      </c>
      <c r="T22" s="31"/>
      <c r="U22" s="31"/>
      <c r="V22" s="38">
        <f>IF((OR(R22="",R22="DNC")),"",IF(R22="SDQ",V$53,IF(R22="DNF",999,(R22+(5*S22)+(T22*10)-(U22*5)))))</f>
        <v>41.22</v>
      </c>
      <c r="W22" s="57">
        <f>IF(V22="",Default_Rank_Score,RANK(V22,V$4:V$43,1))</f>
        <v>13</v>
      </c>
      <c r="X22" s="51">
        <v>47.07</v>
      </c>
      <c r="Y22" s="5">
        <v>0</v>
      </c>
      <c r="Z22" s="31"/>
      <c r="AA22" s="31"/>
      <c r="AB22" s="38">
        <f>IF((OR(X22="",X22="DNC")),"",IF(X22="SDQ",AB$53,IF(X22="DNF",999,(X22+(5*Y22)+(Z22*10)-(AA22*5)))))</f>
        <v>47.07</v>
      </c>
      <c r="AC22" s="57">
        <f>IF(AB22="",Default_Rank_Score,RANK(AB22,AB$4:AB$43,1))</f>
        <v>21</v>
      </c>
      <c r="AD22" s="51">
        <v>45.7</v>
      </c>
      <c r="AE22" s="83">
        <v>1</v>
      </c>
      <c r="AF22" s="31"/>
      <c r="AG22" s="31"/>
      <c r="AH22" s="38">
        <f>IF((OR(AD22="",AD22="DNC")),"",IF(AD22="SDQ",AH$53,IF(AD22="DNF",999,(AD22+(5*AE22)+(AF22*10)-(AG22*5)))))</f>
        <v>50.7</v>
      </c>
      <c r="AI22" s="57">
        <f>IF(AH22="",Default_Rank_Score,RANK(AH22,AH$4:AH$43,1))</f>
        <v>14</v>
      </c>
      <c r="AJ22" s="51">
        <v>36.299999999999997</v>
      </c>
      <c r="AK22" s="5">
        <v>0</v>
      </c>
      <c r="AL22" s="31"/>
      <c r="AM22" s="31"/>
      <c r="AN22" s="38">
        <f>IF((OR(AJ22="",AJ22="DNC")),"",IF(AJ22="SDQ",AN$53,IF(AJ22="DNF",999,(AJ22+(5*AK22)+(AL22*10)-(AM22*5)))))</f>
        <v>36.299999999999997</v>
      </c>
      <c r="AO22" s="11">
        <f>IF(AN22="",Default_Rank_Score,RANK(AN22,AN$4:AN$43,1))</f>
        <v>15</v>
      </c>
      <c r="AP22" s="11" t="e">
        <f>IF(#REF!="",Default_Rank_Score,RANK(#REF!,#REF!,1))</f>
        <v>#REF!</v>
      </c>
      <c r="AQ22" s="11" t="e">
        <f>IF(#REF!="",Default_Rank_Score,RANK(#REF!,#REF!,1))</f>
        <v>#REF!</v>
      </c>
    </row>
    <row r="23" spans="1:43" s="10" customFormat="1" x14ac:dyDescent="0.15">
      <c r="A23" s="61" t="s">
        <v>78</v>
      </c>
      <c r="B23" s="2"/>
      <c r="C23" s="1"/>
      <c r="D23" s="5">
        <v>2</v>
      </c>
      <c r="E23" s="6" t="s">
        <v>58</v>
      </c>
      <c r="F23" s="5"/>
      <c r="G23" s="66">
        <f>RANK(K23,K$4:K$43,1)</f>
        <v>30</v>
      </c>
      <c r="H23" s="66">
        <f>Q23+W23+AC23+AI23+AO23</f>
        <v>136</v>
      </c>
      <c r="I23" s="66">
        <f>IF(M23=0,1,0)+IF(S23=0,1,0)+IF(Y23=0,1,0)+IF(AE23=0,1,0)+IF(AK23=0,1,0)</f>
        <v>3</v>
      </c>
      <c r="J23" s="66">
        <f>M23+S23+Y23+AE23+AK23</f>
        <v>3</v>
      </c>
      <c r="K23" s="67">
        <f>P23+V23+AB23+AH23+AN23</f>
        <v>305.07</v>
      </c>
      <c r="L23" s="51">
        <v>65.12</v>
      </c>
      <c r="M23" s="5">
        <v>1</v>
      </c>
      <c r="N23" s="31"/>
      <c r="O23" s="31"/>
      <c r="P23" s="38">
        <f>IF((OR(L23="",L23="DNC")),"",IF(L23="SDQ",P$53,IF(L23="DNF",999,(L23+(5*M23)+(N23*10)-(O23*5)))))</f>
        <v>70.12</v>
      </c>
      <c r="Q23" s="55">
        <f>IF(P23="",Default_Rank_Score,RANK(P23,P$4:P$43,1))</f>
        <v>31</v>
      </c>
      <c r="R23" s="51">
        <v>67.430000000000007</v>
      </c>
      <c r="S23" s="5">
        <v>0</v>
      </c>
      <c r="T23" s="31"/>
      <c r="U23" s="31"/>
      <c r="V23" s="38">
        <f>IF((OR(R23="",R23="DNC")),"",IF(R23="SDQ",V$53,IF(R23="DNF",999,(R23+(5*S23)+(T23*10)-(U23*5)))))</f>
        <v>67.430000000000007</v>
      </c>
      <c r="W23" s="57">
        <f>IF(V23="",Default_Rank_Score,RANK(V23,V$4:V$43,1))</f>
        <v>32</v>
      </c>
      <c r="X23" s="51">
        <v>53.99</v>
      </c>
      <c r="Y23" s="5">
        <v>0</v>
      </c>
      <c r="Z23" s="31"/>
      <c r="AA23" s="31"/>
      <c r="AB23" s="38">
        <f>IF((OR(X23="",X23="DNC")),"",IF(X23="SDQ",AB$53,IF(X23="DNF",999,(X23+(5*Y23)+(Z23*10)-(AA23*5)))))</f>
        <v>53.99</v>
      </c>
      <c r="AC23" s="57">
        <f>IF(AB23="",Default_Rank_Score,RANK(AB23,AB$4:AB$43,1))</f>
        <v>25</v>
      </c>
      <c r="AD23" s="51">
        <v>51.91</v>
      </c>
      <c r="AE23" s="5">
        <v>2</v>
      </c>
      <c r="AF23" s="31"/>
      <c r="AG23" s="31"/>
      <c r="AH23" s="38">
        <f>IF((OR(AD23="",AD23="DNC")),"",IF(AD23="SDQ",AH$53,IF(AD23="DNF",999,(AD23+(5*AE23)+(AF23*10)-(AG23*5)))))</f>
        <v>61.91</v>
      </c>
      <c r="AI23" s="57">
        <f>IF(AH23="",Default_Rank_Score,RANK(AH23,AH$4:AH$43,1))</f>
        <v>22</v>
      </c>
      <c r="AJ23" s="51">
        <v>51.62</v>
      </c>
      <c r="AK23" s="5">
        <v>0</v>
      </c>
      <c r="AL23" s="31"/>
      <c r="AM23" s="31"/>
      <c r="AN23" s="38">
        <f>IF((OR(AJ23="",AJ23="DNC")),"",IF(AJ23="SDQ",AN$53,IF(AJ23="DNF",999,(AJ23+(5*AK23)+(AL23*10)-(AM23*5)))))</f>
        <v>51.62</v>
      </c>
      <c r="AO23" s="11">
        <f>IF(AN23="",Default_Rank_Score,RANK(AN23,AN$4:AN$43,1))</f>
        <v>26</v>
      </c>
      <c r="AP23" s="11" t="e">
        <f>IF(#REF!="",Default_Rank_Score,RANK(#REF!,#REF!,1))</f>
        <v>#REF!</v>
      </c>
      <c r="AQ23" s="11" t="e">
        <f>IF(#REF!="",Default_Rank_Score,RANK(#REF!,#REF!,1))</f>
        <v>#REF!</v>
      </c>
    </row>
    <row r="24" spans="1:43" s="10" customFormat="1" x14ac:dyDescent="0.15">
      <c r="A24" s="61" t="s">
        <v>87</v>
      </c>
      <c r="B24" s="2"/>
      <c r="C24" s="1"/>
      <c r="D24" s="5">
        <v>3</v>
      </c>
      <c r="E24" s="6" t="s">
        <v>88</v>
      </c>
      <c r="F24" s="5"/>
      <c r="G24" s="66">
        <f>RANK(K24,K$4:K$43,1)</f>
        <v>29</v>
      </c>
      <c r="H24" s="66">
        <f>Q24+W24+AC24+AI24+AO24</f>
        <v>88</v>
      </c>
      <c r="I24" s="66">
        <f>IF(M24=0,1,0)+IF(S24=0,1,0)+IF(Y24=0,1,0)+IF(AE24=0,1,0)+IF(AK24=0,1,0)</f>
        <v>3</v>
      </c>
      <c r="J24" s="66">
        <f>M24+S24+Y24+AE24+AK24</f>
        <v>24</v>
      </c>
      <c r="K24" s="67">
        <f>P24+V24+AB24+AH24+AN24</f>
        <v>302.51</v>
      </c>
      <c r="L24" s="51">
        <v>44.54</v>
      </c>
      <c r="M24" s="5">
        <v>2</v>
      </c>
      <c r="N24" s="31">
        <v>1</v>
      </c>
      <c r="O24" s="31"/>
      <c r="P24" s="38">
        <f>IF((OR(L24="",L24="DNC")),"",IF(L24="SDQ",P$53,IF(L24="DNF",999,(L24+(5*M24)+(N24*10)-(O24*5)))))</f>
        <v>64.539999999999992</v>
      </c>
      <c r="Q24" s="55">
        <f>IF(P24="",Default_Rank_Score,RANK(P24,P$4:P$43,1))</f>
        <v>27</v>
      </c>
      <c r="R24" s="51">
        <v>36.82</v>
      </c>
      <c r="S24" s="5">
        <v>0</v>
      </c>
      <c r="T24" s="31"/>
      <c r="U24" s="31"/>
      <c r="V24" s="38">
        <f>IF((OR(R24="",R24="DNC")),"",IF(R24="SDQ",V$53,IF(R24="DNF",999,(R24+(5*S24)+(T24*10)-(U24*5)))))</f>
        <v>36.82</v>
      </c>
      <c r="W24" s="57">
        <f>IF(V24="",Default_Rank_Score,RANK(V24,V$4:V$43,1))</f>
        <v>12</v>
      </c>
      <c r="X24" s="51">
        <v>31.73</v>
      </c>
      <c r="Y24" s="5">
        <v>0</v>
      </c>
      <c r="Z24" s="31"/>
      <c r="AA24" s="31"/>
      <c r="AB24" s="38">
        <f>IF((OR(X24="",X24="DNC")),"",IF(X24="SDQ",AB$53,IF(X24="DNF",999,(X24+(5*Y24)+(Z24*10)-(AA24*5)))))</f>
        <v>31.73</v>
      </c>
      <c r="AC24" s="57">
        <f>IF(AB24="",Default_Rank_Score,RANK(AB24,AB$4:AB$43,1))</f>
        <v>5</v>
      </c>
      <c r="AD24" s="51" t="s">
        <v>98</v>
      </c>
      <c r="AE24" s="5">
        <v>22</v>
      </c>
      <c r="AF24" s="31"/>
      <c r="AG24" s="31"/>
      <c r="AH24" s="38">
        <f>IF((OR(AD24="",AD24="DNC")),"",IF(AD24="SDQ",AH$53,IF(AD24="DNF",999,(AD24+(5*AE24)+(AF24*10)-(AG24*5)))))</f>
        <v>140</v>
      </c>
      <c r="AI24" s="57">
        <f>IF(AH24="",Default_Rank_Score,RANK(AH24,AH$4:AH$43,1))</f>
        <v>38</v>
      </c>
      <c r="AJ24" s="51">
        <v>29.42</v>
      </c>
      <c r="AK24" s="5">
        <v>0</v>
      </c>
      <c r="AL24" s="31"/>
      <c r="AM24" s="31"/>
      <c r="AN24" s="38">
        <f>IF((OR(AJ24="",AJ24="DNC")),"",IF(AJ24="SDQ",AN$53,IF(AJ24="DNF",999,(AJ24+(5*AK24)+(AL24*10)-(AM24*5)))))</f>
        <v>29.42</v>
      </c>
      <c r="AO24" s="11">
        <f>IF(AN24="",Default_Rank_Score,RANK(AN24,AN$4:AN$43,1))</f>
        <v>6</v>
      </c>
      <c r="AP24" s="11" t="e">
        <f>IF(#REF!="",Default_Rank_Score,RANK(#REF!,#REF!,1))</f>
        <v>#REF!</v>
      </c>
      <c r="AQ24" s="11" t="e">
        <f>IF(#REF!="",Default_Rank_Score,RANK(#REF!,#REF!,1))</f>
        <v>#REF!</v>
      </c>
    </row>
    <row r="25" spans="1:43" s="10" customFormat="1" x14ac:dyDescent="0.15">
      <c r="A25" s="61" t="s">
        <v>93</v>
      </c>
      <c r="B25" s="2"/>
      <c r="C25" s="1"/>
      <c r="D25" s="5">
        <v>3</v>
      </c>
      <c r="E25" s="6" t="s">
        <v>94</v>
      </c>
      <c r="F25" s="5"/>
      <c r="G25" s="66">
        <f>RANK(K25,K$4:K$43,1)</f>
        <v>16</v>
      </c>
      <c r="H25" s="66">
        <f>Q25+W25+AC25+AI25+AO25</f>
        <v>81</v>
      </c>
      <c r="I25" s="66">
        <f>IF(M25=0,1,0)+IF(S25=0,1,0)+IF(Y25=0,1,0)+IF(AE25=0,1,0)+IF(AK25=0,1,0)</f>
        <v>3</v>
      </c>
      <c r="J25" s="66">
        <f>M25+S25+Y25+AE25+AK25</f>
        <v>3</v>
      </c>
      <c r="K25" s="67">
        <f>P25+V25+AB25+AH25+AN25</f>
        <v>240.73</v>
      </c>
      <c r="L25" s="51">
        <v>47.9</v>
      </c>
      <c r="M25" s="5">
        <v>2</v>
      </c>
      <c r="N25" s="31"/>
      <c r="O25" s="31"/>
      <c r="P25" s="38">
        <f>IF((OR(L25="",L25="DNC")),"",IF(L25="SDQ",P$53,IF(L25="DNF",999,(L25+(5*M25)+(N25*10)-(O25*5)))))</f>
        <v>57.9</v>
      </c>
      <c r="Q25" s="55">
        <f>IF(P25="",Default_Rank_Score,RANK(P25,P$4:P$43,1))</f>
        <v>21</v>
      </c>
      <c r="R25" s="51">
        <v>44.88</v>
      </c>
      <c r="S25" s="5">
        <v>0</v>
      </c>
      <c r="T25" s="31"/>
      <c r="U25" s="31"/>
      <c r="V25" s="38">
        <f>IF((OR(R25="",R25="DNC")),"",IF(R25="SDQ",V$53,IF(R25="DNF",999,(R25+(5*S25)+(T25*10)-(U25*5)))))</f>
        <v>44.88</v>
      </c>
      <c r="W25" s="57">
        <f>IF(V25="",Default_Rank_Score,RANK(V25,V$4:V$43,1))</f>
        <v>19</v>
      </c>
      <c r="X25" s="51">
        <v>46.26</v>
      </c>
      <c r="Y25" s="5">
        <v>0</v>
      </c>
      <c r="Z25" s="31"/>
      <c r="AA25" s="31"/>
      <c r="AB25" s="38">
        <f>IF((OR(X25="",X25="DNC")),"",IF(X25="SDQ",AB$53,IF(X25="DNF",999,(X25+(5*Y25)+(Z25*10)-(AA25*5)))))</f>
        <v>46.26</v>
      </c>
      <c r="AC25" s="57">
        <f>IF(AB25="",Default_Rank_Score,RANK(AB25,AB$4:AB$43,1))</f>
        <v>20</v>
      </c>
      <c r="AD25" s="51">
        <v>55.48</v>
      </c>
      <c r="AE25" s="5">
        <v>1</v>
      </c>
      <c r="AF25" s="31"/>
      <c r="AG25" s="31"/>
      <c r="AH25" s="38">
        <f>IF((OR(AD25="",AD25="DNC")),"",IF(AD25="SDQ",AH$53,IF(AD25="DNF",999,(AD25+(5*AE25)+(AF25*10)-(AG25*5)))))</f>
        <v>60.48</v>
      </c>
      <c r="AI25" s="57">
        <f>IF(AH25="",Default_Rank_Score,RANK(AH25,AH$4:AH$43,1))</f>
        <v>21</v>
      </c>
      <c r="AJ25" s="51">
        <v>31.21</v>
      </c>
      <c r="AK25" s="5">
        <v>0</v>
      </c>
      <c r="AL25" s="31"/>
      <c r="AM25" s="31"/>
      <c r="AN25" s="38">
        <f>IF((OR(AJ25="",AJ25="DNC")),"",IF(AJ25="SDQ",AN$53,IF(AJ25="DNF",999,(AJ25+(5*AK25)+(AL25*10)-(AM25*5)))))</f>
        <v>31.21</v>
      </c>
      <c r="AO25" s="11"/>
      <c r="AP25" s="11"/>
      <c r="AQ25" s="11"/>
    </row>
    <row r="26" spans="1:43" s="10" customFormat="1" x14ac:dyDescent="0.15">
      <c r="A26" s="61" t="s">
        <v>95</v>
      </c>
      <c r="B26" s="2"/>
      <c r="C26" s="1"/>
      <c r="D26" s="5">
        <v>3</v>
      </c>
      <c r="E26" s="6" t="s">
        <v>57</v>
      </c>
      <c r="F26" s="5"/>
      <c r="G26" s="66">
        <f>RANK(K26,K$4:K$43,1)</f>
        <v>25</v>
      </c>
      <c r="H26" s="66">
        <f>Q26+W26+AC26+AI26+AO26</f>
        <v>96</v>
      </c>
      <c r="I26" s="66">
        <f>IF(M26=0,1,0)+IF(S26=0,1,0)+IF(Y26=0,1,0)+IF(AE26=0,1,0)+IF(AK26=0,1,0)</f>
        <v>3</v>
      </c>
      <c r="J26" s="66">
        <f>M26+S26+Y26+AE26+AK26</f>
        <v>2</v>
      </c>
      <c r="K26" s="67">
        <f>P26+V26+AB26+AH26+AN26</f>
        <v>275.99</v>
      </c>
      <c r="L26" s="51">
        <v>62.48</v>
      </c>
      <c r="M26" s="5">
        <v>0</v>
      </c>
      <c r="N26" s="31"/>
      <c r="O26" s="31"/>
      <c r="P26" s="38">
        <f>IF((OR(L26="",L26="DNC")),"",IF(L26="SDQ",P$53,IF(L26="DNF",999,(L26+(5*M26)+(N26*10)-(O26*5)))))</f>
        <v>62.48</v>
      </c>
      <c r="Q26" s="55">
        <f>IF(P26="",Default_Rank_Score,RANK(P26,P$4:P$43,1))</f>
        <v>25</v>
      </c>
      <c r="R26" s="51">
        <v>52.85</v>
      </c>
      <c r="S26" s="83">
        <v>1</v>
      </c>
      <c r="T26" s="31"/>
      <c r="U26" s="31"/>
      <c r="V26" s="38">
        <f>IF((OR(R26="",R26="DNC")),"",IF(R26="SDQ",V$53,IF(R26="DNF",999,(R26+(5*S26)+(T26*10)-(U26*5)))))</f>
        <v>57.85</v>
      </c>
      <c r="W26" s="57">
        <f>IF(V26="",Default_Rank_Score,RANK(V26,V$4:V$43,1))</f>
        <v>26</v>
      </c>
      <c r="X26" s="51">
        <v>48.34</v>
      </c>
      <c r="Y26" s="5">
        <v>0</v>
      </c>
      <c r="Z26" s="31"/>
      <c r="AA26" s="31"/>
      <c r="AB26" s="38">
        <f>IF((OR(X26="",X26="DNC")),"",IF(X26="SDQ",AB$53,IF(X26="DNF",999,(X26+(5*Y26)+(Z26*10)-(AA26*5)))))</f>
        <v>48.34</v>
      </c>
      <c r="AC26" s="57">
        <f>IF(AB26="",Default_Rank_Score,RANK(AB26,AB$4:AB$43,1))</f>
        <v>22</v>
      </c>
      <c r="AD26" s="51">
        <v>58.21</v>
      </c>
      <c r="AE26" s="5">
        <v>1</v>
      </c>
      <c r="AF26" s="31"/>
      <c r="AG26" s="31"/>
      <c r="AH26" s="38">
        <f>IF((OR(AD26="",AD26="DNC")),"",IF(AD26="SDQ",AH$53,IF(AD26="DNF",999,(AD26+(5*AE26)+(AF26*10)-(AG26*5)))))</f>
        <v>63.21</v>
      </c>
      <c r="AI26" s="57">
        <f>IF(AH26="",Default_Rank_Score,RANK(AH26,AH$4:AH$43,1))</f>
        <v>23</v>
      </c>
      <c r="AJ26" s="51">
        <v>44.11</v>
      </c>
      <c r="AK26" s="5">
        <v>0</v>
      </c>
      <c r="AL26" s="31"/>
      <c r="AM26" s="31"/>
      <c r="AN26" s="38">
        <f>IF((OR(AJ26="",AJ26="DNC")),"",IF(AJ26="SDQ",AN$53,IF(AJ26="DNF",999,(AJ26+(5*AK26)+(AL26*10)-(AM26*5)))))</f>
        <v>44.11</v>
      </c>
      <c r="AO26" s="11"/>
      <c r="AP26" s="11"/>
      <c r="AQ26" s="11"/>
    </row>
    <row r="27" spans="1:43" s="10" customFormat="1" x14ac:dyDescent="0.15">
      <c r="A27" s="61" t="s">
        <v>45</v>
      </c>
      <c r="B27" s="2"/>
      <c r="C27" s="1"/>
      <c r="D27" s="5">
        <v>1</v>
      </c>
      <c r="E27" s="6" t="s">
        <v>46</v>
      </c>
      <c r="F27" s="5"/>
      <c r="G27" s="66">
        <f>RANK(K27,K$4:K$43,1)</f>
        <v>35</v>
      </c>
      <c r="H27" s="66">
        <f>Q27+W27+AC27+AI27+AO27</f>
        <v>173</v>
      </c>
      <c r="I27" s="66">
        <f>IF(M27=0,1,0)+IF(S27=0,1,0)+IF(Y27=0,1,0)+IF(AE27=0,1,0)+IF(AK27=0,1,0)</f>
        <v>2</v>
      </c>
      <c r="J27" s="66">
        <f>M27+S27+Y27+AE27+AK27</f>
        <v>4</v>
      </c>
      <c r="K27" s="67">
        <f>P27+V27+AB27+AH27+AN27</f>
        <v>418.95000000000005</v>
      </c>
      <c r="L27" s="51">
        <v>73.19</v>
      </c>
      <c r="M27" s="5">
        <v>1</v>
      </c>
      <c r="N27" s="31"/>
      <c r="O27" s="31"/>
      <c r="P27" s="38">
        <f>IF((OR(L27="",L27="DNC")),"",IF(L27="SDQ",P$53,IF(L27="DNF",999,(L27+(5*M27)+(N27*10)-(O27*5)))))</f>
        <v>78.19</v>
      </c>
      <c r="Q27" s="55">
        <f>IF(P27="",Default_Rank_Score,RANK(P27,P$4:P$43,1))</f>
        <v>34</v>
      </c>
      <c r="R27" s="51">
        <v>66.56</v>
      </c>
      <c r="S27" s="5">
        <v>1</v>
      </c>
      <c r="T27" s="31">
        <v>1</v>
      </c>
      <c r="U27" s="31"/>
      <c r="V27" s="38">
        <f>IF((OR(R27="",R27="DNC")),"",IF(R27="SDQ",V$53,IF(R27="DNF",999,(R27+(5*S27)+(T27*10)-(U27*5)))))</f>
        <v>81.56</v>
      </c>
      <c r="W27" s="57">
        <f>IF(V27="",Default_Rank_Score,RANK(V27,V$4:V$43,1))</f>
        <v>35</v>
      </c>
      <c r="X27" s="51">
        <v>80.849999999999994</v>
      </c>
      <c r="Y27" s="5">
        <v>0</v>
      </c>
      <c r="Z27" s="31"/>
      <c r="AA27" s="31"/>
      <c r="AB27" s="38">
        <f>IF((OR(X27="",X27="DNC")),"",IF(X27="SDQ",AB$53,IF(X27="DNF",999,(X27+(5*Y27)+(Z27*10)-(AA27*5)))))</f>
        <v>80.849999999999994</v>
      </c>
      <c r="AC27" s="57">
        <f>IF(AB27="",Default_Rank_Score,RANK(AB27,AB$4:AB$43,1))</f>
        <v>35</v>
      </c>
      <c r="AD27" s="51">
        <v>80.5</v>
      </c>
      <c r="AE27" s="5">
        <v>2</v>
      </c>
      <c r="AF27" s="31"/>
      <c r="AG27" s="31"/>
      <c r="AH27" s="38">
        <f>IF((OR(AD27="",AD27="DNC")),"",IF(AD27="SDQ",AH$53,IF(AD27="DNF",999,(AD27+(5*AE27)+(AF27*10)-(AG27*5)))))</f>
        <v>90.5</v>
      </c>
      <c r="AI27" s="57">
        <f>IF(AH27="",Default_Rank_Score,RANK(AH27,AH$4:AH$43,1))</f>
        <v>34</v>
      </c>
      <c r="AJ27" s="51">
        <v>87.85</v>
      </c>
      <c r="AK27" s="5">
        <v>0</v>
      </c>
      <c r="AL27" s="31"/>
      <c r="AM27" s="31"/>
      <c r="AN27" s="38">
        <f>IF((OR(AJ27="",AJ27="DNC")),"",IF(AJ27="SDQ",AN$53,IF(AJ27="DNF",999,(AJ27+(5*AK27)+(AL27*10)-(AM27*5)))))</f>
        <v>87.85</v>
      </c>
      <c r="AO27" s="11">
        <f>IF(AN27="",Default_Rank_Score,RANK(AN27,AN$4:AN$43,1))</f>
        <v>35</v>
      </c>
      <c r="AP27" s="11" t="e">
        <f>IF(#REF!="",Default_Rank_Score,RANK(#REF!,#REF!,1))</f>
        <v>#REF!</v>
      </c>
      <c r="AQ27" s="11" t="e">
        <f>IF(#REF!="",Default_Rank_Score,RANK(#REF!,#REF!,1))</f>
        <v>#REF!</v>
      </c>
    </row>
    <row r="28" spans="1:43" s="10" customFormat="1" x14ac:dyDescent="0.15">
      <c r="A28" s="61" t="s">
        <v>53</v>
      </c>
      <c r="B28" s="2"/>
      <c r="C28" s="1"/>
      <c r="D28" s="5">
        <v>1</v>
      </c>
      <c r="E28" s="6" t="s">
        <v>54</v>
      </c>
      <c r="F28" s="5"/>
      <c r="G28" s="66">
        <f>RANK(K28,K$4:K$43,1)</f>
        <v>33</v>
      </c>
      <c r="H28" s="66">
        <f>Q28+W28+AC28+AI28+AO28</f>
        <v>151</v>
      </c>
      <c r="I28" s="66">
        <f>IF(M28=0,1,0)+IF(S28=0,1,0)+IF(Y28=0,1,0)+IF(AE28=0,1,0)+IF(AK28=0,1,0)</f>
        <v>2</v>
      </c>
      <c r="J28" s="66">
        <f>M28+S28+Y28+AE28+AK28</f>
        <v>8</v>
      </c>
      <c r="K28" s="67">
        <f>P28+V28+AB28+AH28+AN28</f>
        <v>358.03000000000003</v>
      </c>
      <c r="L28" s="51">
        <v>70.62</v>
      </c>
      <c r="M28" s="5">
        <v>2</v>
      </c>
      <c r="N28" s="31">
        <v>1</v>
      </c>
      <c r="O28" s="31"/>
      <c r="P28" s="38">
        <f>IF((OR(L28="",L28="DNC")),"",IF(L28="SDQ",P$53,IF(L28="DNF",999,(L28+(5*M28)+(N28*10)-(O28*5)))))</f>
        <v>90.62</v>
      </c>
      <c r="Q28" s="55">
        <f>IF(P28="",Default_Rank_Score,RANK(P28,P$4:P$43,1))</f>
        <v>35</v>
      </c>
      <c r="R28" s="51">
        <v>55.42</v>
      </c>
      <c r="S28" s="5">
        <v>1</v>
      </c>
      <c r="T28" s="31"/>
      <c r="U28" s="31"/>
      <c r="V28" s="38">
        <f>IF((OR(R28="",R28="DNC")),"",IF(R28="SDQ",V$53,IF(R28="DNF",999,(R28+(5*S28)+(T28*10)-(U28*5)))))</f>
        <v>60.42</v>
      </c>
      <c r="W28" s="57">
        <f>IF(V28="",Default_Rank_Score,RANK(V28,V$4:V$43,1))</f>
        <v>28</v>
      </c>
      <c r="X28" s="51">
        <v>68.709999999999994</v>
      </c>
      <c r="Y28" s="5">
        <v>0</v>
      </c>
      <c r="Z28" s="31"/>
      <c r="AA28" s="31"/>
      <c r="AB28" s="38">
        <f>IF((OR(X28="",X28="DNC")),"",IF(X28="SDQ",AB$53,IF(X28="DNF",999,(X28+(5*Y28)+(Z28*10)-(AA28*5)))))</f>
        <v>68.709999999999994</v>
      </c>
      <c r="AC28" s="57">
        <f>IF(AB28="",Default_Rank_Score,RANK(AB28,AB$4:AB$43,1))</f>
        <v>31</v>
      </c>
      <c r="AD28" s="51">
        <v>66.680000000000007</v>
      </c>
      <c r="AE28" s="5">
        <v>5</v>
      </c>
      <c r="AF28" s="31"/>
      <c r="AG28" s="31"/>
      <c r="AH28" s="38">
        <f>IF((OR(AD28="",AD28="DNC")),"",IF(AD28="SDQ",AH$53,IF(AD28="DNF",999,(AD28+(5*AE28)+(AF28*10)-(AG28*5)))))</f>
        <v>91.68</v>
      </c>
      <c r="AI28" s="57">
        <f>IF(AH28="",Default_Rank_Score,RANK(AH28,AH$4:AH$43,1))</f>
        <v>35</v>
      </c>
      <c r="AJ28" s="51">
        <v>46.6</v>
      </c>
      <c r="AK28" s="5">
        <v>0</v>
      </c>
      <c r="AL28" s="31"/>
      <c r="AM28" s="31"/>
      <c r="AN28" s="38">
        <f>IF((OR(AJ28="",AJ28="DNC")),"",IF(AJ28="SDQ",AN$53,IF(AJ28="DNF",999,(AJ28+(5*AK28)+(AL28*10)-(AM28*5)))))</f>
        <v>46.6</v>
      </c>
      <c r="AO28" s="11">
        <f>IF(AN28="",Default_Rank_Score,RANK(AN28,AN$4:AN$43,1))</f>
        <v>22</v>
      </c>
      <c r="AP28" s="11" t="e">
        <f>IF(#REF!="",Default_Rank_Score,RANK(#REF!,#REF!,1))</f>
        <v>#REF!</v>
      </c>
      <c r="AQ28" s="11" t="e">
        <f>IF(#REF!="",Default_Rank_Score,RANK(#REF!,#REF!,1))</f>
        <v>#REF!</v>
      </c>
    </row>
    <row r="29" spans="1:43" s="10" customFormat="1" x14ac:dyDescent="0.15">
      <c r="A29" s="61" t="s">
        <v>61</v>
      </c>
      <c r="B29" s="2"/>
      <c r="C29" s="1"/>
      <c r="D29" s="5">
        <v>1</v>
      </c>
      <c r="E29" s="6" t="s">
        <v>54</v>
      </c>
      <c r="F29" s="5"/>
      <c r="G29" s="66">
        <f>RANK(K29,K$4:K$43,1)</f>
        <v>37</v>
      </c>
      <c r="H29" s="66">
        <f>Q29+W29+AC29+AI29+AO29</f>
        <v>181</v>
      </c>
      <c r="I29" s="66">
        <f>IF(M29=0,1,0)+IF(S29=0,1,0)+IF(Y29=0,1,0)+IF(AE29=0,1,0)+IF(AK29=0,1,0)</f>
        <v>2</v>
      </c>
      <c r="J29" s="66">
        <f>M29+S29+Y29+AE29+AK29</f>
        <v>11</v>
      </c>
      <c r="K29" s="67">
        <f>P29+V29+AB29+AH29+AN29</f>
        <v>502.80999999999995</v>
      </c>
      <c r="L29" s="51">
        <v>111.91</v>
      </c>
      <c r="M29" s="5">
        <v>2</v>
      </c>
      <c r="N29" s="31"/>
      <c r="O29" s="31"/>
      <c r="P29" s="38">
        <f>IF((OR(L29="",L29="DNC")),"",IF(L29="SDQ",P$53,IF(L29="DNF",999,(L29+(5*M29)+(N29*10)-(O29*5)))))</f>
        <v>121.91</v>
      </c>
      <c r="Q29" s="55">
        <f>IF(P29="",Default_Rank_Score,RANK(P29,P$4:P$43,1))</f>
        <v>37</v>
      </c>
      <c r="R29" s="51">
        <v>89.47</v>
      </c>
      <c r="S29" s="5">
        <v>2</v>
      </c>
      <c r="T29" s="31"/>
      <c r="U29" s="31"/>
      <c r="V29" s="38">
        <f>IF((OR(R29="",R29="DNC")),"",IF(R29="SDQ",V$53,IF(R29="DNF",999,(R29+(5*S29)+(T29*10)-(U29*5)))))</f>
        <v>99.47</v>
      </c>
      <c r="W29" s="57">
        <f>IF(V29="",Default_Rank_Score,RANK(V29,V$4:V$43,1))</f>
        <v>37</v>
      </c>
      <c r="X29" s="51">
        <v>96.14</v>
      </c>
      <c r="Y29" s="5">
        <v>0</v>
      </c>
      <c r="Z29" s="31"/>
      <c r="AA29" s="31"/>
      <c r="AB29" s="38">
        <f>IF((OR(X29="",X29="DNC")),"",IF(X29="SDQ",AB$53,IF(X29="DNF",999,(X29+(5*Y29)+(Z29*10)-(AA29*5)))))</f>
        <v>96.14</v>
      </c>
      <c r="AC29" s="57">
        <f>IF(AB29="",Default_Rank_Score,RANK(AB29,AB$4:AB$43,1))</f>
        <v>37</v>
      </c>
      <c r="AD29" s="51">
        <v>73.69</v>
      </c>
      <c r="AE29" s="5">
        <v>7</v>
      </c>
      <c r="AF29" s="31"/>
      <c r="AG29" s="31"/>
      <c r="AH29" s="38">
        <f>IF((OR(AD29="",AD29="DNC")),"",IF(AD29="SDQ",AH$53,IF(AD29="DNF",999,(AD29+(5*AE29)+(AF29*10)-(AG29*5)))))</f>
        <v>108.69</v>
      </c>
      <c r="AI29" s="57">
        <f>IF(AH29="",Default_Rank_Score,RANK(AH29,AH$4:AH$43,1))</f>
        <v>36</v>
      </c>
      <c r="AJ29" s="51">
        <v>66.599999999999994</v>
      </c>
      <c r="AK29" s="5">
        <v>0</v>
      </c>
      <c r="AL29" s="31">
        <v>1</v>
      </c>
      <c r="AM29" s="31"/>
      <c r="AN29" s="38">
        <f>IF((OR(AJ29="",AJ29="DNC")),"",IF(AJ29="SDQ",AN$53,IF(AJ29="DNF",999,(AJ29+(5*AK29)+(AL29*10)-(AM29*5)))))</f>
        <v>76.599999999999994</v>
      </c>
      <c r="AO29" s="11">
        <f>IF(AN29="",Default_Rank_Score,RANK(AN29,AN$4:AN$43,1))</f>
        <v>34</v>
      </c>
      <c r="AP29" s="11" t="e">
        <f>IF(#REF!="",Default_Rank_Score,RANK(#REF!,#REF!,1))</f>
        <v>#REF!</v>
      </c>
      <c r="AQ29" s="11" t="e">
        <f>IF(#REF!="",Default_Rank_Score,RANK(#REF!,#REF!,1))</f>
        <v>#REF!</v>
      </c>
    </row>
    <row r="30" spans="1:43" s="10" customFormat="1" x14ac:dyDescent="0.15">
      <c r="A30" s="61" t="s">
        <v>71</v>
      </c>
      <c r="B30" s="2"/>
      <c r="C30" s="1"/>
      <c r="D30" s="5">
        <v>2</v>
      </c>
      <c r="E30" s="6" t="s">
        <v>48</v>
      </c>
      <c r="F30" s="5"/>
      <c r="G30" s="66">
        <f>RANK(K30,K$4:K$43,1)</f>
        <v>24</v>
      </c>
      <c r="H30" s="66">
        <f>Q30+W30+AC30+AI30+AO30</f>
        <v>112</v>
      </c>
      <c r="I30" s="66">
        <f>IF(M30=0,1,0)+IF(S30=0,1,0)+IF(Y30=0,1,0)+IF(AE30=0,1,0)+IF(AK30=0,1,0)</f>
        <v>2</v>
      </c>
      <c r="J30" s="66">
        <f>M30+S30+Y30+AE30+AK30</f>
        <v>5</v>
      </c>
      <c r="K30" s="67">
        <f>P30+V30+AB30+AH30+AN30</f>
        <v>273.18</v>
      </c>
      <c r="L30" s="51">
        <v>49.51</v>
      </c>
      <c r="M30" s="5">
        <v>0</v>
      </c>
      <c r="N30" s="31"/>
      <c r="O30" s="31"/>
      <c r="P30" s="38">
        <f>IF((OR(L30="",L30="DNC")),"",IF(L30="SDQ",P$53,IF(L30="DNF",999,(L30+(5*M30)+(N30*10)-(O30*5)))))</f>
        <v>49.51</v>
      </c>
      <c r="Q30" s="55">
        <f>IF(P30="",Default_Rank_Score,RANK(P30,P$4:P$43,1))</f>
        <v>16</v>
      </c>
      <c r="R30" s="51">
        <v>42.64</v>
      </c>
      <c r="S30" s="5">
        <v>1</v>
      </c>
      <c r="T30" s="31">
        <v>1</v>
      </c>
      <c r="U30" s="31"/>
      <c r="V30" s="38">
        <f>IF((OR(R30="",R30="DNC")),"",IF(R30="SDQ",V$53,IF(R30="DNF",999,(R30+(5*S30)+(T30*10)-(U30*5)))))</f>
        <v>57.64</v>
      </c>
      <c r="W30" s="57">
        <f>IF(V30="",Default_Rank_Score,RANK(V30,V$4:V$43,1))</f>
        <v>25</v>
      </c>
      <c r="X30" s="51">
        <v>51.26</v>
      </c>
      <c r="Y30" s="5">
        <v>0</v>
      </c>
      <c r="Z30" s="31"/>
      <c r="AA30" s="31"/>
      <c r="AB30" s="38">
        <f>IF((OR(X30="",X30="DNC")),"",IF(X30="SDQ",AB$53,IF(X30="DNF",999,(X30+(5*Y30)+(Z30*10)-(AA30*5)))))</f>
        <v>51.26</v>
      </c>
      <c r="AC30" s="57">
        <f>IF(AB30="",Default_Rank_Score,RANK(AB30,AB$4:AB$43,1))</f>
        <v>23</v>
      </c>
      <c r="AD30" s="51">
        <v>54.69</v>
      </c>
      <c r="AE30" s="5">
        <v>3</v>
      </c>
      <c r="AF30" s="31"/>
      <c r="AG30" s="31"/>
      <c r="AH30" s="38">
        <f>IF((OR(AD30="",AD30="DNC")),"",IF(AD30="SDQ",AH$53,IF(AD30="DNF",999,(AD30+(5*AE30)+(AF30*10)-(AG30*5)))))</f>
        <v>69.69</v>
      </c>
      <c r="AI30" s="57">
        <f>IF(AH30="",Default_Rank_Score,RANK(AH30,AH$4:AH$43,1))</f>
        <v>28</v>
      </c>
      <c r="AJ30" s="51">
        <v>40.08</v>
      </c>
      <c r="AK30" s="5">
        <v>1</v>
      </c>
      <c r="AL30" s="31"/>
      <c r="AM30" s="31"/>
      <c r="AN30" s="38">
        <f>IF((OR(AJ30="",AJ30="DNC")),"",IF(AJ30="SDQ",AN$53,IF(AJ30="DNF",999,(AJ30+(5*AK30)+(AL30*10)-(AM30*5)))))</f>
        <v>45.08</v>
      </c>
      <c r="AO30" s="11">
        <f>IF(AN30="",Default_Rank_Score,RANK(AN30,AN$4:AN$43,1))</f>
        <v>20</v>
      </c>
      <c r="AP30" s="11" t="e">
        <f>IF(#REF!="",Default_Rank_Score,RANK(#REF!,#REF!,1))</f>
        <v>#REF!</v>
      </c>
      <c r="AQ30" s="11" t="e">
        <f>IF(#REF!="",Default_Rank_Score,RANK(#REF!,#REF!,1))</f>
        <v>#REF!</v>
      </c>
    </row>
    <row r="31" spans="1:43" s="10" customFormat="1" x14ac:dyDescent="0.15">
      <c r="A31" s="61" t="s">
        <v>77</v>
      </c>
      <c r="B31" s="2"/>
      <c r="C31" s="1"/>
      <c r="D31" s="5">
        <v>2</v>
      </c>
      <c r="E31" s="6" t="s">
        <v>48</v>
      </c>
      <c r="F31" s="5"/>
      <c r="G31" s="66">
        <f>RANK(K31,K$4:K$43,1)</f>
        <v>21</v>
      </c>
      <c r="H31" s="66">
        <f>Q31+W31+AC31+AI31+AO31</f>
        <v>106</v>
      </c>
      <c r="I31" s="66">
        <f>IF(M31=0,1,0)+IF(S31=0,1,0)+IF(Y31=0,1,0)+IF(AE31=0,1,0)+IF(AK31=0,1,0)</f>
        <v>2</v>
      </c>
      <c r="J31" s="66">
        <f>M31+S31+Y31+AE31+AK31</f>
        <v>4</v>
      </c>
      <c r="K31" s="67">
        <f>P31+V31+AB31+AH31+AN31</f>
        <v>266.07</v>
      </c>
      <c r="L31" s="51">
        <v>52.13</v>
      </c>
      <c r="M31" s="5">
        <v>2</v>
      </c>
      <c r="N31" s="31"/>
      <c r="O31" s="31"/>
      <c r="P31" s="38">
        <f>IF((OR(L31="",L31="DNC")),"",IF(L31="SDQ",P$53,IF(L31="DNF",999,(L31+(5*M31)+(N31*10)-(O31*5)))))</f>
        <v>62.13</v>
      </c>
      <c r="Q31" s="55">
        <f>IF(P31="",Default_Rank_Score,RANK(P31,P$4:P$43,1))</f>
        <v>23</v>
      </c>
      <c r="R31" s="51">
        <v>43.28</v>
      </c>
      <c r="S31" s="5">
        <v>0</v>
      </c>
      <c r="T31" s="31">
        <v>1</v>
      </c>
      <c r="U31" s="31"/>
      <c r="V31" s="38">
        <f>IF((OR(R31="",R31="DNC")),"",IF(R31="SDQ",V$53,IF(R31="DNF",999,(R31+(5*S31)+(T31*10)-(U31*5)))))</f>
        <v>53.28</v>
      </c>
      <c r="W31" s="57">
        <f>IF(V31="",Default_Rank_Score,RANK(V31,V$4:V$43,1))</f>
        <v>24</v>
      </c>
      <c r="X31" s="51">
        <v>47.41</v>
      </c>
      <c r="Y31" s="5">
        <v>1</v>
      </c>
      <c r="Z31" s="31"/>
      <c r="AA31" s="31"/>
      <c r="AB31" s="38">
        <f>IF((OR(X31="",X31="DNC")),"",IF(X31="SDQ",AB$53,IF(X31="DNF",999,(X31+(5*Y31)+(Z31*10)-(AA31*5)))))</f>
        <v>52.41</v>
      </c>
      <c r="AC31" s="57">
        <f>IF(AB31="",Default_Rank_Score,RANK(AB31,AB$4:AB$43,1))</f>
        <v>24</v>
      </c>
      <c r="AD31" s="51">
        <v>53.27</v>
      </c>
      <c r="AE31" s="5">
        <v>1</v>
      </c>
      <c r="AF31" s="31"/>
      <c r="AG31" s="31"/>
      <c r="AH31" s="38">
        <f>IF((OR(AD31="",AD31="DNC")),"",IF(AD31="SDQ",AH$53,IF(AD31="DNF",999,(AD31+(5*AE31)+(AF31*10)-(AG31*5)))))</f>
        <v>58.27</v>
      </c>
      <c r="AI31" s="57">
        <f>IF(AH31="",Default_Rank_Score,RANK(AH31,AH$4:AH$43,1))</f>
        <v>18</v>
      </c>
      <c r="AJ31" s="51">
        <v>39.979999999999997</v>
      </c>
      <c r="AK31" s="5">
        <v>0</v>
      </c>
      <c r="AL31" s="31"/>
      <c r="AM31" s="31"/>
      <c r="AN31" s="38">
        <f>IF((OR(AJ31="",AJ31="DNC")),"",IF(AJ31="SDQ",AN$53,IF(AJ31="DNF",999,(AJ31+(5*AK31)+(AL31*10)-(AM31*5)))))</f>
        <v>39.979999999999997</v>
      </c>
      <c r="AO31" s="11">
        <f>IF(AN31="",Default_Rank_Score,RANK(AN31,AN$4:AN$43,1))</f>
        <v>17</v>
      </c>
      <c r="AP31" s="11" t="e">
        <f>IF(#REF!="",Default_Rank_Score,RANK(#REF!,#REF!,1))</f>
        <v>#REF!</v>
      </c>
      <c r="AQ31" s="11" t="e">
        <f>IF(#REF!="",Default_Rank_Score,RANK(#REF!,#REF!,1))</f>
        <v>#REF!</v>
      </c>
    </row>
    <row r="32" spans="1:43" s="10" customFormat="1" x14ac:dyDescent="0.15">
      <c r="A32" s="61" t="s">
        <v>83</v>
      </c>
      <c r="B32" s="2"/>
      <c r="C32" s="1"/>
      <c r="D32" s="5">
        <v>3</v>
      </c>
      <c r="E32" s="6" t="s">
        <v>58</v>
      </c>
      <c r="F32" s="5"/>
      <c r="G32" s="66">
        <f>RANK(K32,K$4:K$43,1)</f>
        <v>11</v>
      </c>
      <c r="H32" s="66">
        <f>Q32+W32+AC32+AI32+AO32</f>
        <v>65</v>
      </c>
      <c r="I32" s="66">
        <f>IF(M32=0,1,0)+IF(S32=0,1,0)+IF(Y32=0,1,0)+IF(AE32=0,1,0)+IF(AK32=0,1,0)</f>
        <v>2</v>
      </c>
      <c r="J32" s="66">
        <f>M32+S32+Y32+AE32+AK32</f>
        <v>4</v>
      </c>
      <c r="K32" s="67">
        <f>P32+V32+AB32+AH32+AN32</f>
        <v>205.71</v>
      </c>
      <c r="L32" s="51">
        <v>30.09</v>
      </c>
      <c r="M32" s="5">
        <v>2</v>
      </c>
      <c r="N32" s="31"/>
      <c r="O32" s="31"/>
      <c r="P32" s="38">
        <f>IF((OR(L32="",L32="DNC")),"",IF(L32="SDQ",P$53,IF(L32="DNF",999,(L32+(5*M32)+(N32*10)-(O32*5)))))</f>
        <v>40.090000000000003</v>
      </c>
      <c r="Q32" s="55">
        <f>IF(P32="",Default_Rank_Score,RANK(P32,P$4:P$43,1))</f>
        <v>10</v>
      </c>
      <c r="R32" s="51">
        <v>45.25</v>
      </c>
      <c r="S32" s="5">
        <v>1</v>
      </c>
      <c r="T32" s="31"/>
      <c r="U32" s="31"/>
      <c r="V32" s="38">
        <f>IF((OR(R32="",R32="DNC")),"",IF(R32="SDQ",V$53,IF(R32="DNF",999,(R32+(5*S32)+(T32*10)-(U32*5)))))</f>
        <v>50.25</v>
      </c>
      <c r="W32" s="57">
        <f>IF(V32="",Default_Rank_Score,RANK(V32,V$4:V$43,1))</f>
        <v>21</v>
      </c>
      <c r="X32" s="51">
        <v>33.49</v>
      </c>
      <c r="Y32" s="5">
        <v>0</v>
      </c>
      <c r="Z32" s="31"/>
      <c r="AA32" s="31"/>
      <c r="AB32" s="38">
        <f>IF((OR(X32="",X32="DNC")),"",IF(X32="SDQ",AB$53,IF(X32="DNF",999,(X32+(5*Y32)+(Z32*10)-(AA32*5)))))</f>
        <v>33.49</v>
      </c>
      <c r="AC32" s="57">
        <f>IF(AB32="",Default_Rank_Score,RANK(AB32,AB$4:AB$43,1))</f>
        <v>6</v>
      </c>
      <c r="AD32" s="51">
        <v>34.869999999999997</v>
      </c>
      <c r="AE32" s="5">
        <v>0</v>
      </c>
      <c r="AF32" s="31">
        <v>1</v>
      </c>
      <c r="AG32" s="31"/>
      <c r="AH32" s="38">
        <f>IF((OR(AD32="",AD32="DNC")),"",IF(AD32="SDQ",AH$53,IF(AD32="DNF",999,(AD32+(5*AE32)+(AF32*10)-(AG32*5)))))</f>
        <v>44.87</v>
      </c>
      <c r="AI32" s="57">
        <f>IF(AH32="",Default_Rank_Score,RANK(AH32,AH$4:AH$43,1))</f>
        <v>12</v>
      </c>
      <c r="AJ32" s="51">
        <v>32.01</v>
      </c>
      <c r="AK32" s="5">
        <v>1</v>
      </c>
      <c r="AL32" s="31"/>
      <c r="AM32" s="31"/>
      <c r="AN32" s="38">
        <f>IF((OR(AJ32="",AJ32="DNC")),"",IF(AJ32="SDQ",AN$53,IF(AJ32="DNF",999,(AJ32+(5*AK32)+(AL32*10)-(AM32*5)))))</f>
        <v>37.01</v>
      </c>
      <c r="AO32" s="11">
        <f>IF(AN32="",Default_Rank_Score,RANK(AN32,AN$4:AN$43,1))</f>
        <v>16</v>
      </c>
      <c r="AP32" s="11" t="e">
        <f>IF(#REF!="",Default_Rank_Score,RANK(#REF!,#REF!,1))</f>
        <v>#REF!</v>
      </c>
      <c r="AQ32" s="11" t="e">
        <f>IF(#REF!="",Default_Rank_Score,RANK(#REF!,#REF!,1))</f>
        <v>#REF!</v>
      </c>
    </row>
    <row r="33" spans="1:43" s="10" customFormat="1" x14ac:dyDescent="0.15">
      <c r="A33" s="61" t="s">
        <v>89</v>
      </c>
      <c r="B33" s="2"/>
      <c r="C33" s="1"/>
      <c r="D33" s="5">
        <v>3</v>
      </c>
      <c r="E33" s="6" t="s">
        <v>88</v>
      </c>
      <c r="F33" s="5"/>
      <c r="G33" s="66">
        <f>RANK(K33,K$4:K$43,1)</f>
        <v>12</v>
      </c>
      <c r="H33" s="66">
        <f>Q33+W33+AC33+AI33+AO33</f>
        <v>39</v>
      </c>
      <c r="I33" s="66">
        <f>IF(M33=0,1,0)+IF(S33=0,1,0)+IF(Y33=0,1,0)+IF(AE33=0,1,0)+IF(AK33=0,1,0)</f>
        <v>2</v>
      </c>
      <c r="J33" s="66">
        <f>M33+S33+Y33+AE33+AK33</f>
        <v>7</v>
      </c>
      <c r="K33" s="67">
        <f>P33+V33+AB33+AH33+AN33</f>
        <v>214.45</v>
      </c>
      <c r="L33" s="51">
        <v>42.21</v>
      </c>
      <c r="M33" s="83">
        <v>0</v>
      </c>
      <c r="N33" s="31"/>
      <c r="O33" s="31"/>
      <c r="P33" s="38">
        <f>IF((OR(L33="",L33="DNC")),"",IF(L33="SDQ",P$53,IF(L33="DNF",999,(L33+(5*M33)+(N33*10)-(O33*5)))))</f>
        <v>42.21</v>
      </c>
      <c r="Q33" s="55">
        <f>IF(P33="",Default_Rank_Score,RANK(P33,P$4:P$43,1))</f>
        <v>11</v>
      </c>
      <c r="R33" s="51">
        <v>29.58</v>
      </c>
      <c r="S33" s="5">
        <v>1</v>
      </c>
      <c r="T33" s="31"/>
      <c r="U33" s="31"/>
      <c r="V33" s="38">
        <f>IF((OR(R33="",R33="DNC")),"",IF(R33="SDQ",V$53,IF(R33="DNF",999,(R33+(5*S33)+(T33*10)-(U33*5)))))</f>
        <v>34.58</v>
      </c>
      <c r="W33" s="57">
        <f>IF(V33="",Default_Rank_Score,RANK(V33,V$4:V$43,1))</f>
        <v>7</v>
      </c>
      <c r="X33" s="51">
        <v>35.82</v>
      </c>
      <c r="Y33" s="5">
        <v>0</v>
      </c>
      <c r="Z33" s="31"/>
      <c r="AA33" s="31"/>
      <c r="AB33" s="38">
        <f>IF((OR(X33="",X33="DNC")),"",IF(X33="SDQ",AB$53,IF(X33="DNF",999,(X33+(5*Y33)+(Z33*10)-(AA33*5)))))</f>
        <v>35.82</v>
      </c>
      <c r="AC33" s="57">
        <f>IF(AB33="",Default_Rank_Score,RANK(AB33,AB$4:AB$43,1))</f>
        <v>10</v>
      </c>
      <c r="AD33" s="51">
        <v>32.58</v>
      </c>
      <c r="AE33" s="5">
        <v>2</v>
      </c>
      <c r="AF33" s="31"/>
      <c r="AG33" s="31"/>
      <c r="AH33" s="38">
        <f>IF((OR(AD33="",AD33="DNC")),"",IF(AD33="SDQ",AH$53,IF(AD33="DNF",999,(AD33+(5*AE33)+(AF33*10)-(AG33*5)))))</f>
        <v>42.58</v>
      </c>
      <c r="AI33" s="57">
        <f>IF(AH33="",Default_Rank_Score,RANK(AH33,AH$4:AH$43,1))</f>
        <v>11</v>
      </c>
      <c r="AJ33" s="51">
        <v>39.26</v>
      </c>
      <c r="AK33" s="5">
        <v>4</v>
      </c>
      <c r="AL33" s="31"/>
      <c r="AM33" s="31"/>
      <c r="AN33" s="38">
        <f>IF((OR(AJ33="",AJ33="DNC")),"",IF(AJ33="SDQ",AN$53,IF(AJ33="DNF",999,(AJ33+(5*AK33)+(AL33*10)-(AM33*5)))))</f>
        <v>59.26</v>
      </c>
      <c r="AO33" s="11"/>
      <c r="AP33" s="11"/>
      <c r="AQ33" s="11"/>
    </row>
    <row r="34" spans="1:43" s="10" customFormat="1" x14ac:dyDescent="0.15">
      <c r="A34" s="61" t="s">
        <v>90</v>
      </c>
      <c r="B34" s="2"/>
      <c r="C34" s="1"/>
      <c r="D34" s="5">
        <v>3</v>
      </c>
      <c r="E34" s="6" t="s">
        <v>58</v>
      </c>
      <c r="F34" s="5"/>
      <c r="G34" s="66">
        <f>RANK(K34,K$4:K$43,1)</f>
        <v>8</v>
      </c>
      <c r="H34" s="66">
        <f>Q34+W34+AC34+AI34+AO34</f>
        <v>48</v>
      </c>
      <c r="I34" s="66">
        <f>IF(M34=0,1,0)+IF(S34=0,1,0)+IF(Y34=0,1,0)+IF(AE34=0,1,0)+IF(AK34=0,1,0)</f>
        <v>2</v>
      </c>
      <c r="J34" s="66">
        <f>M34+S34+Y34+AE34+AK34</f>
        <v>3</v>
      </c>
      <c r="K34" s="67">
        <f>P34+V34+AB34+AH34+AN34</f>
        <v>194.79000000000002</v>
      </c>
      <c r="L34" s="51">
        <v>38.1</v>
      </c>
      <c r="M34" s="5">
        <v>0</v>
      </c>
      <c r="N34" s="31"/>
      <c r="O34" s="31"/>
      <c r="P34" s="38">
        <f>IF((OR(L34="",L34="DNC")),"",IF(L34="SDQ",P$53,IF(L34="DNF",999,(L34+(5*M34)+(N34*10)-(O34*5)))))</f>
        <v>38.1</v>
      </c>
      <c r="Q34" s="55">
        <f>IF(P34="",Default_Rank_Score,RANK(P34,P$4:P$43,1))</f>
        <v>6</v>
      </c>
      <c r="R34" s="51">
        <v>27.61</v>
      </c>
      <c r="S34" s="5">
        <v>1</v>
      </c>
      <c r="T34" s="31"/>
      <c r="U34" s="31"/>
      <c r="V34" s="38">
        <f>IF((OR(R34="",R34="DNC")),"",IF(R34="SDQ",V$53,IF(R34="DNF",999,(R34+(5*S34)+(T34*10)-(U34*5)))))</f>
        <v>32.61</v>
      </c>
      <c r="W34" s="57">
        <f>IF(V34="",Default_Rank_Score,RANK(V34,V$4:V$43,1))</f>
        <v>6</v>
      </c>
      <c r="X34" s="51">
        <v>52.58</v>
      </c>
      <c r="Y34" s="5">
        <v>1</v>
      </c>
      <c r="Z34" s="31"/>
      <c r="AA34" s="31"/>
      <c r="AB34" s="38">
        <f>IF((OR(X34="",X34="DNC")),"",IF(X34="SDQ",AB$53,IF(X34="DNF",999,(X34+(5*Y34)+(Z34*10)-(AA34*5)))))</f>
        <v>57.58</v>
      </c>
      <c r="AC34" s="57">
        <f>IF(AB34="",Default_Rank_Score,RANK(AB34,AB$4:AB$43,1))</f>
        <v>28</v>
      </c>
      <c r="AD34" s="51">
        <v>26.1</v>
      </c>
      <c r="AE34" s="5">
        <v>1</v>
      </c>
      <c r="AF34" s="31">
        <v>1</v>
      </c>
      <c r="AG34" s="31"/>
      <c r="AH34" s="38">
        <f>IF((OR(AD34="",AD34="DNC")),"",IF(AD34="SDQ",AH$53,IF(AD34="DNF",999,(AD34+(5*AE34)+(AF34*10)-(AG34*5)))))</f>
        <v>41.1</v>
      </c>
      <c r="AI34" s="57">
        <f>IF(AH34="",Default_Rank_Score,RANK(AH34,AH$4:AH$43,1))</f>
        <v>8</v>
      </c>
      <c r="AJ34" s="51">
        <v>25.4</v>
      </c>
      <c r="AK34" s="83">
        <v>0</v>
      </c>
      <c r="AL34" s="31"/>
      <c r="AM34" s="31"/>
      <c r="AN34" s="38">
        <f>IF((OR(AJ34="",AJ34="DNC")),"",IF(AJ34="SDQ",AN$53,IF(AJ34="DNF",999,(AJ34+(5*AK34)+(AL34*10)-(AM34*5)))))</f>
        <v>25.4</v>
      </c>
      <c r="AO34" s="11"/>
      <c r="AP34" s="11"/>
      <c r="AQ34" s="11"/>
    </row>
    <row r="35" spans="1:43" s="10" customFormat="1" x14ac:dyDescent="0.15">
      <c r="A35" s="61" t="s">
        <v>91</v>
      </c>
      <c r="B35" s="2"/>
      <c r="C35" s="1"/>
      <c r="D35" s="5">
        <v>3</v>
      </c>
      <c r="E35" s="6" t="s">
        <v>58</v>
      </c>
      <c r="F35" s="5"/>
      <c r="G35" s="66">
        <f>RANK(K35,K$4:K$43,1)</f>
        <v>17</v>
      </c>
      <c r="H35" s="66">
        <f>Q35+W35+AC35+AI35+AO35</f>
        <v>69</v>
      </c>
      <c r="I35" s="66">
        <f>IF(M35=0,1,0)+IF(S35=0,1,0)+IF(Y35=0,1,0)+IF(AE35=0,1,0)+IF(AK35=0,1,0)</f>
        <v>2</v>
      </c>
      <c r="J35" s="66">
        <f>M35+S35+Y35+AE35+AK35</f>
        <v>6</v>
      </c>
      <c r="K35" s="67">
        <f>P35+V35+AB35+AH35+AN35</f>
        <v>243.75</v>
      </c>
      <c r="L35" s="51">
        <v>43.65</v>
      </c>
      <c r="M35" s="5">
        <v>2</v>
      </c>
      <c r="N35" s="31"/>
      <c r="O35" s="31"/>
      <c r="P35" s="38">
        <f>IF((OR(L35="",L35="DNC")),"",IF(L35="SDQ",P$53,IF(L35="DNF",999,(L35+(5*M35)+(N35*10)-(O35*5)))))</f>
        <v>53.65</v>
      </c>
      <c r="Q35" s="55">
        <f>IF(P35="",Default_Rank_Score,RANK(P35,P$4:P$43,1))</f>
        <v>19</v>
      </c>
      <c r="R35" s="51">
        <v>48.46</v>
      </c>
      <c r="S35" s="5">
        <v>2</v>
      </c>
      <c r="T35" s="31"/>
      <c r="U35" s="31"/>
      <c r="V35" s="38">
        <f>IF((OR(R35="",R35="DNC")),"",IF(R35="SDQ",V$53,IF(R35="DNF",999,(R35+(5*S35)+(T35*10)-(U35*5)))))</f>
        <v>58.46</v>
      </c>
      <c r="W35" s="57">
        <f>IF(V35="",Default_Rank_Score,RANK(V35,V$4:V$43,1))</f>
        <v>27</v>
      </c>
      <c r="X35" s="51">
        <v>43.42</v>
      </c>
      <c r="Y35" s="5">
        <v>0</v>
      </c>
      <c r="Z35" s="31"/>
      <c r="AA35" s="31"/>
      <c r="AB35" s="38">
        <f>IF((OR(X35="",X35="DNC")),"",IF(X35="SDQ",AB$53,IF(X35="DNF",999,(X35+(5*Y35)+(Z35*10)-(AA35*5)))))</f>
        <v>43.42</v>
      </c>
      <c r="AC35" s="57">
        <f>IF(AB35="",Default_Rank_Score,RANK(AB35,AB$4:AB$43,1))</f>
        <v>17</v>
      </c>
      <c r="AD35" s="51">
        <v>39.270000000000003</v>
      </c>
      <c r="AE35" s="5">
        <v>0</v>
      </c>
      <c r="AF35" s="31"/>
      <c r="AG35" s="31"/>
      <c r="AH35" s="38">
        <f>IF((OR(AD35="",AD35="DNC")),"",IF(AD35="SDQ",AH$53,IF(AD35="DNF",999,(AD35+(5*AE35)+(AF35*10)-(AG35*5)))))</f>
        <v>39.270000000000003</v>
      </c>
      <c r="AI35" s="57">
        <f>IF(AH35="",Default_Rank_Score,RANK(AH35,AH$4:AH$43,1))</f>
        <v>6</v>
      </c>
      <c r="AJ35" s="51">
        <v>38.950000000000003</v>
      </c>
      <c r="AK35" s="5">
        <v>2</v>
      </c>
      <c r="AL35" s="31"/>
      <c r="AM35" s="31"/>
      <c r="AN35" s="38">
        <f>IF((OR(AJ35="",AJ35="DNC")),"",IF(AJ35="SDQ",AN$53,IF(AJ35="DNF",999,(AJ35+(5*AK35)+(AL35*10)-(AM35*5)))))</f>
        <v>48.95</v>
      </c>
      <c r="AO35" s="11"/>
      <c r="AP35" s="11"/>
      <c r="AQ35" s="11"/>
    </row>
    <row r="36" spans="1:43" s="10" customFormat="1" x14ac:dyDescent="0.15">
      <c r="A36" s="61" t="s">
        <v>96</v>
      </c>
      <c r="B36" s="2"/>
      <c r="C36" s="1"/>
      <c r="D36" s="5">
        <v>3</v>
      </c>
      <c r="E36" s="6" t="s">
        <v>73</v>
      </c>
      <c r="F36" s="5"/>
      <c r="G36" s="66">
        <f>RANK(K36,K$4:K$43,1)</f>
        <v>22</v>
      </c>
      <c r="H36" s="66">
        <f>Q36+W36+AC36+AI36+AO36</f>
        <v>79</v>
      </c>
      <c r="I36" s="66">
        <f>IF(M36=0,1,0)+IF(S36=0,1,0)+IF(Y36=0,1,0)+IF(AE36=0,1,0)+IF(AK36=0,1,0)</f>
        <v>2</v>
      </c>
      <c r="J36" s="66">
        <f>M36+S36+Y36+AE36+AK36</f>
        <v>8</v>
      </c>
      <c r="K36" s="67">
        <f>P36+V36+AB36+AH36+AN36</f>
        <v>267.23</v>
      </c>
      <c r="L36" s="51">
        <v>43.72</v>
      </c>
      <c r="M36" s="5">
        <v>4</v>
      </c>
      <c r="N36" s="31"/>
      <c r="O36" s="31"/>
      <c r="P36" s="38">
        <f>IF((OR(L36="",L36="DNC")),"",IF(L36="SDQ",P$53,IF(L36="DNF",999,(L36+(5*M36)+(N36*10)-(O36*5)))))</f>
        <v>63.72</v>
      </c>
      <c r="Q36" s="55">
        <f>IF(P36="",Default_Rank_Score,RANK(P36,P$4:P$43,1))</f>
        <v>26</v>
      </c>
      <c r="R36" s="51">
        <v>41.31</v>
      </c>
      <c r="S36" s="5">
        <v>0</v>
      </c>
      <c r="T36" s="31"/>
      <c r="U36" s="31"/>
      <c r="V36" s="38">
        <f>IF((OR(R36="",R36="DNC")),"",IF(R36="SDQ",V$53,IF(R36="DNF",999,(R36+(5*S36)+(T36*10)-(U36*5)))))</f>
        <v>41.31</v>
      </c>
      <c r="W36" s="57">
        <f>IF(V36="",Default_Rank_Score,RANK(V36,V$4:V$43,1))</f>
        <v>14</v>
      </c>
      <c r="X36" s="51">
        <v>35.58</v>
      </c>
      <c r="Y36" s="5">
        <v>0</v>
      </c>
      <c r="Z36" s="31"/>
      <c r="AA36" s="31"/>
      <c r="AB36" s="38">
        <f>IF((OR(X36="",X36="DNC")),"",IF(X36="SDQ",AB$53,IF(X36="DNF",999,(X36+(5*Y36)+(Z36*10)-(AA36*5)))))</f>
        <v>35.58</v>
      </c>
      <c r="AC36" s="57">
        <f>IF(AB36="",Default_Rank_Score,RANK(AB36,AB$4:AB$43,1))</f>
        <v>9</v>
      </c>
      <c r="AD36" s="51">
        <v>49.79</v>
      </c>
      <c r="AE36" s="5">
        <v>3</v>
      </c>
      <c r="AF36" s="31">
        <v>1</v>
      </c>
      <c r="AG36" s="31"/>
      <c r="AH36" s="38">
        <f>IF((OR(AD36="",AD36="DNC")),"",IF(AD36="SDQ",AH$53,IF(AD36="DNF",999,(AD36+(5*AE36)+(AF36*10)-(AG36*5)))))</f>
        <v>74.789999999999992</v>
      </c>
      <c r="AI36" s="57">
        <f>IF(AH36="",Default_Rank_Score,RANK(AH36,AH$4:AH$43,1))</f>
        <v>30</v>
      </c>
      <c r="AJ36" s="51">
        <v>46.83</v>
      </c>
      <c r="AK36" s="5">
        <v>1</v>
      </c>
      <c r="AL36" s="31"/>
      <c r="AM36" s="31"/>
      <c r="AN36" s="38">
        <f>IF((OR(AJ36="",AJ36="DNC")),"",IF(AJ36="SDQ",AN$53,IF(AJ36="DNF",999,(AJ36+(5*AK36)+(AL36*10)-(AM36*5)))))</f>
        <v>51.83</v>
      </c>
      <c r="AO36" s="11"/>
      <c r="AP36" s="11"/>
      <c r="AQ36" s="11"/>
    </row>
    <row r="37" spans="1:43" s="10" customFormat="1" x14ac:dyDescent="0.15">
      <c r="A37" s="61" t="s">
        <v>52</v>
      </c>
      <c r="B37" s="2"/>
      <c r="C37" s="1"/>
      <c r="D37" s="5">
        <v>1</v>
      </c>
      <c r="E37" s="6" t="s">
        <v>58</v>
      </c>
      <c r="F37" s="5"/>
      <c r="G37" s="66">
        <f>RANK(K37,K$4:K$43,1)</f>
        <v>26</v>
      </c>
      <c r="H37" s="66">
        <f>Q37+W37+AC37+AI37+AO37</f>
        <v>127</v>
      </c>
      <c r="I37" s="66">
        <f>IF(M37=0,1,0)+IF(S37=0,1,0)+IF(Y37=0,1,0)+IF(AE37=0,1,0)+IF(AK37=0,1,0)</f>
        <v>1</v>
      </c>
      <c r="J37" s="66">
        <f>M37+S37+Y37+AE37+AK37</f>
        <v>8</v>
      </c>
      <c r="K37" s="67">
        <f>P37+V37+AB37+AH37+AN37</f>
        <v>291.45</v>
      </c>
      <c r="L37" s="51">
        <v>51.56</v>
      </c>
      <c r="M37" s="5">
        <v>3</v>
      </c>
      <c r="N37" s="31"/>
      <c r="O37" s="31"/>
      <c r="P37" s="38">
        <f>IF((OR(L37="",L37="DNC")),"",IF(L37="SDQ",P$53,IF(L37="DNF",999,(L37+(5*M37)+(N37*10)-(O37*5)))))</f>
        <v>66.56</v>
      </c>
      <c r="Q37" s="55">
        <f>IF(P37="",Default_Rank_Score,RANK(P37,P$4:P$43,1))</f>
        <v>28</v>
      </c>
      <c r="R37" s="51">
        <v>50.47</v>
      </c>
      <c r="S37" s="5">
        <v>2</v>
      </c>
      <c r="T37" s="31"/>
      <c r="U37" s="31"/>
      <c r="V37" s="38">
        <f>IF((OR(R37="",R37="DNC")),"",IF(R37="SDQ",V$53,IF(R37="DNF",999,(R37+(5*S37)+(T37*10)-(U37*5)))))</f>
        <v>60.47</v>
      </c>
      <c r="W37" s="57">
        <f>IF(V37="",Default_Rank_Score,RANK(V37,V$4:V$43,1))</f>
        <v>29</v>
      </c>
      <c r="X37" s="51">
        <v>54.26</v>
      </c>
      <c r="Y37" s="5">
        <v>0</v>
      </c>
      <c r="Z37" s="31"/>
      <c r="AA37" s="31"/>
      <c r="AB37" s="38">
        <f>IF((OR(X37="",X37="DNC")),"",IF(X37="SDQ",AB$53,IF(X37="DNF",999,(X37+(5*Y37)+(Z37*10)-(AA37*5)))))</f>
        <v>54.26</v>
      </c>
      <c r="AC37" s="57">
        <f>IF(AB37="",Default_Rank_Score,RANK(AB37,AB$4:AB$43,1))</f>
        <v>26</v>
      </c>
      <c r="AD37" s="51">
        <v>56.75</v>
      </c>
      <c r="AE37" s="5">
        <v>2</v>
      </c>
      <c r="AF37" s="31"/>
      <c r="AG37" s="31"/>
      <c r="AH37" s="38">
        <f>IF((OR(AD37="",AD37="DNC")),"",IF(AD37="SDQ",AH$53,IF(AD37="DNF",999,(AD37+(5*AE37)+(AF37*10)-(AG37*5)))))</f>
        <v>66.75</v>
      </c>
      <c r="AI37" s="57">
        <f>IF(AH37="",Default_Rank_Score,RANK(AH37,AH$4:AH$43,1))</f>
        <v>26</v>
      </c>
      <c r="AJ37" s="51">
        <v>38.409999999999997</v>
      </c>
      <c r="AK37" s="5">
        <v>1</v>
      </c>
      <c r="AL37" s="31"/>
      <c r="AM37" s="31"/>
      <c r="AN37" s="38">
        <f>IF((OR(AJ37="",AJ37="DNC")),"",IF(AJ37="SDQ",AN$53,IF(AJ37="DNF",999,(AJ37+(5*AK37)+(AL37*10)-(AM37*5)))))</f>
        <v>43.41</v>
      </c>
      <c r="AO37" s="11">
        <f>IF(AN37="",Default_Rank_Score,RANK(AN37,AN$4:AN$43,1))</f>
        <v>18</v>
      </c>
      <c r="AP37" s="11" t="e">
        <f>IF(#REF!="",Default_Rank_Score,RANK(#REF!,#REF!,1))</f>
        <v>#REF!</v>
      </c>
      <c r="AQ37" s="11" t="e">
        <f>IF(#REF!="",Default_Rank_Score,RANK(#REF!,#REF!,1))</f>
        <v>#REF!</v>
      </c>
    </row>
    <row r="38" spans="1:43" s="10" customFormat="1" x14ac:dyDescent="0.15">
      <c r="A38" s="61" t="s">
        <v>63</v>
      </c>
      <c r="B38" s="2"/>
      <c r="C38" s="1"/>
      <c r="D38" s="5">
        <v>1</v>
      </c>
      <c r="E38" s="6" t="s">
        <v>57</v>
      </c>
      <c r="F38" s="5"/>
      <c r="G38" s="66">
        <f>RANK(K38,K$4:K$43,1)</f>
        <v>38</v>
      </c>
      <c r="H38" s="66">
        <f>Q38+W38+AC38+AI38+AO38</f>
        <v>189</v>
      </c>
      <c r="I38" s="66">
        <f>IF(M38=0,1,0)+IF(S38=0,1,0)+IF(Y38=0,1,0)+IF(AE38=0,1,0)+IF(AK38=0,1,0)</f>
        <v>1</v>
      </c>
      <c r="J38" s="66">
        <f>M38+S38+Y38+AE38+AK38</f>
        <v>7</v>
      </c>
      <c r="K38" s="67">
        <f>P38+V38+AB38+AH38+AN38</f>
        <v>767.69999999999993</v>
      </c>
      <c r="L38" s="51">
        <v>169.11</v>
      </c>
      <c r="M38" s="5">
        <v>3</v>
      </c>
      <c r="N38" s="31">
        <v>1</v>
      </c>
      <c r="O38" s="31"/>
      <c r="P38" s="38">
        <f>IF((OR(L38="",L38="DNC")),"",IF(L38="SDQ",P$53,IF(L38="DNF",999,(L38+(5*M38)+(N38*10)-(O38*5)))))</f>
        <v>194.11</v>
      </c>
      <c r="Q38" s="55">
        <f>IF(P38="",Default_Rank_Score,RANK(P38,P$4:P$43,1))</f>
        <v>38</v>
      </c>
      <c r="R38" s="51">
        <v>146.66</v>
      </c>
      <c r="S38" s="5">
        <v>1</v>
      </c>
      <c r="T38" s="31"/>
      <c r="U38" s="31"/>
      <c r="V38" s="38">
        <f>IF((OR(R38="",R38="DNC")),"",IF(R38="SDQ",V$53,IF(R38="DNF",999,(R38+(5*S38)+(T38*10)-(U38*5)))))</f>
        <v>151.66</v>
      </c>
      <c r="W38" s="57">
        <f>IF(V38="",Default_Rank_Score,RANK(V38,V$4:V$43,1))</f>
        <v>38</v>
      </c>
      <c r="X38" s="51">
        <v>154.53</v>
      </c>
      <c r="Y38" s="5">
        <v>1</v>
      </c>
      <c r="Z38" s="31"/>
      <c r="AA38" s="31"/>
      <c r="AB38" s="38">
        <f>IF((OR(X38="",X38="DNC")),"",IF(X38="SDQ",AB$53,IF(X38="DNF",999,(X38+(5*Y38)+(Z38*10)-(AA38*5)))))</f>
        <v>159.53</v>
      </c>
      <c r="AC38" s="57">
        <f>IF(AB38="",Default_Rank_Score,RANK(AB38,AB$4:AB$43,1))</f>
        <v>38</v>
      </c>
      <c r="AD38" s="51">
        <v>129.04</v>
      </c>
      <c r="AE38" s="5">
        <v>0</v>
      </c>
      <c r="AF38" s="31"/>
      <c r="AG38" s="31"/>
      <c r="AH38" s="38">
        <f>IF((OR(AD38="",AD38="DNC")),"",IF(AD38="SDQ",AH$53,IF(AD38="DNF",999,(AD38+(5*AE38)+(AF38*10)-(AG38*5)))))</f>
        <v>129.04</v>
      </c>
      <c r="AI38" s="57">
        <f>IF(AH38="",Default_Rank_Score,RANK(AH38,AH$4:AH$43,1))</f>
        <v>37</v>
      </c>
      <c r="AJ38" s="51">
        <v>123.36</v>
      </c>
      <c r="AK38" s="5">
        <v>2</v>
      </c>
      <c r="AL38" s="31"/>
      <c r="AM38" s="31"/>
      <c r="AN38" s="38">
        <f>IF((OR(AJ38="",AJ38="DNC")),"",IF(AJ38="SDQ",AN$53,IF(AJ38="DNF",999,(AJ38+(5*AK38)+(AL38*10)-(AM38*5)))))</f>
        <v>133.36000000000001</v>
      </c>
      <c r="AO38" s="11">
        <f>IF(AN38="",Default_Rank_Score,RANK(AN38,AN$4:AN$43,1))</f>
        <v>38</v>
      </c>
      <c r="AP38" s="11" t="e">
        <f>IF(#REF!="",Default_Rank_Score,RANK(#REF!,#REF!,1))</f>
        <v>#REF!</v>
      </c>
      <c r="AQ38" s="11" t="e">
        <f>IF(#REF!="",Default_Rank_Score,RANK(#REF!,#REF!,1))</f>
        <v>#REF!</v>
      </c>
    </row>
    <row r="39" spans="1:43" s="10" customFormat="1" x14ac:dyDescent="0.15">
      <c r="A39" s="61" t="s">
        <v>64</v>
      </c>
      <c r="B39" s="2"/>
      <c r="C39" s="1"/>
      <c r="D39" s="5">
        <v>2</v>
      </c>
      <c r="E39" s="6" t="s">
        <v>65</v>
      </c>
      <c r="F39" s="5"/>
      <c r="G39" s="66">
        <f>RANK(K39,K$4:K$43,1)</f>
        <v>6</v>
      </c>
      <c r="H39" s="66">
        <f>Q39+W39+AC39+AI39+AO39</f>
        <v>46</v>
      </c>
      <c r="I39" s="66">
        <f>IF(M39=0,1,0)+IF(S39=0,1,0)+IF(Y39=0,1,0)+IF(AE39=0,1,0)+IF(AK39=0,1,0)</f>
        <v>1</v>
      </c>
      <c r="J39" s="66">
        <f>M39+S39+Y39+AE39+AK39</f>
        <v>4</v>
      </c>
      <c r="K39" s="67">
        <f>P39+V39+AB39+AH39+AN39</f>
        <v>184.44</v>
      </c>
      <c r="L39" s="51">
        <v>33.33</v>
      </c>
      <c r="M39" s="5">
        <v>1</v>
      </c>
      <c r="N39" s="31"/>
      <c r="O39" s="31"/>
      <c r="P39" s="38">
        <f>IF((OR(L39="",L39="DNC")),"",IF(L39="SDQ",P$53,IF(L39="DNF",999,(L39+(5*M39)+(N39*10)-(O39*5)))))</f>
        <v>38.33</v>
      </c>
      <c r="Q39" s="55">
        <f>IF(P39="",Default_Rank_Score,RANK(P39,P$4:P$43,1))</f>
        <v>7</v>
      </c>
      <c r="R39" s="51">
        <v>31.78</v>
      </c>
      <c r="S39" s="5">
        <v>1</v>
      </c>
      <c r="T39" s="31"/>
      <c r="U39" s="31"/>
      <c r="V39" s="38">
        <f>IF((OR(R39="",R39="DNC")),"",IF(R39="SDQ",V$53,IF(R39="DNF",999,(R39+(5*S39)+(T39*10)-(U39*5)))))</f>
        <v>36.78</v>
      </c>
      <c r="W39" s="57">
        <f>IF(V39="",Default_Rank_Score,RANK(V39,V$4:V$43,1))</f>
        <v>11</v>
      </c>
      <c r="X39" s="51">
        <v>33.17</v>
      </c>
      <c r="Y39" s="5">
        <v>1</v>
      </c>
      <c r="Z39" s="31"/>
      <c r="AA39" s="31"/>
      <c r="AB39" s="38">
        <f>IF((OR(X39="",X39="DNC")),"",IF(X39="SDQ",AB$53,IF(X39="DNF",999,(X39+(5*Y39)+(Z39*10)-(AA39*5)))))</f>
        <v>38.17</v>
      </c>
      <c r="AC39" s="57">
        <f>IF(AB39="",Default_Rank_Score,RANK(AB39,AB$4:AB$43,1))</f>
        <v>13</v>
      </c>
      <c r="AD39" s="51">
        <v>37.369999999999997</v>
      </c>
      <c r="AE39" s="5">
        <v>1</v>
      </c>
      <c r="AF39" s="31"/>
      <c r="AG39" s="31"/>
      <c r="AH39" s="38">
        <f>IF((OR(AD39="",AD39="DNC")),"",IF(AD39="SDQ",AH$53,IF(AD39="DNF",999,(AD39+(5*AE39)+(AF39*10)-(AG39*5)))))</f>
        <v>42.37</v>
      </c>
      <c r="AI39" s="57">
        <f>IF(AH39="",Default_Rank_Score,RANK(AH39,AH$4:AH$43,1))</f>
        <v>10</v>
      </c>
      <c r="AJ39" s="51">
        <v>28.79</v>
      </c>
      <c r="AK39" s="5">
        <v>0</v>
      </c>
      <c r="AL39" s="31"/>
      <c r="AM39" s="31"/>
      <c r="AN39" s="38">
        <f>IF((OR(AJ39="",AJ39="DNC")),"",IF(AJ39="SDQ",AN$53,IF(AJ39="DNF",999,(AJ39+(5*AK39)+(AL39*10)-(AM39*5)))))</f>
        <v>28.79</v>
      </c>
      <c r="AO39" s="11">
        <f>IF(AN39="",Default_Rank_Score,RANK(AN39,AN$4:AN$43,1))</f>
        <v>5</v>
      </c>
      <c r="AP39" s="11" t="e">
        <f>IF(#REF!="",Default_Rank_Score,RANK(#REF!,#REF!,1))</f>
        <v>#REF!</v>
      </c>
      <c r="AQ39" s="11" t="e">
        <f>IF(#REF!="",Default_Rank_Score,RANK(#REF!,#REF!,1))</f>
        <v>#REF!</v>
      </c>
    </row>
    <row r="40" spans="1:43" s="10" customFormat="1" x14ac:dyDescent="0.15">
      <c r="A40" s="61" t="s">
        <v>60</v>
      </c>
      <c r="B40" s="2"/>
      <c r="C40" s="1"/>
      <c r="D40" s="5">
        <v>1</v>
      </c>
      <c r="E40" s="6" t="s">
        <v>58</v>
      </c>
      <c r="F40" s="5"/>
      <c r="G40" s="66">
        <f>RANK(K40,K$4:K$43,1)</f>
        <v>9</v>
      </c>
      <c r="H40" s="66">
        <f>Q40+W40+AC40+AI40+AO40</f>
        <v>59</v>
      </c>
      <c r="I40" s="66">
        <f>IF(M40=0,1,0)+IF(S40=0,1,0)+IF(Y40=0,1,0)+IF(AE40=0,1,0)+IF(AK40=0,1,0)</f>
        <v>0</v>
      </c>
      <c r="J40" s="66">
        <f>M40+S40+Y40+AE40+AK40</f>
        <v>8</v>
      </c>
      <c r="K40" s="67">
        <f>P40+V40+AB40+AH40+AN40</f>
        <v>204.01999999999998</v>
      </c>
      <c r="L40" s="51">
        <v>55.79</v>
      </c>
      <c r="M40" s="5">
        <v>4</v>
      </c>
      <c r="N40" s="31"/>
      <c r="O40" s="31"/>
      <c r="P40" s="38">
        <f>IF((OR(L40="",L40="DNC")),"",IF(L40="SDQ",P$53,IF(L40="DNF",999,(L40+(5*M40)+(N40*10)-(O40*5)))))</f>
        <v>75.789999999999992</v>
      </c>
      <c r="Q40" s="55">
        <f>IF(P40="",Default_Rank_Score,RANK(P40,P$4:P$43,1))</f>
        <v>32</v>
      </c>
      <c r="R40" s="51">
        <v>30.38</v>
      </c>
      <c r="S40" s="5">
        <v>1</v>
      </c>
      <c r="T40" s="31"/>
      <c r="U40" s="31"/>
      <c r="V40" s="38">
        <f>IF((OR(R40="",R40="DNC")),"",IF(R40="SDQ",V$53,IF(R40="DNF",999,(R40+(5*S40)+(T40*10)-(U40*5)))))</f>
        <v>35.379999999999995</v>
      </c>
      <c r="W40" s="57">
        <f>IF(V40="",Default_Rank_Score,RANK(V40,V$4:V$43,1))</f>
        <v>8</v>
      </c>
      <c r="X40" s="51">
        <v>28.97</v>
      </c>
      <c r="Y40" s="5">
        <v>1</v>
      </c>
      <c r="Z40" s="31"/>
      <c r="AA40" s="31"/>
      <c r="AB40" s="38">
        <f>IF((OR(X40="",X40="DNC")),"",IF(X40="SDQ",AB$53,IF(X40="DNF",999,(X40+(5*Y40)+(Z40*10)-(AA40*5)))))</f>
        <v>33.97</v>
      </c>
      <c r="AC40" s="57">
        <f>IF(AB40="",Default_Rank_Score,RANK(AB40,AB$4:AB$43,1))</f>
        <v>8</v>
      </c>
      <c r="AD40" s="51">
        <v>24.21</v>
      </c>
      <c r="AE40" s="5">
        <v>1</v>
      </c>
      <c r="AF40" s="31"/>
      <c r="AG40" s="31"/>
      <c r="AH40" s="38">
        <f>IF((OR(AD40="",AD40="DNC")),"",IF(AD40="SDQ",AH$53,IF(AD40="DNF",999,(AD40+(5*AE40)+(AF40*10)-(AG40*5)))))</f>
        <v>29.21</v>
      </c>
      <c r="AI40" s="57">
        <f>IF(AH40="",Default_Rank_Score,RANK(AH40,AH$4:AH$43,1))</f>
        <v>4</v>
      </c>
      <c r="AJ40" s="51">
        <v>24.67</v>
      </c>
      <c r="AK40" s="5">
        <v>1</v>
      </c>
      <c r="AL40" s="31"/>
      <c r="AM40" s="31"/>
      <c r="AN40" s="38">
        <f>IF((OR(AJ40="",AJ40="DNC")),"",IF(AJ40="SDQ",AN$53,IF(AJ40="DNF",999,(AJ40+(5*AK40)+(AL40*10)-(AM40*5)))))</f>
        <v>29.67</v>
      </c>
      <c r="AO40" s="11">
        <f>IF(AN40="",Default_Rank_Score,RANK(AN40,AN$4:AN$43,1))</f>
        <v>7</v>
      </c>
      <c r="AP40" s="11" t="e">
        <f>IF(#REF!="",Default_Rank_Score,RANK(#REF!,#REF!,1))</f>
        <v>#REF!</v>
      </c>
      <c r="AQ40" s="11" t="e">
        <f>IF(#REF!="",Default_Rank_Score,RANK(#REF!,#REF!,1))</f>
        <v>#REF!</v>
      </c>
    </row>
    <row r="41" spans="1:43" s="10" customFormat="1" x14ac:dyDescent="0.15">
      <c r="A41" s="61" t="s">
        <v>66</v>
      </c>
      <c r="B41" s="2"/>
      <c r="C41" s="1"/>
      <c r="D41" s="5">
        <v>2</v>
      </c>
      <c r="E41" s="6" t="s">
        <v>48</v>
      </c>
      <c r="F41" s="5"/>
      <c r="G41" s="66">
        <f>RANK(K41,K$4:K$43,1)</f>
        <v>32</v>
      </c>
      <c r="H41" s="66">
        <f>Q41+W41+AC41+AI41+AO41</f>
        <v>158</v>
      </c>
      <c r="I41" s="66">
        <f>IF(M41=0,1,0)+IF(S41=0,1,0)+IF(Y41=0,1,0)+IF(AE41=0,1,0)+IF(AK41=0,1,0)</f>
        <v>0</v>
      </c>
      <c r="J41" s="66">
        <f>M41+S41+Y41+AE41+AK41</f>
        <v>14</v>
      </c>
      <c r="K41" s="67">
        <f>P41+V41+AB41+AH41+AN41</f>
        <v>352.57000000000005</v>
      </c>
      <c r="L41" s="51">
        <v>41.27</v>
      </c>
      <c r="M41" s="5">
        <v>5</v>
      </c>
      <c r="N41" s="31">
        <v>1</v>
      </c>
      <c r="O41" s="31"/>
      <c r="P41" s="38">
        <f>IF((OR(L41="",L41="DNC")),"",IF(L41="SDQ",P$53,IF(L41="DNF",999,(L41+(5*M41)+(N41*10)-(O41*5)))))</f>
        <v>76.27000000000001</v>
      </c>
      <c r="Q41" s="55">
        <f>IF(P41="",Default_Rank_Score,RANK(P41,P$4:P$43,1))</f>
        <v>33</v>
      </c>
      <c r="R41" s="51">
        <v>52.1</v>
      </c>
      <c r="S41" s="5">
        <v>1</v>
      </c>
      <c r="T41" s="31">
        <v>1</v>
      </c>
      <c r="U41" s="31"/>
      <c r="V41" s="38">
        <f>IF((OR(R41="",R41="DNC")),"",IF(R41="SDQ",V$53,IF(R41="DNF",999,(R41+(5*S41)+(T41*10)-(U41*5)))))</f>
        <v>67.099999999999994</v>
      </c>
      <c r="W41" s="57">
        <f>IF(V41="",Default_Rank_Score,RANK(V41,V$4:V$43,1))</f>
        <v>31</v>
      </c>
      <c r="X41" s="51">
        <v>60.99</v>
      </c>
      <c r="Y41" s="5">
        <v>3</v>
      </c>
      <c r="Z41" s="31"/>
      <c r="AA41" s="31"/>
      <c r="AB41" s="38">
        <f>IF((OR(X41="",X41="DNC")),"",IF(X41="SDQ",AB$53,IF(X41="DNF",999,(X41+(5*Y41)+(Z41*10)-(AA41*5)))))</f>
        <v>75.990000000000009</v>
      </c>
      <c r="AC41" s="57">
        <f>IF(AB41="",Default_Rank_Score,RANK(AB41,AB$4:AB$43,1))</f>
        <v>34</v>
      </c>
      <c r="AD41" s="51">
        <v>50.98</v>
      </c>
      <c r="AE41" s="5">
        <v>3</v>
      </c>
      <c r="AF41" s="31">
        <v>1</v>
      </c>
      <c r="AG41" s="31"/>
      <c r="AH41" s="38">
        <f>IF((OR(AD41="",AD41="DNC")),"",IF(AD41="SDQ",AH$53,IF(AD41="DNF",999,(AD41+(5*AE41)+(AF41*10)-(AG41*5)))))</f>
        <v>75.97999999999999</v>
      </c>
      <c r="AI41" s="57">
        <f>IF(AH41="",Default_Rank_Score,RANK(AH41,AH$4:AH$43,1))</f>
        <v>31</v>
      </c>
      <c r="AJ41" s="51">
        <v>37.229999999999997</v>
      </c>
      <c r="AK41" s="5">
        <v>2</v>
      </c>
      <c r="AL41" s="31">
        <v>1</v>
      </c>
      <c r="AM41" s="31"/>
      <c r="AN41" s="38">
        <f>IF((OR(AJ41="",AJ41="DNC")),"",IF(AJ41="SDQ",AN$53,IF(AJ41="DNF",999,(AJ41+(5*AK41)+(AL41*10)-(AM41*5)))))</f>
        <v>57.23</v>
      </c>
      <c r="AO41" s="11">
        <f>IF(AN41="",Default_Rank_Score,RANK(AN41,AN$4:AN$43,1))</f>
        <v>29</v>
      </c>
      <c r="AP41" s="11" t="e">
        <f>IF(#REF!="",Default_Rank_Score,RANK(#REF!,#REF!,1))</f>
        <v>#REF!</v>
      </c>
      <c r="AQ41" s="11" t="e">
        <f>IF(#REF!="",Default_Rank_Score,RANK(#REF!,#REF!,1))</f>
        <v>#REF!</v>
      </c>
    </row>
    <row r="42" spans="1:43" s="10" customFormat="1" x14ac:dyDescent="0.15">
      <c r="A42" s="61" t="s">
        <v>69</v>
      </c>
      <c r="B42" s="2"/>
      <c r="C42" s="1"/>
      <c r="D42" s="5">
        <v>2</v>
      </c>
      <c r="E42" s="6" t="s">
        <v>70</v>
      </c>
      <c r="F42" s="5"/>
      <c r="G42" s="66">
        <f>RANK(K42,K$4:K$43,1)</f>
        <v>28</v>
      </c>
      <c r="H42" s="66">
        <f>Q42+W42+AC42+AI42+AO42</f>
        <v>124</v>
      </c>
      <c r="I42" s="66">
        <f>IF(M42=0,1,0)+IF(S42=0,1,0)+IF(Y42=0,1,0)+IF(AE42=0,1,0)+IF(AK42=0,1,0)</f>
        <v>0</v>
      </c>
      <c r="J42" s="66">
        <f>M42+S42+Y42+AE42+AK42</f>
        <v>11</v>
      </c>
      <c r="K42" s="67">
        <f>P42+V42+AB42+AH42+AN42</f>
        <v>295.39999999999998</v>
      </c>
      <c r="L42" s="51">
        <v>42.78</v>
      </c>
      <c r="M42" s="5">
        <v>2</v>
      </c>
      <c r="N42" s="31"/>
      <c r="O42" s="31"/>
      <c r="P42" s="38">
        <f>IF((OR(L42="",L42="DNC")),"",IF(L42="SDQ",P$53,IF(L42="DNF",999,(L42+(5*M42)+(N42*10)-(O42*5)))))</f>
        <v>52.78</v>
      </c>
      <c r="Q42" s="55">
        <f>IF(P42="",Default_Rank_Score,RANK(P42,P$4:P$43,1))</f>
        <v>17</v>
      </c>
      <c r="R42" s="51">
        <v>36.880000000000003</v>
      </c>
      <c r="S42" s="5">
        <v>2</v>
      </c>
      <c r="T42" s="31"/>
      <c r="U42" s="31"/>
      <c r="V42" s="38">
        <f>IF((OR(R42="",R42="DNC")),"",IF(R42="SDQ",V$53,IF(R42="DNF",999,(R42+(5*S42)+(T42*10)-(U42*5)))))</f>
        <v>46.88</v>
      </c>
      <c r="W42" s="57">
        <f>IF(V42="",Default_Rank_Score,RANK(V42,V$4:V$43,1))</f>
        <v>20</v>
      </c>
      <c r="X42" s="51">
        <v>62.5</v>
      </c>
      <c r="Y42" s="5">
        <v>1</v>
      </c>
      <c r="Z42" s="31"/>
      <c r="AA42" s="31"/>
      <c r="AB42" s="38">
        <f>IF((OR(X42="",X42="DNC")),"",IF(X42="SDQ",AB$53,IF(X42="DNF",999,(X42+(5*Y42)+(Z42*10)-(AA42*5)))))</f>
        <v>67.5</v>
      </c>
      <c r="AC42" s="57">
        <f>IF(AB42="",Default_Rank_Score,RANK(AB42,AB$4:AB$43,1))</f>
        <v>30</v>
      </c>
      <c r="AD42" s="51">
        <v>44.6</v>
      </c>
      <c r="AE42" s="5">
        <v>3</v>
      </c>
      <c r="AF42" s="31">
        <v>1</v>
      </c>
      <c r="AG42" s="31"/>
      <c r="AH42" s="38">
        <f>IF((OR(AD42="",AD42="DNC")),"",IF(AD42="SDQ",AH$53,IF(AD42="DNF",999,(AD42+(5*AE42)+(AF42*10)-(AG42*5)))))</f>
        <v>69.599999999999994</v>
      </c>
      <c r="AI42" s="57">
        <f>IF(AH42="",Default_Rank_Score,RANK(AH42,AH$4:AH$43,1))</f>
        <v>27</v>
      </c>
      <c r="AJ42" s="51">
        <v>33.64</v>
      </c>
      <c r="AK42" s="5">
        <v>3</v>
      </c>
      <c r="AL42" s="31">
        <v>1</v>
      </c>
      <c r="AM42" s="31"/>
      <c r="AN42" s="38">
        <f>IF((OR(AJ42="",AJ42="DNC")),"",IF(AJ42="SDQ",AN$53,IF(AJ42="DNF",999,(AJ42+(5*AK42)+(AL42*10)-(AM42*5)))))</f>
        <v>58.64</v>
      </c>
      <c r="AO42" s="11">
        <f>IF(AN42="",Default_Rank_Score,RANK(AN42,AN$4:AN$43,1))</f>
        <v>30</v>
      </c>
      <c r="AP42" s="11" t="e">
        <f>IF(#REF!="",Default_Rank_Score,RANK(#REF!,#REF!,1))</f>
        <v>#REF!</v>
      </c>
      <c r="AQ42" s="11" t="e">
        <f>IF(#REF!="",Default_Rank_Score,RANK(#REF!,#REF!,1))</f>
        <v>#REF!</v>
      </c>
    </row>
    <row r="43" spans="1:43" s="26" customFormat="1" ht="14" thickBot="1" x14ac:dyDescent="0.2">
      <c r="A43" s="39" t="s">
        <v>26</v>
      </c>
      <c r="B43" s="40"/>
      <c r="C43" s="40"/>
      <c r="D43" s="42"/>
      <c r="E43" s="41"/>
      <c r="F43" s="42"/>
      <c r="G43" s="43"/>
      <c r="H43" s="43"/>
      <c r="I43" s="43"/>
      <c r="J43" s="43"/>
      <c r="K43" s="46"/>
      <c r="L43" s="52"/>
      <c r="M43" s="43"/>
      <c r="N43" s="43"/>
      <c r="O43" s="43"/>
      <c r="P43" s="44"/>
      <c r="Q43" s="56"/>
      <c r="R43" s="52"/>
      <c r="S43" s="43"/>
      <c r="T43" s="43"/>
      <c r="U43" s="43"/>
      <c r="V43" s="44"/>
      <c r="W43" s="56"/>
      <c r="X43" s="52"/>
      <c r="Y43" s="43"/>
      <c r="Z43" s="43"/>
      <c r="AA43" s="43"/>
      <c r="AB43" s="44"/>
      <c r="AC43" s="56"/>
      <c r="AD43" s="52"/>
      <c r="AE43" s="43"/>
      <c r="AF43" s="43"/>
      <c r="AG43" s="43"/>
      <c r="AH43" s="44"/>
      <c r="AI43" s="56"/>
      <c r="AJ43" s="52"/>
      <c r="AK43" s="43"/>
      <c r="AL43" s="43"/>
      <c r="AM43" s="43"/>
      <c r="AN43" s="44"/>
      <c r="AO43" s="25"/>
      <c r="AP43" s="25"/>
      <c r="AQ43" s="25"/>
    </row>
    <row r="44" spans="1:43" s="16" customFormat="1" x14ac:dyDescent="0.15">
      <c r="A44" s="16" t="s">
        <v>27</v>
      </c>
      <c r="D44" s="4"/>
      <c r="E44" s="12"/>
      <c r="F44" s="4"/>
      <c r="G44" s="14"/>
      <c r="H44" s="14"/>
      <c r="I44" s="14"/>
      <c r="J44" s="14"/>
      <c r="K44" s="14"/>
      <c r="L44" s="15">
        <v>200</v>
      </c>
      <c r="M44" s="14"/>
      <c r="N44" s="14"/>
      <c r="O44" s="14"/>
      <c r="P44" s="15"/>
      <c r="Q44" s="14"/>
      <c r="R44" s="15">
        <v>200</v>
      </c>
      <c r="S44" s="14"/>
      <c r="T44" s="14"/>
      <c r="U44" s="14"/>
      <c r="V44" s="15"/>
      <c r="W44" s="14"/>
      <c r="X44" s="15">
        <v>200</v>
      </c>
      <c r="Y44" s="14"/>
      <c r="Z44" s="14"/>
      <c r="AA44" s="14"/>
      <c r="AB44" s="15"/>
      <c r="AC44" s="14"/>
      <c r="AD44" s="15">
        <v>200</v>
      </c>
      <c r="AE44" s="14"/>
      <c r="AF44" s="14"/>
      <c r="AG44" s="14"/>
      <c r="AH44" s="15"/>
      <c r="AI44" s="14"/>
      <c r="AJ44" s="15">
        <v>200</v>
      </c>
      <c r="AK44" s="14"/>
      <c r="AL44" s="14"/>
      <c r="AM44" s="14"/>
      <c r="AN44" s="15"/>
      <c r="AO44" s="14"/>
      <c r="AP44" s="14"/>
      <c r="AQ44" s="14"/>
    </row>
    <row r="45" spans="1:43" s="16" customFormat="1" x14ac:dyDescent="0.15">
      <c r="A45" s="3" t="s">
        <v>28</v>
      </c>
      <c r="B45" s="3"/>
      <c r="C45" s="3"/>
      <c r="D45" s="4"/>
      <c r="E45" s="12"/>
      <c r="F45" s="4"/>
      <c r="G45" s="14"/>
      <c r="H45" s="14"/>
      <c r="I45" s="14"/>
      <c r="J45" s="14"/>
      <c r="K45" s="14"/>
      <c r="L45" s="15">
        <v>20</v>
      </c>
      <c r="M45" s="14"/>
      <c r="N45" s="14"/>
      <c r="O45" s="14"/>
      <c r="P45" s="15"/>
      <c r="Q45" s="14"/>
      <c r="R45" s="15">
        <v>20</v>
      </c>
      <c r="S45" s="14"/>
      <c r="T45" s="14"/>
      <c r="U45" s="14"/>
      <c r="V45" s="15"/>
      <c r="W45" s="14"/>
      <c r="X45" s="15">
        <v>20</v>
      </c>
      <c r="Y45" s="14"/>
      <c r="Z45" s="14"/>
      <c r="AA45" s="14"/>
      <c r="AB45" s="15"/>
      <c r="AC45" s="14"/>
      <c r="AD45" s="15">
        <v>20</v>
      </c>
      <c r="AE45" s="14"/>
      <c r="AF45" s="14"/>
      <c r="AG45" s="14"/>
      <c r="AH45" s="15"/>
      <c r="AI45" s="14"/>
      <c r="AJ45" s="15">
        <v>20</v>
      </c>
      <c r="AK45" s="14"/>
      <c r="AL45" s="14"/>
      <c r="AM45" s="14"/>
      <c r="AN45" s="15"/>
      <c r="AO45" s="14"/>
      <c r="AP45" s="14"/>
      <c r="AQ45" s="14"/>
    </row>
    <row r="46" spans="1:43" s="16" customFormat="1" x14ac:dyDescent="0.15">
      <c r="A46" s="3" t="s">
        <v>29</v>
      </c>
      <c r="B46" s="3"/>
      <c r="C46" s="3"/>
      <c r="D46" s="4"/>
      <c r="E46" s="12"/>
      <c r="F46" s="4"/>
      <c r="G46" s="14"/>
      <c r="H46" s="14"/>
      <c r="I46" s="14"/>
      <c r="J46" s="14"/>
      <c r="K46" s="14"/>
      <c r="L46" s="15">
        <f>MIN(L4:L43)</f>
        <v>19.579999999999998</v>
      </c>
      <c r="M46" s="14"/>
      <c r="N46" s="14"/>
      <c r="O46" s="14"/>
      <c r="P46" s="15">
        <f>MIN(P4:P43)</f>
        <v>19.579999999999998</v>
      </c>
      <c r="Q46" s="14"/>
      <c r="R46" s="15">
        <f>MIN(R4:R43)</f>
        <v>18.510000000000002</v>
      </c>
      <c r="S46" s="14"/>
      <c r="T46" s="14"/>
      <c r="U46" s="14"/>
      <c r="V46" s="15">
        <f>MIN(V4:V43)</f>
        <v>18.510000000000002</v>
      </c>
      <c r="W46" s="14"/>
      <c r="X46" s="15">
        <f>MIN(X4:X43)</f>
        <v>21.78</v>
      </c>
      <c r="Y46" s="14"/>
      <c r="Z46" s="14"/>
      <c r="AA46" s="14"/>
      <c r="AB46" s="15">
        <f>MIN(AB4:AB43)</f>
        <v>21.78</v>
      </c>
      <c r="AC46" s="14"/>
      <c r="AD46" s="15">
        <f>MIN(AD4:AD43)</f>
        <v>24.21</v>
      </c>
      <c r="AE46" s="14"/>
      <c r="AF46" s="14"/>
      <c r="AG46" s="14"/>
      <c r="AH46" s="15">
        <f>MIN(AH4:AH43)</f>
        <v>24.94</v>
      </c>
      <c r="AI46" s="14"/>
      <c r="AJ46" s="15">
        <f>MIN(AJ4:AJ43)</f>
        <v>16.23</v>
      </c>
      <c r="AK46" s="14"/>
      <c r="AL46" s="14"/>
      <c r="AM46" s="14"/>
      <c r="AN46" s="15">
        <f>MIN(AN4:AN43)</f>
        <v>23.54</v>
      </c>
      <c r="AO46" s="14"/>
      <c r="AP46" s="14"/>
      <c r="AQ46" s="14"/>
    </row>
    <row r="47" spans="1:43" s="16" customFormat="1" x14ac:dyDescent="0.15">
      <c r="A47" s="3" t="s">
        <v>30</v>
      </c>
      <c r="B47" s="3"/>
      <c r="C47" s="3"/>
      <c r="D47" s="4"/>
      <c r="E47" s="12"/>
      <c r="F47" s="4"/>
      <c r="G47" s="14"/>
      <c r="H47" s="14"/>
      <c r="I47" s="14"/>
      <c r="J47" s="14"/>
      <c r="K47" s="14"/>
      <c r="L47" s="15">
        <f>MAX(L4:L43)</f>
        <v>169.11</v>
      </c>
      <c r="M47" s="14"/>
      <c r="N47" s="14"/>
      <c r="O47" s="14"/>
      <c r="P47" s="15">
        <f>MAX(P4:P43)</f>
        <v>194.11</v>
      </c>
      <c r="Q47" s="14"/>
      <c r="R47" s="15">
        <f>MAX(R4:R43)</f>
        <v>146.66</v>
      </c>
      <c r="S47" s="14"/>
      <c r="T47" s="14"/>
      <c r="U47" s="14"/>
      <c r="V47" s="15">
        <f>MAX(V4:V43)</f>
        <v>151.66</v>
      </c>
      <c r="W47" s="14"/>
      <c r="X47" s="15">
        <f>MAX(X4:X43)</f>
        <v>154.53</v>
      </c>
      <c r="Y47" s="14"/>
      <c r="Z47" s="14"/>
      <c r="AA47" s="14"/>
      <c r="AB47" s="15">
        <f>MAX(AB4:AB43)</f>
        <v>159.53</v>
      </c>
      <c r="AC47" s="14"/>
      <c r="AD47" s="15">
        <f>MAX(AD4:AD43)</f>
        <v>129.04</v>
      </c>
      <c r="AE47" s="14"/>
      <c r="AF47" s="14"/>
      <c r="AG47" s="14"/>
      <c r="AH47" s="15">
        <f>MAX(AH4:AH43)</f>
        <v>140</v>
      </c>
      <c r="AI47" s="14"/>
      <c r="AJ47" s="15">
        <f>MAX(AJ4:AJ43)</f>
        <v>123.36</v>
      </c>
      <c r="AK47" s="14"/>
      <c r="AL47" s="14"/>
      <c r="AM47" s="14"/>
      <c r="AN47" s="15">
        <f>MAX(AN4:AN43)</f>
        <v>133.36000000000001</v>
      </c>
      <c r="AO47" s="14"/>
      <c r="AP47" s="14"/>
      <c r="AQ47" s="14"/>
    </row>
    <row r="48" spans="1:43" s="16" customFormat="1" x14ac:dyDescent="0.15">
      <c r="A48" s="3" t="s">
        <v>31</v>
      </c>
      <c r="B48" s="3"/>
      <c r="C48" s="3"/>
      <c r="D48" s="4"/>
      <c r="E48" s="12"/>
      <c r="F48" s="4"/>
      <c r="G48" s="14"/>
      <c r="H48" s="14"/>
      <c r="I48" s="14"/>
      <c r="J48" s="14"/>
      <c r="K48" s="14"/>
      <c r="L48" s="15">
        <f>AVERAGE(L4:L43)</f>
        <v>52.481578947368419</v>
      </c>
      <c r="M48" s="14"/>
      <c r="N48" s="14"/>
      <c r="O48" s="14"/>
      <c r="P48" s="15">
        <f>AVERAGE(P4:P43)</f>
        <v>59.850000000000016</v>
      </c>
      <c r="Q48" s="14"/>
      <c r="R48" s="15">
        <f>AVERAGE(R4:R43)</f>
        <v>48.941578947368427</v>
      </c>
      <c r="S48" s="14"/>
      <c r="T48" s="14"/>
      <c r="U48" s="14"/>
      <c r="V48" s="15">
        <f>AVERAGE(V4:V43)</f>
        <v>53.020526315789482</v>
      </c>
      <c r="W48" s="14"/>
      <c r="X48" s="15">
        <f>AVERAGE(X4:X43)</f>
        <v>50.961052631578951</v>
      </c>
      <c r="Y48" s="14"/>
      <c r="Z48" s="14"/>
      <c r="AA48" s="14"/>
      <c r="AB48" s="15">
        <f>AVERAGE(AB4:AB43)</f>
        <v>52.145263157894739</v>
      </c>
      <c r="AC48" s="14"/>
      <c r="AD48" s="15">
        <f>AVERAGE(AD4:AD43)</f>
        <v>50.809189189189169</v>
      </c>
      <c r="AE48" s="14"/>
      <c r="AF48" s="14"/>
      <c r="AG48" s="14"/>
      <c r="AH48" s="15">
        <f>AVERAGE(AH4:AH43)</f>
        <v>61.840526315789475</v>
      </c>
      <c r="AI48" s="14"/>
      <c r="AJ48" s="15">
        <f>AVERAGE(AJ4:AJ43)</f>
        <v>43.944473684210529</v>
      </c>
      <c r="AK48" s="14"/>
      <c r="AL48" s="14"/>
      <c r="AM48" s="14"/>
      <c r="AN48" s="15">
        <f>AVERAGE(AN4:AN43)</f>
        <v>49.207631578947371</v>
      </c>
      <c r="AO48" s="14"/>
      <c r="AP48" s="14"/>
      <c r="AQ48" s="14"/>
    </row>
    <row r="49" spans="1:43" s="16" customFormat="1" x14ac:dyDescent="0.15">
      <c r="A49" s="3" t="s">
        <v>32</v>
      </c>
      <c r="B49" s="3"/>
      <c r="C49" s="3"/>
      <c r="D49" s="4"/>
      <c r="E49" s="12"/>
      <c r="F49" s="4"/>
      <c r="G49" s="14"/>
      <c r="H49" s="14"/>
      <c r="I49" s="14"/>
      <c r="J49" s="14"/>
      <c r="K49" s="14"/>
      <c r="L49" s="15">
        <f>STDEV(L4:L43)</f>
        <v>26.476208751858294</v>
      </c>
      <c r="M49" s="14"/>
      <c r="N49" s="14"/>
      <c r="O49" s="14"/>
      <c r="P49" s="15">
        <f>STDEV(M4:P43)</f>
        <v>35.897962121051435</v>
      </c>
      <c r="Q49" s="14"/>
      <c r="R49" s="15">
        <f>STDEV(R4:R43)</f>
        <v>23.313297507705485</v>
      </c>
      <c r="S49" s="14"/>
      <c r="T49" s="14"/>
      <c r="U49" s="14"/>
      <c r="V49" s="15">
        <f>STDEV(S4:V43)</f>
        <v>31.235997206039322</v>
      </c>
      <c r="W49" s="14"/>
      <c r="X49" s="15">
        <f>STDEV(X4:X43)</f>
        <v>24.615384092009524</v>
      </c>
      <c r="Y49" s="14"/>
      <c r="Z49" s="14"/>
      <c r="AA49" s="14"/>
      <c r="AB49" s="15">
        <f>STDEV(Y4:AB43)</f>
        <v>31.619301597977454</v>
      </c>
      <c r="AC49" s="14"/>
      <c r="AD49" s="15">
        <f>STDEV(AD4:AD43)</f>
        <v>19.626798909537872</v>
      </c>
      <c r="AE49" s="14"/>
      <c r="AF49" s="14"/>
      <c r="AG49" s="14"/>
      <c r="AH49" s="15">
        <f>STDEV(AE4:AH43)</f>
        <v>34.803201515707897</v>
      </c>
      <c r="AI49" s="14"/>
      <c r="AJ49" s="15">
        <f>STDEV(AJ4:AJ43)</f>
        <v>22.741111800695244</v>
      </c>
      <c r="AK49" s="14"/>
      <c r="AL49" s="14"/>
      <c r="AM49" s="14"/>
      <c r="AN49" s="15">
        <f>STDEV(AK4:AN43)</f>
        <v>29.587210747590635</v>
      </c>
      <c r="AO49" s="14"/>
      <c r="AP49" s="14"/>
      <c r="AQ49" s="14"/>
    </row>
    <row r="50" spans="1:43" s="16" customFormat="1" x14ac:dyDescent="0.15">
      <c r="A50" s="3" t="s">
        <v>33</v>
      </c>
      <c r="B50" s="3"/>
      <c r="C50" s="3"/>
      <c r="D50" s="4"/>
      <c r="E50" s="12"/>
      <c r="F50" s="4"/>
      <c r="G50" s="14"/>
      <c r="H50" s="14"/>
      <c r="I50" s="14"/>
      <c r="J50" s="14"/>
      <c r="K50" s="14"/>
      <c r="L50" s="15"/>
      <c r="M50" s="14">
        <f>MAX(M4:M43)</f>
        <v>5</v>
      </c>
      <c r="N50" s="14"/>
      <c r="O50" s="14"/>
      <c r="P50" s="15"/>
      <c r="Q50" s="14"/>
      <c r="R50" s="15"/>
      <c r="S50" s="14">
        <f>MAX(S4:S43)</f>
        <v>3</v>
      </c>
      <c r="T50" s="14"/>
      <c r="U50" s="14"/>
      <c r="V50" s="15"/>
      <c r="W50" s="14"/>
      <c r="X50" s="15"/>
      <c r="Y50" s="14">
        <f>MAX(Y4:Y43)</f>
        <v>3</v>
      </c>
      <c r="Z50" s="14"/>
      <c r="AA50" s="14"/>
      <c r="AB50" s="15"/>
      <c r="AC50" s="14"/>
      <c r="AD50" s="15"/>
      <c r="AE50" s="14">
        <f>MAX(AE4:AE43)</f>
        <v>22</v>
      </c>
      <c r="AF50" s="14"/>
      <c r="AG50" s="14"/>
      <c r="AH50" s="15"/>
      <c r="AI50" s="14"/>
      <c r="AJ50" s="15"/>
      <c r="AK50" s="14">
        <f>MAX(AK4:AK43)</f>
        <v>4</v>
      </c>
      <c r="AL50" s="14"/>
      <c r="AM50" s="14"/>
      <c r="AN50" s="15"/>
      <c r="AO50" s="14"/>
      <c r="AP50" s="14"/>
      <c r="AQ50" s="14"/>
    </row>
    <row r="51" spans="1:43" s="16" customFormat="1" x14ac:dyDescent="0.15">
      <c r="A51" s="3" t="s">
        <v>34</v>
      </c>
      <c r="B51" s="3"/>
      <c r="C51" s="3"/>
      <c r="D51" s="4"/>
      <c r="E51" s="12"/>
      <c r="F51" s="4"/>
      <c r="G51" s="14"/>
      <c r="H51" s="14"/>
      <c r="I51" s="14"/>
      <c r="J51" s="14"/>
      <c r="K51" s="14"/>
      <c r="L51" s="15"/>
      <c r="M51" s="14">
        <f>AVERAGE(M4:M43)</f>
        <v>1.2105263157894737</v>
      </c>
      <c r="N51" s="14"/>
      <c r="O51" s="14"/>
      <c r="P51" s="15"/>
      <c r="Q51" s="14"/>
      <c r="R51" s="15"/>
      <c r="S51" s="14">
        <f>AVERAGE(S4:S43)</f>
        <v>0.60526315789473684</v>
      </c>
      <c r="T51" s="14"/>
      <c r="U51" s="14"/>
      <c r="V51" s="15"/>
      <c r="W51" s="14"/>
      <c r="X51" s="15"/>
      <c r="Y51" s="14">
        <f>AVERAGE(Y4:Y43)</f>
        <v>0.23684210526315788</v>
      </c>
      <c r="Z51" s="14"/>
      <c r="AA51" s="14"/>
      <c r="AB51" s="15"/>
      <c r="AC51" s="14"/>
      <c r="AD51" s="15"/>
      <c r="AE51" s="14">
        <f>AVERAGE(AE4:AE43)</f>
        <v>1.972972972972973</v>
      </c>
      <c r="AF51" s="14"/>
      <c r="AG51" s="14"/>
      <c r="AH51" s="15"/>
      <c r="AI51" s="14"/>
      <c r="AJ51" s="15"/>
      <c r="AK51" s="14">
        <f>AVERAGE(AK4:AK43)</f>
        <v>0.73684210526315785</v>
      </c>
      <c r="AL51" s="14"/>
      <c r="AM51" s="14"/>
      <c r="AN51" s="15"/>
      <c r="AO51" s="14"/>
      <c r="AP51" s="14"/>
      <c r="AQ51" s="14"/>
    </row>
    <row r="52" spans="1:43" s="16" customFormat="1" x14ac:dyDescent="0.15">
      <c r="A52" s="3" t="s">
        <v>35</v>
      </c>
      <c r="B52" s="3"/>
      <c r="C52" s="3"/>
      <c r="D52" s="4"/>
      <c r="F52" s="4"/>
      <c r="G52" s="14">
        <v>0</v>
      </c>
      <c r="H52" s="14"/>
      <c r="I52" s="14"/>
      <c r="J52" s="14"/>
      <c r="K52" s="14"/>
      <c r="L52" s="15"/>
      <c r="M52" s="14" t="s">
        <v>36</v>
      </c>
      <c r="N52" s="14"/>
      <c r="O52" s="14" t="s">
        <v>37</v>
      </c>
      <c r="P52" s="15" t="s">
        <v>38</v>
      </c>
      <c r="Q52" s="14"/>
      <c r="R52" s="15"/>
      <c r="S52" s="14" t="s">
        <v>36</v>
      </c>
      <c r="T52" s="14"/>
      <c r="U52" s="14" t="s">
        <v>37</v>
      </c>
      <c r="V52" s="15" t="s">
        <v>38</v>
      </c>
      <c r="W52" s="14"/>
      <c r="X52" s="15"/>
      <c r="Y52" s="14" t="s">
        <v>36</v>
      </c>
      <c r="Z52" s="14"/>
      <c r="AA52" s="14" t="s">
        <v>37</v>
      </c>
      <c r="AB52" s="15" t="s">
        <v>38</v>
      </c>
      <c r="AC52" s="14"/>
      <c r="AD52" s="15"/>
      <c r="AE52" s="14" t="s">
        <v>36</v>
      </c>
      <c r="AF52" s="14"/>
      <c r="AG52" s="14" t="s">
        <v>37</v>
      </c>
      <c r="AH52" s="15" t="s">
        <v>38</v>
      </c>
      <c r="AI52" s="14"/>
      <c r="AJ52" s="15"/>
      <c r="AK52" s="14" t="s">
        <v>36</v>
      </c>
      <c r="AL52" s="14"/>
      <c r="AM52" s="14" t="s">
        <v>37</v>
      </c>
      <c r="AN52" s="15" t="s">
        <v>38</v>
      </c>
      <c r="AO52" s="14"/>
      <c r="AP52" s="14"/>
      <c r="AQ52" s="4"/>
    </row>
    <row r="53" spans="1:43" x14ac:dyDescent="0.15">
      <c r="A53" s="17" t="s">
        <v>39</v>
      </c>
      <c r="P53" s="22">
        <f>P2*5+30</f>
        <v>150</v>
      </c>
      <c r="V53" s="22">
        <f>V2*5+30</f>
        <v>150</v>
      </c>
      <c r="AB53" s="22">
        <f>AB2*5+30</f>
        <v>150</v>
      </c>
      <c r="AH53" s="22">
        <f>AH2*5+30</f>
        <v>140</v>
      </c>
      <c r="AN53" s="22">
        <f>AN2*5+30</f>
        <v>140</v>
      </c>
    </row>
  </sheetData>
  <sheetProtection insertRows="0" deleteRows="0" selectLockedCells="1" sort="0"/>
  <sortState ref="A5:AQ42">
    <sortCondition descending="1" ref="I5:I4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AL5:AM42 AF5:AG42 Z5:AA42 T5:U42 N5:O42" xr:uid="{03005D28-BEA2-3340-8C21-C2F226D2940D}">
      <formula1>0</formula1>
      <formula2>1</formula2>
    </dataValidation>
    <dataValidation type="decimal" errorStyle="warning" allowBlank="1" showErrorMessage="1" errorTitle="That's a lot of misses" error="It's unusual to miss more than 10" sqref="AK5:AK42 Y5:Y42 AE5:AE42 S5:S42 M5:M42" xr:uid="{57CD4BA8-06C6-DA4F-B4D2-DC208FD98E47}">
      <formula1>0</formula1>
      <formula2>10</formula2>
    </dataValidation>
    <dataValidation type="decimal" errorStyle="warning" allowBlank="1" errorTitle="New Max or Min" error="Please verify your data" sqref="AJ5:AJ42 X5:X42 R5:R42 AD5:AD42" xr:uid="{B806DE51-FD5B-4041-93D4-A64079A8B728}">
      <formula1>#REF!</formula1>
      <formula2>#REF!</formula2>
    </dataValidation>
    <dataValidation allowBlank="1" showInputMessage="1" sqref="L1 L3:L1048576" xr:uid="{9A6E207C-5A29-CA4E-AD00-BBE2133B7F62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3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E9E7-410B-844F-AC1A-8D9CF8BA4261}">
  <sheetPr>
    <pageSetUpPr fitToPage="1"/>
  </sheetPr>
  <dimension ref="A1:AQ53"/>
  <sheetViews>
    <sheetView zoomScale="110" zoomScaleNormal="110" workbookViewId="0">
      <selection activeCell="E13" sqref="E13"/>
    </sheetView>
  </sheetViews>
  <sheetFormatPr baseColWidth="10" defaultColWidth="7.83203125" defaultRowHeight="13" x14ac:dyDescent="0.15"/>
  <cols>
    <col min="1" max="1" width="23.6640625" style="17" bestFit="1" customWidth="1"/>
    <col min="2" max="2" width="4.6640625" style="17" hidden="1" customWidth="1"/>
    <col min="3" max="3" width="6.33203125" style="17" hidden="1" customWidth="1"/>
    <col min="4" max="4" width="3.5" style="18" bestFit="1" customWidth="1"/>
    <col min="5" max="5" width="31.5" style="9" customWidth="1"/>
    <col min="6" max="6" width="3.1640625" style="18" hidden="1" customWidth="1"/>
    <col min="7" max="7" width="5.5" style="19" customWidth="1"/>
    <col min="8" max="8" width="5.83203125" style="19" hidden="1" customWidth="1"/>
    <col min="9" max="10" width="6" style="19" customWidth="1"/>
    <col min="11" max="11" width="8.6640625" style="19" customWidth="1"/>
    <col min="12" max="12" width="6.83203125" style="20" customWidth="1"/>
    <col min="13" max="13" width="3.6640625" style="21" customWidth="1"/>
    <col min="14" max="14" width="3.83203125" style="21" bestFit="1" customWidth="1"/>
    <col min="15" max="15" width="3.83203125" style="21" customWidth="1"/>
    <col min="16" max="16" width="8.5" style="22" bestFit="1" customWidth="1"/>
    <col min="17" max="17" width="4.5" style="19" hidden="1" customWidth="1"/>
    <col min="18" max="18" width="6.6640625" style="20" customWidth="1"/>
    <col min="19" max="19" width="3.6640625" style="21" customWidth="1"/>
    <col min="20" max="20" width="4" style="21" bestFit="1" customWidth="1"/>
    <col min="21" max="21" width="3.83203125" style="21" customWidth="1"/>
    <col min="22" max="22" width="8.5" style="22" bestFit="1" customWidth="1"/>
    <col min="23" max="23" width="4.5" style="19" hidden="1" customWidth="1"/>
    <col min="24" max="24" width="6.6640625" style="20" customWidth="1"/>
    <col min="25" max="25" width="3.6640625" style="21" customWidth="1"/>
    <col min="26" max="26" width="3.83203125" style="21" bestFit="1" customWidth="1"/>
    <col min="27" max="27" width="3.83203125" style="21" customWidth="1"/>
    <col min="28" max="28" width="8.5" style="22" bestFit="1" customWidth="1"/>
    <col min="29" max="29" width="4.5" style="19" hidden="1" customWidth="1"/>
    <col min="30" max="30" width="6.6640625" style="20" customWidth="1"/>
    <col min="31" max="31" width="3.6640625" style="21" customWidth="1"/>
    <col min="32" max="32" width="3.83203125" style="21" bestFit="1" customWidth="1"/>
    <col min="33" max="33" width="3.83203125" style="21" customWidth="1"/>
    <col min="34" max="34" width="8.5" style="22" bestFit="1" customWidth="1"/>
    <col min="35" max="35" width="4.5" style="19" hidden="1" customWidth="1"/>
    <col min="36" max="36" width="6.6640625" style="20" customWidth="1"/>
    <col min="37" max="37" width="3.6640625" style="21" customWidth="1"/>
    <col min="38" max="38" width="3.83203125" style="21" bestFit="1" customWidth="1"/>
    <col min="39" max="39" width="3.83203125" style="21" customWidth="1"/>
    <col min="40" max="40" width="8.5" style="22" bestFit="1" customWidth="1"/>
    <col min="41" max="42" width="4.5" style="19" hidden="1" customWidth="1"/>
    <col min="43" max="43" width="3.1640625" style="18" hidden="1" customWidth="1"/>
    <col min="44" max="16384" width="7.83203125" style="9"/>
  </cols>
  <sheetData>
    <row r="1" spans="1:43" s="8" customFormat="1" ht="16" x14ac:dyDescent="0.15">
      <c r="A1" s="74" t="s">
        <v>0</v>
      </c>
      <c r="B1" s="75"/>
      <c r="C1" s="75"/>
      <c r="D1" s="75"/>
      <c r="E1" s="76"/>
      <c r="F1" s="77" t="s">
        <v>1</v>
      </c>
      <c r="G1" s="78"/>
      <c r="H1" s="78"/>
      <c r="I1" s="78"/>
      <c r="J1" s="78"/>
      <c r="K1" s="79"/>
      <c r="L1" s="68" t="s">
        <v>2</v>
      </c>
      <c r="M1" s="69"/>
      <c r="N1" s="69"/>
      <c r="O1" s="69"/>
      <c r="P1" s="47" t="s">
        <v>3</v>
      </c>
      <c r="Q1" s="7"/>
      <c r="R1" s="68" t="s">
        <v>4</v>
      </c>
      <c r="S1" s="69"/>
      <c r="T1" s="69"/>
      <c r="U1" s="69"/>
      <c r="V1" s="47" t="s">
        <v>3</v>
      </c>
      <c r="W1" s="7"/>
      <c r="X1" s="68" t="s">
        <v>5</v>
      </c>
      <c r="Y1" s="69"/>
      <c r="Z1" s="69"/>
      <c r="AA1" s="69"/>
      <c r="AB1" s="47" t="s">
        <v>3</v>
      </c>
      <c r="AC1" s="7"/>
      <c r="AD1" s="68" t="s">
        <v>6</v>
      </c>
      <c r="AE1" s="69"/>
      <c r="AF1" s="69"/>
      <c r="AG1" s="69"/>
      <c r="AH1" s="47" t="s">
        <v>3</v>
      </c>
      <c r="AI1" s="7"/>
      <c r="AJ1" s="68" t="s">
        <v>7</v>
      </c>
      <c r="AK1" s="69"/>
      <c r="AL1" s="69"/>
      <c r="AM1" s="69"/>
      <c r="AN1" s="47" t="s">
        <v>3</v>
      </c>
      <c r="AO1" s="7"/>
      <c r="AP1" s="7"/>
      <c r="AQ1" s="7"/>
    </row>
    <row r="2" spans="1:43" s="8" customFormat="1" ht="12.75" customHeight="1" thickBot="1" x14ac:dyDescent="0.2">
      <c r="A2" s="70" t="s">
        <v>8</v>
      </c>
      <c r="B2" s="71"/>
      <c r="C2" s="71"/>
      <c r="D2" s="71"/>
      <c r="E2" s="62">
        <v>43695</v>
      </c>
      <c r="F2" s="80"/>
      <c r="G2" s="81"/>
      <c r="H2" s="81"/>
      <c r="I2" s="81"/>
      <c r="J2" s="81"/>
      <c r="K2" s="82"/>
      <c r="L2" s="72" t="s">
        <v>40</v>
      </c>
      <c r="M2" s="73"/>
      <c r="N2" s="73"/>
      <c r="O2" s="73"/>
      <c r="P2" s="48">
        <v>24</v>
      </c>
      <c r="Q2" s="13"/>
      <c r="R2" s="72" t="s">
        <v>41</v>
      </c>
      <c r="S2" s="73"/>
      <c r="T2" s="73"/>
      <c r="U2" s="73"/>
      <c r="V2" s="48">
        <v>24</v>
      </c>
      <c r="W2" s="13"/>
      <c r="X2" s="72" t="s">
        <v>42</v>
      </c>
      <c r="Y2" s="73"/>
      <c r="Z2" s="73"/>
      <c r="AA2" s="73"/>
      <c r="AB2" s="48">
        <v>24</v>
      </c>
      <c r="AC2" s="13"/>
      <c r="AD2" s="72" t="s">
        <v>43</v>
      </c>
      <c r="AE2" s="73"/>
      <c r="AF2" s="73"/>
      <c r="AG2" s="73"/>
      <c r="AH2" s="48">
        <v>22</v>
      </c>
      <c r="AI2" s="13"/>
      <c r="AJ2" s="72" t="s">
        <v>44</v>
      </c>
      <c r="AK2" s="73"/>
      <c r="AL2" s="73"/>
      <c r="AM2" s="73"/>
      <c r="AN2" s="48">
        <v>22</v>
      </c>
      <c r="AO2" s="13"/>
      <c r="AP2" s="13"/>
      <c r="AQ2" s="7"/>
    </row>
    <row r="3" spans="1:43" s="23" customFormat="1" ht="78" customHeight="1" x14ac:dyDescent="0.15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3" t="s">
        <v>14</v>
      </c>
      <c r="G3" s="64" t="s">
        <v>15</v>
      </c>
      <c r="H3" s="64" t="s">
        <v>16</v>
      </c>
      <c r="I3" s="64" t="s">
        <v>17</v>
      </c>
      <c r="J3" s="64" t="s">
        <v>18</v>
      </c>
      <c r="K3" s="65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24" t="s">
        <v>25</v>
      </c>
      <c r="AQ3" s="24" t="s">
        <v>25</v>
      </c>
    </row>
    <row r="4" spans="1:43" s="28" customFormat="1" x14ac:dyDescent="0.15">
      <c r="A4" s="58" t="s">
        <v>26</v>
      </c>
      <c r="B4" s="59"/>
      <c r="C4" s="59"/>
      <c r="D4" s="2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27"/>
      <c r="AQ4" s="27"/>
    </row>
    <row r="5" spans="1:43" s="10" customFormat="1" x14ac:dyDescent="0.15">
      <c r="A5" s="61" t="s">
        <v>84</v>
      </c>
      <c r="B5" s="2"/>
      <c r="C5" s="1"/>
      <c r="D5" s="5">
        <v>3</v>
      </c>
      <c r="E5" s="6" t="s">
        <v>85</v>
      </c>
      <c r="F5" s="5"/>
      <c r="G5" s="66">
        <f>RANK(K5,K$4:K$43,1)</f>
        <v>1</v>
      </c>
      <c r="H5" s="66">
        <f>Q5+W5+AC5+AI5+AO5</f>
        <v>7</v>
      </c>
      <c r="I5" s="66">
        <f>IF(M5=0,1,0)+IF(S5=0,1,0)+IF(Y5=0,1,0)+IF(AE5=0,1,0)+IF(AK5=0,1,0)</f>
        <v>4</v>
      </c>
      <c r="J5" s="66">
        <f>M5+S5+Y5+AE5+AK5</f>
        <v>2</v>
      </c>
      <c r="K5" s="67">
        <f>P5+V5+AB5+AH5+AN5</f>
        <v>111.04</v>
      </c>
      <c r="L5" s="51">
        <v>19.579999999999998</v>
      </c>
      <c r="M5" s="5">
        <v>0</v>
      </c>
      <c r="N5" s="31"/>
      <c r="O5" s="31"/>
      <c r="P5" s="38">
        <f>IF((OR(L5="",L5="DNC")),"",IF(L5="SDQ",P$53,IF(L5="DNF",999,(L5+(5*M5)+(N5*10)-(O5*5)))))</f>
        <v>19.579999999999998</v>
      </c>
      <c r="Q5" s="55">
        <f>IF(P5="",Default_Rank_Score,RANK(P5,P$4:P$43,1))</f>
        <v>1</v>
      </c>
      <c r="R5" s="51">
        <v>18.510000000000002</v>
      </c>
      <c r="S5" s="5">
        <v>0</v>
      </c>
      <c r="T5" s="31"/>
      <c r="U5" s="31"/>
      <c r="V5" s="38">
        <f>IF((OR(R5="",R5="DNC")),"",IF(R5="SDQ",V$53,IF(R5="DNF",999,(R5+(5*S5)+(T5*10)-(U5*5)))))</f>
        <v>18.510000000000002</v>
      </c>
      <c r="W5" s="57">
        <f>IF(V5="",Default_Rank_Score,RANK(V5,V$4:V$43,1))</f>
        <v>1</v>
      </c>
      <c r="X5" s="51">
        <v>21.78</v>
      </c>
      <c r="Y5" s="5">
        <v>0</v>
      </c>
      <c r="Z5" s="31"/>
      <c r="AA5" s="31"/>
      <c r="AB5" s="38">
        <f>IF((OR(X5="",X5="DNC")),"",IF(X5="SDQ",AB$53,IF(X5="DNF",999,(X5+(5*Y5)+(Z5*10)-(AA5*5)))))</f>
        <v>21.78</v>
      </c>
      <c r="AC5" s="57">
        <f>IF(AB5="",Default_Rank_Score,RANK(AB5,AB$4:AB$43,1))</f>
        <v>1</v>
      </c>
      <c r="AD5" s="51">
        <v>24.94</v>
      </c>
      <c r="AE5" s="5">
        <v>0</v>
      </c>
      <c r="AF5" s="31"/>
      <c r="AG5" s="31"/>
      <c r="AH5" s="38">
        <f>IF((OR(AD5="",AD5="DNC")),"",IF(AD5="SDQ",AH$53,IF(AD5="DNF",999,(AD5+(5*AE5)+(AF5*10)-(AG5*5)))))</f>
        <v>24.94</v>
      </c>
      <c r="AI5" s="57">
        <f>IF(AH5="",Default_Rank_Score,RANK(AH5,AH$4:AH$43,1))</f>
        <v>1</v>
      </c>
      <c r="AJ5" s="51">
        <v>16.23</v>
      </c>
      <c r="AK5" s="5">
        <v>2</v>
      </c>
      <c r="AL5" s="31"/>
      <c r="AM5" s="31"/>
      <c r="AN5" s="38">
        <f>IF((OR(AJ5="",AJ5="DNC")),"",IF(AJ5="SDQ",AN$53,IF(AJ5="DNF",999,(AJ5+(5*AK5)+(AL5*10)-(AM5*5)))))</f>
        <v>26.23</v>
      </c>
      <c r="AO5" s="11">
        <f>IF(AN5="",Default_Rank_Score,RANK(AN5,AN$4:AN$43,1))</f>
        <v>3</v>
      </c>
      <c r="AP5" s="11" t="e">
        <f>IF(#REF!="",Default_Rank_Score,RANK(#REF!,#REF!,1))</f>
        <v>#REF!</v>
      </c>
      <c r="AQ5" s="11" t="e">
        <f>IF(#REF!="",Default_Rank_Score,RANK(#REF!,#REF!,1))</f>
        <v>#REF!</v>
      </c>
    </row>
    <row r="6" spans="1:43" s="10" customFormat="1" x14ac:dyDescent="0.15">
      <c r="A6" s="61" t="s">
        <v>59</v>
      </c>
      <c r="B6" s="2"/>
      <c r="C6" s="1"/>
      <c r="D6" s="5">
        <v>1</v>
      </c>
      <c r="E6" s="6" t="s">
        <v>48</v>
      </c>
      <c r="F6" s="5"/>
      <c r="G6" s="66">
        <f>RANK(K6,K$4:K$43,1)</f>
        <v>2</v>
      </c>
      <c r="H6" s="66">
        <f>Q6+W6+AC6+AI6+AO6</f>
        <v>20</v>
      </c>
      <c r="I6" s="66">
        <f>IF(M6=0,1,0)+IF(S6=0,1,0)+IF(Y6=0,1,0)+IF(AE6=0,1,0)+IF(AK6=0,1,0)</f>
        <v>3</v>
      </c>
      <c r="J6" s="66">
        <f>M6+S6+Y6+AE6+AK6</f>
        <v>2</v>
      </c>
      <c r="K6" s="67">
        <f>P6+V6+AB6+AH6+AN6</f>
        <v>139.07</v>
      </c>
      <c r="L6" s="51">
        <v>22.82</v>
      </c>
      <c r="M6" s="5">
        <v>0</v>
      </c>
      <c r="N6" s="31"/>
      <c r="O6" s="31"/>
      <c r="P6" s="38">
        <f>IF((OR(L6="",L6="DNC")),"",IF(L6="SDQ",P$53,IF(L6="DNF",999,(L6+(5*M6)+(N6*10)-(O6*5)))))</f>
        <v>22.82</v>
      </c>
      <c r="Q6" s="55">
        <f>IF(P6="",Default_Rank_Score,RANK(P6,P$4:P$43,1))</f>
        <v>2</v>
      </c>
      <c r="R6" s="51">
        <v>27.31</v>
      </c>
      <c r="S6" s="5">
        <v>1</v>
      </c>
      <c r="T6" s="31"/>
      <c r="U6" s="31"/>
      <c r="V6" s="38">
        <f>IF((OR(R6="",R6="DNC")),"",IF(R6="SDQ",V$53,IF(R6="DNF",999,(R6+(5*S6)+(T6*10)-(U6*5)))))</f>
        <v>32.31</v>
      </c>
      <c r="W6" s="57">
        <f>IF(V6="",Default_Rank_Score,RANK(V6,V$4:V$43,1))</f>
        <v>4</v>
      </c>
      <c r="X6" s="51">
        <v>27.49</v>
      </c>
      <c r="Y6" s="5">
        <v>0</v>
      </c>
      <c r="Z6" s="31"/>
      <c r="AA6" s="31"/>
      <c r="AB6" s="38">
        <f>IF((OR(X6="",X6="DNC")),"",IF(X6="SDQ",AB$53,IF(X6="DNF",999,(X6+(5*Y6)+(Z6*10)-(AA6*5)))))</f>
        <v>27.49</v>
      </c>
      <c r="AC6" s="57">
        <f>IF(AB6="",Default_Rank_Score,RANK(AB6,AB$4:AB$43,1))</f>
        <v>2</v>
      </c>
      <c r="AD6" s="51">
        <v>25.42</v>
      </c>
      <c r="AE6" s="5">
        <v>0</v>
      </c>
      <c r="AF6" s="31"/>
      <c r="AG6" s="31"/>
      <c r="AH6" s="38">
        <f>IF((OR(AD6="",AD6="DNC")),"",IF(AD6="SDQ",AH$53,IF(AD6="DNF",999,(AD6+(5*AE6)+(AF6*10)-(AG6*5)))))</f>
        <v>25.42</v>
      </c>
      <c r="AI6" s="57">
        <f>IF(AH6="",Default_Rank_Score,RANK(AH6,AH$4:AH$43,1))</f>
        <v>2</v>
      </c>
      <c r="AJ6" s="51">
        <v>26.03</v>
      </c>
      <c r="AK6" s="5">
        <v>1</v>
      </c>
      <c r="AL6" s="31"/>
      <c r="AM6" s="31"/>
      <c r="AN6" s="38">
        <f>IF((OR(AJ6="",AJ6="DNC")),"",IF(AJ6="SDQ",AN$53,IF(AJ6="DNF",999,(AJ6+(5*AK6)+(AL6*10)-(AM6*5)))))</f>
        <v>31.03</v>
      </c>
      <c r="AO6" s="11">
        <f>IF(AN6="",Default_Rank_Score,RANK(AN6,AN$4:AN$43,1))</f>
        <v>10</v>
      </c>
      <c r="AP6" s="11" t="e">
        <f>IF(#REF!="",Default_Rank_Score,RANK(#REF!,#REF!,1))</f>
        <v>#REF!</v>
      </c>
      <c r="AQ6" s="11" t="e">
        <f>IF(#REF!="",Default_Rank_Score,RANK(#REF!,#REF!,1))</f>
        <v>#REF!</v>
      </c>
    </row>
    <row r="7" spans="1:43" s="10" customFormat="1" x14ac:dyDescent="0.15">
      <c r="A7" s="61" t="s">
        <v>74</v>
      </c>
      <c r="B7" s="2"/>
      <c r="C7" s="1"/>
      <c r="D7" s="5">
        <v>2</v>
      </c>
      <c r="E7" s="6" t="s">
        <v>73</v>
      </c>
      <c r="F7" s="5"/>
      <c r="G7" s="66">
        <f>RANK(K7,K$4:K$43,1)</f>
        <v>3</v>
      </c>
      <c r="H7" s="66">
        <f>Q7+W7+AC7+AI7+AO7</f>
        <v>23</v>
      </c>
      <c r="I7" s="66">
        <f>IF(M7=0,1,0)+IF(S7=0,1,0)+IF(Y7=0,1,0)+IF(AE7=0,1,0)+IF(AK7=0,1,0)</f>
        <v>4</v>
      </c>
      <c r="J7" s="66">
        <f>M7+S7+Y7+AE7+AK7</f>
        <v>2</v>
      </c>
      <c r="K7" s="67">
        <f>P7+V7+AB7+AH7+AN7</f>
        <v>160.77000000000001</v>
      </c>
      <c r="L7" s="51">
        <v>33.049999999999997</v>
      </c>
      <c r="M7" s="5">
        <v>2</v>
      </c>
      <c r="N7" s="31"/>
      <c r="O7" s="31"/>
      <c r="P7" s="38">
        <f>IF((OR(L7="",L7="DNC")),"",IF(L7="SDQ",P$53,IF(L7="DNF",999,(L7+(5*M7)+(N7*10)-(O7*5)))))</f>
        <v>43.05</v>
      </c>
      <c r="Q7" s="55">
        <f>IF(P7="",Default_Rank_Score,RANK(P7,P$4:P$43,1))</f>
        <v>12</v>
      </c>
      <c r="R7" s="51">
        <v>29.62</v>
      </c>
      <c r="S7" s="5">
        <v>0</v>
      </c>
      <c r="T7" s="31"/>
      <c r="U7" s="31"/>
      <c r="V7" s="38">
        <f>IF((OR(R7="",R7="DNC")),"",IF(R7="SDQ",V$53,IF(R7="DNF",999,(R7+(5*S7)+(T7*10)-(U7*5)))))</f>
        <v>29.62</v>
      </c>
      <c r="W7" s="57">
        <f>IF(V7="",Default_Rank_Score,RANK(V7,V$4:V$43,1))</f>
        <v>2</v>
      </c>
      <c r="X7" s="51">
        <v>27.53</v>
      </c>
      <c r="Y7" s="5">
        <v>0</v>
      </c>
      <c r="Z7" s="31"/>
      <c r="AA7" s="31"/>
      <c r="AB7" s="38">
        <f>IF((OR(X7="",X7="DNC")),"",IF(X7="SDQ",AB$53,IF(X7="DNF",999,(X7+(5*Y7)+(Z7*10)-(AA7*5)))))</f>
        <v>27.53</v>
      </c>
      <c r="AC7" s="57">
        <f>IF(AB7="",Default_Rank_Score,RANK(AB7,AB$4:AB$43,1))</f>
        <v>3</v>
      </c>
      <c r="AD7" s="51">
        <v>37.03</v>
      </c>
      <c r="AE7" s="5">
        <v>0</v>
      </c>
      <c r="AF7" s="31"/>
      <c r="AG7" s="31"/>
      <c r="AH7" s="38">
        <f>IF((OR(AD7="",AD7="DNC")),"",IF(AD7="SDQ",AH$53,IF(AD7="DNF",999,(AD7+(5*AE7)+(AF7*10)-(AG7*5)))))</f>
        <v>37.03</v>
      </c>
      <c r="AI7" s="57">
        <f>IF(AH7="",Default_Rank_Score,RANK(AH7,AH$4:AH$43,1))</f>
        <v>5</v>
      </c>
      <c r="AJ7" s="51">
        <v>23.54</v>
      </c>
      <c r="AK7" s="5">
        <v>0</v>
      </c>
      <c r="AL7" s="31"/>
      <c r="AM7" s="31"/>
      <c r="AN7" s="38">
        <f>IF((OR(AJ7="",AJ7="DNC")),"",IF(AJ7="SDQ",AN$53,IF(AJ7="DNF",999,(AJ7+(5*AK7)+(AL7*10)-(AM7*5)))))</f>
        <v>23.54</v>
      </c>
      <c r="AO7" s="11">
        <f>IF(AN7="",Default_Rank_Score,RANK(AN7,AN$4:AN$43,1))</f>
        <v>1</v>
      </c>
      <c r="AP7" s="11" t="e">
        <f>IF(#REF!="",Default_Rank_Score,RANK(#REF!,#REF!,1))</f>
        <v>#REF!</v>
      </c>
      <c r="AQ7" s="11" t="e">
        <f>IF(#REF!="",Default_Rank_Score,RANK(#REF!,#REF!,1))</f>
        <v>#REF!</v>
      </c>
    </row>
    <row r="8" spans="1:43" s="10" customFormat="1" x14ac:dyDescent="0.15">
      <c r="A8" s="61" t="s">
        <v>75</v>
      </c>
      <c r="B8" s="2"/>
      <c r="C8" s="1"/>
      <c r="D8" s="5">
        <v>2</v>
      </c>
      <c r="E8" s="6" t="s">
        <v>48</v>
      </c>
      <c r="F8" s="5"/>
      <c r="G8" s="66">
        <f>RANK(K8,K$4:K$43,1)</f>
        <v>4</v>
      </c>
      <c r="H8" s="66">
        <f>Q8+W8+AC8+AI8+AO8</f>
        <v>26</v>
      </c>
      <c r="I8" s="66">
        <f>IF(M8=0,1,0)+IF(S8=0,1,0)+IF(Y8=0,1,0)+IF(AE8=0,1,0)+IF(AK8=0,1,0)</f>
        <v>4</v>
      </c>
      <c r="J8" s="66">
        <f>M8+S8+Y8+AE8+AK8</f>
        <v>1</v>
      </c>
      <c r="K8" s="67">
        <f>P8+V8+AB8+AH8+AN8</f>
        <v>167.9</v>
      </c>
      <c r="L8" s="51">
        <v>33.33</v>
      </c>
      <c r="M8" s="5">
        <v>0</v>
      </c>
      <c r="N8" s="31"/>
      <c r="O8" s="31"/>
      <c r="P8" s="38">
        <f>IF((OR(L8="",L8="DNC")),"",IF(L8="SDQ",P$53,IF(L8="DNF",999,(L8+(5*M8)+(N8*10)-(O8*5)))))</f>
        <v>33.33</v>
      </c>
      <c r="Q8" s="55">
        <f>IF(P8="",Default_Rank_Score,RANK(P8,P$4:P$43,1))</f>
        <v>3</v>
      </c>
      <c r="R8" s="51">
        <v>32.51</v>
      </c>
      <c r="S8" s="5">
        <v>0</v>
      </c>
      <c r="T8" s="31"/>
      <c r="U8" s="31"/>
      <c r="V8" s="38">
        <f>IF((OR(R8="",R8="DNC")),"",IF(R8="SDQ",V$53,IF(R8="DNF",999,(R8+(5*S8)+(T8*10)-(U8*5)))))</f>
        <v>32.51</v>
      </c>
      <c r="W8" s="57">
        <f>IF(V8="",Default_Rank_Score,RANK(V8,V$4:V$43,1))</f>
        <v>5</v>
      </c>
      <c r="X8" s="51">
        <v>33.659999999999997</v>
      </c>
      <c r="Y8" s="5">
        <v>0</v>
      </c>
      <c r="Z8" s="31"/>
      <c r="AA8" s="31"/>
      <c r="AB8" s="38">
        <f>IF((OR(X8="",X8="DNC")),"",IF(X8="SDQ",AB$53,IF(X8="DNF",999,(X8+(5*Y8)+(Z8*10)-(AA8*5)))))</f>
        <v>33.659999999999997</v>
      </c>
      <c r="AC8" s="57">
        <f>IF(AB8="",Default_Rank_Score,RANK(AB8,AB$4:AB$43,1))</f>
        <v>7</v>
      </c>
      <c r="AD8" s="51">
        <v>36.06</v>
      </c>
      <c r="AE8" s="5">
        <v>1</v>
      </c>
      <c r="AF8" s="31"/>
      <c r="AG8" s="31"/>
      <c r="AH8" s="38">
        <f>IF((OR(AD8="",AD8="DNC")),"",IF(AD8="SDQ",AH$53,IF(AD8="DNF",999,(AD8+(5*AE8)+(AF8*10)-(AG8*5)))))</f>
        <v>41.06</v>
      </c>
      <c r="AI8" s="57">
        <f>IF(AH8="",Default_Rank_Score,RANK(AH8,AH$4:AH$43,1))</f>
        <v>7</v>
      </c>
      <c r="AJ8" s="51">
        <v>27.34</v>
      </c>
      <c r="AK8" s="5">
        <v>0</v>
      </c>
      <c r="AL8" s="31"/>
      <c r="AM8" s="31"/>
      <c r="AN8" s="38">
        <f>IF((OR(AJ8="",AJ8="DNC")),"",IF(AJ8="SDQ",AN$53,IF(AJ8="DNF",999,(AJ8+(5*AK8)+(AL8*10)-(AM8*5)))))</f>
        <v>27.34</v>
      </c>
      <c r="AO8" s="11">
        <f>IF(AN8="",Default_Rank_Score,RANK(AN8,AN$4:AN$43,1))</f>
        <v>4</v>
      </c>
      <c r="AP8" s="11" t="e">
        <f>IF(#REF!="",Default_Rank_Score,RANK(#REF!,#REF!,1))</f>
        <v>#REF!</v>
      </c>
      <c r="AQ8" s="11" t="e">
        <f>IF(#REF!="",Default_Rank_Score,RANK(#REF!,#REF!,1))</f>
        <v>#REF!</v>
      </c>
    </row>
    <row r="9" spans="1:43" s="10" customFormat="1" x14ac:dyDescent="0.15">
      <c r="A9" s="61" t="s">
        <v>97</v>
      </c>
      <c r="B9" s="2"/>
      <c r="C9" s="1"/>
      <c r="D9" s="5">
        <v>3</v>
      </c>
      <c r="E9" s="6" t="s">
        <v>85</v>
      </c>
      <c r="F9" s="5"/>
      <c r="G9" s="66">
        <f>RANK(K9,K$4:K$43,1)</f>
        <v>5</v>
      </c>
      <c r="H9" s="66">
        <f>Q9+W9+AC9+AI9+AO9</f>
        <v>42</v>
      </c>
      <c r="I9" s="66">
        <f>IF(M9=0,1,0)+IF(S9=0,1,0)+IF(Y9=0,1,0)+IF(AE9=0,1,0)+IF(AK9=0,1,0)</f>
        <v>5</v>
      </c>
      <c r="J9" s="66">
        <f>M9+S9+Y9+AE9+AK9</f>
        <v>0</v>
      </c>
      <c r="K9" s="67">
        <f>P9+V9+AB9+AH9+AN9</f>
        <v>175.31</v>
      </c>
      <c r="L9" s="51">
        <v>36.549999999999997</v>
      </c>
      <c r="M9" s="5">
        <v>0</v>
      </c>
      <c r="N9" s="31"/>
      <c r="O9" s="31"/>
      <c r="P9" s="38">
        <f>IF((OR(L9="",L9="DNC")),"",IF(L9="SDQ",P$53,IF(L9="DNF",999,(L9+(5*M9)+(N9*10)-(O9*5)))))</f>
        <v>36.549999999999997</v>
      </c>
      <c r="Q9" s="55">
        <f>IF(P9="",Default_Rank_Score,RANK(P9,P$4:P$43,1))</f>
        <v>4</v>
      </c>
      <c r="R9" s="51">
        <v>51.43</v>
      </c>
      <c r="S9" s="5">
        <v>0</v>
      </c>
      <c r="T9" s="31"/>
      <c r="U9" s="31"/>
      <c r="V9" s="38">
        <f>IF((OR(R9="",R9="DNC")),"",IF(R9="SDQ",V$53,IF(R9="DNF",999,(R9+(5*S9)+(T9*10)-(U9*5)))))</f>
        <v>51.43</v>
      </c>
      <c r="W9" s="57">
        <f>IF(V9="",Default_Rank_Score,RANK(V9,V$4:V$43,1))</f>
        <v>22</v>
      </c>
      <c r="X9" s="51">
        <v>27.59</v>
      </c>
      <c r="Y9" s="5">
        <v>0</v>
      </c>
      <c r="Z9" s="31"/>
      <c r="AA9" s="31"/>
      <c r="AB9" s="38">
        <f>IF((OR(X9="",X9="DNC")),"",IF(X9="SDQ",AB$53,IF(X9="DNF",999,(X9+(5*Y9)+(Z9*10)-(AA9*5)))))</f>
        <v>27.59</v>
      </c>
      <c r="AC9" s="57">
        <f>IF(AB9="",Default_Rank_Score,RANK(AB9,AB$4:AB$43,1))</f>
        <v>4</v>
      </c>
      <c r="AD9" s="51">
        <v>33.72</v>
      </c>
      <c r="AE9" s="5"/>
      <c r="AF9" s="31"/>
      <c r="AG9" s="31">
        <v>1</v>
      </c>
      <c r="AH9" s="38">
        <f>IF((OR(AD9="",AD9="DNC")),"",IF(AD9="SDQ",AH$53,IF(AD9="DNF",999,(AD9+(5*AE9)+(AF9*10)-(AG9*5)))))</f>
        <v>28.72</v>
      </c>
      <c r="AI9" s="57">
        <f>IF(AH9="",Default_Rank_Score,RANK(AH9,AH$4:AH$43,1))</f>
        <v>3</v>
      </c>
      <c r="AJ9" s="51">
        <v>31.02</v>
      </c>
      <c r="AK9" s="5">
        <v>0</v>
      </c>
      <c r="AL9" s="31"/>
      <c r="AM9" s="31"/>
      <c r="AN9" s="38">
        <f>IF((OR(AJ9="",AJ9="DNC")),"",IF(AJ9="SDQ",AN$53,IF(AJ9="DNF",999,(AJ9+(5*AK9)+(AL9*10)-(AM9*5)))))</f>
        <v>31.02</v>
      </c>
      <c r="AO9" s="11">
        <f>IF(AN9="",Default_Rank_Score,RANK(AN9,AN$4:AN$43,1))</f>
        <v>9</v>
      </c>
      <c r="AP9" s="11" t="e">
        <f>IF(#REF!="",Default_Rank_Score,RANK(#REF!,#REF!,1))</f>
        <v>#REF!</v>
      </c>
      <c r="AQ9" s="11" t="e">
        <f>IF(#REF!="",Default_Rank_Score,RANK(#REF!,#REF!,1))</f>
        <v>#REF!</v>
      </c>
    </row>
    <row r="10" spans="1:43" s="10" customFormat="1" x14ac:dyDescent="0.15">
      <c r="A10" s="61" t="s">
        <v>64</v>
      </c>
      <c r="B10" s="2"/>
      <c r="C10" s="1"/>
      <c r="D10" s="5">
        <v>2</v>
      </c>
      <c r="E10" s="6" t="s">
        <v>65</v>
      </c>
      <c r="F10" s="5"/>
      <c r="G10" s="66">
        <f>RANK(K10,K$4:K$43,1)</f>
        <v>6</v>
      </c>
      <c r="H10" s="66">
        <f>Q10+W10+AC10+AI10+AO10</f>
        <v>46</v>
      </c>
      <c r="I10" s="66">
        <f>IF(M10=0,1,0)+IF(S10=0,1,0)+IF(Y10=0,1,0)+IF(AE10=0,1,0)+IF(AK10=0,1,0)</f>
        <v>1</v>
      </c>
      <c r="J10" s="66">
        <f>M10+S10+Y10+AE10+AK10</f>
        <v>4</v>
      </c>
      <c r="K10" s="67">
        <f>P10+V10+AB10+AH10+AN10</f>
        <v>184.44</v>
      </c>
      <c r="L10" s="51">
        <v>33.33</v>
      </c>
      <c r="M10" s="5">
        <v>1</v>
      </c>
      <c r="N10" s="31"/>
      <c r="O10" s="31"/>
      <c r="P10" s="38">
        <f>IF((OR(L10="",L10="DNC")),"",IF(L10="SDQ",P$53,IF(L10="DNF",999,(L10+(5*M10)+(N10*10)-(O10*5)))))</f>
        <v>38.33</v>
      </c>
      <c r="Q10" s="55">
        <f>IF(P10="",Default_Rank_Score,RANK(P10,P$4:P$43,1))</f>
        <v>7</v>
      </c>
      <c r="R10" s="51">
        <v>31.78</v>
      </c>
      <c r="S10" s="5">
        <v>1</v>
      </c>
      <c r="T10" s="31"/>
      <c r="U10" s="31"/>
      <c r="V10" s="38">
        <f>IF((OR(R10="",R10="DNC")),"",IF(R10="SDQ",V$53,IF(R10="DNF",999,(R10+(5*S10)+(T10*10)-(U10*5)))))</f>
        <v>36.78</v>
      </c>
      <c r="W10" s="57">
        <f>IF(V10="",Default_Rank_Score,RANK(V10,V$4:V$43,1))</f>
        <v>11</v>
      </c>
      <c r="X10" s="51">
        <v>33.17</v>
      </c>
      <c r="Y10" s="5">
        <v>1</v>
      </c>
      <c r="Z10" s="31"/>
      <c r="AA10" s="31"/>
      <c r="AB10" s="38">
        <f>IF((OR(X10="",X10="DNC")),"",IF(X10="SDQ",AB$53,IF(X10="DNF",999,(X10+(5*Y10)+(Z10*10)-(AA10*5)))))</f>
        <v>38.17</v>
      </c>
      <c r="AC10" s="57">
        <f>IF(AB10="",Default_Rank_Score,RANK(AB10,AB$4:AB$43,1))</f>
        <v>13</v>
      </c>
      <c r="AD10" s="51">
        <v>37.369999999999997</v>
      </c>
      <c r="AE10" s="5">
        <v>1</v>
      </c>
      <c r="AF10" s="31"/>
      <c r="AG10" s="31"/>
      <c r="AH10" s="38">
        <f>IF((OR(AD10="",AD10="DNC")),"",IF(AD10="SDQ",AH$53,IF(AD10="DNF",999,(AD10+(5*AE10)+(AF10*10)-(AG10*5)))))</f>
        <v>42.37</v>
      </c>
      <c r="AI10" s="57">
        <f>IF(AH10="",Default_Rank_Score,RANK(AH10,AH$4:AH$43,1))</f>
        <v>10</v>
      </c>
      <c r="AJ10" s="51">
        <v>28.79</v>
      </c>
      <c r="AK10" s="5">
        <v>0</v>
      </c>
      <c r="AL10" s="31"/>
      <c r="AM10" s="31"/>
      <c r="AN10" s="38">
        <f>IF((OR(AJ10="",AJ10="DNC")),"",IF(AJ10="SDQ",AN$53,IF(AJ10="DNF",999,(AJ10+(5*AK10)+(AL10*10)-(AM10*5)))))</f>
        <v>28.79</v>
      </c>
      <c r="AO10" s="11">
        <f>IF(AN10="",Default_Rank_Score,RANK(AN10,AN$4:AN$43,1))</f>
        <v>5</v>
      </c>
      <c r="AP10" s="11" t="e">
        <f>IF(#REF!="",Default_Rank_Score,RANK(#REF!,#REF!,1))</f>
        <v>#REF!</v>
      </c>
      <c r="AQ10" s="11" t="e">
        <f>IF(#REF!="",Default_Rank_Score,RANK(#REF!,#REF!,1))</f>
        <v>#REF!</v>
      </c>
    </row>
    <row r="11" spans="1:43" s="10" customFormat="1" x14ac:dyDescent="0.15">
      <c r="A11" s="61" t="s">
        <v>92</v>
      </c>
      <c r="B11" s="2"/>
      <c r="C11" s="1"/>
      <c r="D11" s="5">
        <v>3</v>
      </c>
      <c r="E11" s="6" t="s">
        <v>48</v>
      </c>
      <c r="F11" s="5"/>
      <c r="G11" s="66">
        <f>RANK(K11,K$4:K$43,1)</f>
        <v>7</v>
      </c>
      <c r="H11" s="66">
        <f>Q11+W11+AC11+AI11+AO11</f>
        <v>36</v>
      </c>
      <c r="I11" s="66">
        <f>IF(M11=0,1,0)+IF(S11=0,1,0)+IF(Y11=0,1,0)+IF(AE11=0,1,0)+IF(AK11=0,1,0)</f>
        <v>5</v>
      </c>
      <c r="J11" s="66">
        <f>M11+S11+Y11+AE11+AK11</f>
        <v>0</v>
      </c>
      <c r="K11" s="67">
        <f>P11+V11+AB11+AH11+AN11</f>
        <v>184.64</v>
      </c>
      <c r="L11" s="51">
        <v>38.799999999999997</v>
      </c>
      <c r="M11" s="5">
        <v>0</v>
      </c>
      <c r="N11" s="31"/>
      <c r="O11" s="31"/>
      <c r="P11" s="38">
        <f>IF((OR(L11="",L11="DNC")),"",IF(L11="SDQ",P$53,IF(L11="DNF",999,(L11+(5*M11)+(N11*10)-(O11*5)))))</f>
        <v>38.799999999999997</v>
      </c>
      <c r="Q11" s="55">
        <f>IF(P11="",Default_Rank_Score,RANK(P11,P$4:P$43,1))</f>
        <v>9</v>
      </c>
      <c r="R11" s="51">
        <v>31.45</v>
      </c>
      <c r="S11" s="5">
        <v>0</v>
      </c>
      <c r="T11" s="31"/>
      <c r="U11" s="31"/>
      <c r="V11" s="38">
        <f>IF((OR(R11="",R11="DNC")),"",IF(R11="SDQ",V$53,IF(R11="DNF",999,(R11+(5*S11)+(T11*10)-(U11*5)))))</f>
        <v>31.45</v>
      </c>
      <c r="W11" s="57">
        <f>IF(V11="",Default_Rank_Score,RANK(V11,V$4:V$43,1))</f>
        <v>3</v>
      </c>
      <c r="X11" s="51">
        <v>38.909999999999997</v>
      </c>
      <c r="Y11" s="83">
        <v>0</v>
      </c>
      <c r="Z11" s="31"/>
      <c r="AA11" s="31"/>
      <c r="AB11" s="38">
        <f>IF((OR(X11="",X11="DNC")),"",IF(X11="SDQ",AB$53,IF(X11="DNF",999,(X11+(5*Y11)+(Z11*10)-(AA11*5)))))</f>
        <v>38.909999999999997</v>
      </c>
      <c r="AC11" s="57">
        <f>IF(AB11="",Default_Rank_Score,RANK(AB11,AB$4:AB$43,1))</f>
        <v>15</v>
      </c>
      <c r="AD11" s="51">
        <v>41.32</v>
      </c>
      <c r="AE11" s="5">
        <v>0</v>
      </c>
      <c r="AF11" s="31"/>
      <c r="AG11" s="31"/>
      <c r="AH11" s="38">
        <f>IF((OR(AD11="",AD11="DNC")),"",IF(AD11="SDQ",AH$53,IF(AD11="DNF",999,(AD11+(5*AE11)+(AF11*10)-(AG11*5)))))</f>
        <v>41.32</v>
      </c>
      <c r="AI11" s="57">
        <f>IF(AH11="",Default_Rank_Score,RANK(AH11,AH$4:AH$43,1))</f>
        <v>9</v>
      </c>
      <c r="AJ11" s="51">
        <v>34.159999999999997</v>
      </c>
      <c r="AK11" s="5">
        <v>0</v>
      </c>
      <c r="AL11" s="31"/>
      <c r="AM11" s="31"/>
      <c r="AN11" s="38">
        <f>IF((OR(AJ11="",AJ11="DNC")),"",IF(AJ11="SDQ",AN$53,IF(AJ11="DNF",999,(AJ11+(5*AK11)+(AL11*10)-(AM11*5)))))</f>
        <v>34.159999999999997</v>
      </c>
      <c r="AO11" s="11"/>
      <c r="AP11" s="11"/>
      <c r="AQ11" s="11"/>
    </row>
    <row r="12" spans="1:43" s="10" customFormat="1" x14ac:dyDescent="0.15">
      <c r="A12" s="61" t="s">
        <v>90</v>
      </c>
      <c r="B12" s="2"/>
      <c r="C12" s="1"/>
      <c r="D12" s="5">
        <v>3</v>
      </c>
      <c r="E12" s="6" t="s">
        <v>58</v>
      </c>
      <c r="F12" s="5"/>
      <c r="G12" s="66">
        <f>RANK(K12,K$4:K$43,1)</f>
        <v>8</v>
      </c>
      <c r="H12" s="66">
        <f>Q12+W12+AC12+AI12+AO12</f>
        <v>48</v>
      </c>
      <c r="I12" s="66">
        <f>IF(M12=0,1,0)+IF(S12=0,1,0)+IF(Y12=0,1,0)+IF(AE12=0,1,0)+IF(AK12=0,1,0)</f>
        <v>2</v>
      </c>
      <c r="J12" s="66">
        <f>M12+S12+Y12+AE12+AK12</f>
        <v>3</v>
      </c>
      <c r="K12" s="67">
        <f>P12+V12+AB12+AH12+AN12</f>
        <v>194.79000000000002</v>
      </c>
      <c r="L12" s="51">
        <v>38.1</v>
      </c>
      <c r="M12" s="5">
        <v>0</v>
      </c>
      <c r="N12" s="31"/>
      <c r="O12" s="31"/>
      <c r="P12" s="38">
        <f>IF((OR(L12="",L12="DNC")),"",IF(L12="SDQ",P$53,IF(L12="DNF",999,(L12+(5*M12)+(N12*10)-(O12*5)))))</f>
        <v>38.1</v>
      </c>
      <c r="Q12" s="55">
        <f>IF(P12="",Default_Rank_Score,RANK(P12,P$4:P$43,1))</f>
        <v>6</v>
      </c>
      <c r="R12" s="51">
        <v>27.61</v>
      </c>
      <c r="S12" s="5">
        <v>1</v>
      </c>
      <c r="T12" s="31"/>
      <c r="U12" s="31"/>
      <c r="V12" s="38">
        <f>IF((OR(R12="",R12="DNC")),"",IF(R12="SDQ",V$53,IF(R12="DNF",999,(R12+(5*S12)+(T12*10)-(U12*5)))))</f>
        <v>32.61</v>
      </c>
      <c r="W12" s="57">
        <f>IF(V12="",Default_Rank_Score,RANK(V12,V$4:V$43,1))</f>
        <v>6</v>
      </c>
      <c r="X12" s="51">
        <v>52.58</v>
      </c>
      <c r="Y12" s="5">
        <v>1</v>
      </c>
      <c r="Z12" s="31"/>
      <c r="AA12" s="31"/>
      <c r="AB12" s="38">
        <f>IF((OR(X12="",X12="DNC")),"",IF(X12="SDQ",AB$53,IF(X12="DNF",999,(X12+(5*Y12)+(Z12*10)-(AA12*5)))))</f>
        <v>57.58</v>
      </c>
      <c r="AC12" s="57">
        <f>IF(AB12="",Default_Rank_Score,RANK(AB12,AB$4:AB$43,1))</f>
        <v>28</v>
      </c>
      <c r="AD12" s="51">
        <v>26.1</v>
      </c>
      <c r="AE12" s="5">
        <v>1</v>
      </c>
      <c r="AF12" s="31">
        <v>1</v>
      </c>
      <c r="AG12" s="31"/>
      <c r="AH12" s="38">
        <f>IF((OR(AD12="",AD12="DNC")),"",IF(AD12="SDQ",AH$53,IF(AD12="DNF",999,(AD12+(5*AE12)+(AF12*10)-(AG12*5)))))</f>
        <v>41.1</v>
      </c>
      <c r="AI12" s="57">
        <f>IF(AH12="",Default_Rank_Score,RANK(AH12,AH$4:AH$43,1))</f>
        <v>8</v>
      </c>
      <c r="AJ12" s="51">
        <v>25.4</v>
      </c>
      <c r="AK12" s="83">
        <v>0</v>
      </c>
      <c r="AL12" s="31"/>
      <c r="AM12" s="31"/>
      <c r="AN12" s="38">
        <f>IF((OR(AJ12="",AJ12="DNC")),"",IF(AJ12="SDQ",AN$53,IF(AJ12="DNF",999,(AJ12+(5*AK12)+(AL12*10)-(AM12*5)))))</f>
        <v>25.4</v>
      </c>
      <c r="AO12" s="11"/>
      <c r="AP12" s="11"/>
      <c r="AQ12" s="11"/>
    </row>
    <row r="13" spans="1:43" s="10" customFormat="1" x14ac:dyDescent="0.15">
      <c r="A13" s="61" t="s">
        <v>60</v>
      </c>
      <c r="B13" s="2"/>
      <c r="C13" s="1"/>
      <c r="D13" s="5">
        <v>1</v>
      </c>
      <c r="E13" s="6" t="s">
        <v>58</v>
      </c>
      <c r="F13" s="5"/>
      <c r="G13" s="66">
        <f>RANK(K13,K$4:K$43,1)</f>
        <v>9</v>
      </c>
      <c r="H13" s="66">
        <f>Q13+W13+AC13+AI13+AO13</f>
        <v>59</v>
      </c>
      <c r="I13" s="66">
        <f>IF(M13=0,1,0)+IF(S13=0,1,0)+IF(Y13=0,1,0)+IF(AE13=0,1,0)+IF(AK13=0,1,0)</f>
        <v>0</v>
      </c>
      <c r="J13" s="66">
        <f>M13+S13+Y13+AE13+AK13</f>
        <v>8</v>
      </c>
      <c r="K13" s="67">
        <f>P13+V13+AB13+AH13+AN13</f>
        <v>204.01999999999998</v>
      </c>
      <c r="L13" s="51">
        <v>55.79</v>
      </c>
      <c r="M13" s="5">
        <v>4</v>
      </c>
      <c r="N13" s="31"/>
      <c r="O13" s="31"/>
      <c r="P13" s="38">
        <f>IF((OR(L13="",L13="DNC")),"",IF(L13="SDQ",P$53,IF(L13="DNF",999,(L13+(5*M13)+(N13*10)-(O13*5)))))</f>
        <v>75.789999999999992</v>
      </c>
      <c r="Q13" s="55">
        <f>IF(P13="",Default_Rank_Score,RANK(P13,P$4:P$43,1))</f>
        <v>32</v>
      </c>
      <c r="R13" s="51">
        <v>30.38</v>
      </c>
      <c r="S13" s="5">
        <v>1</v>
      </c>
      <c r="T13" s="31"/>
      <c r="U13" s="31"/>
      <c r="V13" s="38">
        <f>IF((OR(R13="",R13="DNC")),"",IF(R13="SDQ",V$53,IF(R13="DNF",999,(R13+(5*S13)+(T13*10)-(U13*5)))))</f>
        <v>35.379999999999995</v>
      </c>
      <c r="W13" s="57">
        <f>IF(V13="",Default_Rank_Score,RANK(V13,V$4:V$43,1))</f>
        <v>8</v>
      </c>
      <c r="X13" s="51">
        <v>28.97</v>
      </c>
      <c r="Y13" s="5">
        <v>1</v>
      </c>
      <c r="Z13" s="31"/>
      <c r="AA13" s="31"/>
      <c r="AB13" s="38">
        <f>IF((OR(X13="",X13="DNC")),"",IF(X13="SDQ",AB$53,IF(X13="DNF",999,(X13+(5*Y13)+(Z13*10)-(AA13*5)))))</f>
        <v>33.97</v>
      </c>
      <c r="AC13" s="57">
        <f>IF(AB13="",Default_Rank_Score,RANK(AB13,AB$4:AB$43,1))</f>
        <v>8</v>
      </c>
      <c r="AD13" s="51">
        <v>24.21</v>
      </c>
      <c r="AE13" s="5">
        <v>1</v>
      </c>
      <c r="AF13" s="31"/>
      <c r="AG13" s="31"/>
      <c r="AH13" s="38">
        <f>IF((OR(AD13="",AD13="DNC")),"",IF(AD13="SDQ",AH$53,IF(AD13="DNF",999,(AD13+(5*AE13)+(AF13*10)-(AG13*5)))))</f>
        <v>29.21</v>
      </c>
      <c r="AI13" s="57">
        <f>IF(AH13="",Default_Rank_Score,RANK(AH13,AH$4:AH$43,1))</f>
        <v>4</v>
      </c>
      <c r="AJ13" s="51">
        <v>24.67</v>
      </c>
      <c r="AK13" s="5">
        <v>1</v>
      </c>
      <c r="AL13" s="31"/>
      <c r="AM13" s="31"/>
      <c r="AN13" s="38">
        <f>IF((OR(AJ13="",AJ13="DNC")),"",IF(AJ13="SDQ",AN$53,IF(AJ13="DNF",999,(AJ13+(5*AK13)+(AL13*10)-(AM13*5)))))</f>
        <v>29.67</v>
      </c>
      <c r="AO13" s="11">
        <f>IF(AN13="",Default_Rank_Score,RANK(AN13,AN$4:AN$43,1))</f>
        <v>7</v>
      </c>
      <c r="AP13" s="11" t="e">
        <f>IF(#REF!="",Default_Rank_Score,RANK(#REF!,#REF!,1))</f>
        <v>#REF!</v>
      </c>
      <c r="AQ13" s="11" t="e">
        <f>IF(#REF!="",Default_Rank_Score,RANK(#REF!,#REF!,1))</f>
        <v>#REF!</v>
      </c>
    </row>
    <row r="14" spans="1:43" s="10" customFormat="1" x14ac:dyDescent="0.15">
      <c r="A14" s="61" t="s">
        <v>81</v>
      </c>
      <c r="B14" s="2"/>
      <c r="C14" s="1"/>
      <c r="D14" s="5">
        <v>2</v>
      </c>
      <c r="E14" s="6" t="s">
        <v>82</v>
      </c>
      <c r="F14" s="5"/>
      <c r="G14" s="66">
        <f>RANK(K14,K$4:K$43,1)</f>
        <v>10</v>
      </c>
      <c r="H14" s="66">
        <f>Q14+W14+AC14+AI14+AO14</f>
        <v>63</v>
      </c>
      <c r="I14" s="66">
        <f>IF(M14=0,1,0)+IF(S14=0,1,0)+IF(Y14=0,1,0)+IF(AE14=0,1,0)+IF(AK14=0,1,0)</f>
        <v>4</v>
      </c>
      <c r="J14" s="66">
        <f>M14+S14+Y14+AE14+AK14</f>
        <v>2</v>
      </c>
      <c r="K14" s="67">
        <f>P14+V14+AB14+AH14+AN14</f>
        <v>204.32999999999998</v>
      </c>
      <c r="L14" s="51">
        <v>38.659999999999997</v>
      </c>
      <c r="M14" s="5">
        <v>0</v>
      </c>
      <c r="N14" s="31"/>
      <c r="O14" s="31"/>
      <c r="P14" s="38">
        <f>IF((OR(L14="",L14="DNC")),"",IF(L14="SDQ",P$53,IF(L14="DNF",999,(L14+(5*M14)+(N14*10)-(O14*5)))))</f>
        <v>38.659999999999997</v>
      </c>
      <c r="Q14" s="55">
        <f>IF(P14="",Default_Rank_Score,RANK(P14,P$4:P$43,1))</f>
        <v>8</v>
      </c>
      <c r="R14" s="51">
        <v>42.1</v>
      </c>
      <c r="S14" s="5">
        <v>0</v>
      </c>
      <c r="T14" s="31"/>
      <c r="U14" s="31"/>
      <c r="V14" s="38">
        <f>IF((OR(R14="",R14="DNC")),"",IF(R14="SDQ",V$53,IF(R14="DNF",999,(R14+(5*S14)+(T14*10)-(U14*5)))))</f>
        <v>42.1</v>
      </c>
      <c r="W14" s="57">
        <f>IF(V14="",Default_Rank_Score,RANK(V14,V$4:V$43,1))</f>
        <v>15</v>
      </c>
      <c r="X14" s="51">
        <v>37.47</v>
      </c>
      <c r="Y14" s="5">
        <v>0</v>
      </c>
      <c r="Z14" s="31"/>
      <c r="AA14" s="31"/>
      <c r="AB14" s="38">
        <f>IF((OR(X14="",X14="DNC")),"",IF(X14="SDQ",AB$53,IF(X14="DNF",999,(X14+(5*Y14)+(Z14*10)-(AA14*5)))))</f>
        <v>37.47</v>
      </c>
      <c r="AC14" s="57">
        <f>IF(AB14="",Default_Rank_Score,RANK(AB14,AB$4:AB$43,1))</f>
        <v>12</v>
      </c>
      <c r="AD14" s="51">
        <v>42.5</v>
      </c>
      <c r="AE14" s="5">
        <v>2</v>
      </c>
      <c r="AF14" s="31"/>
      <c r="AG14" s="31"/>
      <c r="AH14" s="38">
        <f>IF((OR(AD14="",AD14="DNC")),"",IF(AD14="SDQ",AH$53,IF(AD14="DNF",999,(AD14+(5*AE14)+(AF14*10)-(AG14*5)))))</f>
        <v>52.5</v>
      </c>
      <c r="AI14" s="57">
        <f>IF(AH14="",Default_Rank_Score,RANK(AH14,AH$4:AH$43,1))</f>
        <v>15</v>
      </c>
      <c r="AJ14" s="51">
        <v>33.6</v>
      </c>
      <c r="AK14" s="5">
        <v>0</v>
      </c>
      <c r="AL14" s="31"/>
      <c r="AM14" s="31"/>
      <c r="AN14" s="38">
        <f>IF((OR(AJ14="",AJ14="DNC")),"",IF(AJ14="SDQ",AN$53,IF(AJ14="DNF",999,(AJ14+(5*AK14)+(AL14*10)-(AM14*5)))))</f>
        <v>33.6</v>
      </c>
      <c r="AO14" s="11">
        <f>IF(AN14="",Default_Rank_Score,RANK(AN14,AN$4:AN$43,1))</f>
        <v>13</v>
      </c>
      <c r="AP14" s="11" t="e">
        <f>IF(#REF!="",Default_Rank_Score,RANK(#REF!,#REF!,1))</f>
        <v>#REF!</v>
      </c>
      <c r="AQ14" s="11" t="e">
        <f>IF(#REF!="",Default_Rank_Score,RANK(#REF!,#REF!,1))</f>
        <v>#REF!</v>
      </c>
    </row>
    <row r="15" spans="1:43" s="10" customFormat="1" x14ac:dyDescent="0.15">
      <c r="A15" s="61" t="s">
        <v>83</v>
      </c>
      <c r="B15" s="2"/>
      <c r="C15" s="1"/>
      <c r="D15" s="5">
        <v>3</v>
      </c>
      <c r="E15" s="6" t="s">
        <v>58</v>
      </c>
      <c r="F15" s="5"/>
      <c r="G15" s="66">
        <f>RANK(K15,K$4:K$43,1)</f>
        <v>11</v>
      </c>
      <c r="H15" s="66">
        <f>Q15+W15+AC15+AI15+AO15</f>
        <v>65</v>
      </c>
      <c r="I15" s="66">
        <f>IF(M15=0,1,0)+IF(S15=0,1,0)+IF(Y15=0,1,0)+IF(AE15=0,1,0)+IF(AK15=0,1,0)</f>
        <v>2</v>
      </c>
      <c r="J15" s="66">
        <f>M15+S15+Y15+AE15+AK15</f>
        <v>4</v>
      </c>
      <c r="K15" s="67">
        <f>P15+V15+AB15+AH15+AN15</f>
        <v>205.71</v>
      </c>
      <c r="L15" s="51">
        <v>30.09</v>
      </c>
      <c r="M15" s="5">
        <v>2</v>
      </c>
      <c r="N15" s="31"/>
      <c r="O15" s="31"/>
      <c r="P15" s="38">
        <f>IF((OR(L15="",L15="DNC")),"",IF(L15="SDQ",P$53,IF(L15="DNF",999,(L15+(5*M15)+(N15*10)-(O15*5)))))</f>
        <v>40.090000000000003</v>
      </c>
      <c r="Q15" s="55">
        <f>IF(P15="",Default_Rank_Score,RANK(P15,P$4:P$43,1))</f>
        <v>10</v>
      </c>
      <c r="R15" s="51">
        <v>45.25</v>
      </c>
      <c r="S15" s="5">
        <v>1</v>
      </c>
      <c r="T15" s="31"/>
      <c r="U15" s="31"/>
      <c r="V15" s="38">
        <f>IF((OR(R15="",R15="DNC")),"",IF(R15="SDQ",V$53,IF(R15="DNF",999,(R15+(5*S15)+(T15*10)-(U15*5)))))</f>
        <v>50.25</v>
      </c>
      <c r="W15" s="57">
        <f>IF(V15="",Default_Rank_Score,RANK(V15,V$4:V$43,1))</f>
        <v>21</v>
      </c>
      <c r="X15" s="51">
        <v>33.49</v>
      </c>
      <c r="Y15" s="5">
        <v>0</v>
      </c>
      <c r="Z15" s="31"/>
      <c r="AA15" s="31"/>
      <c r="AB15" s="38">
        <f>IF((OR(X15="",X15="DNC")),"",IF(X15="SDQ",AB$53,IF(X15="DNF",999,(X15+(5*Y15)+(Z15*10)-(AA15*5)))))</f>
        <v>33.49</v>
      </c>
      <c r="AC15" s="57">
        <f>IF(AB15="",Default_Rank_Score,RANK(AB15,AB$4:AB$43,1))</f>
        <v>6</v>
      </c>
      <c r="AD15" s="51">
        <v>34.869999999999997</v>
      </c>
      <c r="AE15" s="5">
        <v>0</v>
      </c>
      <c r="AF15" s="31">
        <v>1</v>
      </c>
      <c r="AG15" s="31"/>
      <c r="AH15" s="38">
        <f>IF((OR(AD15="",AD15="DNC")),"",IF(AD15="SDQ",AH$53,IF(AD15="DNF",999,(AD15+(5*AE15)+(AF15*10)-(AG15*5)))))</f>
        <v>44.87</v>
      </c>
      <c r="AI15" s="57">
        <f>IF(AH15="",Default_Rank_Score,RANK(AH15,AH$4:AH$43,1))</f>
        <v>12</v>
      </c>
      <c r="AJ15" s="51">
        <v>32.01</v>
      </c>
      <c r="AK15" s="5">
        <v>1</v>
      </c>
      <c r="AL15" s="31"/>
      <c r="AM15" s="31"/>
      <c r="AN15" s="38">
        <f>IF((OR(AJ15="",AJ15="DNC")),"",IF(AJ15="SDQ",AN$53,IF(AJ15="DNF",999,(AJ15+(5*AK15)+(AL15*10)-(AM15*5)))))</f>
        <v>37.01</v>
      </c>
      <c r="AO15" s="11">
        <f>IF(AN15="",Default_Rank_Score,RANK(AN15,AN$4:AN$43,1))</f>
        <v>16</v>
      </c>
      <c r="AP15" s="11" t="e">
        <f>IF(#REF!="",Default_Rank_Score,RANK(#REF!,#REF!,1))</f>
        <v>#REF!</v>
      </c>
      <c r="AQ15" s="11" t="e">
        <f>IF(#REF!="",Default_Rank_Score,RANK(#REF!,#REF!,1))</f>
        <v>#REF!</v>
      </c>
    </row>
    <row r="16" spans="1:43" s="10" customFormat="1" x14ac:dyDescent="0.15">
      <c r="A16" s="61" t="s">
        <v>89</v>
      </c>
      <c r="B16" s="2"/>
      <c r="C16" s="1"/>
      <c r="D16" s="5">
        <v>3</v>
      </c>
      <c r="E16" s="6" t="s">
        <v>88</v>
      </c>
      <c r="F16" s="5"/>
      <c r="G16" s="66">
        <f>RANK(K16,K$4:K$43,1)</f>
        <v>12</v>
      </c>
      <c r="H16" s="66">
        <f>Q16+W16+AC16+AI16+AO16</f>
        <v>39</v>
      </c>
      <c r="I16" s="66">
        <f>IF(M16=0,1,0)+IF(S16=0,1,0)+IF(Y16=0,1,0)+IF(AE16=0,1,0)+IF(AK16=0,1,0)</f>
        <v>2</v>
      </c>
      <c r="J16" s="66">
        <f>M16+S16+Y16+AE16+AK16</f>
        <v>7</v>
      </c>
      <c r="K16" s="67">
        <f>P16+V16+AB16+AH16+AN16</f>
        <v>214.45</v>
      </c>
      <c r="L16" s="51">
        <v>42.21</v>
      </c>
      <c r="M16" s="83">
        <v>0</v>
      </c>
      <c r="N16" s="31"/>
      <c r="O16" s="31"/>
      <c r="P16" s="38">
        <f>IF((OR(L16="",L16="DNC")),"",IF(L16="SDQ",P$53,IF(L16="DNF",999,(L16+(5*M16)+(N16*10)-(O16*5)))))</f>
        <v>42.21</v>
      </c>
      <c r="Q16" s="55">
        <f>IF(P16="",Default_Rank_Score,RANK(P16,P$4:P$43,1))</f>
        <v>11</v>
      </c>
      <c r="R16" s="51">
        <v>29.58</v>
      </c>
      <c r="S16" s="5">
        <v>1</v>
      </c>
      <c r="T16" s="31"/>
      <c r="U16" s="31"/>
      <c r="V16" s="38">
        <f>IF((OR(R16="",R16="DNC")),"",IF(R16="SDQ",V$53,IF(R16="DNF",999,(R16+(5*S16)+(T16*10)-(U16*5)))))</f>
        <v>34.58</v>
      </c>
      <c r="W16" s="57">
        <f>IF(V16="",Default_Rank_Score,RANK(V16,V$4:V$43,1))</f>
        <v>7</v>
      </c>
      <c r="X16" s="51">
        <v>35.82</v>
      </c>
      <c r="Y16" s="5">
        <v>0</v>
      </c>
      <c r="Z16" s="31"/>
      <c r="AA16" s="31"/>
      <c r="AB16" s="38">
        <f>IF((OR(X16="",X16="DNC")),"",IF(X16="SDQ",AB$53,IF(X16="DNF",999,(X16+(5*Y16)+(Z16*10)-(AA16*5)))))</f>
        <v>35.82</v>
      </c>
      <c r="AC16" s="57">
        <f>IF(AB16="",Default_Rank_Score,RANK(AB16,AB$4:AB$43,1))</f>
        <v>10</v>
      </c>
      <c r="AD16" s="51">
        <v>32.58</v>
      </c>
      <c r="AE16" s="5">
        <v>2</v>
      </c>
      <c r="AF16" s="31"/>
      <c r="AG16" s="31"/>
      <c r="AH16" s="38">
        <f>IF((OR(AD16="",AD16="DNC")),"",IF(AD16="SDQ",AH$53,IF(AD16="DNF",999,(AD16+(5*AE16)+(AF16*10)-(AG16*5)))))</f>
        <v>42.58</v>
      </c>
      <c r="AI16" s="57">
        <f>IF(AH16="",Default_Rank_Score,RANK(AH16,AH$4:AH$43,1))</f>
        <v>11</v>
      </c>
      <c r="AJ16" s="51">
        <v>39.26</v>
      </c>
      <c r="AK16" s="5">
        <v>4</v>
      </c>
      <c r="AL16" s="31"/>
      <c r="AM16" s="31"/>
      <c r="AN16" s="38">
        <f>IF((OR(AJ16="",AJ16="DNC")),"",IF(AJ16="SDQ",AN$53,IF(AJ16="DNF",999,(AJ16+(5*AK16)+(AL16*10)-(AM16*5)))))</f>
        <v>59.26</v>
      </c>
      <c r="AO16" s="11"/>
      <c r="AP16" s="11"/>
      <c r="AQ16" s="11"/>
    </row>
    <row r="17" spans="1:43" s="10" customFormat="1" x14ac:dyDescent="0.15">
      <c r="A17" s="61" t="s">
        <v>76</v>
      </c>
      <c r="B17" s="2"/>
      <c r="C17" s="1"/>
      <c r="D17" s="5">
        <v>2</v>
      </c>
      <c r="E17" s="6" t="s">
        <v>73</v>
      </c>
      <c r="F17" s="5"/>
      <c r="G17" s="66">
        <f>RANK(K17,K$4:K$43,1)</f>
        <v>13</v>
      </c>
      <c r="H17" s="66">
        <f>Q17+W17+AC17+AI17+AO17</f>
        <v>78</v>
      </c>
      <c r="I17" s="66">
        <f>IF(M17=0,1,0)+IF(S17=0,1,0)+IF(Y17=0,1,0)+IF(AE17=0,1,0)+IF(AK17=0,1,0)</f>
        <v>3</v>
      </c>
      <c r="J17" s="66">
        <f>M17+S17+Y17+AE17+AK17</f>
        <v>2</v>
      </c>
      <c r="K17" s="67">
        <f>P17+V17+AB17+AH17+AN17</f>
        <v>223.63</v>
      </c>
      <c r="L17" s="51">
        <v>43.34</v>
      </c>
      <c r="M17" s="5">
        <v>1</v>
      </c>
      <c r="N17" s="31"/>
      <c r="O17" s="31"/>
      <c r="P17" s="38">
        <f>IF((OR(L17="",L17="DNC")),"",IF(L17="SDQ",P$53,IF(L17="DNF",999,(L17+(5*M17)+(N17*10)-(O17*5)))))</f>
        <v>48.34</v>
      </c>
      <c r="Q17" s="55">
        <f>IF(P17="",Default_Rank_Score,RANK(P17,P$4:P$43,1))</f>
        <v>15</v>
      </c>
      <c r="R17" s="51">
        <v>41.22</v>
      </c>
      <c r="S17" s="5">
        <v>0</v>
      </c>
      <c r="T17" s="31"/>
      <c r="U17" s="31"/>
      <c r="V17" s="38">
        <f>IF((OR(R17="",R17="DNC")),"",IF(R17="SDQ",V$53,IF(R17="DNF",999,(R17+(5*S17)+(T17*10)-(U17*5)))))</f>
        <v>41.22</v>
      </c>
      <c r="W17" s="57">
        <f>IF(V17="",Default_Rank_Score,RANK(V17,V$4:V$43,1))</f>
        <v>13</v>
      </c>
      <c r="X17" s="51">
        <v>47.07</v>
      </c>
      <c r="Y17" s="5">
        <v>0</v>
      </c>
      <c r="Z17" s="31"/>
      <c r="AA17" s="31"/>
      <c r="AB17" s="38">
        <f>IF((OR(X17="",X17="DNC")),"",IF(X17="SDQ",AB$53,IF(X17="DNF",999,(X17+(5*Y17)+(Z17*10)-(AA17*5)))))</f>
        <v>47.07</v>
      </c>
      <c r="AC17" s="57">
        <f>IF(AB17="",Default_Rank_Score,RANK(AB17,AB$4:AB$43,1))</f>
        <v>21</v>
      </c>
      <c r="AD17" s="51">
        <v>45.7</v>
      </c>
      <c r="AE17" s="83">
        <v>1</v>
      </c>
      <c r="AF17" s="31"/>
      <c r="AG17" s="31"/>
      <c r="AH17" s="38">
        <f>IF((OR(AD17="",AD17="DNC")),"",IF(AD17="SDQ",AH$53,IF(AD17="DNF",999,(AD17+(5*AE17)+(AF17*10)-(AG17*5)))))</f>
        <v>50.7</v>
      </c>
      <c r="AI17" s="57">
        <f>IF(AH17="",Default_Rank_Score,RANK(AH17,AH$4:AH$43,1))</f>
        <v>14</v>
      </c>
      <c r="AJ17" s="51">
        <v>36.299999999999997</v>
      </c>
      <c r="AK17" s="5">
        <v>0</v>
      </c>
      <c r="AL17" s="31"/>
      <c r="AM17" s="31"/>
      <c r="AN17" s="38">
        <f>IF((OR(AJ17="",AJ17="DNC")),"",IF(AJ17="SDQ",AN$53,IF(AJ17="DNF",999,(AJ17+(5*AK17)+(AL17*10)-(AM17*5)))))</f>
        <v>36.299999999999997</v>
      </c>
      <c r="AO17" s="11">
        <f>IF(AN17="",Default_Rank_Score,RANK(AN17,AN$4:AN$43,1))</f>
        <v>15</v>
      </c>
      <c r="AP17" s="11" t="e">
        <f>IF(#REF!="",Default_Rank_Score,RANK(#REF!,#REF!,1))</f>
        <v>#REF!</v>
      </c>
      <c r="AQ17" s="11" t="e">
        <f>IF(#REF!="",Default_Rank_Score,RANK(#REF!,#REF!,1))</f>
        <v>#REF!</v>
      </c>
    </row>
    <row r="18" spans="1:43" s="10" customFormat="1" x14ac:dyDescent="0.15">
      <c r="A18" s="61" t="s">
        <v>72</v>
      </c>
      <c r="B18" s="2"/>
      <c r="C18" s="1"/>
      <c r="D18" s="5">
        <v>2</v>
      </c>
      <c r="E18" s="6" t="s">
        <v>73</v>
      </c>
      <c r="F18" s="5"/>
      <c r="G18" s="66">
        <f>RANK(K18,K$4:K$43,1)</f>
        <v>14</v>
      </c>
      <c r="H18" s="66">
        <f>Q18+W18+AC18+AI18+AO18</f>
        <v>82</v>
      </c>
      <c r="I18" s="66">
        <f>IF(M18=0,1,0)+IF(S18=0,1,0)+IF(Y18=0,1,0)+IF(AE18=0,1,0)+IF(AK18=0,1,0)</f>
        <v>3</v>
      </c>
      <c r="J18" s="66">
        <f>M18+S18+Y18+AE18+AK18</f>
        <v>3</v>
      </c>
      <c r="K18" s="67">
        <f>P18+V18+AB18+AH18+AN18</f>
        <v>229.86</v>
      </c>
      <c r="L18" s="51">
        <v>41.81</v>
      </c>
      <c r="M18" s="5">
        <v>1</v>
      </c>
      <c r="N18" s="31">
        <v>1</v>
      </c>
      <c r="O18" s="31"/>
      <c r="P18" s="38">
        <f>IF((OR(L18="",L18="DNC")),"",IF(L18="SDQ",P$53,IF(L18="DNF",999,(L18+(5*M18)+(N18*10)-(O18*5)))))</f>
        <v>56.81</v>
      </c>
      <c r="Q18" s="55">
        <f>IF(P18="",Default_Rank_Score,RANK(P18,P$4:P$43,1))</f>
        <v>20</v>
      </c>
      <c r="R18" s="51">
        <v>42.28</v>
      </c>
      <c r="S18" s="5">
        <v>0</v>
      </c>
      <c r="T18" s="31"/>
      <c r="U18" s="31"/>
      <c r="V18" s="38">
        <f>IF((OR(R18="",R18="DNC")),"",IF(R18="SDQ",V$53,IF(R18="DNF",999,(R18+(5*S18)+(T18*10)-(U18*5)))))</f>
        <v>42.28</v>
      </c>
      <c r="W18" s="57">
        <f>IF(V18="",Default_Rank_Score,RANK(V18,V$4:V$43,1))</f>
        <v>16</v>
      </c>
      <c r="X18" s="51">
        <v>38.21</v>
      </c>
      <c r="Y18" s="5">
        <v>0</v>
      </c>
      <c r="Z18" s="31"/>
      <c r="AA18" s="31"/>
      <c r="AB18" s="38">
        <f>IF((OR(X18="",X18="DNC")),"",IF(X18="SDQ",AB$53,IF(X18="DNF",999,(X18+(5*Y18)+(Z18*10)-(AA18*5)))))</f>
        <v>38.21</v>
      </c>
      <c r="AC18" s="57">
        <f>IF(AB18="",Default_Rank_Score,RANK(AB18,AB$4:AB$43,1))</f>
        <v>14</v>
      </c>
      <c r="AD18" s="51">
        <v>49.31</v>
      </c>
      <c r="AE18" s="5">
        <v>2</v>
      </c>
      <c r="AF18" s="31"/>
      <c r="AG18" s="31"/>
      <c r="AH18" s="38">
        <f>IF((OR(AD18="",AD18="DNC")),"",IF(AD18="SDQ",AH$53,IF(AD18="DNF",999,(AD18+(5*AE18)+(AF18*10)-(AG18*5)))))</f>
        <v>59.31</v>
      </c>
      <c r="AI18" s="57">
        <f>IF(AH18="",Default_Rank_Score,RANK(AH18,AH$4:AH$43,1))</f>
        <v>20</v>
      </c>
      <c r="AJ18" s="51">
        <v>33.25</v>
      </c>
      <c r="AK18" s="5">
        <v>0</v>
      </c>
      <c r="AL18" s="31"/>
      <c r="AM18" s="31"/>
      <c r="AN18" s="38">
        <f>IF((OR(AJ18="",AJ18="DNC")),"",IF(AJ18="SDQ",AN$53,IF(AJ18="DNF",999,(AJ18+(5*AK18)+(AL18*10)-(AM18*5)))))</f>
        <v>33.25</v>
      </c>
      <c r="AO18" s="11">
        <f>IF(AN18="",Default_Rank_Score,RANK(AN18,AN$4:AN$43,1))</f>
        <v>12</v>
      </c>
      <c r="AP18" s="11" t="e">
        <f>IF(#REF!="",Default_Rank_Score,RANK(#REF!,#REF!,1))</f>
        <v>#REF!</v>
      </c>
      <c r="AQ18" s="11" t="e">
        <f>IF(#REF!="",Default_Rank_Score,RANK(#REF!,#REF!,1))</f>
        <v>#REF!</v>
      </c>
    </row>
    <row r="19" spans="1:43" s="10" customFormat="1" x14ac:dyDescent="0.15">
      <c r="A19" s="61" t="s">
        <v>79</v>
      </c>
      <c r="B19" s="2"/>
      <c r="C19" s="1"/>
      <c r="D19" s="5">
        <v>2</v>
      </c>
      <c r="E19" s="6" t="s">
        <v>80</v>
      </c>
      <c r="F19" s="5"/>
      <c r="G19" s="66">
        <f>RANK(K19,K$4:K$43,1)</f>
        <v>15</v>
      </c>
      <c r="H19" s="66">
        <f>Q19+W19+AC19+AI19+AO19</f>
        <v>79</v>
      </c>
      <c r="I19" s="66">
        <f>IF(M19=0,1,0)+IF(S19=0,1,0)+IF(Y19=0,1,0)+IF(AE19=0,1,0)+IF(AK19=0,1,0)</f>
        <v>4</v>
      </c>
      <c r="J19" s="66">
        <f>M19+S19+Y19+AE19+AK19</f>
        <v>1</v>
      </c>
      <c r="K19" s="67">
        <f>P19+V19+AB19+AH19+AN19</f>
        <v>230.19</v>
      </c>
      <c r="L19" s="51">
        <v>37.06</v>
      </c>
      <c r="M19" s="5">
        <v>0</v>
      </c>
      <c r="N19" s="31"/>
      <c r="O19" s="31"/>
      <c r="P19" s="38">
        <f>IF((OR(L19="",L19="DNC")),"",IF(L19="SDQ",P$53,IF(L19="DNF",999,(L19+(5*M19)+(N19*10)-(O19*5)))))</f>
        <v>37.06</v>
      </c>
      <c r="Q19" s="55">
        <f>IF(P19="",Default_Rank_Score,RANK(P19,P$4:P$43,1))</f>
        <v>5</v>
      </c>
      <c r="R19" s="51">
        <v>36.630000000000003</v>
      </c>
      <c r="S19" s="5">
        <v>0</v>
      </c>
      <c r="T19" s="31"/>
      <c r="U19" s="31"/>
      <c r="V19" s="38">
        <f>IF((OR(R19="",R19="DNC")),"",IF(R19="SDQ",V$53,IF(R19="DNF",999,(R19+(5*S19)+(T19*10)-(U19*5)))))</f>
        <v>36.630000000000003</v>
      </c>
      <c r="W19" s="57">
        <f>IF(V19="",Default_Rank_Score,RANK(V19,V$4:V$43,1))</f>
        <v>10</v>
      </c>
      <c r="X19" s="51">
        <v>36.82</v>
      </c>
      <c r="Y19" s="5">
        <v>0</v>
      </c>
      <c r="Z19" s="31"/>
      <c r="AA19" s="31"/>
      <c r="AB19" s="38">
        <f>IF((OR(X19="",X19="DNC")),"",IF(X19="SDQ",AB$53,IF(X19="DNF",999,(X19+(5*Y19)+(Z19*10)-(AA19*5)))))</f>
        <v>36.82</v>
      </c>
      <c r="AC19" s="57">
        <f>IF(AB19="",Default_Rank_Score,RANK(AB19,AB$4:AB$43,1))</f>
        <v>11</v>
      </c>
      <c r="AD19" s="51">
        <v>56.61</v>
      </c>
      <c r="AE19" s="5">
        <v>0</v>
      </c>
      <c r="AF19" s="31">
        <v>1</v>
      </c>
      <c r="AG19" s="31"/>
      <c r="AH19" s="38">
        <f>IF((OR(AD19="",AD19="DNC")),"",IF(AD19="SDQ",AH$53,IF(AD19="DNF",999,(AD19+(5*AE19)+(AF19*10)-(AG19*5)))))</f>
        <v>66.61</v>
      </c>
      <c r="AI19" s="57">
        <f>IF(AH19="",Default_Rank_Score,RANK(AH19,AH$4:AH$43,1))</f>
        <v>25</v>
      </c>
      <c r="AJ19" s="51">
        <v>38.07</v>
      </c>
      <c r="AK19" s="5">
        <v>1</v>
      </c>
      <c r="AL19" s="31">
        <v>1</v>
      </c>
      <c r="AM19" s="31"/>
      <c r="AN19" s="38">
        <f>IF((OR(AJ19="",AJ19="DNC")),"",IF(AJ19="SDQ",AN$53,IF(AJ19="DNF",999,(AJ19+(5*AK19)+(AL19*10)-(AM19*5)))))</f>
        <v>53.07</v>
      </c>
      <c r="AO19" s="11">
        <f>IF(AN19="",Default_Rank_Score,RANK(AN19,AN$4:AN$43,1))</f>
        <v>28</v>
      </c>
      <c r="AP19" s="11" t="e">
        <f>IF(#REF!="",Default_Rank_Score,RANK(#REF!,#REF!,1))</f>
        <v>#REF!</v>
      </c>
      <c r="AQ19" s="11" t="e">
        <f>IF(#REF!="",Default_Rank_Score,RANK(#REF!,#REF!,1))</f>
        <v>#REF!</v>
      </c>
    </row>
    <row r="20" spans="1:43" s="10" customFormat="1" x14ac:dyDescent="0.15">
      <c r="A20" s="61" t="s">
        <v>93</v>
      </c>
      <c r="B20" s="2"/>
      <c r="C20" s="1"/>
      <c r="D20" s="5">
        <v>3</v>
      </c>
      <c r="E20" s="6" t="s">
        <v>94</v>
      </c>
      <c r="F20" s="5"/>
      <c r="G20" s="66">
        <f>RANK(K20,K$4:K$43,1)</f>
        <v>16</v>
      </c>
      <c r="H20" s="66">
        <f>Q20+W20+AC20+AI20+AO20</f>
        <v>81</v>
      </c>
      <c r="I20" s="66">
        <f>IF(M20=0,1,0)+IF(S20=0,1,0)+IF(Y20=0,1,0)+IF(AE20=0,1,0)+IF(AK20=0,1,0)</f>
        <v>3</v>
      </c>
      <c r="J20" s="66">
        <f>M20+S20+Y20+AE20+AK20</f>
        <v>3</v>
      </c>
      <c r="K20" s="67">
        <f>P20+V20+AB20+AH20+AN20</f>
        <v>240.73</v>
      </c>
      <c r="L20" s="51">
        <v>47.9</v>
      </c>
      <c r="M20" s="5">
        <v>2</v>
      </c>
      <c r="N20" s="31"/>
      <c r="O20" s="31"/>
      <c r="P20" s="38">
        <f>IF((OR(L20="",L20="DNC")),"",IF(L20="SDQ",P$53,IF(L20="DNF",999,(L20+(5*M20)+(N20*10)-(O20*5)))))</f>
        <v>57.9</v>
      </c>
      <c r="Q20" s="55">
        <f>IF(P20="",Default_Rank_Score,RANK(P20,P$4:P$43,1))</f>
        <v>21</v>
      </c>
      <c r="R20" s="51">
        <v>44.88</v>
      </c>
      <c r="S20" s="5">
        <v>0</v>
      </c>
      <c r="T20" s="31"/>
      <c r="U20" s="31"/>
      <c r="V20" s="38">
        <f>IF((OR(R20="",R20="DNC")),"",IF(R20="SDQ",V$53,IF(R20="DNF",999,(R20+(5*S20)+(T20*10)-(U20*5)))))</f>
        <v>44.88</v>
      </c>
      <c r="W20" s="57">
        <f>IF(V20="",Default_Rank_Score,RANK(V20,V$4:V$43,1))</f>
        <v>19</v>
      </c>
      <c r="X20" s="51">
        <v>46.26</v>
      </c>
      <c r="Y20" s="5">
        <v>0</v>
      </c>
      <c r="Z20" s="31"/>
      <c r="AA20" s="31"/>
      <c r="AB20" s="38">
        <f>IF((OR(X20="",X20="DNC")),"",IF(X20="SDQ",AB$53,IF(X20="DNF",999,(X20+(5*Y20)+(Z20*10)-(AA20*5)))))</f>
        <v>46.26</v>
      </c>
      <c r="AC20" s="57">
        <f>IF(AB20="",Default_Rank_Score,RANK(AB20,AB$4:AB$43,1))</f>
        <v>20</v>
      </c>
      <c r="AD20" s="51">
        <v>55.48</v>
      </c>
      <c r="AE20" s="5">
        <v>1</v>
      </c>
      <c r="AF20" s="31"/>
      <c r="AG20" s="31"/>
      <c r="AH20" s="38">
        <f>IF((OR(AD20="",AD20="DNC")),"",IF(AD20="SDQ",AH$53,IF(AD20="DNF",999,(AD20+(5*AE20)+(AF20*10)-(AG20*5)))))</f>
        <v>60.48</v>
      </c>
      <c r="AI20" s="57">
        <f>IF(AH20="",Default_Rank_Score,RANK(AH20,AH$4:AH$43,1))</f>
        <v>21</v>
      </c>
      <c r="AJ20" s="51">
        <v>31.21</v>
      </c>
      <c r="AK20" s="5">
        <v>0</v>
      </c>
      <c r="AL20" s="31"/>
      <c r="AM20" s="31"/>
      <c r="AN20" s="38">
        <f>IF((OR(AJ20="",AJ20="DNC")),"",IF(AJ20="SDQ",AN$53,IF(AJ20="DNF",999,(AJ20+(5*AK20)+(AL20*10)-(AM20*5)))))</f>
        <v>31.21</v>
      </c>
      <c r="AO20" s="11"/>
      <c r="AP20" s="11"/>
      <c r="AQ20" s="11"/>
    </row>
    <row r="21" spans="1:43" s="10" customFormat="1" x14ac:dyDescent="0.15">
      <c r="A21" s="61" t="s">
        <v>91</v>
      </c>
      <c r="B21" s="2"/>
      <c r="C21" s="1"/>
      <c r="D21" s="5">
        <v>3</v>
      </c>
      <c r="E21" s="6" t="s">
        <v>58</v>
      </c>
      <c r="F21" s="5"/>
      <c r="G21" s="66">
        <f>RANK(K21,K$4:K$43,1)</f>
        <v>17</v>
      </c>
      <c r="H21" s="66">
        <f>Q21+W21+AC21+AI21+AO21</f>
        <v>69</v>
      </c>
      <c r="I21" s="66">
        <f>IF(M21=0,1,0)+IF(S21=0,1,0)+IF(Y21=0,1,0)+IF(AE21=0,1,0)+IF(AK21=0,1,0)</f>
        <v>2</v>
      </c>
      <c r="J21" s="66">
        <f>M21+S21+Y21+AE21+AK21</f>
        <v>6</v>
      </c>
      <c r="K21" s="67">
        <f>P21+V21+AB21+AH21+AN21</f>
        <v>243.75</v>
      </c>
      <c r="L21" s="51">
        <v>43.65</v>
      </c>
      <c r="M21" s="5">
        <v>2</v>
      </c>
      <c r="N21" s="31"/>
      <c r="O21" s="31"/>
      <c r="P21" s="38">
        <f>IF((OR(L21="",L21="DNC")),"",IF(L21="SDQ",P$53,IF(L21="DNF",999,(L21+(5*M21)+(N21*10)-(O21*5)))))</f>
        <v>53.65</v>
      </c>
      <c r="Q21" s="55">
        <f>IF(P21="",Default_Rank_Score,RANK(P21,P$4:P$43,1))</f>
        <v>19</v>
      </c>
      <c r="R21" s="51">
        <v>48.46</v>
      </c>
      <c r="S21" s="5">
        <v>2</v>
      </c>
      <c r="T21" s="31"/>
      <c r="U21" s="31"/>
      <c r="V21" s="38">
        <f>IF((OR(R21="",R21="DNC")),"",IF(R21="SDQ",V$53,IF(R21="DNF",999,(R21+(5*S21)+(T21*10)-(U21*5)))))</f>
        <v>58.46</v>
      </c>
      <c r="W21" s="57">
        <f>IF(V21="",Default_Rank_Score,RANK(V21,V$4:V$43,1))</f>
        <v>27</v>
      </c>
      <c r="X21" s="51">
        <v>43.42</v>
      </c>
      <c r="Y21" s="5">
        <v>0</v>
      </c>
      <c r="Z21" s="31"/>
      <c r="AA21" s="31"/>
      <c r="AB21" s="38">
        <f>IF((OR(X21="",X21="DNC")),"",IF(X21="SDQ",AB$53,IF(X21="DNF",999,(X21+(5*Y21)+(Z21*10)-(AA21*5)))))</f>
        <v>43.42</v>
      </c>
      <c r="AC21" s="57">
        <f>IF(AB21="",Default_Rank_Score,RANK(AB21,AB$4:AB$43,1))</f>
        <v>17</v>
      </c>
      <c r="AD21" s="51">
        <v>39.270000000000003</v>
      </c>
      <c r="AE21" s="5">
        <v>0</v>
      </c>
      <c r="AF21" s="31"/>
      <c r="AG21" s="31"/>
      <c r="AH21" s="38">
        <f>IF((OR(AD21="",AD21="DNC")),"",IF(AD21="SDQ",AH$53,IF(AD21="DNF",999,(AD21+(5*AE21)+(AF21*10)-(AG21*5)))))</f>
        <v>39.270000000000003</v>
      </c>
      <c r="AI21" s="57">
        <f>IF(AH21="",Default_Rank_Score,RANK(AH21,AH$4:AH$43,1))</f>
        <v>6</v>
      </c>
      <c r="AJ21" s="51">
        <v>38.950000000000003</v>
      </c>
      <c r="AK21" s="5">
        <v>2</v>
      </c>
      <c r="AL21" s="31"/>
      <c r="AM21" s="31"/>
      <c r="AN21" s="38">
        <f>IF((OR(AJ21="",AJ21="DNC")),"",IF(AJ21="SDQ",AN$53,IF(AJ21="DNF",999,(AJ21+(5*AK21)+(AL21*10)-(AM21*5)))))</f>
        <v>48.95</v>
      </c>
      <c r="AO21" s="11"/>
      <c r="AP21" s="11"/>
      <c r="AQ21" s="11"/>
    </row>
    <row r="22" spans="1:43" s="10" customFormat="1" x14ac:dyDescent="0.15">
      <c r="A22" s="61" t="s">
        <v>67</v>
      </c>
      <c r="B22" s="2"/>
      <c r="C22" s="1"/>
      <c r="D22" s="5">
        <v>2</v>
      </c>
      <c r="E22" s="6" t="s">
        <v>68</v>
      </c>
      <c r="F22" s="5"/>
      <c r="G22" s="66">
        <f>RANK(K22,K$4:K$43,1)</f>
        <v>18</v>
      </c>
      <c r="H22" s="66">
        <f>Q22+W22+AC22+AI22+AO22</f>
        <v>85</v>
      </c>
      <c r="I22" s="66">
        <f>IF(M22=0,1,0)+IF(S22=0,1,0)+IF(Y22=0,1,0)+IF(AE22=0,1,0)+IF(AK22=0,1,0)</f>
        <v>3</v>
      </c>
      <c r="J22" s="66">
        <f>M22+S22+Y22+AE22+AK22</f>
        <v>4</v>
      </c>
      <c r="K22" s="67">
        <f>P22+V22+AB22+AH22+AN22</f>
        <v>245.46</v>
      </c>
      <c r="L22" s="51">
        <v>47.88</v>
      </c>
      <c r="M22" s="5">
        <v>1</v>
      </c>
      <c r="N22" s="31"/>
      <c r="O22" s="31"/>
      <c r="P22" s="38">
        <f>IF((OR(L22="",L22="DNC")),"",IF(L22="SDQ",P$53,IF(L22="DNF",999,(L22+(5*M22)+(N22*10)-(O22*5)))))</f>
        <v>52.88</v>
      </c>
      <c r="Q22" s="55">
        <f>IF(P22="",Default_Rank_Score,RANK(P22,P$4:P$43,1))</f>
        <v>18</v>
      </c>
      <c r="R22" s="51">
        <v>36.229999999999997</v>
      </c>
      <c r="S22" s="5">
        <v>0</v>
      </c>
      <c r="T22" s="31"/>
      <c r="U22" s="31"/>
      <c r="V22" s="38">
        <f>IF((OR(R22="",R22="DNC")),"",IF(R22="SDQ",V$53,IF(R22="DNF",999,(R22+(5*S22)+(T22*10)-(U22*5)))))</f>
        <v>36.229999999999997</v>
      </c>
      <c r="W22" s="57">
        <f>IF(V22="",Default_Rank_Score,RANK(V22,V$4:V$43,1))</f>
        <v>9</v>
      </c>
      <c r="X22" s="51">
        <v>43.74</v>
      </c>
      <c r="Y22" s="5">
        <v>0</v>
      </c>
      <c r="Z22" s="31"/>
      <c r="AA22" s="31"/>
      <c r="AB22" s="38">
        <f>IF((OR(X22="",X22="DNC")),"",IF(X22="SDQ",AB$53,IF(X22="DNF",999,(X22+(5*Y22)+(Z22*10)-(AA22*5)))))</f>
        <v>43.74</v>
      </c>
      <c r="AC22" s="57">
        <f>IF(AB22="",Default_Rank_Score,RANK(AB22,AB$4:AB$43,1))</f>
        <v>18</v>
      </c>
      <c r="AD22" s="51">
        <v>57.4</v>
      </c>
      <c r="AE22" s="5">
        <v>3</v>
      </c>
      <c r="AF22" s="31">
        <v>1</v>
      </c>
      <c r="AG22" s="31"/>
      <c r="AH22" s="38">
        <f>IF((OR(AD22="",AD22="DNC")),"",IF(AD22="SDQ",AH$53,IF(AD22="DNF",999,(AD22+(5*AE22)+(AF22*10)-(AG22*5)))))</f>
        <v>82.4</v>
      </c>
      <c r="AI22" s="57">
        <f>IF(AH22="",Default_Rank_Score,RANK(AH22,AH$4:AH$43,1))</f>
        <v>32</v>
      </c>
      <c r="AJ22" s="51">
        <v>30.21</v>
      </c>
      <c r="AK22" s="5">
        <v>0</v>
      </c>
      <c r="AL22" s="31"/>
      <c r="AM22" s="31"/>
      <c r="AN22" s="38">
        <f>IF((OR(AJ22="",AJ22="DNC")),"",IF(AJ22="SDQ",AN$53,IF(AJ22="DNF",999,(AJ22+(5*AK22)+(AL22*10)-(AM22*5)))))</f>
        <v>30.21</v>
      </c>
      <c r="AO22" s="11">
        <f>IF(AN22="",Default_Rank_Score,RANK(AN22,AN$4:AN$43,1))</f>
        <v>8</v>
      </c>
      <c r="AP22" s="11" t="e">
        <f>IF(#REF!="",Default_Rank_Score,RANK(#REF!,#REF!,1))</f>
        <v>#REF!</v>
      </c>
      <c r="AQ22" s="11" t="e">
        <f>IF(#REF!="",Default_Rank_Score,RANK(#REF!,#REF!,1))</f>
        <v>#REF!</v>
      </c>
    </row>
    <row r="23" spans="1:43" s="10" customFormat="1" x14ac:dyDescent="0.15">
      <c r="A23" s="61" t="s">
        <v>47</v>
      </c>
      <c r="B23" s="2"/>
      <c r="C23" s="1"/>
      <c r="D23" s="5">
        <v>1</v>
      </c>
      <c r="E23" s="6" t="s">
        <v>48</v>
      </c>
      <c r="F23" s="5"/>
      <c r="G23" s="66">
        <f>RANK(K23,K$4:K$43,1)</f>
        <v>19</v>
      </c>
      <c r="H23" s="66">
        <f>Q23+W23+AC23+AI23+AO23</f>
        <v>97</v>
      </c>
      <c r="I23" s="66">
        <f>IF(M23=0,1,0)+IF(S23=0,1,0)+IF(Y23=0,1,0)+IF(AE23=0,1,0)+IF(AK23=0,1,0)</f>
        <v>3</v>
      </c>
      <c r="J23" s="66">
        <f>M23+S23+Y23+AE23+AK23</f>
        <v>3</v>
      </c>
      <c r="K23" s="67">
        <f>P23+V23+AB23+AH23+AN23</f>
        <v>249.19999999999996</v>
      </c>
      <c r="L23" s="51">
        <v>46.13</v>
      </c>
      <c r="M23" s="5">
        <v>0</v>
      </c>
      <c r="N23" s="31"/>
      <c r="O23" s="31"/>
      <c r="P23" s="38">
        <f>IF((OR(L23="",L23="DNC")),"",IF(L23="SDQ",P$53,IF(L23="DNF",999,(L23+(5*M23)+(N23*10)-(O23*5)))))</f>
        <v>46.13</v>
      </c>
      <c r="Q23" s="55">
        <f>IF(P23="",Default_Rank_Score,RANK(P23,P$4:P$43,1))</f>
        <v>13</v>
      </c>
      <c r="R23" s="51">
        <v>52.03</v>
      </c>
      <c r="S23" s="83">
        <v>0</v>
      </c>
      <c r="T23" s="31"/>
      <c r="U23" s="31"/>
      <c r="V23" s="38">
        <f>IF((OR(R23="",R23="DNC")),"",IF(R23="SDQ",V$53,IF(R23="DNF",999,(R23+(5*S23)+(T23*10)-(U23*5)))))</f>
        <v>52.03</v>
      </c>
      <c r="W23" s="57">
        <f>IF(V23="",Default_Rank_Score,RANK(V23,V$4:V$43,1))</f>
        <v>23</v>
      </c>
      <c r="X23" s="51">
        <v>44.61</v>
      </c>
      <c r="Y23" s="5">
        <v>0</v>
      </c>
      <c r="Z23" s="31"/>
      <c r="AA23" s="31"/>
      <c r="AB23" s="38">
        <f>IF((OR(X23="",X23="DNC")),"",IF(X23="SDQ",AB$53,IF(X23="DNF",999,(X23+(5*Y23)+(Z23*10)-(AA23*5)))))</f>
        <v>44.61</v>
      </c>
      <c r="AC23" s="57">
        <f>IF(AB23="",Default_Rank_Score,RANK(AB23,AB$4:AB$43,1))</f>
        <v>19</v>
      </c>
      <c r="AD23" s="51">
        <v>46.14</v>
      </c>
      <c r="AE23" s="5">
        <v>2</v>
      </c>
      <c r="AF23" s="31"/>
      <c r="AG23" s="31"/>
      <c r="AH23" s="38">
        <f>IF((OR(AD23="",AD23="DNC")),"",IF(AD23="SDQ",AH$53,IF(AD23="DNF",999,(AD23+(5*AE23)+(AF23*10)-(AG23*5)))))</f>
        <v>56.14</v>
      </c>
      <c r="AI23" s="57">
        <f>IF(AH23="",Default_Rank_Score,RANK(AH23,AH$4:AH$43,1))</f>
        <v>17</v>
      </c>
      <c r="AJ23" s="51">
        <v>45.29</v>
      </c>
      <c r="AK23" s="5">
        <v>1</v>
      </c>
      <c r="AL23" s="31"/>
      <c r="AM23" s="31"/>
      <c r="AN23" s="38">
        <f>IF((OR(AJ23="",AJ23="DNC")),"",IF(AJ23="SDQ",AN$53,IF(AJ23="DNF",999,(AJ23+(5*AK23)+(AL23*10)-(AM23*5)))))</f>
        <v>50.29</v>
      </c>
      <c r="AO23" s="11">
        <f>IF(AN23="",Default_Rank_Score,RANK(AN23,AN$4:AN$43,1))</f>
        <v>25</v>
      </c>
      <c r="AP23" s="11" t="e">
        <f>IF(#REF!="",Default_Rank_Score,RANK(#REF!,#REF!,1))</f>
        <v>#REF!</v>
      </c>
      <c r="AQ23" s="11" t="e">
        <f>IF(#REF!="",Default_Rank_Score,RANK(#REF!,#REF!,1))</f>
        <v>#REF!</v>
      </c>
    </row>
    <row r="24" spans="1:43" s="10" customFormat="1" x14ac:dyDescent="0.15">
      <c r="A24" s="61" t="s">
        <v>62</v>
      </c>
      <c r="B24" s="2"/>
      <c r="C24" s="1"/>
      <c r="D24" s="5">
        <v>1</v>
      </c>
      <c r="E24" s="6" t="s">
        <v>48</v>
      </c>
      <c r="F24" s="5"/>
      <c r="G24" s="66">
        <f>RANK(K24,K$4:K$43,1)</f>
        <v>20</v>
      </c>
      <c r="H24" s="66">
        <f>Q24+W24+AC24+AI24+AO24</f>
        <v>105</v>
      </c>
      <c r="I24" s="66">
        <f>IF(M24=0,1,0)+IF(S24=0,1,0)+IF(Y24=0,1,0)+IF(AE24=0,1,0)+IF(AK24=0,1,0)</f>
        <v>3</v>
      </c>
      <c r="J24" s="66">
        <f>M24+S24+Y24+AE24+AK24</f>
        <v>4</v>
      </c>
      <c r="K24" s="67">
        <f>P24+V24+AB24+AH24+AN24</f>
        <v>259.07</v>
      </c>
      <c r="L24" s="51">
        <v>52.25</v>
      </c>
      <c r="M24" s="5">
        <v>2</v>
      </c>
      <c r="N24" s="31"/>
      <c r="O24" s="31"/>
      <c r="P24" s="38">
        <f>IF((OR(L24="",L24="DNC")),"",IF(L24="SDQ",P$53,IF(L24="DNF",999,(L24+(5*M24)+(N24*10)-(O24*5)))))</f>
        <v>62.25</v>
      </c>
      <c r="Q24" s="55">
        <f>IF(P24="",Default_Rank_Score,RANK(P24,P$4:P$43,1))</f>
        <v>24</v>
      </c>
      <c r="R24" s="51">
        <v>43.24</v>
      </c>
      <c r="S24" s="5">
        <v>0</v>
      </c>
      <c r="T24" s="31"/>
      <c r="U24" s="31"/>
      <c r="V24" s="38">
        <f>IF((OR(R24="",R24="DNC")),"",IF(R24="SDQ",V$53,IF(R24="DNF",999,(R24+(5*S24)+(T24*10)-(U24*5)))))</f>
        <v>43.24</v>
      </c>
      <c r="W24" s="57">
        <f>IF(V24="",Default_Rank_Score,RANK(V24,V$4:V$43,1))</f>
        <v>18</v>
      </c>
      <c r="X24" s="51">
        <v>41.79</v>
      </c>
      <c r="Y24" s="5">
        <v>0</v>
      </c>
      <c r="Z24" s="31"/>
      <c r="AA24" s="31"/>
      <c r="AB24" s="38">
        <f>IF((OR(X24="",X24="DNC")),"",IF(X24="SDQ",AB$53,IF(X24="DNF",999,(X24+(5*Y24)+(Z24*10)-(AA24*5)))))</f>
        <v>41.79</v>
      </c>
      <c r="AC24" s="57">
        <f>IF(AB24="",Default_Rank_Score,RANK(AB24,AB$4:AB$43,1))</f>
        <v>16</v>
      </c>
      <c r="AD24" s="51">
        <v>55.18</v>
      </c>
      <c r="AE24" s="5">
        <v>2</v>
      </c>
      <c r="AF24" s="31"/>
      <c r="AG24" s="31"/>
      <c r="AH24" s="38">
        <f>IF((OR(AD24="",AD24="DNC")),"",IF(AD24="SDQ",AH$53,IF(AD24="DNF",999,(AD24+(5*AE24)+(AF24*10)-(AG24*5)))))</f>
        <v>65.180000000000007</v>
      </c>
      <c r="AI24" s="57">
        <f>IF(AH24="",Default_Rank_Score,RANK(AH24,AH$4:AH$43,1))</f>
        <v>24</v>
      </c>
      <c r="AJ24" s="51">
        <v>46.61</v>
      </c>
      <c r="AK24" s="5">
        <v>0</v>
      </c>
      <c r="AL24" s="31"/>
      <c r="AM24" s="31"/>
      <c r="AN24" s="38">
        <f>IF((OR(AJ24="",AJ24="DNC")),"",IF(AJ24="SDQ",AN$53,IF(AJ24="DNF",999,(AJ24+(5*AK24)+(AL24*10)-(AM24*5)))))</f>
        <v>46.61</v>
      </c>
      <c r="AO24" s="11">
        <f>IF(AN24="",Default_Rank_Score,RANK(AN24,AN$4:AN$43,1))</f>
        <v>23</v>
      </c>
      <c r="AP24" s="11" t="e">
        <f>IF(#REF!="",Default_Rank_Score,RANK(#REF!,#REF!,1))</f>
        <v>#REF!</v>
      </c>
      <c r="AQ24" s="11" t="e">
        <f>IF(#REF!="",Default_Rank_Score,RANK(#REF!,#REF!,1))</f>
        <v>#REF!</v>
      </c>
    </row>
    <row r="25" spans="1:43" s="10" customFormat="1" x14ac:dyDescent="0.15">
      <c r="A25" s="61" t="s">
        <v>77</v>
      </c>
      <c r="B25" s="2"/>
      <c r="C25" s="1"/>
      <c r="D25" s="5">
        <v>2</v>
      </c>
      <c r="E25" s="6" t="s">
        <v>48</v>
      </c>
      <c r="F25" s="5"/>
      <c r="G25" s="66">
        <f>RANK(K25,K$4:K$43,1)</f>
        <v>21</v>
      </c>
      <c r="H25" s="66">
        <f>Q25+W25+AC25+AI25+AO25</f>
        <v>106</v>
      </c>
      <c r="I25" s="66">
        <f>IF(M25=0,1,0)+IF(S25=0,1,0)+IF(Y25=0,1,0)+IF(AE25=0,1,0)+IF(AK25=0,1,0)</f>
        <v>2</v>
      </c>
      <c r="J25" s="66">
        <f>M25+S25+Y25+AE25+AK25</f>
        <v>4</v>
      </c>
      <c r="K25" s="67">
        <f>P25+V25+AB25+AH25+AN25</f>
        <v>266.07</v>
      </c>
      <c r="L25" s="51">
        <v>52.13</v>
      </c>
      <c r="M25" s="5">
        <v>2</v>
      </c>
      <c r="N25" s="31"/>
      <c r="O25" s="31"/>
      <c r="P25" s="38">
        <f>IF((OR(L25="",L25="DNC")),"",IF(L25="SDQ",P$53,IF(L25="DNF",999,(L25+(5*M25)+(N25*10)-(O25*5)))))</f>
        <v>62.13</v>
      </c>
      <c r="Q25" s="55">
        <f>IF(P25="",Default_Rank_Score,RANK(P25,P$4:P$43,1))</f>
        <v>23</v>
      </c>
      <c r="R25" s="51">
        <v>43.28</v>
      </c>
      <c r="S25" s="5">
        <v>0</v>
      </c>
      <c r="T25" s="31">
        <v>1</v>
      </c>
      <c r="U25" s="31"/>
      <c r="V25" s="38">
        <f>IF((OR(R25="",R25="DNC")),"",IF(R25="SDQ",V$53,IF(R25="DNF",999,(R25+(5*S25)+(T25*10)-(U25*5)))))</f>
        <v>53.28</v>
      </c>
      <c r="W25" s="57">
        <f>IF(V25="",Default_Rank_Score,RANK(V25,V$4:V$43,1))</f>
        <v>24</v>
      </c>
      <c r="X25" s="51">
        <v>47.41</v>
      </c>
      <c r="Y25" s="5">
        <v>1</v>
      </c>
      <c r="Z25" s="31"/>
      <c r="AA25" s="31"/>
      <c r="AB25" s="38">
        <f>IF((OR(X25="",X25="DNC")),"",IF(X25="SDQ",AB$53,IF(X25="DNF",999,(X25+(5*Y25)+(Z25*10)-(AA25*5)))))</f>
        <v>52.41</v>
      </c>
      <c r="AC25" s="57">
        <f>IF(AB25="",Default_Rank_Score,RANK(AB25,AB$4:AB$43,1))</f>
        <v>24</v>
      </c>
      <c r="AD25" s="51">
        <v>53.27</v>
      </c>
      <c r="AE25" s="5">
        <v>1</v>
      </c>
      <c r="AF25" s="31"/>
      <c r="AG25" s="31"/>
      <c r="AH25" s="38">
        <f>IF((OR(AD25="",AD25="DNC")),"",IF(AD25="SDQ",AH$53,IF(AD25="DNF",999,(AD25+(5*AE25)+(AF25*10)-(AG25*5)))))</f>
        <v>58.27</v>
      </c>
      <c r="AI25" s="57">
        <f>IF(AH25="",Default_Rank_Score,RANK(AH25,AH$4:AH$43,1))</f>
        <v>18</v>
      </c>
      <c r="AJ25" s="51">
        <v>39.979999999999997</v>
      </c>
      <c r="AK25" s="5">
        <v>0</v>
      </c>
      <c r="AL25" s="31"/>
      <c r="AM25" s="31"/>
      <c r="AN25" s="38">
        <f>IF((OR(AJ25="",AJ25="DNC")),"",IF(AJ25="SDQ",AN$53,IF(AJ25="DNF",999,(AJ25+(5*AK25)+(AL25*10)-(AM25*5)))))</f>
        <v>39.979999999999997</v>
      </c>
      <c r="AO25" s="11">
        <f>IF(AN25="",Default_Rank_Score,RANK(AN25,AN$4:AN$43,1))</f>
        <v>17</v>
      </c>
      <c r="AP25" s="11" t="e">
        <f>IF(#REF!="",Default_Rank_Score,RANK(#REF!,#REF!,1))</f>
        <v>#REF!</v>
      </c>
      <c r="AQ25" s="11" t="e">
        <f>IF(#REF!="",Default_Rank_Score,RANK(#REF!,#REF!,1))</f>
        <v>#REF!</v>
      </c>
    </row>
    <row r="26" spans="1:43" s="10" customFormat="1" x14ac:dyDescent="0.15">
      <c r="A26" s="61" t="s">
        <v>96</v>
      </c>
      <c r="B26" s="2"/>
      <c r="C26" s="1"/>
      <c r="D26" s="5">
        <v>3</v>
      </c>
      <c r="E26" s="6" t="s">
        <v>73</v>
      </c>
      <c r="F26" s="5"/>
      <c r="G26" s="66">
        <f>RANK(K26,K$4:K$43,1)</f>
        <v>22</v>
      </c>
      <c r="H26" s="66">
        <f>Q26+W26+AC26+AI26+AO26</f>
        <v>79</v>
      </c>
      <c r="I26" s="66">
        <f>IF(M26=0,1,0)+IF(S26=0,1,0)+IF(Y26=0,1,0)+IF(AE26=0,1,0)+IF(AK26=0,1,0)</f>
        <v>2</v>
      </c>
      <c r="J26" s="66">
        <f>M26+S26+Y26+AE26+AK26</f>
        <v>8</v>
      </c>
      <c r="K26" s="67">
        <f>P26+V26+AB26+AH26+AN26</f>
        <v>267.23</v>
      </c>
      <c r="L26" s="51">
        <v>43.72</v>
      </c>
      <c r="M26" s="5">
        <v>4</v>
      </c>
      <c r="N26" s="31"/>
      <c r="O26" s="31"/>
      <c r="P26" s="38">
        <f>IF((OR(L26="",L26="DNC")),"",IF(L26="SDQ",P$53,IF(L26="DNF",999,(L26+(5*M26)+(N26*10)-(O26*5)))))</f>
        <v>63.72</v>
      </c>
      <c r="Q26" s="55">
        <f>IF(P26="",Default_Rank_Score,RANK(P26,P$4:P$43,1))</f>
        <v>26</v>
      </c>
      <c r="R26" s="51">
        <v>41.31</v>
      </c>
      <c r="S26" s="5">
        <v>0</v>
      </c>
      <c r="T26" s="31"/>
      <c r="U26" s="31"/>
      <c r="V26" s="38">
        <f>IF((OR(R26="",R26="DNC")),"",IF(R26="SDQ",V$53,IF(R26="DNF",999,(R26+(5*S26)+(T26*10)-(U26*5)))))</f>
        <v>41.31</v>
      </c>
      <c r="W26" s="57">
        <f>IF(V26="",Default_Rank_Score,RANK(V26,V$4:V$43,1))</f>
        <v>14</v>
      </c>
      <c r="X26" s="51">
        <v>35.58</v>
      </c>
      <c r="Y26" s="5">
        <v>0</v>
      </c>
      <c r="Z26" s="31"/>
      <c r="AA26" s="31"/>
      <c r="AB26" s="38">
        <f>IF((OR(X26="",X26="DNC")),"",IF(X26="SDQ",AB$53,IF(X26="DNF",999,(X26+(5*Y26)+(Z26*10)-(AA26*5)))))</f>
        <v>35.58</v>
      </c>
      <c r="AC26" s="57">
        <f>IF(AB26="",Default_Rank_Score,RANK(AB26,AB$4:AB$43,1))</f>
        <v>9</v>
      </c>
      <c r="AD26" s="51">
        <v>49.79</v>
      </c>
      <c r="AE26" s="5">
        <v>3</v>
      </c>
      <c r="AF26" s="31">
        <v>1</v>
      </c>
      <c r="AG26" s="31"/>
      <c r="AH26" s="38">
        <f>IF((OR(AD26="",AD26="DNC")),"",IF(AD26="SDQ",AH$53,IF(AD26="DNF",999,(AD26+(5*AE26)+(AF26*10)-(AG26*5)))))</f>
        <v>74.789999999999992</v>
      </c>
      <c r="AI26" s="57">
        <f>IF(AH26="",Default_Rank_Score,RANK(AH26,AH$4:AH$43,1))</f>
        <v>30</v>
      </c>
      <c r="AJ26" s="51">
        <v>46.83</v>
      </c>
      <c r="AK26" s="5">
        <v>1</v>
      </c>
      <c r="AL26" s="31"/>
      <c r="AM26" s="31"/>
      <c r="AN26" s="38">
        <f>IF((OR(AJ26="",AJ26="DNC")),"",IF(AJ26="SDQ",AN$53,IF(AJ26="DNF",999,(AJ26+(5*AK26)+(AL26*10)-(AM26*5)))))</f>
        <v>51.83</v>
      </c>
      <c r="AO26" s="11"/>
      <c r="AP26" s="11"/>
      <c r="AQ26" s="11"/>
    </row>
    <row r="27" spans="1:43" s="10" customFormat="1" x14ac:dyDescent="0.15">
      <c r="A27" s="61" t="s">
        <v>86</v>
      </c>
      <c r="B27" s="2"/>
      <c r="C27" s="1"/>
      <c r="D27" s="5">
        <v>3</v>
      </c>
      <c r="E27" s="6" t="s">
        <v>48</v>
      </c>
      <c r="F27" s="5"/>
      <c r="G27" s="66">
        <f>RANK(K27,K$4:K$43,1)</f>
        <v>23</v>
      </c>
      <c r="H27" s="66">
        <f>Q27+W27+AC27+AI27+AO27</f>
        <v>109</v>
      </c>
      <c r="I27" s="66">
        <f>IF(M27=0,1,0)+IF(S27=0,1,0)+IF(Y27=0,1,0)+IF(AE27=0,1,0)+IF(AK27=0,1,0)</f>
        <v>4</v>
      </c>
      <c r="J27" s="66">
        <f>M27+S27+Y27+AE27+AK27</f>
        <v>1</v>
      </c>
      <c r="K27" s="67">
        <f>P27+V27+AB27+AH27+AN27</f>
        <v>272.7</v>
      </c>
      <c r="L27" s="51">
        <v>46.43</v>
      </c>
      <c r="M27" s="5">
        <v>0</v>
      </c>
      <c r="N27" s="31"/>
      <c r="O27" s="31"/>
      <c r="P27" s="38">
        <f>IF((OR(L27="",L27="DNC")),"",IF(L27="SDQ",P$53,IF(L27="DNF",999,(L27+(5*M27)+(N27*10)-(O27*5)))))</f>
        <v>46.43</v>
      </c>
      <c r="Q27" s="55">
        <f>IF(P27="",Default_Rank_Score,RANK(P27,P$4:P$43,1))</f>
        <v>14</v>
      </c>
      <c r="R27" s="51">
        <v>42.65</v>
      </c>
      <c r="S27" s="5">
        <v>0</v>
      </c>
      <c r="T27" s="31"/>
      <c r="U27" s="31"/>
      <c r="V27" s="38">
        <f>IF((OR(R27="",R27="DNC")),"",IF(R27="SDQ",V$53,IF(R27="DNF",999,(R27+(5*S27)+(T27*10)-(U27*5)))))</f>
        <v>42.65</v>
      </c>
      <c r="W27" s="57">
        <f>IF(V27="",Default_Rank_Score,RANK(V27,V$4:V$43,1))</f>
        <v>17</v>
      </c>
      <c r="X27" s="51">
        <v>74.62</v>
      </c>
      <c r="Y27" s="5">
        <v>0</v>
      </c>
      <c r="Z27" s="31"/>
      <c r="AA27" s="31"/>
      <c r="AB27" s="38">
        <f>IF((OR(X27="",X27="DNC")),"",IF(X27="SDQ",AB$53,IF(X27="DNF",999,(X27+(5*Y27)+(Z27*10)-(AA27*5)))))</f>
        <v>74.62</v>
      </c>
      <c r="AC27" s="57">
        <f>IF(AB27="",Default_Rank_Score,RANK(AB27,AB$4:AB$43,1))</f>
        <v>33</v>
      </c>
      <c r="AD27" s="51">
        <v>48.27</v>
      </c>
      <c r="AE27" s="5">
        <v>0</v>
      </c>
      <c r="AF27" s="31"/>
      <c r="AG27" s="31"/>
      <c r="AH27" s="38">
        <f>IF((OR(AD27="",AD27="DNC")),"",IF(AD27="SDQ",AH$53,IF(AD27="DNF",999,(AD27+(5*AE27)+(AF27*10)-(AG27*5)))))</f>
        <v>48.27</v>
      </c>
      <c r="AI27" s="57">
        <f>IF(AH27="",Default_Rank_Score,RANK(AH27,AH$4:AH$43,1))</f>
        <v>13</v>
      </c>
      <c r="AJ27" s="51">
        <v>45.73</v>
      </c>
      <c r="AK27" s="5">
        <v>1</v>
      </c>
      <c r="AL27" s="31">
        <v>1</v>
      </c>
      <c r="AM27" s="31"/>
      <c r="AN27" s="38">
        <f>IF((OR(AJ27="",AJ27="DNC")),"",IF(AJ27="SDQ",AN$53,IF(AJ27="DNF",999,(AJ27+(5*AK27)+(AL27*10)-(AM27*5)))))</f>
        <v>60.73</v>
      </c>
      <c r="AO27" s="11">
        <f>IF(AN27="",Default_Rank_Score,RANK(AN27,AN$4:AN$43,1))</f>
        <v>32</v>
      </c>
      <c r="AP27" s="11" t="e">
        <f>IF(#REF!="",Default_Rank_Score,RANK(#REF!,#REF!,1))</f>
        <v>#REF!</v>
      </c>
      <c r="AQ27" s="11" t="e">
        <f>IF(#REF!="",Default_Rank_Score,RANK(#REF!,#REF!,1))</f>
        <v>#REF!</v>
      </c>
    </row>
    <row r="28" spans="1:43" s="10" customFormat="1" x14ac:dyDescent="0.15">
      <c r="A28" s="61" t="s">
        <v>71</v>
      </c>
      <c r="B28" s="2"/>
      <c r="C28" s="1"/>
      <c r="D28" s="5">
        <v>2</v>
      </c>
      <c r="E28" s="6" t="s">
        <v>48</v>
      </c>
      <c r="F28" s="5"/>
      <c r="G28" s="66">
        <f>RANK(K28,K$4:K$43,1)</f>
        <v>24</v>
      </c>
      <c r="H28" s="66">
        <f>Q28+W28+AC28+AI28+AO28</f>
        <v>112</v>
      </c>
      <c r="I28" s="66">
        <f>IF(M28=0,1,0)+IF(S28=0,1,0)+IF(Y28=0,1,0)+IF(AE28=0,1,0)+IF(AK28=0,1,0)</f>
        <v>2</v>
      </c>
      <c r="J28" s="66">
        <f>M28+S28+Y28+AE28+AK28</f>
        <v>5</v>
      </c>
      <c r="K28" s="67">
        <f>P28+V28+AB28+AH28+AN28</f>
        <v>273.18</v>
      </c>
      <c r="L28" s="51">
        <v>49.51</v>
      </c>
      <c r="M28" s="5">
        <v>0</v>
      </c>
      <c r="N28" s="31"/>
      <c r="O28" s="31"/>
      <c r="P28" s="38">
        <f>IF((OR(L28="",L28="DNC")),"",IF(L28="SDQ",P$53,IF(L28="DNF",999,(L28+(5*M28)+(N28*10)-(O28*5)))))</f>
        <v>49.51</v>
      </c>
      <c r="Q28" s="55">
        <f>IF(P28="",Default_Rank_Score,RANK(P28,P$4:P$43,1))</f>
        <v>16</v>
      </c>
      <c r="R28" s="51">
        <v>42.64</v>
      </c>
      <c r="S28" s="5">
        <v>1</v>
      </c>
      <c r="T28" s="31">
        <v>1</v>
      </c>
      <c r="U28" s="31"/>
      <c r="V28" s="38">
        <f>IF((OR(R28="",R28="DNC")),"",IF(R28="SDQ",V$53,IF(R28="DNF",999,(R28+(5*S28)+(T28*10)-(U28*5)))))</f>
        <v>57.64</v>
      </c>
      <c r="W28" s="57">
        <f>IF(V28="",Default_Rank_Score,RANK(V28,V$4:V$43,1))</f>
        <v>25</v>
      </c>
      <c r="X28" s="51">
        <v>51.26</v>
      </c>
      <c r="Y28" s="5">
        <v>0</v>
      </c>
      <c r="Z28" s="31"/>
      <c r="AA28" s="31"/>
      <c r="AB28" s="38">
        <f>IF((OR(X28="",X28="DNC")),"",IF(X28="SDQ",AB$53,IF(X28="DNF",999,(X28+(5*Y28)+(Z28*10)-(AA28*5)))))</f>
        <v>51.26</v>
      </c>
      <c r="AC28" s="57">
        <f>IF(AB28="",Default_Rank_Score,RANK(AB28,AB$4:AB$43,1))</f>
        <v>23</v>
      </c>
      <c r="AD28" s="51">
        <v>54.69</v>
      </c>
      <c r="AE28" s="5">
        <v>3</v>
      </c>
      <c r="AF28" s="31"/>
      <c r="AG28" s="31"/>
      <c r="AH28" s="38">
        <f>IF((OR(AD28="",AD28="DNC")),"",IF(AD28="SDQ",AH$53,IF(AD28="DNF",999,(AD28+(5*AE28)+(AF28*10)-(AG28*5)))))</f>
        <v>69.69</v>
      </c>
      <c r="AI28" s="57">
        <f>IF(AH28="",Default_Rank_Score,RANK(AH28,AH$4:AH$43,1))</f>
        <v>28</v>
      </c>
      <c r="AJ28" s="51">
        <v>40.08</v>
      </c>
      <c r="AK28" s="5">
        <v>1</v>
      </c>
      <c r="AL28" s="31"/>
      <c r="AM28" s="31"/>
      <c r="AN28" s="38">
        <f>IF((OR(AJ28="",AJ28="DNC")),"",IF(AJ28="SDQ",AN$53,IF(AJ28="DNF",999,(AJ28+(5*AK28)+(AL28*10)-(AM28*5)))))</f>
        <v>45.08</v>
      </c>
      <c r="AO28" s="11">
        <f>IF(AN28="",Default_Rank_Score,RANK(AN28,AN$4:AN$43,1))</f>
        <v>20</v>
      </c>
      <c r="AP28" s="11" t="e">
        <f>IF(#REF!="",Default_Rank_Score,RANK(#REF!,#REF!,1))</f>
        <v>#REF!</v>
      </c>
      <c r="AQ28" s="11" t="e">
        <f>IF(#REF!="",Default_Rank_Score,RANK(#REF!,#REF!,1))</f>
        <v>#REF!</v>
      </c>
    </row>
    <row r="29" spans="1:43" s="10" customFormat="1" x14ac:dyDescent="0.15">
      <c r="A29" s="61" t="s">
        <v>95</v>
      </c>
      <c r="B29" s="2"/>
      <c r="C29" s="1"/>
      <c r="D29" s="5">
        <v>3</v>
      </c>
      <c r="E29" s="6" t="s">
        <v>57</v>
      </c>
      <c r="F29" s="5"/>
      <c r="G29" s="66">
        <f>RANK(K29,K$4:K$43,1)</f>
        <v>25</v>
      </c>
      <c r="H29" s="66">
        <f>Q29+W29+AC29+AI29+AO29</f>
        <v>96</v>
      </c>
      <c r="I29" s="66">
        <f>IF(M29=0,1,0)+IF(S29=0,1,0)+IF(Y29=0,1,0)+IF(AE29=0,1,0)+IF(AK29=0,1,0)</f>
        <v>3</v>
      </c>
      <c r="J29" s="66">
        <f>M29+S29+Y29+AE29+AK29</f>
        <v>2</v>
      </c>
      <c r="K29" s="67">
        <f>P29+V29+AB29+AH29+AN29</f>
        <v>275.99</v>
      </c>
      <c r="L29" s="51">
        <v>62.48</v>
      </c>
      <c r="M29" s="5">
        <v>0</v>
      </c>
      <c r="N29" s="31"/>
      <c r="O29" s="31"/>
      <c r="P29" s="38">
        <f>IF((OR(L29="",L29="DNC")),"",IF(L29="SDQ",P$53,IF(L29="DNF",999,(L29+(5*M29)+(N29*10)-(O29*5)))))</f>
        <v>62.48</v>
      </c>
      <c r="Q29" s="55">
        <f>IF(P29="",Default_Rank_Score,RANK(P29,P$4:P$43,1))</f>
        <v>25</v>
      </c>
      <c r="R29" s="51">
        <v>52.85</v>
      </c>
      <c r="S29" s="83">
        <v>1</v>
      </c>
      <c r="T29" s="31"/>
      <c r="U29" s="31"/>
      <c r="V29" s="38">
        <f>IF((OR(R29="",R29="DNC")),"",IF(R29="SDQ",V$53,IF(R29="DNF",999,(R29+(5*S29)+(T29*10)-(U29*5)))))</f>
        <v>57.85</v>
      </c>
      <c r="W29" s="57">
        <f>IF(V29="",Default_Rank_Score,RANK(V29,V$4:V$43,1))</f>
        <v>26</v>
      </c>
      <c r="X29" s="51">
        <v>48.34</v>
      </c>
      <c r="Y29" s="5">
        <v>0</v>
      </c>
      <c r="Z29" s="31"/>
      <c r="AA29" s="31"/>
      <c r="AB29" s="38">
        <f>IF((OR(X29="",X29="DNC")),"",IF(X29="SDQ",AB$53,IF(X29="DNF",999,(X29+(5*Y29)+(Z29*10)-(AA29*5)))))</f>
        <v>48.34</v>
      </c>
      <c r="AC29" s="57">
        <f>IF(AB29="",Default_Rank_Score,RANK(AB29,AB$4:AB$43,1))</f>
        <v>22</v>
      </c>
      <c r="AD29" s="51">
        <v>58.21</v>
      </c>
      <c r="AE29" s="5">
        <v>1</v>
      </c>
      <c r="AF29" s="31"/>
      <c r="AG29" s="31"/>
      <c r="AH29" s="38">
        <f>IF((OR(AD29="",AD29="DNC")),"",IF(AD29="SDQ",AH$53,IF(AD29="DNF",999,(AD29+(5*AE29)+(AF29*10)-(AG29*5)))))</f>
        <v>63.21</v>
      </c>
      <c r="AI29" s="57">
        <f>IF(AH29="",Default_Rank_Score,RANK(AH29,AH$4:AH$43,1))</f>
        <v>23</v>
      </c>
      <c r="AJ29" s="51">
        <v>44.11</v>
      </c>
      <c r="AK29" s="5">
        <v>0</v>
      </c>
      <c r="AL29" s="31"/>
      <c r="AM29" s="31"/>
      <c r="AN29" s="38">
        <f>IF((OR(AJ29="",AJ29="DNC")),"",IF(AJ29="SDQ",AN$53,IF(AJ29="DNF",999,(AJ29+(5*AK29)+(AL29*10)-(AM29*5)))))</f>
        <v>44.11</v>
      </c>
      <c r="AO29" s="11"/>
      <c r="AP29" s="11"/>
      <c r="AQ29" s="11"/>
    </row>
    <row r="30" spans="1:43" s="10" customFormat="1" x14ac:dyDescent="0.15">
      <c r="A30" s="61" t="s">
        <v>52</v>
      </c>
      <c r="B30" s="2"/>
      <c r="C30" s="1"/>
      <c r="D30" s="5">
        <v>1</v>
      </c>
      <c r="E30" s="6" t="s">
        <v>58</v>
      </c>
      <c r="F30" s="5"/>
      <c r="G30" s="66">
        <f>RANK(K30,K$4:K$43,1)</f>
        <v>26</v>
      </c>
      <c r="H30" s="66">
        <f>Q30+W30+AC30+AI30+AO30</f>
        <v>127</v>
      </c>
      <c r="I30" s="66">
        <f>IF(M30=0,1,0)+IF(S30=0,1,0)+IF(Y30=0,1,0)+IF(AE30=0,1,0)+IF(AK30=0,1,0)</f>
        <v>1</v>
      </c>
      <c r="J30" s="66">
        <f>M30+S30+Y30+AE30+AK30</f>
        <v>8</v>
      </c>
      <c r="K30" s="67">
        <f>P30+V30+AB30+AH30+AN30</f>
        <v>291.45</v>
      </c>
      <c r="L30" s="51">
        <v>51.56</v>
      </c>
      <c r="M30" s="5">
        <v>3</v>
      </c>
      <c r="N30" s="31"/>
      <c r="O30" s="31"/>
      <c r="P30" s="38">
        <f>IF((OR(L30="",L30="DNC")),"",IF(L30="SDQ",P$53,IF(L30="DNF",999,(L30+(5*M30)+(N30*10)-(O30*5)))))</f>
        <v>66.56</v>
      </c>
      <c r="Q30" s="55">
        <f>IF(P30="",Default_Rank_Score,RANK(P30,P$4:P$43,1))</f>
        <v>28</v>
      </c>
      <c r="R30" s="51">
        <v>50.47</v>
      </c>
      <c r="S30" s="5">
        <v>2</v>
      </c>
      <c r="T30" s="31"/>
      <c r="U30" s="31"/>
      <c r="V30" s="38">
        <f>IF((OR(R30="",R30="DNC")),"",IF(R30="SDQ",V$53,IF(R30="DNF",999,(R30+(5*S30)+(T30*10)-(U30*5)))))</f>
        <v>60.47</v>
      </c>
      <c r="W30" s="57">
        <f>IF(V30="",Default_Rank_Score,RANK(V30,V$4:V$43,1))</f>
        <v>29</v>
      </c>
      <c r="X30" s="51">
        <v>54.26</v>
      </c>
      <c r="Y30" s="5">
        <v>0</v>
      </c>
      <c r="Z30" s="31"/>
      <c r="AA30" s="31"/>
      <c r="AB30" s="38">
        <f>IF((OR(X30="",X30="DNC")),"",IF(X30="SDQ",AB$53,IF(X30="DNF",999,(X30+(5*Y30)+(Z30*10)-(AA30*5)))))</f>
        <v>54.26</v>
      </c>
      <c r="AC30" s="57">
        <f>IF(AB30="",Default_Rank_Score,RANK(AB30,AB$4:AB$43,1))</f>
        <v>26</v>
      </c>
      <c r="AD30" s="51">
        <v>56.75</v>
      </c>
      <c r="AE30" s="5">
        <v>2</v>
      </c>
      <c r="AF30" s="31"/>
      <c r="AG30" s="31"/>
      <c r="AH30" s="38">
        <f>IF((OR(AD30="",AD30="DNC")),"",IF(AD30="SDQ",AH$53,IF(AD30="DNF",999,(AD30+(5*AE30)+(AF30*10)-(AG30*5)))))</f>
        <v>66.75</v>
      </c>
      <c r="AI30" s="57">
        <f>IF(AH30="",Default_Rank_Score,RANK(AH30,AH$4:AH$43,1))</f>
        <v>26</v>
      </c>
      <c r="AJ30" s="51">
        <v>38.409999999999997</v>
      </c>
      <c r="AK30" s="5">
        <v>1</v>
      </c>
      <c r="AL30" s="31"/>
      <c r="AM30" s="31"/>
      <c r="AN30" s="38">
        <f>IF((OR(AJ30="",AJ30="DNC")),"",IF(AJ30="SDQ",AN$53,IF(AJ30="DNF",999,(AJ30+(5*AK30)+(AL30*10)-(AM30*5)))))</f>
        <v>43.41</v>
      </c>
      <c r="AO30" s="11">
        <f>IF(AN30="",Default_Rank_Score,RANK(AN30,AN$4:AN$43,1))</f>
        <v>18</v>
      </c>
      <c r="AP30" s="11" t="e">
        <f>IF(#REF!="",Default_Rank_Score,RANK(#REF!,#REF!,1))</f>
        <v>#REF!</v>
      </c>
      <c r="AQ30" s="11" t="e">
        <f>IF(#REF!="",Default_Rank_Score,RANK(#REF!,#REF!,1))</f>
        <v>#REF!</v>
      </c>
    </row>
    <row r="31" spans="1:43" s="10" customFormat="1" x14ac:dyDescent="0.15">
      <c r="A31" s="61" t="s">
        <v>55</v>
      </c>
      <c r="B31" s="2"/>
      <c r="C31" s="1"/>
      <c r="D31" s="5">
        <v>1</v>
      </c>
      <c r="E31" s="6" t="s">
        <v>54</v>
      </c>
      <c r="F31" s="5"/>
      <c r="G31" s="66">
        <f>RANK(K31,K$4:K$43,1)</f>
        <v>27</v>
      </c>
      <c r="H31" s="66">
        <f>Q31+W31+AC31+AI31+AO31</f>
        <v>122</v>
      </c>
      <c r="I31" s="66">
        <f>IF(M31=0,1,0)+IF(S31=0,1,0)+IF(Y31=0,1,0)+IF(AE31=0,1,0)+IF(AK31=0,1,0)</f>
        <v>4</v>
      </c>
      <c r="J31" s="66">
        <f>M31+S31+Y31+AE31+AK31</f>
        <v>3</v>
      </c>
      <c r="K31" s="67">
        <f>P31+V31+AB31+AH31+AN31</f>
        <v>293.15000000000003</v>
      </c>
      <c r="L31" s="51">
        <v>61.17</v>
      </c>
      <c r="M31" s="83">
        <v>0</v>
      </c>
      <c r="N31" s="31"/>
      <c r="O31" s="31"/>
      <c r="P31" s="38">
        <f>IF((OR(L31="",L31="DNC")),"",IF(L31="SDQ",P$53,IF(L31="DNF",999,(L31+(5*M31)+(N31*10)-(O31*5)))))</f>
        <v>61.17</v>
      </c>
      <c r="Q31" s="55">
        <f>IF(P31="",Default_Rank_Score,RANK(P31,P$4:P$43,1))</f>
        <v>22</v>
      </c>
      <c r="R31" s="51">
        <v>57.17</v>
      </c>
      <c r="S31" s="5">
        <v>3</v>
      </c>
      <c r="T31" s="31"/>
      <c r="U31" s="31"/>
      <c r="V31" s="38">
        <f>IF((OR(R31="",R31="DNC")),"",IF(R31="SDQ",V$53,IF(R31="DNF",999,(R31+(5*S31)+(T31*10)-(U31*5)))))</f>
        <v>72.17</v>
      </c>
      <c r="W31" s="57">
        <f>IF(V31="",Default_Rank_Score,RANK(V31,V$4:V$43,1))</f>
        <v>33</v>
      </c>
      <c r="X31" s="51">
        <v>55.09</v>
      </c>
      <c r="Y31" s="5">
        <v>0</v>
      </c>
      <c r="Z31" s="31"/>
      <c r="AA31" s="31"/>
      <c r="AB31" s="38">
        <f>IF((OR(X31="",X31="DNC")),"",IF(X31="SDQ",AB$53,IF(X31="DNF",999,(X31+(5*Y31)+(Z31*10)-(AA31*5)))))</f>
        <v>55.09</v>
      </c>
      <c r="AC31" s="57">
        <f>IF(AB31="",Default_Rank_Score,RANK(AB31,AB$4:AB$43,1))</f>
        <v>27</v>
      </c>
      <c r="AD31" s="51">
        <v>59.12</v>
      </c>
      <c r="AE31" s="5">
        <v>0</v>
      </c>
      <c r="AF31" s="31"/>
      <c r="AG31" s="31"/>
      <c r="AH31" s="38">
        <f>IF((OR(AD31="",AD31="DNC")),"",IF(AD31="SDQ",AH$53,IF(AD31="DNF",999,(AD31+(5*AE31)+(AF31*10)-(AG31*5)))))</f>
        <v>59.12</v>
      </c>
      <c r="AI31" s="57">
        <f>IF(AH31="",Default_Rank_Score,RANK(AH31,AH$4:AH$43,1))</f>
        <v>19</v>
      </c>
      <c r="AJ31" s="51">
        <v>45.6</v>
      </c>
      <c r="AK31" s="5">
        <v>0</v>
      </c>
      <c r="AL31" s="31"/>
      <c r="AM31" s="31"/>
      <c r="AN31" s="38">
        <f>IF((OR(AJ31="",AJ31="DNC")),"",IF(AJ31="SDQ",AN$53,IF(AJ31="DNF",999,(AJ31+(5*AK31)+(AL31*10)-(AM31*5)))))</f>
        <v>45.6</v>
      </c>
      <c r="AO31" s="11">
        <f>IF(AN31="",Default_Rank_Score,RANK(AN31,AN$4:AN$43,1))</f>
        <v>21</v>
      </c>
      <c r="AP31" s="11" t="e">
        <f>IF(#REF!="",Default_Rank_Score,RANK(#REF!,#REF!,1))</f>
        <v>#REF!</v>
      </c>
      <c r="AQ31" s="11" t="e">
        <f>IF(#REF!="",Default_Rank_Score,RANK(#REF!,#REF!,1))</f>
        <v>#REF!</v>
      </c>
    </row>
    <row r="32" spans="1:43" s="10" customFormat="1" x14ac:dyDescent="0.15">
      <c r="A32" s="61" t="s">
        <v>69</v>
      </c>
      <c r="B32" s="2"/>
      <c r="C32" s="1"/>
      <c r="D32" s="5">
        <v>2</v>
      </c>
      <c r="E32" s="6" t="s">
        <v>70</v>
      </c>
      <c r="F32" s="5"/>
      <c r="G32" s="66">
        <f>RANK(K32,K$4:K$43,1)</f>
        <v>28</v>
      </c>
      <c r="H32" s="66">
        <f>Q32+W32+AC32+AI32+AO32</f>
        <v>124</v>
      </c>
      <c r="I32" s="66">
        <f>IF(M32=0,1,0)+IF(S32=0,1,0)+IF(Y32=0,1,0)+IF(AE32=0,1,0)+IF(AK32=0,1,0)</f>
        <v>0</v>
      </c>
      <c r="J32" s="66">
        <f>M32+S32+Y32+AE32+AK32</f>
        <v>11</v>
      </c>
      <c r="K32" s="67">
        <f>P32+V32+AB32+AH32+AN32</f>
        <v>295.39999999999998</v>
      </c>
      <c r="L32" s="51">
        <v>42.78</v>
      </c>
      <c r="M32" s="5">
        <v>2</v>
      </c>
      <c r="N32" s="31"/>
      <c r="O32" s="31"/>
      <c r="P32" s="38">
        <f>IF((OR(L32="",L32="DNC")),"",IF(L32="SDQ",P$53,IF(L32="DNF",999,(L32+(5*M32)+(N32*10)-(O32*5)))))</f>
        <v>52.78</v>
      </c>
      <c r="Q32" s="55">
        <f>IF(P32="",Default_Rank_Score,RANK(P32,P$4:P$43,1))</f>
        <v>17</v>
      </c>
      <c r="R32" s="51">
        <v>36.880000000000003</v>
      </c>
      <c r="S32" s="5">
        <v>2</v>
      </c>
      <c r="T32" s="31"/>
      <c r="U32" s="31"/>
      <c r="V32" s="38">
        <f>IF((OR(R32="",R32="DNC")),"",IF(R32="SDQ",V$53,IF(R32="DNF",999,(R32+(5*S32)+(T32*10)-(U32*5)))))</f>
        <v>46.88</v>
      </c>
      <c r="W32" s="57">
        <f>IF(V32="",Default_Rank_Score,RANK(V32,V$4:V$43,1))</f>
        <v>20</v>
      </c>
      <c r="X32" s="51">
        <v>62.5</v>
      </c>
      <c r="Y32" s="5">
        <v>1</v>
      </c>
      <c r="Z32" s="31"/>
      <c r="AA32" s="31"/>
      <c r="AB32" s="38">
        <f>IF((OR(X32="",X32="DNC")),"",IF(X32="SDQ",AB$53,IF(X32="DNF",999,(X32+(5*Y32)+(Z32*10)-(AA32*5)))))</f>
        <v>67.5</v>
      </c>
      <c r="AC32" s="57">
        <f>IF(AB32="",Default_Rank_Score,RANK(AB32,AB$4:AB$43,1))</f>
        <v>30</v>
      </c>
      <c r="AD32" s="51">
        <v>44.6</v>
      </c>
      <c r="AE32" s="5">
        <v>3</v>
      </c>
      <c r="AF32" s="31">
        <v>1</v>
      </c>
      <c r="AG32" s="31"/>
      <c r="AH32" s="38">
        <f>IF((OR(AD32="",AD32="DNC")),"",IF(AD32="SDQ",AH$53,IF(AD32="DNF",999,(AD32+(5*AE32)+(AF32*10)-(AG32*5)))))</f>
        <v>69.599999999999994</v>
      </c>
      <c r="AI32" s="57">
        <f>IF(AH32="",Default_Rank_Score,RANK(AH32,AH$4:AH$43,1))</f>
        <v>27</v>
      </c>
      <c r="AJ32" s="51">
        <v>33.64</v>
      </c>
      <c r="AK32" s="5">
        <v>3</v>
      </c>
      <c r="AL32" s="31">
        <v>1</v>
      </c>
      <c r="AM32" s="31"/>
      <c r="AN32" s="38">
        <f>IF((OR(AJ32="",AJ32="DNC")),"",IF(AJ32="SDQ",AN$53,IF(AJ32="DNF",999,(AJ32+(5*AK32)+(AL32*10)-(AM32*5)))))</f>
        <v>58.64</v>
      </c>
      <c r="AO32" s="11">
        <f>IF(AN32="",Default_Rank_Score,RANK(AN32,AN$4:AN$43,1))</f>
        <v>30</v>
      </c>
      <c r="AP32" s="11" t="e">
        <f>IF(#REF!="",Default_Rank_Score,RANK(#REF!,#REF!,1))</f>
        <v>#REF!</v>
      </c>
      <c r="AQ32" s="11" t="e">
        <f>IF(#REF!="",Default_Rank_Score,RANK(#REF!,#REF!,1))</f>
        <v>#REF!</v>
      </c>
    </row>
    <row r="33" spans="1:43" s="10" customFormat="1" x14ac:dyDescent="0.15">
      <c r="A33" s="61" t="s">
        <v>87</v>
      </c>
      <c r="B33" s="2"/>
      <c r="C33" s="1"/>
      <c r="D33" s="5">
        <v>3</v>
      </c>
      <c r="E33" s="6" t="s">
        <v>88</v>
      </c>
      <c r="F33" s="5"/>
      <c r="G33" s="66">
        <f>RANK(K33,K$4:K$43,1)</f>
        <v>29</v>
      </c>
      <c r="H33" s="66">
        <f>Q33+W33+AC33+AI33+AO33</f>
        <v>88</v>
      </c>
      <c r="I33" s="66">
        <f>IF(M33=0,1,0)+IF(S33=0,1,0)+IF(Y33=0,1,0)+IF(AE33=0,1,0)+IF(AK33=0,1,0)</f>
        <v>3</v>
      </c>
      <c r="J33" s="66">
        <f>M33+S33+Y33+AE33+AK33</f>
        <v>24</v>
      </c>
      <c r="K33" s="67">
        <f>P33+V33+AB33+AH33+AN33</f>
        <v>302.51</v>
      </c>
      <c r="L33" s="51">
        <v>44.54</v>
      </c>
      <c r="M33" s="5">
        <v>2</v>
      </c>
      <c r="N33" s="31">
        <v>1</v>
      </c>
      <c r="O33" s="31"/>
      <c r="P33" s="38">
        <f>IF((OR(L33="",L33="DNC")),"",IF(L33="SDQ",P$53,IF(L33="DNF",999,(L33+(5*M33)+(N33*10)-(O33*5)))))</f>
        <v>64.539999999999992</v>
      </c>
      <c r="Q33" s="55">
        <f>IF(P33="",Default_Rank_Score,RANK(P33,P$4:P$43,1))</f>
        <v>27</v>
      </c>
      <c r="R33" s="51">
        <v>36.82</v>
      </c>
      <c r="S33" s="5">
        <v>0</v>
      </c>
      <c r="T33" s="31"/>
      <c r="U33" s="31"/>
      <c r="V33" s="38">
        <f>IF((OR(R33="",R33="DNC")),"",IF(R33="SDQ",V$53,IF(R33="DNF",999,(R33+(5*S33)+(T33*10)-(U33*5)))))</f>
        <v>36.82</v>
      </c>
      <c r="W33" s="57">
        <f>IF(V33="",Default_Rank_Score,RANK(V33,V$4:V$43,1))</f>
        <v>12</v>
      </c>
      <c r="X33" s="51">
        <v>31.73</v>
      </c>
      <c r="Y33" s="5">
        <v>0</v>
      </c>
      <c r="Z33" s="31"/>
      <c r="AA33" s="31"/>
      <c r="AB33" s="38">
        <f>IF((OR(X33="",X33="DNC")),"",IF(X33="SDQ",AB$53,IF(X33="DNF",999,(X33+(5*Y33)+(Z33*10)-(AA33*5)))))</f>
        <v>31.73</v>
      </c>
      <c r="AC33" s="57">
        <f>IF(AB33="",Default_Rank_Score,RANK(AB33,AB$4:AB$43,1))</f>
        <v>5</v>
      </c>
      <c r="AD33" s="51" t="s">
        <v>98</v>
      </c>
      <c r="AE33" s="5">
        <v>22</v>
      </c>
      <c r="AF33" s="31"/>
      <c r="AG33" s="31"/>
      <c r="AH33" s="38">
        <f>IF((OR(AD33="",AD33="DNC")),"",IF(AD33="SDQ",AH$53,IF(AD33="DNF",999,(AD33+(5*AE33)+(AF33*10)-(AG33*5)))))</f>
        <v>140</v>
      </c>
      <c r="AI33" s="57">
        <f>IF(AH33="",Default_Rank_Score,RANK(AH33,AH$4:AH$43,1))</f>
        <v>38</v>
      </c>
      <c r="AJ33" s="51">
        <v>29.42</v>
      </c>
      <c r="AK33" s="5">
        <v>0</v>
      </c>
      <c r="AL33" s="31"/>
      <c r="AM33" s="31"/>
      <c r="AN33" s="38">
        <f>IF((OR(AJ33="",AJ33="DNC")),"",IF(AJ33="SDQ",AN$53,IF(AJ33="DNF",999,(AJ33+(5*AK33)+(AL33*10)-(AM33*5)))))</f>
        <v>29.42</v>
      </c>
      <c r="AO33" s="11">
        <f>IF(AN33="",Default_Rank_Score,RANK(AN33,AN$4:AN$43,1))</f>
        <v>6</v>
      </c>
      <c r="AP33" s="11" t="e">
        <f>IF(#REF!="",Default_Rank_Score,RANK(#REF!,#REF!,1))</f>
        <v>#REF!</v>
      </c>
      <c r="AQ33" s="11" t="e">
        <f>IF(#REF!="",Default_Rank_Score,RANK(#REF!,#REF!,1))</f>
        <v>#REF!</v>
      </c>
    </row>
    <row r="34" spans="1:43" s="10" customFormat="1" x14ac:dyDescent="0.15">
      <c r="A34" s="61" t="s">
        <v>78</v>
      </c>
      <c r="B34" s="2"/>
      <c r="C34" s="1"/>
      <c r="D34" s="5">
        <v>2</v>
      </c>
      <c r="E34" s="6" t="s">
        <v>58</v>
      </c>
      <c r="F34" s="5"/>
      <c r="G34" s="66">
        <f>RANK(K34,K$4:K$43,1)</f>
        <v>30</v>
      </c>
      <c r="H34" s="66">
        <f>Q34+W34+AC34+AI34+AO34</f>
        <v>136</v>
      </c>
      <c r="I34" s="66">
        <f>IF(M34=0,1,0)+IF(S34=0,1,0)+IF(Y34=0,1,0)+IF(AE34=0,1,0)+IF(AK34=0,1,0)</f>
        <v>3</v>
      </c>
      <c r="J34" s="66">
        <f>M34+S34+Y34+AE34+AK34</f>
        <v>3</v>
      </c>
      <c r="K34" s="67">
        <f>P34+V34+AB34+AH34+AN34</f>
        <v>305.07</v>
      </c>
      <c r="L34" s="51">
        <v>65.12</v>
      </c>
      <c r="M34" s="5">
        <v>1</v>
      </c>
      <c r="N34" s="31"/>
      <c r="O34" s="31"/>
      <c r="P34" s="38">
        <f>IF((OR(L34="",L34="DNC")),"",IF(L34="SDQ",P$53,IF(L34="DNF",999,(L34+(5*M34)+(N34*10)-(O34*5)))))</f>
        <v>70.12</v>
      </c>
      <c r="Q34" s="55">
        <f>IF(P34="",Default_Rank_Score,RANK(P34,P$4:P$43,1))</f>
        <v>31</v>
      </c>
      <c r="R34" s="51">
        <v>67.430000000000007</v>
      </c>
      <c r="S34" s="5">
        <v>0</v>
      </c>
      <c r="T34" s="31"/>
      <c r="U34" s="31"/>
      <c r="V34" s="38">
        <f>IF((OR(R34="",R34="DNC")),"",IF(R34="SDQ",V$53,IF(R34="DNF",999,(R34+(5*S34)+(T34*10)-(U34*5)))))</f>
        <v>67.430000000000007</v>
      </c>
      <c r="W34" s="57">
        <f>IF(V34="",Default_Rank_Score,RANK(V34,V$4:V$43,1))</f>
        <v>32</v>
      </c>
      <c r="X34" s="51">
        <v>53.99</v>
      </c>
      <c r="Y34" s="5">
        <v>0</v>
      </c>
      <c r="Z34" s="31"/>
      <c r="AA34" s="31"/>
      <c r="AB34" s="38">
        <f>IF((OR(X34="",X34="DNC")),"",IF(X34="SDQ",AB$53,IF(X34="DNF",999,(X34+(5*Y34)+(Z34*10)-(AA34*5)))))</f>
        <v>53.99</v>
      </c>
      <c r="AC34" s="57">
        <f>IF(AB34="",Default_Rank_Score,RANK(AB34,AB$4:AB$43,1))</f>
        <v>25</v>
      </c>
      <c r="AD34" s="51">
        <v>51.91</v>
      </c>
      <c r="AE34" s="5">
        <v>2</v>
      </c>
      <c r="AF34" s="31"/>
      <c r="AG34" s="31"/>
      <c r="AH34" s="38">
        <f>IF((OR(AD34="",AD34="DNC")),"",IF(AD34="SDQ",AH$53,IF(AD34="DNF",999,(AD34+(5*AE34)+(AF34*10)-(AG34*5)))))</f>
        <v>61.91</v>
      </c>
      <c r="AI34" s="57">
        <f>IF(AH34="",Default_Rank_Score,RANK(AH34,AH$4:AH$43,1))</f>
        <v>22</v>
      </c>
      <c r="AJ34" s="51">
        <v>51.62</v>
      </c>
      <c r="AK34" s="5">
        <v>0</v>
      </c>
      <c r="AL34" s="31"/>
      <c r="AM34" s="31"/>
      <c r="AN34" s="38">
        <f>IF((OR(AJ34="",AJ34="DNC")),"",IF(AJ34="SDQ",AN$53,IF(AJ34="DNF",999,(AJ34+(5*AK34)+(AL34*10)-(AM34*5)))))</f>
        <v>51.62</v>
      </c>
      <c r="AO34" s="11">
        <f>IF(AN34="",Default_Rank_Score,RANK(AN34,AN$4:AN$43,1))</f>
        <v>26</v>
      </c>
      <c r="AP34" s="11" t="e">
        <f>IF(#REF!="",Default_Rank_Score,RANK(#REF!,#REF!,1))</f>
        <v>#REF!</v>
      </c>
      <c r="AQ34" s="11" t="e">
        <f>IF(#REF!="",Default_Rank_Score,RANK(#REF!,#REF!,1))</f>
        <v>#REF!</v>
      </c>
    </row>
    <row r="35" spans="1:43" s="10" customFormat="1" x14ac:dyDescent="0.15">
      <c r="A35" s="61" t="s">
        <v>56</v>
      </c>
      <c r="B35" s="2"/>
      <c r="C35" s="1"/>
      <c r="D35" s="5">
        <v>1</v>
      </c>
      <c r="E35" s="6" t="s">
        <v>57</v>
      </c>
      <c r="F35" s="5"/>
      <c r="G35" s="66">
        <f>RANK(K35,K$4:K$43,1)</f>
        <v>31</v>
      </c>
      <c r="H35" s="66">
        <f>Q35+W35+AC35+AI35+AO35</f>
        <v>141</v>
      </c>
      <c r="I35" s="66">
        <f>IF(M35=0,1,0)+IF(S35=0,1,0)+IF(Y35=0,1,0)+IF(AE35=0,1,0)+IF(AK35=0,1,0)</f>
        <v>4</v>
      </c>
      <c r="J35" s="66">
        <f>M35+S35+Y35+AE35+AK35</f>
        <v>1</v>
      </c>
      <c r="K35" s="67">
        <f>P35+V35+AB35+AH35+AN35</f>
        <v>320.89</v>
      </c>
      <c r="L35" s="51">
        <v>63.27</v>
      </c>
      <c r="M35" s="5">
        <v>1</v>
      </c>
      <c r="N35" s="31"/>
      <c r="O35" s="31"/>
      <c r="P35" s="38">
        <f>IF((OR(L35="",L35="DNC")),"",IF(L35="SDQ",P$53,IF(L35="DNF",999,(L35+(5*M35)+(N35*10)-(O35*5)))))</f>
        <v>68.27000000000001</v>
      </c>
      <c r="Q35" s="55">
        <f>IF(P35="",Default_Rank_Score,RANK(P35,P$4:P$43,1))</f>
        <v>30</v>
      </c>
      <c r="R35" s="51">
        <v>62.36</v>
      </c>
      <c r="S35" s="5">
        <v>0</v>
      </c>
      <c r="T35" s="31"/>
      <c r="U35" s="31"/>
      <c r="V35" s="38">
        <f>IF((OR(R35="",R35="DNC")),"",IF(R35="SDQ",V$53,IF(R35="DNF",999,(R35+(5*S35)+(T35*10)-(U35*5)))))</f>
        <v>62.36</v>
      </c>
      <c r="W35" s="57">
        <f>IF(V35="",Default_Rank_Score,RANK(V35,V$4:V$43,1))</f>
        <v>30</v>
      </c>
      <c r="X35" s="51">
        <v>70.86</v>
      </c>
      <c r="Y35" s="5">
        <v>0</v>
      </c>
      <c r="Z35" s="31"/>
      <c r="AA35" s="31"/>
      <c r="AB35" s="38">
        <f>IF((OR(X35="",X35="DNC")),"",IF(X35="SDQ",AB$53,IF(X35="DNF",999,(X35+(5*Y35)+(Z35*10)-(AA35*5)))))</f>
        <v>70.86</v>
      </c>
      <c r="AC35" s="57">
        <f>IF(AB35="",Default_Rank_Score,RANK(AB35,AB$4:AB$43,1))</f>
        <v>32</v>
      </c>
      <c r="AD35" s="51">
        <v>53.59</v>
      </c>
      <c r="AE35" s="5">
        <v>0</v>
      </c>
      <c r="AF35" s="31"/>
      <c r="AG35" s="31"/>
      <c r="AH35" s="38">
        <f>IF((OR(AD35="",AD35="DNC")),"",IF(AD35="SDQ",AH$53,IF(AD35="DNF",999,(AD35+(5*AE35)+(AF35*10)-(AG35*5)))))</f>
        <v>53.59</v>
      </c>
      <c r="AI35" s="57">
        <f>IF(AH35="",Default_Rank_Score,RANK(AH35,AH$4:AH$43,1))</f>
        <v>16</v>
      </c>
      <c r="AJ35" s="51">
        <v>65.81</v>
      </c>
      <c r="AK35" s="5">
        <v>0</v>
      </c>
      <c r="AL35" s="31"/>
      <c r="AM35" s="31"/>
      <c r="AN35" s="38">
        <f>IF((OR(AJ35="",AJ35="DNC")),"",IF(AJ35="SDQ",AN$53,IF(AJ35="DNF",999,(AJ35+(5*AK35)+(AL35*10)-(AM35*5)))))</f>
        <v>65.81</v>
      </c>
      <c r="AO35" s="11">
        <f>IF(AN35="",Default_Rank_Score,RANK(AN35,AN$4:AN$43,1))</f>
        <v>33</v>
      </c>
      <c r="AP35" s="11" t="e">
        <f>IF(#REF!="",Default_Rank_Score,RANK(#REF!,#REF!,1))</f>
        <v>#REF!</v>
      </c>
      <c r="AQ35" s="11" t="e">
        <f>IF(#REF!="",Default_Rank_Score,RANK(#REF!,#REF!,1))</f>
        <v>#REF!</v>
      </c>
    </row>
    <row r="36" spans="1:43" s="10" customFormat="1" x14ac:dyDescent="0.15">
      <c r="A36" s="61" t="s">
        <v>66</v>
      </c>
      <c r="B36" s="2"/>
      <c r="C36" s="1"/>
      <c r="D36" s="5">
        <v>2</v>
      </c>
      <c r="E36" s="6" t="s">
        <v>48</v>
      </c>
      <c r="F36" s="5"/>
      <c r="G36" s="66">
        <f>RANK(K36,K$4:K$43,1)</f>
        <v>32</v>
      </c>
      <c r="H36" s="66">
        <f>Q36+W36+AC36+AI36+AO36</f>
        <v>158</v>
      </c>
      <c r="I36" s="66">
        <f>IF(M36=0,1,0)+IF(S36=0,1,0)+IF(Y36=0,1,0)+IF(AE36=0,1,0)+IF(AK36=0,1,0)</f>
        <v>0</v>
      </c>
      <c r="J36" s="66">
        <f>M36+S36+Y36+AE36+AK36</f>
        <v>14</v>
      </c>
      <c r="K36" s="67">
        <f>P36+V36+AB36+AH36+AN36</f>
        <v>352.57000000000005</v>
      </c>
      <c r="L36" s="51">
        <v>41.27</v>
      </c>
      <c r="M36" s="5">
        <v>5</v>
      </c>
      <c r="N36" s="31">
        <v>1</v>
      </c>
      <c r="O36" s="31"/>
      <c r="P36" s="38">
        <f>IF((OR(L36="",L36="DNC")),"",IF(L36="SDQ",P$53,IF(L36="DNF",999,(L36+(5*M36)+(N36*10)-(O36*5)))))</f>
        <v>76.27000000000001</v>
      </c>
      <c r="Q36" s="55">
        <f>IF(P36="",Default_Rank_Score,RANK(P36,P$4:P$43,1))</f>
        <v>33</v>
      </c>
      <c r="R36" s="51">
        <v>52.1</v>
      </c>
      <c r="S36" s="5">
        <v>1</v>
      </c>
      <c r="T36" s="31">
        <v>1</v>
      </c>
      <c r="U36" s="31"/>
      <c r="V36" s="38">
        <f>IF((OR(R36="",R36="DNC")),"",IF(R36="SDQ",V$53,IF(R36="DNF",999,(R36+(5*S36)+(T36*10)-(U36*5)))))</f>
        <v>67.099999999999994</v>
      </c>
      <c r="W36" s="57">
        <f>IF(V36="",Default_Rank_Score,RANK(V36,V$4:V$43,1))</f>
        <v>31</v>
      </c>
      <c r="X36" s="51">
        <v>60.99</v>
      </c>
      <c r="Y36" s="5">
        <v>3</v>
      </c>
      <c r="Z36" s="31"/>
      <c r="AA36" s="31"/>
      <c r="AB36" s="38">
        <f>IF((OR(X36="",X36="DNC")),"",IF(X36="SDQ",AB$53,IF(X36="DNF",999,(X36+(5*Y36)+(Z36*10)-(AA36*5)))))</f>
        <v>75.990000000000009</v>
      </c>
      <c r="AC36" s="57">
        <f>IF(AB36="",Default_Rank_Score,RANK(AB36,AB$4:AB$43,1))</f>
        <v>34</v>
      </c>
      <c r="AD36" s="51">
        <v>50.98</v>
      </c>
      <c r="AE36" s="5">
        <v>3</v>
      </c>
      <c r="AF36" s="31">
        <v>1</v>
      </c>
      <c r="AG36" s="31"/>
      <c r="AH36" s="38">
        <f>IF((OR(AD36="",AD36="DNC")),"",IF(AD36="SDQ",AH$53,IF(AD36="DNF",999,(AD36+(5*AE36)+(AF36*10)-(AG36*5)))))</f>
        <v>75.97999999999999</v>
      </c>
      <c r="AI36" s="57">
        <f>IF(AH36="",Default_Rank_Score,RANK(AH36,AH$4:AH$43,1))</f>
        <v>31</v>
      </c>
      <c r="AJ36" s="51">
        <v>37.229999999999997</v>
      </c>
      <c r="AK36" s="5">
        <v>2</v>
      </c>
      <c r="AL36" s="31">
        <v>1</v>
      </c>
      <c r="AM36" s="31"/>
      <c r="AN36" s="38">
        <f>IF((OR(AJ36="",AJ36="DNC")),"",IF(AJ36="SDQ",AN$53,IF(AJ36="DNF",999,(AJ36+(5*AK36)+(AL36*10)-(AM36*5)))))</f>
        <v>57.23</v>
      </c>
      <c r="AO36" s="11">
        <f>IF(AN36="",Default_Rank_Score,RANK(AN36,AN$4:AN$43,1))</f>
        <v>29</v>
      </c>
      <c r="AP36" s="11" t="e">
        <f>IF(#REF!="",Default_Rank_Score,RANK(#REF!,#REF!,1))</f>
        <v>#REF!</v>
      </c>
      <c r="AQ36" s="11" t="e">
        <f>IF(#REF!="",Default_Rank_Score,RANK(#REF!,#REF!,1))</f>
        <v>#REF!</v>
      </c>
    </row>
    <row r="37" spans="1:43" s="10" customFormat="1" x14ac:dyDescent="0.15">
      <c r="A37" s="61" t="s">
        <v>53</v>
      </c>
      <c r="B37" s="2"/>
      <c r="C37" s="1"/>
      <c r="D37" s="5">
        <v>1</v>
      </c>
      <c r="E37" s="6" t="s">
        <v>54</v>
      </c>
      <c r="F37" s="5"/>
      <c r="G37" s="66">
        <f>RANK(K37,K$4:K$43,1)</f>
        <v>33</v>
      </c>
      <c r="H37" s="66">
        <f>Q37+W37+AC37+AI37+AO37</f>
        <v>151</v>
      </c>
      <c r="I37" s="66">
        <f>IF(M37=0,1,0)+IF(S37=0,1,0)+IF(Y37=0,1,0)+IF(AE37=0,1,0)+IF(AK37=0,1,0)</f>
        <v>2</v>
      </c>
      <c r="J37" s="66">
        <f>M37+S37+Y37+AE37+AK37</f>
        <v>8</v>
      </c>
      <c r="K37" s="67">
        <f>P37+V37+AB37+AH37+AN37</f>
        <v>358.03000000000003</v>
      </c>
      <c r="L37" s="51">
        <v>70.62</v>
      </c>
      <c r="M37" s="5">
        <v>2</v>
      </c>
      <c r="N37" s="31">
        <v>1</v>
      </c>
      <c r="O37" s="31"/>
      <c r="P37" s="38">
        <f>IF((OR(L37="",L37="DNC")),"",IF(L37="SDQ",P$53,IF(L37="DNF",999,(L37+(5*M37)+(N37*10)-(O37*5)))))</f>
        <v>90.62</v>
      </c>
      <c r="Q37" s="55">
        <f>IF(P37="",Default_Rank_Score,RANK(P37,P$4:P$43,1))</f>
        <v>35</v>
      </c>
      <c r="R37" s="51">
        <v>55.42</v>
      </c>
      <c r="S37" s="5">
        <v>1</v>
      </c>
      <c r="T37" s="31"/>
      <c r="U37" s="31"/>
      <c r="V37" s="38">
        <f>IF((OR(R37="",R37="DNC")),"",IF(R37="SDQ",V$53,IF(R37="DNF",999,(R37+(5*S37)+(T37*10)-(U37*5)))))</f>
        <v>60.42</v>
      </c>
      <c r="W37" s="57">
        <f>IF(V37="",Default_Rank_Score,RANK(V37,V$4:V$43,1))</f>
        <v>28</v>
      </c>
      <c r="X37" s="51">
        <v>68.709999999999994</v>
      </c>
      <c r="Y37" s="5">
        <v>0</v>
      </c>
      <c r="Z37" s="31"/>
      <c r="AA37" s="31"/>
      <c r="AB37" s="38">
        <f>IF((OR(X37="",X37="DNC")),"",IF(X37="SDQ",AB$53,IF(X37="DNF",999,(X37+(5*Y37)+(Z37*10)-(AA37*5)))))</f>
        <v>68.709999999999994</v>
      </c>
      <c r="AC37" s="57">
        <f>IF(AB37="",Default_Rank_Score,RANK(AB37,AB$4:AB$43,1))</f>
        <v>31</v>
      </c>
      <c r="AD37" s="51">
        <v>66.680000000000007</v>
      </c>
      <c r="AE37" s="5">
        <v>5</v>
      </c>
      <c r="AF37" s="31"/>
      <c r="AG37" s="31"/>
      <c r="AH37" s="38">
        <f>IF((OR(AD37="",AD37="DNC")),"",IF(AD37="SDQ",AH$53,IF(AD37="DNF",999,(AD37+(5*AE37)+(AF37*10)-(AG37*5)))))</f>
        <v>91.68</v>
      </c>
      <c r="AI37" s="57">
        <f>IF(AH37="",Default_Rank_Score,RANK(AH37,AH$4:AH$43,1))</f>
        <v>35</v>
      </c>
      <c r="AJ37" s="51">
        <v>46.6</v>
      </c>
      <c r="AK37" s="5">
        <v>0</v>
      </c>
      <c r="AL37" s="31"/>
      <c r="AM37" s="31"/>
      <c r="AN37" s="38">
        <f>IF((OR(AJ37="",AJ37="DNC")),"",IF(AJ37="SDQ",AN$53,IF(AJ37="DNF",999,(AJ37+(5*AK37)+(AL37*10)-(AM37*5)))))</f>
        <v>46.6</v>
      </c>
      <c r="AO37" s="11">
        <f>IF(AN37="",Default_Rank_Score,RANK(AN37,AN$4:AN$43,1))</f>
        <v>22</v>
      </c>
      <c r="AP37" s="11" t="e">
        <f>IF(#REF!="",Default_Rank_Score,RANK(#REF!,#REF!,1))</f>
        <v>#REF!</v>
      </c>
      <c r="AQ37" s="11" t="e">
        <f>IF(#REF!="",Default_Rank_Score,RANK(#REF!,#REF!,1))</f>
        <v>#REF!</v>
      </c>
    </row>
    <row r="38" spans="1:43" s="10" customFormat="1" x14ac:dyDescent="0.15">
      <c r="A38" s="61" t="s">
        <v>51</v>
      </c>
      <c r="B38" s="2"/>
      <c r="C38" s="1"/>
      <c r="D38" s="5">
        <v>1</v>
      </c>
      <c r="E38" s="6" t="s">
        <v>50</v>
      </c>
      <c r="F38" s="5"/>
      <c r="G38" s="66">
        <f>RANK(K38,K$4:K$43,1)</f>
        <v>34</v>
      </c>
      <c r="H38" s="66">
        <f>Q38+W38+AC38+AI38+AO38</f>
        <v>157</v>
      </c>
      <c r="I38" s="66">
        <f>IF(M38=0,1,0)+IF(S38=0,1,0)+IF(Y38=0,1,0)+IF(AE38=0,1,0)+IF(AK38=0,1,0)</f>
        <v>4</v>
      </c>
      <c r="J38" s="66">
        <f>M38+S38+Y38+AE38+AK38</f>
        <v>3</v>
      </c>
      <c r="K38" s="67">
        <f>P38+V38+AB38+AH38+AN38</f>
        <v>373.53000000000003</v>
      </c>
      <c r="L38" s="51">
        <v>68.02</v>
      </c>
      <c r="M38" s="5">
        <v>0</v>
      </c>
      <c r="N38" s="31"/>
      <c r="O38" s="31"/>
      <c r="P38" s="38">
        <f>IF((OR(L38="",L38="DNC")),"",IF(L38="SDQ",P$53,IF(L38="DNF",999,(L38+(5*M38)+(N38*10)-(O38*5)))))</f>
        <v>68.02</v>
      </c>
      <c r="Q38" s="55">
        <f>IF(P38="",Default_Rank_Score,RANK(P38,P$4:P$43,1))</f>
        <v>29</v>
      </c>
      <c r="R38" s="51">
        <v>74.459999999999994</v>
      </c>
      <c r="S38" s="5">
        <v>0</v>
      </c>
      <c r="T38" s="31"/>
      <c r="U38" s="31"/>
      <c r="V38" s="38">
        <f>IF((OR(R38="",R38="DNC")),"",IF(R38="SDQ",V$53,IF(R38="DNF",999,(R38+(5*S38)+(T38*10)-(U38*5)))))</f>
        <v>74.459999999999994</v>
      </c>
      <c r="W38" s="57">
        <f>IF(V38="",Default_Rank_Score,RANK(V38,V$4:V$43,1))</f>
        <v>34</v>
      </c>
      <c r="X38" s="51">
        <v>60.96</v>
      </c>
      <c r="Y38" s="5">
        <v>0</v>
      </c>
      <c r="Z38" s="31"/>
      <c r="AA38" s="31"/>
      <c r="AB38" s="38">
        <f>IF((OR(X38="",X38="DNC")),"",IF(X38="SDQ",AB$53,IF(X38="DNF",999,(X38+(5*Y38)+(Z38*10)-(AA38*5)))))</f>
        <v>60.96</v>
      </c>
      <c r="AC38" s="57">
        <f>IF(AB38="",Default_Rank_Score,RANK(AB38,AB$4:AB$43,1))</f>
        <v>29</v>
      </c>
      <c r="AD38" s="51">
        <v>62.92</v>
      </c>
      <c r="AE38" s="5">
        <v>0</v>
      </c>
      <c r="AF38" s="31">
        <v>1</v>
      </c>
      <c r="AG38" s="31"/>
      <c r="AH38" s="38">
        <f>IF((OR(AD38="",AD38="DNC")),"",IF(AD38="SDQ",AH$53,IF(AD38="DNF",999,(AD38+(5*AE38)+(AF38*10)-(AG38*5)))))</f>
        <v>72.92</v>
      </c>
      <c r="AI38" s="57">
        <f>IF(AH38="",Default_Rank_Score,RANK(AH38,AH$4:AH$43,1))</f>
        <v>29</v>
      </c>
      <c r="AJ38" s="51">
        <v>72.17</v>
      </c>
      <c r="AK38" s="83">
        <v>3</v>
      </c>
      <c r="AL38" s="31">
        <v>1</v>
      </c>
      <c r="AM38" s="31"/>
      <c r="AN38" s="38">
        <f>IF((OR(AJ38="",AJ38="DNC")),"",IF(AJ38="SDQ",AN$53,IF(AJ38="DNF",999,(AJ38+(5*AK38)+(AL38*10)-(AM38*5)))))</f>
        <v>97.17</v>
      </c>
      <c r="AO38" s="11">
        <f>IF(AN38="",Default_Rank_Score,RANK(AN38,AN$4:AN$43,1))</f>
        <v>36</v>
      </c>
      <c r="AP38" s="11" t="e">
        <f>IF(#REF!="",Default_Rank_Score,RANK(#REF!,#REF!,1))</f>
        <v>#REF!</v>
      </c>
      <c r="AQ38" s="11" t="e">
        <f>IF(#REF!="",Default_Rank_Score,RANK(#REF!,#REF!,1))</f>
        <v>#REF!</v>
      </c>
    </row>
    <row r="39" spans="1:43" s="10" customFormat="1" x14ac:dyDescent="0.15">
      <c r="A39" s="61" t="s">
        <v>45</v>
      </c>
      <c r="B39" s="2"/>
      <c r="C39" s="1"/>
      <c r="D39" s="5">
        <v>1</v>
      </c>
      <c r="E39" s="6" t="s">
        <v>46</v>
      </c>
      <c r="F39" s="5"/>
      <c r="G39" s="66">
        <f>RANK(K39,K$4:K$43,1)</f>
        <v>35</v>
      </c>
      <c r="H39" s="66">
        <f>Q39+W39+AC39+AI39+AO39</f>
        <v>173</v>
      </c>
      <c r="I39" s="66">
        <f>IF(M39=0,1,0)+IF(S39=0,1,0)+IF(Y39=0,1,0)+IF(AE39=0,1,0)+IF(AK39=0,1,0)</f>
        <v>2</v>
      </c>
      <c r="J39" s="66">
        <f>M39+S39+Y39+AE39+AK39</f>
        <v>4</v>
      </c>
      <c r="K39" s="67">
        <f>P39+V39+AB39+AH39+AN39</f>
        <v>418.95000000000005</v>
      </c>
      <c r="L39" s="51">
        <v>73.19</v>
      </c>
      <c r="M39" s="5">
        <v>1</v>
      </c>
      <c r="N39" s="31"/>
      <c r="O39" s="31"/>
      <c r="P39" s="38">
        <f>IF((OR(L39="",L39="DNC")),"",IF(L39="SDQ",P$53,IF(L39="DNF",999,(L39+(5*M39)+(N39*10)-(O39*5)))))</f>
        <v>78.19</v>
      </c>
      <c r="Q39" s="55">
        <f>IF(P39="",Default_Rank_Score,RANK(P39,P$4:P$43,1))</f>
        <v>34</v>
      </c>
      <c r="R39" s="51">
        <v>66.56</v>
      </c>
      <c r="S39" s="5">
        <v>1</v>
      </c>
      <c r="T39" s="31">
        <v>1</v>
      </c>
      <c r="U39" s="31"/>
      <c r="V39" s="38">
        <f>IF((OR(R39="",R39="DNC")),"",IF(R39="SDQ",V$53,IF(R39="DNF",999,(R39+(5*S39)+(T39*10)-(U39*5)))))</f>
        <v>81.56</v>
      </c>
      <c r="W39" s="57">
        <f>IF(V39="",Default_Rank_Score,RANK(V39,V$4:V$43,1))</f>
        <v>35</v>
      </c>
      <c r="X39" s="51">
        <v>80.849999999999994</v>
      </c>
      <c r="Y39" s="5">
        <v>0</v>
      </c>
      <c r="Z39" s="31"/>
      <c r="AA39" s="31"/>
      <c r="AB39" s="38">
        <f>IF((OR(X39="",X39="DNC")),"",IF(X39="SDQ",AB$53,IF(X39="DNF",999,(X39+(5*Y39)+(Z39*10)-(AA39*5)))))</f>
        <v>80.849999999999994</v>
      </c>
      <c r="AC39" s="57">
        <f>IF(AB39="",Default_Rank_Score,RANK(AB39,AB$4:AB$43,1))</f>
        <v>35</v>
      </c>
      <c r="AD39" s="51">
        <v>80.5</v>
      </c>
      <c r="AE39" s="5">
        <v>2</v>
      </c>
      <c r="AF39" s="31"/>
      <c r="AG39" s="31"/>
      <c r="AH39" s="38">
        <f>IF((OR(AD39="",AD39="DNC")),"",IF(AD39="SDQ",AH$53,IF(AD39="DNF",999,(AD39+(5*AE39)+(AF39*10)-(AG39*5)))))</f>
        <v>90.5</v>
      </c>
      <c r="AI39" s="57">
        <f>IF(AH39="",Default_Rank_Score,RANK(AH39,AH$4:AH$43,1))</f>
        <v>34</v>
      </c>
      <c r="AJ39" s="51">
        <v>87.85</v>
      </c>
      <c r="AK39" s="5">
        <v>0</v>
      </c>
      <c r="AL39" s="31"/>
      <c r="AM39" s="31"/>
      <c r="AN39" s="38">
        <f>IF((OR(AJ39="",AJ39="DNC")),"",IF(AJ39="SDQ",AN$53,IF(AJ39="DNF",999,(AJ39+(5*AK39)+(AL39*10)-(AM39*5)))))</f>
        <v>87.85</v>
      </c>
      <c r="AO39" s="11">
        <f>IF(AN39="",Default_Rank_Score,RANK(AN39,AN$4:AN$43,1))</f>
        <v>35</v>
      </c>
      <c r="AP39" s="11" t="e">
        <f>IF(#REF!="",Default_Rank_Score,RANK(#REF!,#REF!,1))</f>
        <v>#REF!</v>
      </c>
      <c r="AQ39" s="11" t="e">
        <f>IF(#REF!="",Default_Rank_Score,RANK(#REF!,#REF!,1))</f>
        <v>#REF!</v>
      </c>
    </row>
    <row r="40" spans="1:43" s="10" customFormat="1" x14ac:dyDescent="0.15">
      <c r="A40" s="61" t="s">
        <v>49</v>
      </c>
      <c r="B40" s="2"/>
      <c r="C40" s="1"/>
      <c r="D40" s="5">
        <v>1</v>
      </c>
      <c r="E40" s="6" t="s">
        <v>50</v>
      </c>
      <c r="F40" s="5"/>
      <c r="G40" s="66">
        <f>RANK(K40,K$4:K$43,1)</f>
        <v>36</v>
      </c>
      <c r="H40" s="66">
        <f>Q40+W40+AC40+AI40+AO40</f>
        <v>178</v>
      </c>
      <c r="I40" s="66">
        <f>IF(M40=0,1,0)+IF(S40=0,1,0)+IF(Y40=0,1,0)+IF(AE40=0,1,0)+IF(AK40=0,1,0)</f>
        <v>4</v>
      </c>
      <c r="J40" s="66">
        <f>M40+S40+Y40+AE40+AK40</f>
        <v>1</v>
      </c>
      <c r="K40" s="67">
        <f>P40+V40+AB40+AH40+AN40</f>
        <v>484.83999999999992</v>
      </c>
      <c r="L40" s="51">
        <v>95.14</v>
      </c>
      <c r="M40" s="5">
        <v>0</v>
      </c>
      <c r="N40" s="31"/>
      <c r="O40" s="31"/>
      <c r="P40" s="38">
        <f>IF((OR(L40="",L40="DNC")),"",IF(L40="SDQ",P$53,IF(L40="DNF",999,(L40+(5*M40)+(N40*10)-(O40*5)))))</f>
        <v>95.14</v>
      </c>
      <c r="Q40" s="55">
        <f>IF(P40="",Default_Rank_Score,RANK(P40,P$4:P$43,1))</f>
        <v>36</v>
      </c>
      <c r="R40" s="51">
        <v>98.75</v>
      </c>
      <c r="S40" s="5">
        <v>0</v>
      </c>
      <c r="T40" s="31"/>
      <c r="U40" s="31"/>
      <c r="V40" s="38">
        <f>IF((OR(R40="",R40="DNC")),"",IF(R40="SDQ",V$53,IF(R40="DNF",999,(R40+(5*S40)+(T40*10)-(U40*5)))))</f>
        <v>98.75</v>
      </c>
      <c r="W40" s="57">
        <f>IF(V40="",Default_Rank_Score,RANK(V40,V$4:V$43,1))</f>
        <v>36</v>
      </c>
      <c r="X40" s="51">
        <v>88.32</v>
      </c>
      <c r="Y40" s="5">
        <v>0</v>
      </c>
      <c r="Z40" s="31"/>
      <c r="AA40" s="31"/>
      <c r="AB40" s="38">
        <f>IF((OR(X40="",X40="DNC")),"",IF(X40="SDQ",AB$53,IF(X40="DNF",999,(X40+(5*Y40)+(Z40*10)-(AA40*5)))))</f>
        <v>88.32</v>
      </c>
      <c r="AC40" s="57">
        <f>IF(AB40="",Default_Rank_Score,RANK(AB40,AB$4:AB$43,1))</f>
        <v>36</v>
      </c>
      <c r="AD40" s="51">
        <v>84.72</v>
      </c>
      <c r="AE40" s="5">
        <v>0</v>
      </c>
      <c r="AF40" s="31"/>
      <c r="AG40" s="31"/>
      <c r="AH40" s="38">
        <f>IF((OR(AD40="",AD40="DNC")),"",IF(AD40="SDQ",AH$53,IF(AD40="DNF",999,(AD40+(5*AE40)+(AF40*10)-(AG40*5)))))</f>
        <v>84.72</v>
      </c>
      <c r="AI40" s="57">
        <f>IF(AH40="",Default_Rank_Score,RANK(AH40,AH$4:AH$43,1))</f>
        <v>33</v>
      </c>
      <c r="AJ40" s="51">
        <v>112.91</v>
      </c>
      <c r="AK40" s="83">
        <v>1</v>
      </c>
      <c r="AL40" s="31"/>
      <c r="AM40" s="31"/>
      <c r="AN40" s="38">
        <f>IF((OR(AJ40="",AJ40="DNC")),"",IF(AJ40="SDQ",AN$53,IF(AJ40="DNF",999,(AJ40+(5*AK40)+(AL40*10)-(AM40*5)))))</f>
        <v>117.91</v>
      </c>
      <c r="AO40" s="11">
        <f>IF(AN40="",Default_Rank_Score,RANK(AN40,AN$4:AN$43,1))</f>
        <v>37</v>
      </c>
      <c r="AP40" s="11" t="e">
        <f>IF(#REF!="",Default_Rank_Score,RANK(#REF!,#REF!,1))</f>
        <v>#REF!</v>
      </c>
      <c r="AQ40" s="11" t="e">
        <f>IF(#REF!="",Default_Rank_Score,RANK(#REF!,#REF!,1))</f>
        <v>#REF!</v>
      </c>
    </row>
    <row r="41" spans="1:43" s="10" customFormat="1" x14ac:dyDescent="0.15">
      <c r="A41" s="61" t="s">
        <v>61</v>
      </c>
      <c r="B41" s="2"/>
      <c r="C41" s="1"/>
      <c r="D41" s="5">
        <v>1</v>
      </c>
      <c r="E41" s="6" t="s">
        <v>54</v>
      </c>
      <c r="F41" s="5"/>
      <c r="G41" s="66">
        <f>RANK(K41,K$4:K$43,1)</f>
        <v>37</v>
      </c>
      <c r="H41" s="66">
        <f>Q41+W41+AC41+AI41+AO41</f>
        <v>181</v>
      </c>
      <c r="I41" s="66">
        <f>IF(M41=0,1,0)+IF(S41=0,1,0)+IF(Y41=0,1,0)+IF(AE41=0,1,0)+IF(AK41=0,1,0)</f>
        <v>2</v>
      </c>
      <c r="J41" s="66">
        <f>M41+S41+Y41+AE41+AK41</f>
        <v>11</v>
      </c>
      <c r="K41" s="67">
        <f>P41+V41+AB41+AH41+AN41</f>
        <v>502.80999999999995</v>
      </c>
      <c r="L41" s="51">
        <v>111.91</v>
      </c>
      <c r="M41" s="5">
        <v>2</v>
      </c>
      <c r="N41" s="31"/>
      <c r="O41" s="31"/>
      <c r="P41" s="38">
        <f>IF((OR(L41="",L41="DNC")),"",IF(L41="SDQ",P$53,IF(L41="DNF",999,(L41+(5*M41)+(N41*10)-(O41*5)))))</f>
        <v>121.91</v>
      </c>
      <c r="Q41" s="55">
        <f>IF(P41="",Default_Rank_Score,RANK(P41,P$4:P$43,1))</f>
        <v>37</v>
      </c>
      <c r="R41" s="51">
        <v>89.47</v>
      </c>
      <c r="S41" s="5">
        <v>2</v>
      </c>
      <c r="T41" s="31"/>
      <c r="U41" s="31"/>
      <c r="V41" s="38">
        <f>IF((OR(R41="",R41="DNC")),"",IF(R41="SDQ",V$53,IF(R41="DNF",999,(R41+(5*S41)+(T41*10)-(U41*5)))))</f>
        <v>99.47</v>
      </c>
      <c r="W41" s="57">
        <f>IF(V41="",Default_Rank_Score,RANK(V41,V$4:V$43,1))</f>
        <v>37</v>
      </c>
      <c r="X41" s="51">
        <v>96.14</v>
      </c>
      <c r="Y41" s="5">
        <v>0</v>
      </c>
      <c r="Z41" s="31"/>
      <c r="AA41" s="31"/>
      <c r="AB41" s="38">
        <f>IF((OR(X41="",X41="DNC")),"",IF(X41="SDQ",AB$53,IF(X41="DNF",999,(X41+(5*Y41)+(Z41*10)-(AA41*5)))))</f>
        <v>96.14</v>
      </c>
      <c r="AC41" s="57">
        <f>IF(AB41="",Default_Rank_Score,RANK(AB41,AB$4:AB$43,1))</f>
        <v>37</v>
      </c>
      <c r="AD41" s="51">
        <v>73.69</v>
      </c>
      <c r="AE41" s="5">
        <v>7</v>
      </c>
      <c r="AF41" s="31"/>
      <c r="AG41" s="31"/>
      <c r="AH41" s="38">
        <f>IF((OR(AD41="",AD41="DNC")),"",IF(AD41="SDQ",AH$53,IF(AD41="DNF",999,(AD41+(5*AE41)+(AF41*10)-(AG41*5)))))</f>
        <v>108.69</v>
      </c>
      <c r="AI41" s="57">
        <f>IF(AH41="",Default_Rank_Score,RANK(AH41,AH$4:AH$43,1))</f>
        <v>36</v>
      </c>
      <c r="AJ41" s="51">
        <v>66.599999999999994</v>
      </c>
      <c r="AK41" s="5">
        <v>0</v>
      </c>
      <c r="AL41" s="31">
        <v>1</v>
      </c>
      <c r="AM41" s="31"/>
      <c r="AN41" s="38">
        <f>IF((OR(AJ41="",AJ41="DNC")),"",IF(AJ41="SDQ",AN$53,IF(AJ41="DNF",999,(AJ41+(5*AK41)+(AL41*10)-(AM41*5)))))</f>
        <v>76.599999999999994</v>
      </c>
      <c r="AO41" s="11">
        <f>IF(AN41="",Default_Rank_Score,RANK(AN41,AN$4:AN$43,1))</f>
        <v>34</v>
      </c>
      <c r="AP41" s="11" t="e">
        <f>IF(#REF!="",Default_Rank_Score,RANK(#REF!,#REF!,1))</f>
        <v>#REF!</v>
      </c>
      <c r="AQ41" s="11" t="e">
        <f>IF(#REF!="",Default_Rank_Score,RANK(#REF!,#REF!,1))</f>
        <v>#REF!</v>
      </c>
    </row>
    <row r="42" spans="1:43" s="10" customFormat="1" x14ac:dyDescent="0.15">
      <c r="A42" s="61" t="s">
        <v>63</v>
      </c>
      <c r="B42" s="2"/>
      <c r="C42" s="1"/>
      <c r="D42" s="5">
        <v>1</v>
      </c>
      <c r="E42" s="6" t="s">
        <v>57</v>
      </c>
      <c r="F42" s="5"/>
      <c r="G42" s="66">
        <f>RANK(K42,K$4:K$43,1)</f>
        <v>38</v>
      </c>
      <c r="H42" s="66">
        <f>Q42+W42+AC42+AI42+AO42</f>
        <v>189</v>
      </c>
      <c r="I42" s="66">
        <f>IF(M42=0,1,0)+IF(S42=0,1,0)+IF(Y42=0,1,0)+IF(AE42=0,1,0)+IF(AK42=0,1,0)</f>
        <v>1</v>
      </c>
      <c r="J42" s="66">
        <f>M42+S42+Y42+AE42+AK42</f>
        <v>7</v>
      </c>
      <c r="K42" s="67">
        <f>P42+V42+AB42+AH42+AN42</f>
        <v>767.69999999999993</v>
      </c>
      <c r="L42" s="51">
        <v>169.11</v>
      </c>
      <c r="M42" s="5">
        <v>3</v>
      </c>
      <c r="N42" s="31">
        <v>1</v>
      </c>
      <c r="O42" s="31"/>
      <c r="P42" s="38">
        <f>IF((OR(L42="",L42="DNC")),"",IF(L42="SDQ",P$53,IF(L42="DNF",999,(L42+(5*M42)+(N42*10)-(O42*5)))))</f>
        <v>194.11</v>
      </c>
      <c r="Q42" s="55">
        <f>IF(P42="",Default_Rank_Score,RANK(P42,P$4:P$43,1))</f>
        <v>38</v>
      </c>
      <c r="R42" s="51">
        <v>146.66</v>
      </c>
      <c r="S42" s="5">
        <v>1</v>
      </c>
      <c r="T42" s="31"/>
      <c r="U42" s="31"/>
      <c r="V42" s="38">
        <f>IF((OR(R42="",R42="DNC")),"",IF(R42="SDQ",V$53,IF(R42="DNF",999,(R42+(5*S42)+(T42*10)-(U42*5)))))</f>
        <v>151.66</v>
      </c>
      <c r="W42" s="57">
        <f>IF(V42="",Default_Rank_Score,RANK(V42,V$4:V$43,1))</f>
        <v>38</v>
      </c>
      <c r="X42" s="51">
        <v>154.53</v>
      </c>
      <c r="Y42" s="5">
        <v>1</v>
      </c>
      <c r="Z42" s="31"/>
      <c r="AA42" s="31"/>
      <c r="AB42" s="38">
        <f>IF((OR(X42="",X42="DNC")),"",IF(X42="SDQ",AB$53,IF(X42="DNF",999,(X42+(5*Y42)+(Z42*10)-(AA42*5)))))</f>
        <v>159.53</v>
      </c>
      <c r="AC42" s="57">
        <f>IF(AB42="",Default_Rank_Score,RANK(AB42,AB$4:AB$43,1))</f>
        <v>38</v>
      </c>
      <c r="AD42" s="51">
        <v>129.04</v>
      </c>
      <c r="AE42" s="5">
        <v>0</v>
      </c>
      <c r="AF42" s="31"/>
      <c r="AG42" s="31"/>
      <c r="AH42" s="38">
        <f>IF((OR(AD42="",AD42="DNC")),"",IF(AD42="SDQ",AH$53,IF(AD42="DNF",999,(AD42+(5*AE42)+(AF42*10)-(AG42*5)))))</f>
        <v>129.04</v>
      </c>
      <c r="AI42" s="57">
        <f>IF(AH42="",Default_Rank_Score,RANK(AH42,AH$4:AH$43,1))</f>
        <v>37</v>
      </c>
      <c r="AJ42" s="51">
        <v>123.36</v>
      </c>
      <c r="AK42" s="5">
        <v>2</v>
      </c>
      <c r="AL42" s="31"/>
      <c r="AM42" s="31"/>
      <c r="AN42" s="38">
        <f>IF((OR(AJ42="",AJ42="DNC")),"",IF(AJ42="SDQ",AN$53,IF(AJ42="DNF",999,(AJ42+(5*AK42)+(AL42*10)-(AM42*5)))))</f>
        <v>133.36000000000001</v>
      </c>
      <c r="AO42" s="11">
        <f>IF(AN42="",Default_Rank_Score,RANK(AN42,AN$4:AN$43,1))</f>
        <v>38</v>
      </c>
      <c r="AP42" s="11" t="e">
        <f>IF(#REF!="",Default_Rank_Score,RANK(#REF!,#REF!,1))</f>
        <v>#REF!</v>
      </c>
      <c r="AQ42" s="11" t="e">
        <f>IF(#REF!="",Default_Rank_Score,RANK(#REF!,#REF!,1))</f>
        <v>#REF!</v>
      </c>
    </row>
    <row r="43" spans="1:43" s="26" customFormat="1" ht="14" thickBot="1" x14ac:dyDescent="0.2">
      <c r="A43" s="39" t="s">
        <v>26</v>
      </c>
      <c r="B43" s="40"/>
      <c r="C43" s="40"/>
      <c r="D43" s="42"/>
      <c r="E43" s="41"/>
      <c r="F43" s="42"/>
      <c r="G43" s="43"/>
      <c r="H43" s="43"/>
      <c r="I43" s="43"/>
      <c r="J43" s="43"/>
      <c r="K43" s="46"/>
      <c r="L43" s="52"/>
      <c r="M43" s="43"/>
      <c r="N43" s="43"/>
      <c r="O43" s="43"/>
      <c r="P43" s="44"/>
      <c r="Q43" s="56"/>
      <c r="R43" s="52"/>
      <c r="S43" s="43"/>
      <c r="T43" s="43"/>
      <c r="U43" s="43"/>
      <c r="V43" s="44"/>
      <c r="W43" s="56"/>
      <c r="X43" s="52"/>
      <c r="Y43" s="43"/>
      <c r="Z43" s="43"/>
      <c r="AA43" s="43"/>
      <c r="AB43" s="44"/>
      <c r="AC43" s="56"/>
      <c r="AD43" s="52"/>
      <c r="AE43" s="43"/>
      <c r="AF43" s="43"/>
      <c r="AG43" s="43"/>
      <c r="AH43" s="44"/>
      <c r="AI43" s="56"/>
      <c r="AJ43" s="52"/>
      <c r="AK43" s="43"/>
      <c r="AL43" s="43"/>
      <c r="AM43" s="43"/>
      <c r="AN43" s="44"/>
      <c r="AO43" s="25"/>
      <c r="AP43" s="25"/>
      <c r="AQ43" s="25"/>
    </row>
    <row r="44" spans="1:43" s="16" customFormat="1" x14ac:dyDescent="0.15">
      <c r="A44" s="16" t="s">
        <v>27</v>
      </c>
      <c r="D44" s="4"/>
      <c r="E44" s="12"/>
      <c r="F44" s="4"/>
      <c r="G44" s="14"/>
      <c r="H44" s="14"/>
      <c r="I44" s="14"/>
      <c r="J44" s="14"/>
      <c r="K44" s="14"/>
      <c r="L44" s="15">
        <v>200</v>
      </c>
      <c r="M44" s="14"/>
      <c r="N44" s="14"/>
      <c r="O44" s="14"/>
      <c r="P44" s="15"/>
      <c r="Q44" s="14"/>
      <c r="R44" s="15">
        <v>200</v>
      </c>
      <c r="S44" s="14"/>
      <c r="T44" s="14"/>
      <c r="U44" s="14"/>
      <c r="V44" s="15"/>
      <c r="W44" s="14"/>
      <c r="X44" s="15">
        <v>200</v>
      </c>
      <c r="Y44" s="14"/>
      <c r="Z44" s="14"/>
      <c r="AA44" s="14"/>
      <c r="AB44" s="15"/>
      <c r="AC44" s="14"/>
      <c r="AD44" s="15">
        <v>200</v>
      </c>
      <c r="AE44" s="14"/>
      <c r="AF44" s="14"/>
      <c r="AG44" s="14"/>
      <c r="AH44" s="15"/>
      <c r="AI44" s="14"/>
      <c r="AJ44" s="15">
        <v>200</v>
      </c>
      <c r="AK44" s="14"/>
      <c r="AL44" s="14"/>
      <c r="AM44" s="14"/>
      <c r="AN44" s="15"/>
      <c r="AO44" s="14"/>
      <c r="AP44" s="14"/>
      <c r="AQ44" s="14"/>
    </row>
    <row r="45" spans="1:43" s="16" customFormat="1" x14ac:dyDescent="0.15">
      <c r="A45" s="3" t="s">
        <v>28</v>
      </c>
      <c r="B45" s="3"/>
      <c r="C45" s="3"/>
      <c r="D45" s="4"/>
      <c r="E45" s="12"/>
      <c r="F45" s="4"/>
      <c r="G45" s="14"/>
      <c r="H45" s="14"/>
      <c r="I45" s="14"/>
      <c r="J45" s="14"/>
      <c r="K45" s="14"/>
      <c r="L45" s="15">
        <v>20</v>
      </c>
      <c r="M45" s="14"/>
      <c r="N45" s="14"/>
      <c r="O45" s="14"/>
      <c r="P45" s="15"/>
      <c r="Q45" s="14"/>
      <c r="R45" s="15">
        <v>20</v>
      </c>
      <c r="S45" s="14"/>
      <c r="T45" s="14"/>
      <c r="U45" s="14"/>
      <c r="V45" s="15"/>
      <c r="W45" s="14"/>
      <c r="X45" s="15">
        <v>20</v>
      </c>
      <c r="Y45" s="14"/>
      <c r="Z45" s="14"/>
      <c r="AA45" s="14"/>
      <c r="AB45" s="15"/>
      <c r="AC45" s="14"/>
      <c r="AD45" s="15">
        <v>20</v>
      </c>
      <c r="AE45" s="14"/>
      <c r="AF45" s="14"/>
      <c r="AG45" s="14"/>
      <c r="AH45" s="15"/>
      <c r="AI45" s="14"/>
      <c r="AJ45" s="15">
        <v>20</v>
      </c>
      <c r="AK45" s="14"/>
      <c r="AL45" s="14"/>
      <c r="AM45" s="14"/>
      <c r="AN45" s="15"/>
      <c r="AO45" s="14"/>
      <c r="AP45" s="14"/>
      <c r="AQ45" s="14"/>
    </row>
    <row r="46" spans="1:43" s="16" customFormat="1" x14ac:dyDescent="0.15">
      <c r="A46" s="3" t="s">
        <v>29</v>
      </c>
      <c r="B46" s="3"/>
      <c r="C46" s="3"/>
      <c r="D46" s="4"/>
      <c r="E46" s="12"/>
      <c r="F46" s="4"/>
      <c r="G46" s="14"/>
      <c r="H46" s="14"/>
      <c r="I46" s="14"/>
      <c r="J46" s="14"/>
      <c r="K46" s="14"/>
      <c r="L46" s="15">
        <f>MIN(L4:L43)</f>
        <v>19.579999999999998</v>
      </c>
      <c r="M46" s="14"/>
      <c r="N46" s="14"/>
      <c r="O46" s="14"/>
      <c r="P46" s="15">
        <f>MIN(P4:P43)</f>
        <v>19.579999999999998</v>
      </c>
      <c r="Q46" s="14"/>
      <c r="R46" s="15">
        <f>MIN(R4:R43)</f>
        <v>18.510000000000002</v>
      </c>
      <c r="S46" s="14"/>
      <c r="T46" s="14"/>
      <c r="U46" s="14"/>
      <c r="V46" s="15">
        <f>MIN(V4:V43)</f>
        <v>18.510000000000002</v>
      </c>
      <c r="W46" s="14"/>
      <c r="X46" s="15">
        <f>MIN(X4:X43)</f>
        <v>21.78</v>
      </c>
      <c r="Y46" s="14"/>
      <c r="Z46" s="14"/>
      <c r="AA46" s="14"/>
      <c r="AB46" s="15">
        <f>MIN(AB4:AB43)</f>
        <v>21.78</v>
      </c>
      <c r="AC46" s="14"/>
      <c r="AD46" s="15">
        <f>MIN(AD4:AD43)</f>
        <v>24.21</v>
      </c>
      <c r="AE46" s="14"/>
      <c r="AF46" s="14"/>
      <c r="AG46" s="14"/>
      <c r="AH46" s="15">
        <f>MIN(AH4:AH43)</f>
        <v>24.94</v>
      </c>
      <c r="AI46" s="14"/>
      <c r="AJ46" s="15">
        <f>MIN(AJ4:AJ43)</f>
        <v>16.23</v>
      </c>
      <c r="AK46" s="14"/>
      <c r="AL46" s="14"/>
      <c r="AM46" s="14"/>
      <c r="AN46" s="15">
        <f>MIN(AN4:AN43)</f>
        <v>23.54</v>
      </c>
      <c r="AO46" s="14"/>
      <c r="AP46" s="14"/>
      <c r="AQ46" s="14"/>
    </row>
    <row r="47" spans="1:43" s="16" customFormat="1" x14ac:dyDescent="0.15">
      <c r="A47" s="3" t="s">
        <v>30</v>
      </c>
      <c r="B47" s="3"/>
      <c r="C47" s="3"/>
      <c r="D47" s="4"/>
      <c r="E47" s="12"/>
      <c r="F47" s="4"/>
      <c r="G47" s="14"/>
      <c r="H47" s="14"/>
      <c r="I47" s="14"/>
      <c r="J47" s="14"/>
      <c r="K47" s="14"/>
      <c r="L47" s="15">
        <f>MAX(L4:L43)</f>
        <v>169.11</v>
      </c>
      <c r="M47" s="14"/>
      <c r="N47" s="14"/>
      <c r="O47" s="14"/>
      <c r="P47" s="15">
        <f>MAX(P4:P43)</f>
        <v>194.11</v>
      </c>
      <c r="Q47" s="14"/>
      <c r="R47" s="15">
        <f>MAX(R4:R43)</f>
        <v>146.66</v>
      </c>
      <c r="S47" s="14"/>
      <c r="T47" s="14"/>
      <c r="U47" s="14"/>
      <c r="V47" s="15">
        <f>MAX(V4:V43)</f>
        <v>151.66</v>
      </c>
      <c r="W47" s="14"/>
      <c r="X47" s="15">
        <f>MAX(X4:X43)</f>
        <v>154.53</v>
      </c>
      <c r="Y47" s="14"/>
      <c r="Z47" s="14"/>
      <c r="AA47" s="14"/>
      <c r="AB47" s="15">
        <f>MAX(AB4:AB43)</f>
        <v>159.53</v>
      </c>
      <c r="AC47" s="14"/>
      <c r="AD47" s="15">
        <f>MAX(AD4:AD43)</f>
        <v>129.04</v>
      </c>
      <c r="AE47" s="14"/>
      <c r="AF47" s="14"/>
      <c r="AG47" s="14"/>
      <c r="AH47" s="15">
        <f>MAX(AH4:AH43)</f>
        <v>140</v>
      </c>
      <c r="AI47" s="14"/>
      <c r="AJ47" s="15">
        <f>MAX(AJ4:AJ43)</f>
        <v>123.36</v>
      </c>
      <c r="AK47" s="14"/>
      <c r="AL47" s="14"/>
      <c r="AM47" s="14"/>
      <c r="AN47" s="15">
        <f>MAX(AN4:AN43)</f>
        <v>133.36000000000001</v>
      </c>
      <c r="AO47" s="14"/>
      <c r="AP47" s="14"/>
      <c r="AQ47" s="14"/>
    </row>
    <row r="48" spans="1:43" s="16" customFormat="1" x14ac:dyDescent="0.15">
      <c r="A48" s="3" t="s">
        <v>31</v>
      </c>
      <c r="B48" s="3"/>
      <c r="C48" s="3"/>
      <c r="D48" s="4"/>
      <c r="E48" s="12"/>
      <c r="F48" s="4"/>
      <c r="G48" s="14"/>
      <c r="H48" s="14"/>
      <c r="I48" s="14"/>
      <c r="J48" s="14"/>
      <c r="K48" s="14"/>
      <c r="L48" s="15">
        <f>AVERAGE(L4:L43)</f>
        <v>52.481578947368426</v>
      </c>
      <c r="M48" s="14"/>
      <c r="N48" s="14"/>
      <c r="O48" s="14"/>
      <c r="P48" s="15">
        <f>AVERAGE(P4:P43)</f>
        <v>59.85</v>
      </c>
      <c r="Q48" s="14"/>
      <c r="R48" s="15">
        <f>AVERAGE(R4:R43)</f>
        <v>48.94157894736842</v>
      </c>
      <c r="S48" s="14"/>
      <c r="T48" s="14"/>
      <c r="U48" s="14"/>
      <c r="V48" s="15">
        <f>AVERAGE(V4:V43)</f>
        <v>53.020526315789475</v>
      </c>
      <c r="W48" s="14"/>
      <c r="X48" s="15">
        <f>AVERAGE(X4:X43)</f>
        <v>50.961052631578944</v>
      </c>
      <c r="Y48" s="14"/>
      <c r="Z48" s="14"/>
      <c r="AA48" s="14"/>
      <c r="AB48" s="15">
        <f>AVERAGE(AB4:AB43)</f>
        <v>52.145263157894732</v>
      </c>
      <c r="AC48" s="14"/>
      <c r="AD48" s="15">
        <f>AVERAGE(AD4:AD43)</f>
        <v>50.809189189189183</v>
      </c>
      <c r="AE48" s="14"/>
      <c r="AF48" s="14"/>
      <c r="AG48" s="14"/>
      <c r="AH48" s="15">
        <f>AVERAGE(AH4:AH43)</f>
        <v>61.840526315789461</v>
      </c>
      <c r="AI48" s="14"/>
      <c r="AJ48" s="15">
        <f>AVERAGE(AJ4:AJ43)</f>
        <v>43.944473684210521</v>
      </c>
      <c r="AK48" s="14"/>
      <c r="AL48" s="14"/>
      <c r="AM48" s="14"/>
      <c r="AN48" s="15">
        <f>AVERAGE(AN4:AN43)</f>
        <v>49.207631578947364</v>
      </c>
      <c r="AO48" s="14"/>
      <c r="AP48" s="14"/>
      <c r="AQ48" s="14"/>
    </row>
    <row r="49" spans="1:43" s="16" customFormat="1" x14ac:dyDescent="0.15">
      <c r="A49" s="3" t="s">
        <v>32</v>
      </c>
      <c r="B49" s="3"/>
      <c r="C49" s="3"/>
      <c r="D49" s="4"/>
      <c r="E49" s="12"/>
      <c r="F49" s="4"/>
      <c r="G49" s="14"/>
      <c r="H49" s="14"/>
      <c r="I49" s="14"/>
      <c r="J49" s="14"/>
      <c r="K49" s="14"/>
      <c r="L49" s="15">
        <f>STDEV(L4:L43)</f>
        <v>26.476208751858287</v>
      </c>
      <c r="M49" s="14"/>
      <c r="N49" s="14"/>
      <c r="O49" s="14"/>
      <c r="P49" s="15">
        <f>STDEV(M4:P43)</f>
        <v>35.897962121051449</v>
      </c>
      <c r="Q49" s="14"/>
      <c r="R49" s="15">
        <f>STDEV(R4:R43)</f>
        <v>23.313297507705521</v>
      </c>
      <c r="S49" s="14"/>
      <c r="T49" s="14"/>
      <c r="U49" s="14"/>
      <c r="V49" s="15">
        <f>STDEV(S4:V43)</f>
        <v>31.235997206039322</v>
      </c>
      <c r="W49" s="14"/>
      <c r="X49" s="15">
        <f>STDEV(X4:X43)</f>
        <v>24.615384092009531</v>
      </c>
      <c r="Y49" s="14"/>
      <c r="Z49" s="14"/>
      <c r="AA49" s="14"/>
      <c r="AB49" s="15">
        <f>STDEV(Y4:AB43)</f>
        <v>31.619301597977458</v>
      </c>
      <c r="AC49" s="14"/>
      <c r="AD49" s="15">
        <f>STDEV(AD4:AD43)</f>
        <v>19.626798909537843</v>
      </c>
      <c r="AE49" s="14"/>
      <c r="AF49" s="14"/>
      <c r="AG49" s="14"/>
      <c r="AH49" s="15">
        <f>STDEV(AE4:AH43)</f>
        <v>34.80320151570789</v>
      </c>
      <c r="AI49" s="14"/>
      <c r="AJ49" s="15">
        <f>STDEV(AJ4:AJ43)</f>
        <v>22.741111800695254</v>
      </c>
      <c r="AK49" s="14"/>
      <c r="AL49" s="14"/>
      <c r="AM49" s="14"/>
      <c r="AN49" s="15">
        <f>STDEV(AK4:AN43)</f>
        <v>29.587210747590628</v>
      </c>
      <c r="AO49" s="14"/>
      <c r="AP49" s="14"/>
      <c r="AQ49" s="14"/>
    </row>
    <row r="50" spans="1:43" s="16" customFormat="1" x14ac:dyDescent="0.15">
      <c r="A50" s="3" t="s">
        <v>33</v>
      </c>
      <c r="B50" s="3"/>
      <c r="C50" s="3"/>
      <c r="D50" s="4"/>
      <c r="E50" s="12"/>
      <c r="F50" s="4"/>
      <c r="G50" s="14"/>
      <c r="H50" s="14"/>
      <c r="I50" s="14"/>
      <c r="J50" s="14"/>
      <c r="K50" s="14"/>
      <c r="L50" s="15"/>
      <c r="M50" s="14">
        <f>MAX(M4:M43)</f>
        <v>5</v>
      </c>
      <c r="N50" s="14"/>
      <c r="O50" s="14"/>
      <c r="P50" s="15"/>
      <c r="Q50" s="14"/>
      <c r="R50" s="15"/>
      <c r="S50" s="14">
        <f>MAX(S4:S43)</f>
        <v>3</v>
      </c>
      <c r="T50" s="14"/>
      <c r="U50" s="14"/>
      <c r="V50" s="15"/>
      <c r="W50" s="14"/>
      <c r="X50" s="15"/>
      <c r="Y50" s="14">
        <f>MAX(Y4:Y43)</f>
        <v>3</v>
      </c>
      <c r="Z50" s="14"/>
      <c r="AA50" s="14"/>
      <c r="AB50" s="15"/>
      <c r="AC50" s="14"/>
      <c r="AD50" s="15"/>
      <c r="AE50" s="14">
        <f>MAX(AE4:AE43)</f>
        <v>22</v>
      </c>
      <c r="AF50" s="14"/>
      <c r="AG50" s="14"/>
      <c r="AH50" s="15"/>
      <c r="AI50" s="14"/>
      <c r="AJ50" s="15"/>
      <c r="AK50" s="14">
        <f>MAX(AK4:AK43)</f>
        <v>4</v>
      </c>
      <c r="AL50" s="14"/>
      <c r="AM50" s="14"/>
      <c r="AN50" s="15"/>
      <c r="AO50" s="14"/>
      <c r="AP50" s="14"/>
      <c r="AQ50" s="14"/>
    </row>
    <row r="51" spans="1:43" s="16" customFormat="1" x14ac:dyDescent="0.15">
      <c r="A51" s="3" t="s">
        <v>34</v>
      </c>
      <c r="B51" s="3"/>
      <c r="C51" s="3"/>
      <c r="D51" s="4"/>
      <c r="E51" s="12"/>
      <c r="F51" s="4"/>
      <c r="G51" s="14"/>
      <c r="H51" s="14"/>
      <c r="I51" s="14"/>
      <c r="J51" s="14"/>
      <c r="K51" s="14"/>
      <c r="L51" s="15"/>
      <c r="M51" s="14">
        <f>AVERAGE(M4:M43)</f>
        <v>1.2105263157894737</v>
      </c>
      <c r="N51" s="14"/>
      <c r="O51" s="14"/>
      <c r="P51" s="15"/>
      <c r="Q51" s="14"/>
      <c r="R51" s="15"/>
      <c r="S51" s="14">
        <f>AVERAGE(S4:S43)</f>
        <v>0.60526315789473684</v>
      </c>
      <c r="T51" s="14"/>
      <c r="U51" s="14"/>
      <c r="V51" s="15"/>
      <c r="W51" s="14"/>
      <c r="X51" s="15"/>
      <c r="Y51" s="14">
        <f>AVERAGE(Y4:Y43)</f>
        <v>0.23684210526315788</v>
      </c>
      <c r="Z51" s="14"/>
      <c r="AA51" s="14"/>
      <c r="AB51" s="15"/>
      <c r="AC51" s="14"/>
      <c r="AD51" s="15"/>
      <c r="AE51" s="14">
        <f>AVERAGE(AE4:AE43)</f>
        <v>1.972972972972973</v>
      </c>
      <c r="AF51" s="14"/>
      <c r="AG51" s="14"/>
      <c r="AH51" s="15"/>
      <c r="AI51" s="14"/>
      <c r="AJ51" s="15"/>
      <c r="AK51" s="14">
        <f>AVERAGE(AK4:AK43)</f>
        <v>0.73684210526315785</v>
      </c>
      <c r="AL51" s="14"/>
      <c r="AM51" s="14"/>
      <c r="AN51" s="15"/>
      <c r="AO51" s="14"/>
      <c r="AP51" s="14"/>
      <c r="AQ51" s="14"/>
    </row>
    <row r="52" spans="1:43" s="16" customFormat="1" x14ac:dyDescent="0.15">
      <c r="A52" s="3" t="s">
        <v>35</v>
      </c>
      <c r="B52" s="3"/>
      <c r="C52" s="3"/>
      <c r="D52" s="4"/>
      <c r="F52" s="4"/>
      <c r="G52" s="14">
        <v>0</v>
      </c>
      <c r="H52" s="14"/>
      <c r="I52" s="14"/>
      <c r="J52" s="14"/>
      <c r="K52" s="14"/>
      <c r="L52" s="15"/>
      <c r="M52" s="14" t="s">
        <v>36</v>
      </c>
      <c r="N52" s="14"/>
      <c r="O52" s="14" t="s">
        <v>37</v>
      </c>
      <c r="P52" s="15" t="s">
        <v>38</v>
      </c>
      <c r="Q52" s="14"/>
      <c r="R52" s="15"/>
      <c r="S52" s="14" t="s">
        <v>36</v>
      </c>
      <c r="T52" s="14"/>
      <c r="U52" s="14" t="s">
        <v>37</v>
      </c>
      <c r="V52" s="15" t="s">
        <v>38</v>
      </c>
      <c r="W52" s="14"/>
      <c r="X52" s="15"/>
      <c r="Y52" s="14" t="s">
        <v>36</v>
      </c>
      <c r="Z52" s="14"/>
      <c r="AA52" s="14" t="s">
        <v>37</v>
      </c>
      <c r="AB52" s="15" t="s">
        <v>38</v>
      </c>
      <c r="AC52" s="14"/>
      <c r="AD52" s="15"/>
      <c r="AE52" s="14" t="s">
        <v>36</v>
      </c>
      <c r="AF52" s="14"/>
      <c r="AG52" s="14" t="s">
        <v>37</v>
      </c>
      <c r="AH52" s="15" t="s">
        <v>38</v>
      </c>
      <c r="AI52" s="14"/>
      <c r="AJ52" s="15"/>
      <c r="AK52" s="14" t="s">
        <v>36</v>
      </c>
      <c r="AL52" s="14"/>
      <c r="AM52" s="14" t="s">
        <v>37</v>
      </c>
      <c r="AN52" s="15" t="s">
        <v>38</v>
      </c>
      <c r="AO52" s="14"/>
      <c r="AP52" s="14"/>
      <c r="AQ52" s="4"/>
    </row>
    <row r="53" spans="1:43" x14ac:dyDescent="0.15">
      <c r="A53" s="17" t="s">
        <v>39</v>
      </c>
      <c r="P53" s="22">
        <f>P2*5+30</f>
        <v>150</v>
      </c>
      <c r="V53" s="22">
        <f>V2*5+30</f>
        <v>150</v>
      </c>
      <c r="AB53" s="22">
        <f>AB2*5+30</f>
        <v>150</v>
      </c>
      <c r="AH53" s="22">
        <f>AH2*5+30</f>
        <v>140</v>
      </c>
      <c r="AN53" s="22">
        <f>AN2*5+30</f>
        <v>140</v>
      </c>
    </row>
  </sheetData>
  <sheetProtection insertRows="0" deleteRows="0" selectLockedCells="1" sort="0"/>
  <sortState ref="A5:AQ42">
    <sortCondition ref="K5:K4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363BBC42-55F5-6244-A610-51435E6C7ABD}"/>
    <dataValidation type="decimal" errorStyle="warning" allowBlank="1" errorTitle="New Max or Min" error="Please verify your data" sqref="AJ5:AJ42 X5:X42 R5:R42 AD5:AD42" xr:uid="{BC109911-F68F-EC4E-AEB0-0FAFB2D17684}">
      <formula1>#REF!</formula1>
      <formula2>#REF!</formula2>
    </dataValidation>
    <dataValidation type="decimal" errorStyle="warning" allowBlank="1" showErrorMessage="1" errorTitle="That's a lot of misses" error="It's unusual to miss more than 10" sqref="AK5:AK42 Y5:Y42 AE5:AE42 S5:S42 M5:M42" xr:uid="{B088FC89-D1F3-E84F-944F-58F98FC76303}">
      <formula1>0</formula1>
      <formula2>10</formula2>
    </dataValidation>
    <dataValidation type="whole" allowBlank="1" showErrorMessage="1" errorTitle="Must be 0 or 1" error="You either have a procedural penanty or not._x000d_Legal Values are 0 or 1." sqref="AL5:AM42 AF5:AG42 Z5:AA42 T5:U42 N5:O42" xr:uid="{A16E6581-EEDE-C44C-A56B-25064D7CA02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3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9434-EB1E-F044-92C9-493B74437CCE}">
  <sheetPr>
    <pageSetUpPr fitToPage="1"/>
  </sheetPr>
  <dimension ref="A1:AQ53"/>
  <sheetViews>
    <sheetView tabSelected="1" zoomScale="110" zoomScaleNormal="110" workbookViewId="0">
      <selection activeCell="G18" sqref="G18"/>
    </sheetView>
  </sheetViews>
  <sheetFormatPr baseColWidth="10" defaultColWidth="7.83203125" defaultRowHeight="13" x14ac:dyDescent="0.15"/>
  <cols>
    <col min="1" max="1" width="23.6640625" style="17" bestFit="1" customWidth="1"/>
    <col min="2" max="2" width="4.6640625" style="17" hidden="1" customWidth="1"/>
    <col min="3" max="3" width="6.33203125" style="17" hidden="1" customWidth="1"/>
    <col min="4" max="4" width="3.5" style="18" bestFit="1" customWidth="1"/>
    <col min="5" max="5" width="31.5" style="9" customWidth="1"/>
    <col min="6" max="6" width="3.1640625" style="18" hidden="1" customWidth="1"/>
    <col min="7" max="7" width="5.5" style="19" customWidth="1"/>
    <col min="8" max="8" width="5.83203125" style="19" hidden="1" customWidth="1"/>
    <col min="9" max="10" width="6" style="19" customWidth="1"/>
    <col min="11" max="11" width="8.6640625" style="19" customWidth="1"/>
    <col min="12" max="12" width="6.83203125" style="20" customWidth="1"/>
    <col min="13" max="13" width="3.6640625" style="21" customWidth="1"/>
    <col min="14" max="14" width="3.83203125" style="21" bestFit="1" customWidth="1"/>
    <col min="15" max="15" width="3.83203125" style="21" customWidth="1"/>
    <col min="16" max="16" width="8.5" style="22" bestFit="1" customWidth="1"/>
    <col min="17" max="17" width="4.5" style="19" hidden="1" customWidth="1"/>
    <col min="18" max="18" width="6.6640625" style="20" customWidth="1"/>
    <col min="19" max="19" width="3.6640625" style="21" customWidth="1"/>
    <col min="20" max="20" width="4" style="21" bestFit="1" customWidth="1"/>
    <col min="21" max="21" width="3.83203125" style="21" customWidth="1"/>
    <col min="22" max="22" width="8.5" style="22" bestFit="1" customWidth="1"/>
    <col min="23" max="23" width="4.5" style="19" hidden="1" customWidth="1"/>
    <col min="24" max="24" width="6.6640625" style="20" customWidth="1"/>
    <col min="25" max="25" width="3.6640625" style="21" customWidth="1"/>
    <col min="26" max="26" width="3.83203125" style="21" bestFit="1" customWidth="1"/>
    <col min="27" max="27" width="3.83203125" style="21" customWidth="1"/>
    <col min="28" max="28" width="8.5" style="22" bestFit="1" customWidth="1"/>
    <col min="29" max="29" width="4.5" style="19" hidden="1" customWidth="1"/>
    <col min="30" max="30" width="6.6640625" style="20" customWidth="1"/>
    <col min="31" max="31" width="3.6640625" style="21" customWidth="1"/>
    <col min="32" max="32" width="3.83203125" style="21" bestFit="1" customWidth="1"/>
    <col min="33" max="33" width="3.83203125" style="21" customWidth="1"/>
    <col min="34" max="34" width="8.5" style="22" bestFit="1" customWidth="1"/>
    <col min="35" max="35" width="4.5" style="19" hidden="1" customWidth="1"/>
    <col min="36" max="36" width="6.6640625" style="20" customWidth="1"/>
    <col min="37" max="37" width="3.6640625" style="21" customWidth="1"/>
    <col min="38" max="38" width="3.83203125" style="21" bestFit="1" customWidth="1"/>
    <col min="39" max="39" width="3.83203125" style="21" customWidth="1"/>
    <col min="40" max="40" width="8.5" style="22" bestFit="1" customWidth="1"/>
    <col min="41" max="42" width="4.5" style="19" hidden="1" customWidth="1"/>
    <col min="43" max="43" width="3.1640625" style="18" hidden="1" customWidth="1"/>
    <col min="44" max="16384" width="7.83203125" style="9"/>
  </cols>
  <sheetData>
    <row r="1" spans="1:43" s="8" customFormat="1" ht="16" x14ac:dyDescent="0.15">
      <c r="A1" s="74" t="s">
        <v>0</v>
      </c>
      <c r="B1" s="75"/>
      <c r="C1" s="75"/>
      <c r="D1" s="75"/>
      <c r="E1" s="76"/>
      <c r="F1" s="77" t="s">
        <v>1</v>
      </c>
      <c r="G1" s="78"/>
      <c r="H1" s="78"/>
      <c r="I1" s="78"/>
      <c r="J1" s="78"/>
      <c r="K1" s="79"/>
      <c r="L1" s="68" t="s">
        <v>2</v>
      </c>
      <c r="M1" s="69"/>
      <c r="N1" s="69"/>
      <c r="O1" s="69"/>
      <c r="P1" s="47" t="s">
        <v>3</v>
      </c>
      <c r="Q1" s="7"/>
      <c r="R1" s="68" t="s">
        <v>4</v>
      </c>
      <c r="S1" s="69"/>
      <c r="T1" s="69"/>
      <c r="U1" s="69"/>
      <c r="V1" s="47" t="s">
        <v>3</v>
      </c>
      <c r="W1" s="7"/>
      <c r="X1" s="68" t="s">
        <v>5</v>
      </c>
      <c r="Y1" s="69"/>
      <c r="Z1" s="69"/>
      <c r="AA1" s="69"/>
      <c r="AB1" s="47" t="s">
        <v>3</v>
      </c>
      <c r="AC1" s="7"/>
      <c r="AD1" s="68" t="s">
        <v>6</v>
      </c>
      <c r="AE1" s="69"/>
      <c r="AF1" s="69"/>
      <c r="AG1" s="69"/>
      <c r="AH1" s="47" t="s">
        <v>3</v>
      </c>
      <c r="AI1" s="7"/>
      <c r="AJ1" s="68" t="s">
        <v>7</v>
      </c>
      <c r="AK1" s="69"/>
      <c r="AL1" s="69"/>
      <c r="AM1" s="69"/>
      <c r="AN1" s="47" t="s">
        <v>3</v>
      </c>
      <c r="AO1" s="7"/>
      <c r="AP1" s="7"/>
      <c r="AQ1" s="7"/>
    </row>
    <row r="2" spans="1:43" s="8" customFormat="1" ht="12.75" customHeight="1" thickBot="1" x14ac:dyDescent="0.2">
      <c r="A2" s="70" t="s">
        <v>8</v>
      </c>
      <c r="B2" s="71"/>
      <c r="C2" s="71"/>
      <c r="D2" s="71"/>
      <c r="E2" s="62">
        <v>43695</v>
      </c>
      <c r="F2" s="80"/>
      <c r="G2" s="81"/>
      <c r="H2" s="81"/>
      <c r="I2" s="81"/>
      <c r="J2" s="81"/>
      <c r="K2" s="82"/>
      <c r="L2" s="72" t="s">
        <v>40</v>
      </c>
      <c r="M2" s="73"/>
      <c r="N2" s="73"/>
      <c r="O2" s="73"/>
      <c r="P2" s="48">
        <v>24</v>
      </c>
      <c r="Q2" s="13"/>
      <c r="R2" s="72" t="s">
        <v>41</v>
      </c>
      <c r="S2" s="73"/>
      <c r="T2" s="73"/>
      <c r="U2" s="73"/>
      <c r="V2" s="48">
        <v>24</v>
      </c>
      <c r="W2" s="13"/>
      <c r="X2" s="72" t="s">
        <v>42</v>
      </c>
      <c r="Y2" s="73"/>
      <c r="Z2" s="73"/>
      <c r="AA2" s="73"/>
      <c r="AB2" s="48">
        <v>24</v>
      </c>
      <c r="AC2" s="13"/>
      <c r="AD2" s="72" t="s">
        <v>43</v>
      </c>
      <c r="AE2" s="73"/>
      <c r="AF2" s="73"/>
      <c r="AG2" s="73"/>
      <c r="AH2" s="48">
        <v>22</v>
      </c>
      <c r="AI2" s="13"/>
      <c r="AJ2" s="72" t="s">
        <v>44</v>
      </c>
      <c r="AK2" s="73"/>
      <c r="AL2" s="73"/>
      <c r="AM2" s="73"/>
      <c r="AN2" s="48">
        <v>22</v>
      </c>
      <c r="AO2" s="13"/>
      <c r="AP2" s="13"/>
      <c r="AQ2" s="7"/>
    </row>
    <row r="3" spans="1:43" s="23" customFormat="1" ht="78" customHeight="1" x14ac:dyDescent="0.15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3" t="s">
        <v>14</v>
      </c>
      <c r="G3" s="64" t="s">
        <v>15</v>
      </c>
      <c r="H3" s="64" t="s">
        <v>16</v>
      </c>
      <c r="I3" s="64" t="s">
        <v>17</v>
      </c>
      <c r="J3" s="64" t="s">
        <v>18</v>
      </c>
      <c r="K3" s="65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24" t="s">
        <v>25</v>
      </c>
      <c r="AQ3" s="24" t="s">
        <v>25</v>
      </c>
    </row>
    <row r="4" spans="1:43" s="28" customFormat="1" x14ac:dyDescent="0.15">
      <c r="A4" s="58" t="s">
        <v>26</v>
      </c>
      <c r="B4" s="59"/>
      <c r="C4" s="59"/>
      <c r="D4" s="2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27"/>
      <c r="AQ4" s="27"/>
    </row>
    <row r="5" spans="1:43" s="10" customFormat="1" x14ac:dyDescent="0.15">
      <c r="A5" s="61" t="s">
        <v>67</v>
      </c>
      <c r="B5" s="2"/>
      <c r="C5" s="1"/>
      <c r="D5" s="5">
        <v>2</v>
      </c>
      <c r="E5" s="6" t="s">
        <v>68</v>
      </c>
      <c r="F5" s="5"/>
      <c r="G5" s="66">
        <f>RANK(K5,K$4:K$43,1)</f>
        <v>18</v>
      </c>
      <c r="H5" s="66">
        <f>Q5+W5+AC5+AI5+AO5</f>
        <v>85</v>
      </c>
      <c r="I5" s="66">
        <f>IF(M5=0,1,0)+IF(S5=0,1,0)+IF(Y5=0,1,0)+IF(AE5=0,1,0)+IF(AK5=0,1,0)</f>
        <v>3</v>
      </c>
      <c r="J5" s="66">
        <f>M5+S5+Y5+AE5+AK5</f>
        <v>4</v>
      </c>
      <c r="K5" s="67">
        <f>P5+V5+AB5+AH5+AN5</f>
        <v>245.46</v>
      </c>
      <c r="L5" s="51">
        <v>47.88</v>
      </c>
      <c r="M5" s="5">
        <v>1</v>
      </c>
      <c r="N5" s="31"/>
      <c r="O5" s="31"/>
      <c r="P5" s="38">
        <f>IF((OR(L5="",L5="DNC")),"",IF(L5="SDQ",P$53,IF(L5="DNF",999,(L5+(5*M5)+(N5*10)-(O5*5)))))</f>
        <v>52.88</v>
      </c>
      <c r="Q5" s="55">
        <f>IF(P5="",Default_Rank_Score,RANK(P5,P$4:P$43,1))</f>
        <v>18</v>
      </c>
      <c r="R5" s="51">
        <v>36.229999999999997</v>
      </c>
      <c r="S5" s="5">
        <v>0</v>
      </c>
      <c r="T5" s="31"/>
      <c r="U5" s="31"/>
      <c r="V5" s="38">
        <f>IF((OR(R5="",R5="DNC")),"",IF(R5="SDQ",V$53,IF(R5="DNF",999,(R5+(5*S5)+(T5*10)-(U5*5)))))</f>
        <v>36.229999999999997</v>
      </c>
      <c r="W5" s="57">
        <f>IF(V5="",Default_Rank_Score,RANK(V5,V$4:V$43,1))</f>
        <v>9</v>
      </c>
      <c r="X5" s="51">
        <v>43.74</v>
      </c>
      <c r="Y5" s="5">
        <v>0</v>
      </c>
      <c r="Z5" s="31"/>
      <c r="AA5" s="31"/>
      <c r="AB5" s="38">
        <f>IF((OR(X5="",X5="DNC")),"",IF(X5="SDQ",AB$53,IF(X5="DNF",999,(X5+(5*Y5)+(Z5*10)-(AA5*5)))))</f>
        <v>43.74</v>
      </c>
      <c r="AC5" s="57">
        <f>IF(AB5="",Default_Rank_Score,RANK(AB5,AB$4:AB$43,1))</f>
        <v>18</v>
      </c>
      <c r="AD5" s="51">
        <v>57.4</v>
      </c>
      <c r="AE5" s="5">
        <v>3</v>
      </c>
      <c r="AF5" s="31">
        <v>1</v>
      </c>
      <c r="AG5" s="31"/>
      <c r="AH5" s="38">
        <f>IF((OR(AD5="",AD5="DNC")),"",IF(AD5="SDQ",AH$53,IF(AD5="DNF",999,(AD5+(5*AE5)+(AF5*10)-(AG5*5)))))</f>
        <v>82.4</v>
      </c>
      <c r="AI5" s="57">
        <f>IF(AH5="",Default_Rank_Score,RANK(AH5,AH$4:AH$43,1))</f>
        <v>32</v>
      </c>
      <c r="AJ5" s="51">
        <v>30.21</v>
      </c>
      <c r="AK5" s="5">
        <v>0</v>
      </c>
      <c r="AL5" s="31"/>
      <c r="AM5" s="31"/>
      <c r="AN5" s="38">
        <f>IF((OR(AJ5="",AJ5="DNC")),"",IF(AJ5="SDQ",AN$53,IF(AJ5="DNF",999,(AJ5+(5*AK5)+(AL5*10)-(AM5*5)))))</f>
        <v>30.21</v>
      </c>
      <c r="AO5" s="11">
        <f>IF(AN5="",Default_Rank_Score,RANK(AN5,AN$4:AN$43,1))</f>
        <v>8</v>
      </c>
      <c r="AP5" s="11" t="e">
        <f>IF(#REF!="",Default_Rank_Score,RANK(#REF!,#REF!,1))</f>
        <v>#REF!</v>
      </c>
      <c r="AQ5" s="11" t="e">
        <f>IF(#REF!="",Default_Rank_Score,RANK(#REF!,#REF!,1))</f>
        <v>#REF!</v>
      </c>
    </row>
    <row r="6" spans="1:43" s="10" customFormat="1" x14ac:dyDescent="0.15">
      <c r="A6" s="61" t="s">
        <v>45</v>
      </c>
      <c r="B6" s="2"/>
      <c r="C6" s="1"/>
      <c r="D6" s="5">
        <v>1</v>
      </c>
      <c r="E6" s="6" t="s">
        <v>46</v>
      </c>
      <c r="F6" s="5"/>
      <c r="G6" s="66">
        <f>RANK(K6,K$4:K$43,1)</f>
        <v>35</v>
      </c>
      <c r="H6" s="66">
        <f>Q6+W6+AC6+AI6+AO6</f>
        <v>173</v>
      </c>
      <c r="I6" s="66">
        <f>IF(M6=0,1,0)+IF(S6=0,1,0)+IF(Y6=0,1,0)+IF(AE6=0,1,0)+IF(AK6=0,1,0)</f>
        <v>2</v>
      </c>
      <c r="J6" s="66">
        <f>M6+S6+Y6+AE6+AK6</f>
        <v>4</v>
      </c>
      <c r="K6" s="67">
        <f>P6+V6+AB6+AH6+AN6</f>
        <v>418.95000000000005</v>
      </c>
      <c r="L6" s="51">
        <v>73.19</v>
      </c>
      <c r="M6" s="5">
        <v>1</v>
      </c>
      <c r="N6" s="31"/>
      <c r="O6" s="31"/>
      <c r="P6" s="38">
        <f>IF((OR(L6="",L6="DNC")),"",IF(L6="SDQ",P$53,IF(L6="DNF",999,(L6+(5*M6)+(N6*10)-(O6*5)))))</f>
        <v>78.19</v>
      </c>
      <c r="Q6" s="55">
        <f>IF(P6="",Default_Rank_Score,RANK(P6,P$4:P$43,1))</f>
        <v>34</v>
      </c>
      <c r="R6" s="51">
        <v>66.56</v>
      </c>
      <c r="S6" s="5">
        <v>1</v>
      </c>
      <c r="T6" s="31">
        <v>1</v>
      </c>
      <c r="U6" s="31"/>
      <c r="V6" s="38">
        <f>IF((OR(R6="",R6="DNC")),"",IF(R6="SDQ",V$53,IF(R6="DNF",999,(R6+(5*S6)+(T6*10)-(U6*5)))))</f>
        <v>81.56</v>
      </c>
      <c r="W6" s="57">
        <f>IF(V6="",Default_Rank_Score,RANK(V6,V$4:V$43,1))</f>
        <v>35</v>
      </c>
      <c r="X6" s="51">
        <v>80.849999999999994</v>
      </c>
      <c r="Y6" s="5">
        <v>0</v>
      </c>
      <c r="Z6" s="31"/>
      <c r="AA6" s="31"/>
      <c r="AB6" s="38">
        <f>IF((OR(X6="",X6="DNC")),"",IF(X6="SDQ",AB$53,IF(X6="DNF",999,(X6+(5*Y6)+(Z6*10)-(AA6*5)))))</f>
        <v>80.849999999999994</v>
      </c>
      <c r="AC6" s="57">
        <f>IF(AB6="",Default_Rank_Score,RANK(AB6,AB$4:AB$43,1))</f>
        <v>35</v>
      </c>
      <c r="AD6" s="51">
        <v>80.5</v>
      </c>
      <c r="AE6" s="5">
        <v>2</v>
      </c>
      <c r="AF6" s="31"/>
      <c r="AG6" s="31"/>
      <c r="AH6" s="38">
        <f>IF((OR(AD6="",AD6="DNC")),"",IF(AD6="SDQ",AH$53,IF(AD6="DNF",999,(AD6+(5*AE6)+(AF6*10)-(AG6*5)))))</f>
        <v>90.5</v>
      </c>
      <c r="AI6" s="57">
        <f>IF(AH6="",Default_Rank_Score,RANK(AH6,AH$4:AH$43,1))</f>
        <v>34</v>
      </c>
      <c r="AJ6" s="51">
        <v>87.85</v>
      </c>
      <c r="AK6" s="5">
        <v>0</v>
      </c>
      <c r="AL6" s="31"/>
      <c r="AM6" s="31"/>
      <c r="AN6" s="38">
        <f>IF((OR(AJ6="",AJ6="DNC")),"",IF(AJ6="SDQ",AN$53,IF(AJ6="DNF",999,(AJ6+(5*AK6)+(AL6*10)-(AM6*5)))))</f>
        <v>87.85</v>
      </c>
      <c r="AO6" s="11">
        <f>IF(AN6="",Default_Rank_Score,RANK(AN6,AN$4:AN$43,1))</f>
        <v>35</v>
      </c>
      <c r="AP6" s="11" t="e">
        <f>IF(#REF!="",Default_Rank_Score,RANK(#REF!,#REF!,1))</f>
        <v>#REF!</v>
      </c>
      <c r="AQ6" s="11" t="e">
        <f>IF(#REF!="",Default_Rank_Score,RANK(#REF!,#REF!,1))</f>
        <v>#REF!</v>
      </c>
    </row>
    <row r="7" spans="1:43" s="10" customFormat="1" x14ac:dyDescent="0.15">
      <c r="A7" s="61" t="s">
        <v>81</v>
      </c>
      <c r="B7" s="2"/>
      <c r="C7" s="1"/>
      <c r="D7" s="5">
        <v>2</v>
      </c>
      <c r="E7" s="6" t="s">
        <v>82</v>
      </c>
      <c r="F7" s="5"/>
      <c r="G7" s="66">
        <f>RANK(K7,K$4:K$43,1)</f>
        <v>10</v>
      </c>
      <c r="H7" s="66">
        <f>Q7+W7+AC7+AI7+AO7</f>
        <v>63</v>
      </c>
      <c r="I7" s="66">
        <f>IF(M7=0,1,0)+IF(S7=0,1,0)+IF(Y7=0,1,0)+IF(AE7=0,1,0)+IF(AK7=0,1,0)</f>
        <v>4</v>
      </c>
      <c r="J7" s="66">
        <f>M7+S7+Y7+AE7+AK7</f>
        <v>2</v>
      </c>
      <c r="K7" s="67">
        <f>P7+V7+AB7+AH7+AN7</f>
        <v>204.32999999999998</v>
      </c>
      <c r="L7" s="51">
        <v>38.659999999999997</v>
      </c>
      <c r="M7" s="5">
        <v>0</v>
      </c>
      <c r="N7" s="31"/>
      <c r="O7" s="31"/>
      <c r="P7" s="38">
        <f>IF((OR(L7="",L7="DNC")),"",IF(L7="SDQ",P$53,IF(L7="DNF",999,(L7+(5*M7)+(N7*10)-(O7*5)))))</f>
        <v>38.659999999999997</v>
      </c>
      <c r="Q7" s="55">
        <f>IF(P7="",Default_Rank_Score,RANK(P7,P$4:P$43,1))</f>
        <v>8</v>
      </c>
      <c r="R7" s="51">
        <v>42.1</v>
      </c>
      <c r="S7" s="5">
        <v>0</v>
      </c>
      <c r="T7" s="31"/>
      <c r="U7" s="31"/>
      <c r="V7" s="38">
        <f>IF((OR(R7="",R7="DNC")),"",IF(R7="SDQ",V$53,IF(R7="DNF",999,(R7+(5*S7)+(T7*10)-(U7*5)))))</f>
        <v>42.1</v>
      </c>
      <c r="W7" s="57">
        <f>IF(V7="",Default_Rank_Score,RANK(V7,V$4:V$43,1))</f>
        <v>15</v>
      </c>
      <c r="X7" s="51">
        <v>37.47</v>
      </c>
      <c r="Y7" s="5">
        <v>0</v>
      </c>
      <c r="Z7" s="31"/>
      <c r="AA7" s="31"/>
      <c r="AB7" s="38">
        <f>IF((OR(X7="",X7="DNC")),"",IF(X7="SDQ",AB$53,IF(X7="DNF",999,(X7+(5*Y7)+(Z7*10)-(AA7*5)))))</f>
        <v>37.47</v>
      </c>
      <c r="AC7" s="57">
        <f>IF(AB7="",Default_Rank_Score,RANK(AB7,AB$4:AB$43,1))</f>
        <v>12</v>
      </c>
      <c r="AD7" s="51">
        <v>42.5</v>
      </c>
      <c r="AE7" s="5">
        <v>2</v>
      </c>
      <c r="AF7" s="31"/>
      <c r="AG7" s="31"/>
      <c r="AH7" s="38">
        <f>IF((OR(AD7="",AD7="DNC")),"",IF(AD7="SDQ",AH$53,IF(AD7="DNF",999,(AD7+(5*AE7)+(AF7*10)-(AG7*5)))))</f>
        <v>52.5</v>
      </c>
      <c r="AI7" s="57">
        <f>IF(AH7="",Default_Rank_Score,RANK(AH7,AH$4:AH$43,1))</f>
        <v>15</v>
      </c>
      <c r="AJ7" s="51">
        <v>33.6</v>
      </c>
      <c r="AK7" s="5">
        <v>0</v>
      </c>
      <c r="AL7" s="31"/>
      <c r="AM7" s="31"/>
      <c r="AN7" s="38">
        <f>IF((OR(AJ7="",AJ7="DNC")),"",IF(AJ7="SDQ",AN$53,IF(AJ7="DNF",999,(AJ7+(5*AK7)+(AL7*10)-(AM7*5)))))</f>
        <v>33.6</v>
      </c>
      <c r="AO7" s="11">
        <f>IF(AN7="",Default_Rank_Score,RANK(AN7,AN$4:AN$43,1))</f>
        <v>13</v>
      </c>
      <c r="AP7" s="11" t="e">
        <f>IF(#REF!="",Default_Rank_Score,RANK(#REF!,#REF!,1))</f>
        <v>#REF!</v>
      </c>
      <c r="AQ7" s="11" t="e">
        <f>IF(#REF!="",Default_Rank_Score,RANK(#REF!,#REF!,1))</f>
        <v>#REF!</v>
      </c>
    </row>
    <row r="8" spans="1:43" s="10" customFormat="1" x14ac:dyDescent="0.15">
      <c r="A8" s="61" t="s">
        <v>64</v>
      </c>
      <c r="B8" s="2"/>
      <c r="C8" s="1"/>
      <c r="D8" s="5">
        <v>2</v>
      </c>
      <c r="E8" s="6" t="s">
        <v>65</v>
      </c>
      <c r="F8" s="5"/>
      <c r="G8" s="66">
        <f>RANK(K8,K$4:K$43,1)</f>
        <v>6</v>
      </c>
      <c r="H8" s="66">
        <f>Q8+W8+AC8+AI8+AO8</f>
        <v>46</v>
      </c>
      <c r="I8" s="66">
        <f>IF(M8=0,1,0)+IF(S8=0,1,0)+IF(Y8=0,1,0)+IF(AE8=0,1,0)+IF(AK8=0,1,0)</f>
        <v>1</v>
      </c>
      <c r="J8" s="66">
        <f>M8+S8+Y8+AE8+AK8</f>
        <v>4</v>
      </c>
      <c r="K8" s="67">
        <f>P8+V8+AB8+AH8+AN8</f>
        <v>184.44</v>
      </c>
      <c r="L8" s="51">
        <v>33.33</v>
      </c>
      <c r="M8" s="5">
        <v>1</v>
      </c>
      <c r="N8" s="31"/>
      <c r="O8" s="31"/>
      <c r="P8" s="38">
        <f>IF((OR(L8="",L8="DNC")),"",IF(L8="SDQ",P$53,IF(L8="DNF",999,(L8+(5*M8)+(N8*10)-(O8*5)))))</f>
        <v>38.33</v>
      </c>
      <c r="Q8" s="55">
        <f>IF(P8="",Default_Rank_Score,RANK(P8,P$4:P$43,1))</f>
        <v>7</v>
      </c>
      <c r="R8" s="51">
        <v>31.78</v>
      </c>
      <c r="S8" s="5">
        <v>1</v>
      </c>
      <c r="T8" s="31"/>
      <c r="U8" s="31"/>
      <c r="V8" s="38">
        <f>IF((OR(R8="",R8="DNC")),"",IF(R8="SDQ",V$53,IF(R8="DNF",999,(R8+(5*S8)+(T8*10)-(U8*5)))))</f>
        <v>36.78</v>
      </c>
      <c r="W8" s="57">
        <f>IF(V8="",Default_Rank_Score,RANK(V8,V$4:V$43,1))</f>
        <v>11</v>
      </c>
      <c r="X8" s="51">
        <v>33.17</v>
      </c>
      <c r="Y8" s="5">
        <v>1</v>
      </c>
      <c r="Z8" s="31"/>
      <c r="AA8" s="31"/>
      <c r="AB8" s="38">
        <f>IF((OR(X8="",X8="DNC")),"",IF(X8="SDQ",AB$53,IF(X8="DNF",999,(X8+(5*Y8)+(Z8*10)-(AA8*5)))))</f>
        <v>38.17</v>
      </c>
      <c r="AC8" s="57">
        <f>IF(AB8="",Default_Rank_Score,RANK(AB8,AB$4:AB$43,1))</f>
        <v>13</v>
      </c>
      <c r="AD8" s="51">
        <v>37.369999999999997</v>
      </c>
      <c r="AE8" s="5">
        <v>1</v>
      </c>
      <c r="AF8" s="31"/>
      <c r="AG8" s="31"/>
      <c r="AH8" s="38">
        <f>IF((OR(AD8="",AD8="DNC")),"",IF(AD8="SDQ",AH$53,IF(AD8="DNF",999,(AD8+(5*AE8)+(AF8*10)-(AG8*5)))))</f>
        <v>42.37</v>
      </c>
      <c r="AI8" s="57">
        <f>IF(AH8="",Default_Rank_Score,RANK(AH8,AH$4:AH$43,1))</f>
        <v>10</v>
      </c>
      <c r="AJ8" s="51">
        <v>28.79</v>
      </c>
      <c r="AK8" s="5">
        <v>0</v>
      </c>
      <c r="AL8" s="31"/>
      <c r="AM8" s="31"/>
      <c r="AN8" s="38">
        <f>IF((OR(AJ8="",AJ8="DNC")),"",IF(AJ8="SDQ",AN$53,IF(AJ8="DNF",999,(AJ8+(5*AK8)+(AL8*10)-(AM8*5)))))</f>
        <v>28.79</v>
      </c>
      <c r="AO8" s="11">
        <f>IF(AN8="",Default_Rank_Score,RANK(AN8,AN$4:AN$43,1))</f>
        <v>5</v>
      </c>
      <c r="AP8" s="11" t="e">
        <f>IF(#REF!="",Default_Rank_Score,RANK(#REF!,#REF!,1))</f>
        <v>#REF!</v>
      </c>
      <c r="AQ8" s="11" t="e">
        <f>IF(#REF!="",Default_Rank_Score,RANK(#REF!,#REF!,1))</f>
        <v>#REF!</v>
      </c>
    </row>
    <row r="9" spans="1:43" s="10" customFormat="1" x14ac:dyDescent="0.15">
      <c r="A9" s="61" t="s">
        <v>90</v>
      </c>
      <c r="B9" s="2"/>
      <c r="C9" s="1"/>
      <c r="D9" s="5">
        <v>3</v>
      </c>
      <c r="E9" s="6" t="s">
        <v>58</v>
      </c>
      <c r="F9" s="5"/>
      <c r="G9" s="66">
        <f>RANK(K9,K$4:K$43,1)</f>
        <v>8</v>
      </c>
      <c r="H9" s="66">
        <f>Q9+W9+AC9+AI9+AO9</f>
        <v>48</v>
      </c>
      <c r="I9" s="66">
        <f>IF(M9=0,1,0)+IF(S9=0,1,0)+IF(Y9=0,1,0)+IF(AE9=0,1,0)+IF(AK9=0,1,0)</f>
        <v>2</v>
      </c>
      <c r="J9" s="66">
        <f>M9+S9+Y9+AE9+AK9</f>
        <v>3</v>
      </c>
      <c r="K9" s="67">
        <f>P9+V9+AB9+AH9+AN9</f>
        <v>194.79000000000002</v>
      </c>
      <c r="L9" s="51">
        <v>38.1</v>
      </c>
      <c r="M9" s="5">
        <v>0</v>
      </c>
      <c r="N9" s="31"/>
      <c r="O9" s="31"/>
      <c r="P9" s="38">
        <f>IF((OR(L9="",L9="DNC")),"",IF(L9="SDQ",P$53,IF(L9="DNF",999,(L9+(5*M9)+(N9*10)-(O9*5)))))</f>
        <v>38.1</v>
      </c>
      <c r="Q9" s="55">
        <f>IF(P9="",Default_Rank_Score,RANK(P9,P$4:P$43,1))</f>
        <v>6</v>
      </c>
      <c r="R9" s="51">
        <v>27.61</v>
      </c>
      <c r="S9" s="5">
        <v>1</v>
      </c>
      <c r="T9" s="31"/>
      <c r="U9" s="31"/>
      <c r="V9" s="38">
        <f>IF((OR(R9="",R9="DNC")),"",IF(R9="SDQ",V$53,IF(R9="DNF",999,(R9+(5*S9)+(T9*10)-(U9*5)))))</f>
        <v>32.61</v>
      </c>
      <c r="W9" s="57">
        <f>IF(V9="",Default_Rank_Score,RANK(V9,V$4:V$43,1))</f>
        <v>6</v>
      </c>
      <c r="X9" s="51">
        <v>52.58</v>
      </c>
      <c r="Y9" s="5">
        <v>1</v>
      </c>
      <c r="Z9" s="31"/>
      <c r="AA9" s="31"/>
      <c r="AB9" s="38">
        <f>IF((OR(X9="",X9="DNC")),"",IF(X9="SDQ",AB$53,IF(X9="DNF",999,(X9+(5*Y9)+(Z9*10)-(AA9*5)))))</f>
        <v>57.58</v>
      </c>
      <c r="AC9" s="57">
        <f>IF(AB9="",Default_Rank_Score,RANK(AB9,AB$4:AB$43,1))</f>
        <v>28</v>
      </c>
      <c r="AD9" s="51">
        <v>26.1</v>
      </c>
      <c r="AE9" s="5">
        <v>1</v>
      </c>
      <c r="AF9" s="31">
        <v>1</v>
      </c>
      <c r="AG9" s="31"/>
      <c r="AH9" s="38">
        <f>IF((OR(AD9="",AD9="DNC")),"",IF(AD9="SDQ",AH$53,IF(AD9="DNF",999,(AD9+(5*AE9)+(AF9*10)-(AG9*5)))))</f>
        <v>41.1</v>
      </c>
      <c r="AI9" s="57">
        <f>IF(AH9="",Default_Rank_Score,RANK(AH9,AH$4:AH$43,1))</f>
        <v>8</v>
      </c>
      <c r="AJ9" s="51">
        <v>25.4</v>
      </c>
      <c r="AK9" s="83">
        <v>0</v>
      </c>
      <c r="AL9" s="31"/>
      <c r="AM9" s="31"/>
      <c r="AN9" s="38">
        <f>IF((OR(AJ9="",AJ9="DNC")),"",IF(AJ9="SDQ",AN$53,IF(AJ9="DNF",999,(AJ9+(5*AK9)+(AL9*10)-(AM9*5)))))</f>
        <v>25.4</v>
      </c>
      <c r="AO9" s="11"/>
      <c r="AP9" s="11"/>
      <c r="AQ9" s="11"/>
    </row>
    <row r="10" spans="1:43" s="10" customFormat="1" x14ac:dyDescent="0.15">
      <c r="A10" s="61" t="s">
        <v>60</v>
      </c>
      <c r="B10" s="2"/>
      <c r="C10" s="1"/>
      <c r="D10" s="5">
        <v>1</v>
      </c>
      <c r="E10" s="6" t="s">
        <v>58</v>
      </c>
      <c r="F10" s="5"/>
      <c r="G10" s="66">
        <f>RANK(K10,K$4:K$43,1)</f>
        <v>9</v>
      </c>
      <c r="H10" s="66">
        <f>Q10+W10+AC10+AI10+AO10</f>
        <v>59</v>
      </c>
      <c r="I10" s="66">
        <f>IF(M10=0,1,0)+IF(S10=0,1,0)+IF(Y10=0,1,0)+IF(AE10=0,1,0)+IF(AK10=0,1,0)</f>
        <v>0</v>
      </c>
      <c r="J10" s="66">
        <f>M10+S10+Y10+AE10+AK10</f>
        <v>8</v>
      </c>
      <c r="K10" s="67">
        <f>P10+V10+AB10+AH10+AN10</f>
        <v>204.01999999999998</v>
      </c>
      <c r="L10" s="51">
        <v>55.79</v>
      </c>
      <c r="M10" s="5">
        <v>4</v>
      </c>
      <c r="N10" s="31"/>
      <c r="O10" s="31"/>
      <c r="P10" s="38">
        <f>IF((OR(L10="",L10="DNC")),"",IF(L10="SDQ",P$53,IF(L10="DNF",999,(L10+(5*M10)+(N10*10)-(O10*5)))))</f>
        <v>75.789999999999992</v>
      </c>
      <c r="Q10" s="55">
        <f>IF(P10="",Default_Rank_Score,RANK(P10,P$4:P$43,1))</f>
        <v>32</v>
      </c>
      <c r="R10" s="51">
        <v>30.38</v>
      </c>
      <c r="S10" s="5">
        <v>1</v>
      </c>
      <c r="T10" s="31"/>
      <c r="U10" s="31"/>
      <c r="V10" s="38">
        <f>IF((OR(R10="",R10="DNC")),"",IF(R10="SDQ",V$53,IF(R10="DNF",999,(R10+(5*S10)+(T10*10)-(U10*5)))))</f>
        <v>35.379999999999995</v>
      </c>
      <c r="W10" s="57">
        <f>IF(V10="",Default_Rank_Score,RANK(V10,V$4:V$43,1))</f>
        <v>8</v>
      </c>
      <c r="X10" s="51">
        <v>28.97</v>
      </c>
      <c r="Y10" s="5">
        <v>1</v>
      </c>
      <c r="Z10" s="31"/>
      <c r="AA10" s="31"/>
      <c r="AB10" s="38">
        <f>IF((OR(X10="",X10="DNC")),"",IF(X10="SDQ",AB$53,IF(X10="DNF",999,(X10+(5*Y10)+(Z10*10)-(AA10*5)))))</f>
        <v>33.97</v>
      </c>
      <c r="AC10" s="57">
        <f>IF(AB10="",Default_Rank_Score,RANK(AB10,AB$4:AB$43,1))</f>
        <v>8</v>
      </c>
      <c r="AD10" s="51">
        <v>24.21</v>
      </c>
      <c r="AE10" s="5">
        <v>1</v>
      </c>
      <c r="AF10" s="31"/>
      <c r="AG10" s="31"/>
      <c r="AH10" s="38">
        <f>IF((OR(AD10="",AD10="DNC")),"",IF(AD10="SDQ",AH$53,IF(AD10="DNF",999,(AD10+(5*AE10)+(AF10*10)-(AG10*5)))))</f>
        <v>29.21</v>
      </c>
      <c r="AI10" s="57">
        <f>IF(AH10="",Default_Rank_Score,RANK(AH10,AH$4:AH$43,1))</f>
        <v>4</v>
      </c>
      <c r="AJ10" s="51">
        <v>24.67</v>
      </c>
      <c r="AK10" s="5">
        <v>1</v>
      </c>
      <c r="AL10" s="31"/>
      <c r="AM10" s="31"/>
      <c r="AN10" s="38">
        <f>IF((OR(AJ10="",AJ10="DNC")),"",IF(AJ10="SDQ",AN$53,IF(AJ10="DNF",999,(AJ10+(5*AK10)+(AL10*10)-(AM10*5)))))</f>
        <v>29.67</v>
      </c>
      <c r="AO10" s="11">
        <f>IF(AN10="",Default_Rank_Score,RANK(AN10,AN$4:AN$43,1))</f>
        <v>7</v>
      </c>
      <c r="AP10" s="11" t="e">
        <f>IF(#REF!="",Default_Rank_Score,RANK(#REF!,#REF!,1))</f>
        <v>#REF!</v>
      </c>
      <c r="AQ10" s="11" t="e">
        <f>IF(#REF!="",Default_Rank_Score,RANK(#REF!,#REF!,1))</f>
        <v>#REF!</v>
      </c>
    </row>
    <row r="11" spans="1:43" s="10" customFormat="1" x14ac:dyDescent="0.15">
      <c r="A11" s="61" t="s">
        <v>83</v>
      </c>
      <c r="B11" s="2"/>
      <c r="C11" s="1"/>
      <c r="D11" s="5">
        <v>3</v>
      </c>
      <c r="E11" s="6" t="s">
        <v>58</v>
      </c>
      <c r="F11" s="5"/>
      <c r="G11" s="66">
        <f>RANK(K11,K$4:K$43,1)</f>
        <v>11</v>
      </c>
      <c r="H11" s="66">
        <f>Q11+W11+AC11+AI11+AO11</f>
        <v>65</v>
      </c>
      <c r="I11" s="66">
        <f>IF(M11=0,1,0)+IF(S11=0,1,0)+IF(Y11=0,1,0)+IF(AE11=0,1,0)+IF(AK11=0,1,0)</f>
        <v>2</v>
      </c>
      <c r="J11" s="66">
        <f>M11+S11+Y11+AE11+AK11</f>
        <v>4</v>
      </c>
      <c r="K11" s="67">
        <f>P11+V11+AB11+AH11+AN11</f>
        <v>205.71</v>
      </c>
      <c r="L11" s="51">
        <v>30.09</v>
      </c>
      <c r="M11" s="5">
        <v>2</v>
      </c>
      <c r="N11" s="31"/>
      <c r="O11" s="31"/>
      <c r="P11" s="38">
        <f>IF((OR(L11="",L11="DNC")),"",IF(L11="SDQ",P$53,IF(L11="DNF",999,(L11+(5*M11)+(N11*10)-(O11*5)))))</f>
        <v>40.090000000000003</v>
      </c>
      <c r="Q11" s="55">
        <f>IF(P11="",Default_Rank_Score,RANK(P11,P$4:P$43,1))</f>
        <v>10</v>
      </c>
      <c r="R11" s="51">
        <v>45.25</v>
      </c>
      <c r="S11" s="5">
        <v>1</v>
      </c>
      <c r="T11" s="31"/>
      <c r="U11" s="31"/>
      <c r="V11" s="38">
        <f>IF((OR(R11="",R11="DNC")),"",IF(R11="SDQ",V$53,IF(R11="DNF",999,(R11+(5*S11)+(T11*10)-(U11*5)))))</f>
        <v>50.25</v>
      </c>
      <c r="W11" s="57">
        <f>IF(V11="",Default_Rank_Score,RANK(V11,V$4:V$43,1))</f>
        <v>21</v>
      </c>
      <c r="X11" s="51">
        <v>33.49</v>
      </c>
      <c r="Y11" s="5">
        <v>0</v>
      </c>
      <c r="Z11" s="31"/>
      <c r="AA11" s="31"/>
      <c r="AB11" s="38">
        <f>IF((OR(X11="",X11="DNC")),"",IF(X11="SDQ",AB$53,IF(X11="DNF",999,(X11+(5*Y11)+(Z11*10)-(AA11*5)))))</f>
        <v>33.49</v>
      </c>
      <c r="AC11" s="57">
        <f>IF(AB11="",Default_Rank_Score,RANK(AB11,AB$4:AB$43,1))</f>
        <v>6</v>
      </c>
      <c r="AD11" s="51">
        <v>34.869999999999997</v>
      </c>
      <c r="AE11" s="5">
        <v>0</v>
      </c>
      <c r="AF11" s="31">
        <v>1</v>
      </c>
      <c r="AG11" s="31"/>
      <c r="AH11" s="38">
        <f>IF((OR(AD11="",AD11="DNC")),"",IF(AD11="SDQ",AH$53,IF(AD11="DNF",999,(AD11+(5*AE11)+(AF11*10)-(AG11*5)))))</f>
        <v>44.87</v>
      </c>
      <c r="AI11" s="57">
        <f>IF(AH11="",Default_Rank_Score,RANK(AH11,AH$4:AH$43,1))</f>
        <v>12</v>
      </c>
      <c r="AJ11" s="51">
        <v>32.01</v>
      </c>
      <c r="AK11" s="5">
        <v>1</v>
      </c>
      <c r="AL11" s="31"/>
      <c r="AM11" s="31"/>
      <c r="AN11" s="38">
        <f>IF((OR(AJ11="",AJ11="DNC")),"",IF(AJ11="SDQ",AN$53,IF(AJ11="DNF",999,(AJ11+(5*AK11)+(AL11*10)-(AM11*5)))))</f>
        <v>37.01</v>
      </c>
      <c r="AO11" s="11">
        <f>IF(AN11="",Default_Rank_Score,RANK(AN11,AN$4:AN$43,1))</f>
        <v>16</v>
      </c>
      <c r="AP11" s="11" t="e">
        <f>IF(#REF!="",Default_Rank_Score,RANK(#REF!,#REF!,1))</f>
        <v>#REF!</v>
      </c>
      <c r="AQ11" s="11" t="e">
        <f>IF(#REF!="",Default_Rank_Score,RANK(#REF!,#REF!,1))</f>
        <v>#REF!</v>
      </c>
    </row>
    <row r="12" spans="1:43" s="10" customFormat="1" x14ac:dyDescent="0.15">
      <c r="A12" s="61" t="s">
        <v>91</v>
      </c>
      <c r="B12" s="2"/>
      <c r="C12" s="1"/>
      <c r="D12" s="5">
        <v>3</v>
      </c>
      <c r="E12" s="6" t="s">
        <v>58</v>
      </c>
      <c r="F12" s="5"/>
      <c r="G12" s="66">
        <f>RANK(K12,K$4:K$43,1)</f>
        <v>17</v>
      </c>
      <c r="H12" s="66">
        <f>Q12+W12+AC12+AI12+AO12</f>
        <v>69</v>
      </c>
      <c r="I12" s="66">
        <f>IF(M12=0,1,0)+IF(S12=0,1,0)+IF(Y12=0,1,0)+IF(AE12=0,1,0)+IF(AK12=0,1,0)</f>
        <v>2</v>
      </c>
      <c r="J12" s="66">
        <f>M12+S12+Y12+AE12+AK12</f>
        <v>6</v>
      </c>
      <c r="K12" s="67">
        <f>P12+V12+AB12+AH12+AN12</f>
        <v>243.75</v>
      </c>
      <c r="L12" s="51">
        <v>43.65</v>
      </c>
      <c r="M12" s="5">
        <v>2</v>
      </c>
      <c r="N12" s="31"/>
      <c r="O12" s="31"/>
      <c r="P12" s="38">
        <f>IF((OR(L12="",L12="DNC")),"",IF(L12="SDQ",P$53,IF(L12="DNF",999,(L12+(5*M12)+(N12*10)-(O12*5)))))</f>
        <v>53.65</v>
      </c>
      <c r="Q12" s="55">
        <f>IF(P12="",Default_Rank_Score,RANK(P12,P$4:P$43,1))</f>
        <v>19</v>
      </c>
      <c r="R12" s="51">
        <v>48.46</v>
      </c>
      <c r="S12" s="5">
        <v>2</v>
      </c>
      <c r="T12" s="31"/>
      <c r="U12" s="31"/>
      <c r="V12" s="38">
        <f>IF((OR(R12="",R12="DNC")),"",IF(R12="SDQ",V$53,IF(R12="DNF",999,(R12+(5*S12)+(T12*10)-(U12*5)))))</f>
        <v>58.46</v>
      </c>
      <c r="W12" s="57">
        <f>IF(V12="",Default_Rank_Score,RANK(V12,V$4:V$43,1))</f>
        <v>27</v>
      </c>
      <c r="X12" s="51">
        <v>43.42</v>
      </c>
      <c r="Y12" s="5">
        <v>0</v>
      </c>
      <c r="Z12" s="31"/>
      <c r="AA12" s="31"/>
      <c r="AB12" s="38">
        <f>IF((OR(X12="",X12="DNC")),"",IF(X12="SDQ",AB$53,IF(X12="DNF",999,(X12+(5*Y12)+(Z12*10)-(AA12*5)))))</f>
        <v>43.42</v>
      </c>
      <c r="AC12" s="57">
        <f>IF(AB12="",Default_Rank_Score,RANK(AB12,AB$4:AB$43,1))</f>
        <v>17</v>
      </c>
      <c r="AD12" s="51">
        <v>39.270000000000003</v>
      </c>
      <c r="AE12" s="5">
        <v>0</v>
      </c>
      <c r="AF12" s="31"/>
      <c r="AG12" s="31"/>
      <c r="AH12" s="38">
        <f>IF((OR(AD12="",AD12="DNC")),"",IF(AD12="SDQ",AH$53,IF(AD12="DNF",999,(AD12+(5*AE12)+(AF12*10)-(AG12*5)))))</f>
        <v>39.270000000000003</v>
      </c>
      <c r="AI12" s="57">
        <f>IF(AH12="",Default_Rank_Score,RANK(AH12,AH$4:AH$43,1))</f>
        <v>6</v>
      </c>
      <c r="AJ12" s="51">
        <v>38.950000000000003</v>
      </c>
      <c r="AK12" s="5">
        <v>2</v>
      </c>
      <c r="AL12" s="31"/>
      <c r="AM12" s="31"/>
      <c r="AN12" s="38">
        <f>IF((OR(AJ12="",AJ12="DNC")),"",IF(AJ12="SDQ",AN$53,IF(AJ12="DNF",999,(AJ12+(5*AK12)+(AL12*10)-(AM12*5)))))</f>
        <v>48.95</v>
      </c>
      <c r="AO12" s="11"/>
      <c r="AP12" s="11"/>
      <c r="AQ12" s="11"/>
    </row>
    <row r="13" spans="1:43" s="10" customFormat="1" x14ac:dyDescent="0.15">
      <c r="A13" s="61" t="s">
        <v>52</v>
      </c>
      <c r="B13" s="2"/>
      <c r="C13" s="1"/>
      <c r="D13" s="5">
        <v>1</v>
      </c>
      <c r="E13" s="6" t="s">
        <v>58</v>
      </c>
      <c r="F13" s="5"/>
      <c r="G13" s="66">
        <f>RANK(K13,K$4:K$43,1)</f>
        <v>26</v>
      </c>
      <c r="H13" s="66">
        <f>Q13+W13+AC13+AI13+AO13</f>
        <v>127</v>
      </c>
      <c r="I13" s="66">
        <f>IF(M13=0,1,0)+IF(S13=0,1,0)+IF(Y13=0,1,0)+IF(AE13=0,1,0)+IF(AK13=0,1,0)</f>
        <v>1</v>
      </c>
      <c r="J13" s="66">
        <f>M13+S13+Y13+AE13+AK13</f>
        <v>8</v>
      </c>
      <c r="K13" s="67">
        <f>P13+V13+AB13+AH13+AN13</f>
        <v>291.45</v>
      </c>
      <c r="L13" s="51">
        <v>51.56</v>
      </c>
      <c r="M13" s="5">
        <v>3</v>
      </c>
      <c r="N13" s="31"/>
      <c r="O13" s="31"/>
      <c r="P13" s="38">
        <f>IF((OR(L13="",L13="DNC")),"",IF(L13="SDQ",P$53,IF(L13="DNF",999,(L13+(5*M13)+(N13*10)-(O13*5)))))</f>
        <v>66.56</v>
      </c>
      <c r="Q13" s="55">
        <f>IF(P13="",Default_Rank_Score,RANK(P13,P$4:P$43,1))</f>
        <v>28</v>
      </c>
      <c r="R13" s="51">
        <v>50.47</v>
      </c>
      <c r="S13" s="5">
        <v>2</v>
      </c>
      <c r="T13" s="31"/>
      <c r="U13" s="31"/>
      <c r="V13" s="38">
        <f>IF((OR(R13="",R13="DNC")),"",IF(R13="SDQ",V$53,IF(R13="DNF",999,(R13+(5*S13)+(T13*10)-(U13*5)))))</f>
        <v>60.47</v>
      </c>
      <c r="W13" s="57">
        <f>IF(V13="",Default_Rank_Score,RANK(V13,V$4:V$43,1))</f>
        <v>29</v>
      </c>
      <c r="X13" s="51">
        <v>54.26</v>
      </c>
      <c r="Y13" s="5">
        <v>0</v>
      </c>
      <c r="Z13" s="31"/>
      <c r="AA13" s="31"/>
      <c r="AB13" s="38">
        <f>IF((OR(X13="",X13="DNC")),"",IF(X13="SDQ",AB$53,IF(X13="DNF",999,(X13+(5*Y13)+(Z13*10)-(AA13*5)))))</f>
        <v>54.26</v>
      </c>
      <c r="AC13" s="57">
        <f>IF(AB13="",Default_Rank_Score,RANK(AB13,AB$4:AB$43,1))</f>
        <v>26</v>
      </c>
      <c r="AD13" s="51">
        <v>56.75</v>
      </c>
      <c r="AE13" s="5">
        <v>2</v>
      </c>
      <c r="AF13" s="31"/>
      <c r="AG13" s="31"/>
      <c r="AH13" s="38">
        <f>IF((OR(AD13="",AD13="DNC")),"",IF(AD13="SDQ",AH$53,IF(AD13="DNF",999,(AD13+(5*AE13)+(AF13*10)-(AG13*5)))))</f>
        <v>66.75</v>
      </c>
      <c r="AI13" s="57">
        <f>IF(AH13="",Default_Rank_Score,RANK(AH13,AH$4:AH$43,1))</f>
        <v>26</v>
      </c>
      <c r="AJ13" s="51">
        <v>38.409999999999997</v>
      </c>
      <c r="AK13" s="5">
        <v>1</v>
      </c>
      <c r="AL13" s="31"/>
      <c r="AM13" s="31"/>
      <c r="AN13" s="38">
        <f>IF((OR(AJ13="",AJ13="DNC")),"",IF(AJ13="SDQ",AN$53,IF(AJ13="DNF",999,(AJ13+(5*AK13)+(AL13*10)-(AM13*5)))))</f>
        <v>43.41</v>
      </c>
      <c r="AO13" s="11">
        <f>IF(AN13="",Default_Rank_Score,RANK(AN13,AN$4:AN$43,1))</f>
        <v>18</v>
      </c>
      <c r="AP13" s="11" t="e">
        <f>IF(#REF!="",Default_Rank_Score,RANK(#REF!,#REF!,1))</f>
        <v>#REF!</v>
      </c>
      <c r="AQ13" s="11" t="e">
        <f>IF(#REF!="",Default_Rank_Score,RANK(#REF!,#REF!,1))</f>
        <v>#REF!</v>
      </c>
    </row>
    <row r="14" spans="1:43" s="10" customFormat="1" x14ac:dyDescent="0.15">
      <c r="A14" s="61" t="s">
        <v>78</v>
      </c>
      <c r="B14" s="2"/>
      <c r="C14" s="1"/>
      <c r="D14" s="5">
        <v>2</v>
      </c>
      <c r="E14" s="6" t="s">
        <v>58</v>
      </c>
      <c r="F14" s="5"/>
      <c r="G14" s="66">
        <f>RANK(K14,K$4:K$43,1)</f>
        <v>30</v>
      </c>
      <c r="H14" s="66">
        <f>Q14+W14+AC14+AI14+AO14</f>
        <v>136</v>
      </c>
      <c r="I14" s="66">
        <f>IF(M14=0,1,0)+IF(S14=0,1,0)+IF(Y14=0,1,0)+IF(AE14=0,1,0)+IF(AK14=0,1,0)</f>
        <v>3</v>
      </c>
      <c r="J14" s="66">
        <f>M14+S14+Y14+AE14+AK14</f>
        <v>3</v>
      </c>
      <c r="K14" s="67">
        <f>P14+V14+AB14+AH14+AN14</f>
        <v>305.07</v>
      </c>
      <c r="L14" s="51">
        <v>65.12</v>
      </c>
      <c r="M14" s="5">
        <v>1</v>
      </c>
      <c r="N14" s="31"/>
      <c r="O14" s="31"/>
      <c r="P14" s="38">
        <f>IF((OR(L14="",L14="DNC")),"",IF(L14="SDQ",P$53,IF(L14="DNF",999,(L14+(5*M14)+(N14*10)-(O14*5)))))</f>
        <v>70.12</v>
      </c>
      <c r="Q14" s="55">
        <f>IF(P14="",Default_Rank_Score,RANK(P14,P$4:P$43,1))</f>
        <v>31</v>
      </c>
      <c r="R14" s="51">
        <v>67.430000000000007</v>
      </c>
      <c r="S14" s="5">
        <v>0</v>
      </c>
      <c r="T14" s="31"/>
      <c r="U14" s="31"/>
      <c r="V14" s="38">
        <f>IF((OR(R14="",R14="DNC")),"",IF(R14="SDQ",V$53,IF(R14="DNF",999,(R14+(5*S14)+(T14*10)-(U14*5)))))</f>
        <v>67.430000000000007</v>
      </c>
      <c r="W14" s="57">
        <f>IF(V14="",Default_Rank_Score,RANK(V14,V$4:V$43,1))</f>
        <v>32</v>
      </c>
      <c r="X14" s="51">
        <v>53.99</v>
      </c>
      <c r="Y14" s="5">
        <v>0</v>
      </c>
      <c r="Z14" s="31"/>
      <c r="AA14" s="31"/>
      <c r="AB14" s="38">
        <f>IF((OR(X14="",X14="DNC")),"",IF(X14="SDQ",AB$53,IF(X14="DNF",999,(X14+(5*Y14)+(Z14*10)-(AA14*5)))))</f>
        <v>53.99</v>
      </c>
      <c r="AC14" s="57">
        <f>IF(AB14="",Default_Rank_Score,RANK(AB14,AB$4:AB$43,1))</f>
        <v>25</v>
      </c>
      <c r="AD14" s="51">
        <v>51.91</v>
      </c>
      <c r="AE14" s="5">
        <v>2</v>
      </c>
      <c r="AF14" s="31"/>
      <c r="AG14" s="31"/>
      <c r="AH14" s="38">
        <f>IF((OR(AD14="",AD14="DNC")),"",IF(AD14="SDQ",AH$53,IF(AD14="DNF",999,(AD14+(5*AE14)+(AF14*10)-(AG14*5)))))</f>
        <v>61.91</v>
      </c>
      <c r="AI14" s="57">
        <f>IF(AH14="",Default_Rank_Score,RANK(AH14,AH$4:AH$43,1))</f>
        <v>22</v>
      </c>
      <c r="AJ14" s="51">
        <v>51.62</v>
      </c>
      <c r="AK14" s="5">
        <v>0</v>
      </c>
      <c r="AL14" s="31"/>
      <c r="AM14" s="31"/>
      <c r="AN14" s="38">
        <f>IF((OR(AJ14="",AJ14="DNC")),"",IF(AJ14="SDQ",AN$53,IF(AJ14="DNF",999,(AJ14+(5*AK14)+(AL14*10)-(AM14*5)))))</f>
        <v>51.62</v>
      </c>
      <c r="AO14" s="11">
        <f>IF(AN14="",Default_Rank_Score,RANK(AN14,AN$4:AN$43,1))</f>
        <v>26</v>
      </c>
      <c r="AP14" s="11" t="e">
        <f>IF(#REF!="",Default_Rank_Score,RANK(#REF!,#REF!,1))</f>
        <v>#REF!</v>
      </c>
      <c r="AQ14" s="11" t="e">
        <f>IF(#REF!="",Default_Rank_Score,RANK(#REF!,#REF!,1))</f>
        <v>#REF!</v>
      </c>
    </row>
    <row r="15" spans="1:43" s="10" customFormat="1" x14ac:dyDescent="0.15">
      <c r="A15" s="61" t="s">
        <v>95</v>
      </c>
      <c r="B15" s="2"/>
      <c r="C15" s="1"/>
      <c r="D15" s="5">
        <v>3</v>
      </c>
      <c r="E15" s="6" t="s">
        <v>57</v>
      </c>
      <c r="F15" s="5"/>
      <c r="G15" s="66">
        <f>RANK(K15,K$4:K$43,1)</f>
        <v>25</v>
      </c>
      <c r="H15" s="66">
        <f>Q15+W15+AC15+AI15+AO15</f>
        <v>96</v>
      </c>
      <c r="I15" s="66">
        <f>IF(M15=0,1,0)+IF(S15=0,1,0)+IF(Y15=0,1,0)+IF(AE15=0,1,0)+IF(AK15=0,1,0)</f>
        <v>3</v>
      </c>
      <c r="J15" s="66">
        <f>M15+S15+Y15+AE15+AK15</f>
        <v>2</v>
      </c>
      <c r="K15" s="67">
        <f>P15+V15+AB15+AH15+AN15</f>
        <v>275.99</v>
      </c>
      <c r="L15" s="51">
        <v>62.48</v>
      </c>
      <c r="M15" s="5">
        <v>0</v>
      </c>
      <c r="N15" s="31"/>
      <c r="O15" s="31"/>
      <c r="P15" s="38">
        <f>IF((OR(L15="",L15="DNC")),"",IF(L15="SDQ",P$53,IF(L15="DNF",999,(L15+(5*M15)+(N15*10)-(O15*5)))))</f>
        <v>62.48</v>
      </c>
      <c r="Q15" s="55">
        <f>IF(P15="",Default_Rank_Score,RANK(P15,P$4:P$43,1))</f>
        <v>25</v>
      </c>
      <c r="R15" s="51">
        <v>52.85</v>
      </c>
      <c r="S15" s="83">
        <v>1</v>
      </c>
      <c r="T15" s="31"/>
      <c r="U15" s="31"/>
      <c r="V15" s="38">
        <f>IF((OR(R15="",R15="DNC")),"",IF(R15="SDQ",V$53,IF(R15="DNF",999,(R15+(5*S15)+(T15*10)-(U15*5)))))</f>
        <v>57.85</v>
      </c>
      <c r="W15" s="57">
        <f>IF(V15="",Default_Rank_Score,RANK(V15,V$4:V$43,1))</f>
        <v>26</v>
      </c>
      <c r="X15" s="51">
        <v>48.34</v>
      </c>
      <c r="Y15" s="5">
        <v>0</v>
      </c>
      <c r="Z15" s="31"/>
      <c r="AA15" s="31"/>
      <c r="AB15" s="38">
        <f>IF((OR(X15="",X15="DNC")),"",IF(X15="SDQ",AB$53,IF(X15="DNF",999,(X15+(5*Y15)+(Z15*10)-(AA15*5)))))</f>
        <v>48.34</v>
      </c>
      <c r="AC15" s="57">
        <f>IF(AB15="",Default_Rank_Score,RANK(AB15,AB$4:AB$43,1))</f>
        <v>22</v>
      </c>
      <c r="AD15" s="51">
        <v>58.21</v>
      </c>
      <c r="AE15" s="5">
        <v>1</v>
      </c>
      <c r="AF15" s="31"/>
      <c r="AG15" s="31"/>
      <c r="AH15" s="38">
        <f>IF((OR(AD15="",AD15="DNC")),"",IF(AD15="SDQ",AH$53,IF(AD15="DNF",999,(AD15+(5*AE15)+(AF15*10)-(AG15*5)))))</f>
        <v>63.21</v>
      </c>
      <c r="AI15" s="57">
        <f>IF(AH15="",Default_Rank_Score,RANK(AH15,AH$4:AH$43,1))</f>
        <v>23</v>
      </c>
      <c r="AJ15" s="51">
        <v>44.11</v>
      </c>
      <c r="AK15" s="5">
        <v>0</v>
      </c>
      <c r="AL15" s="31"/>
      <c r="AM15" s="31"/>
      <c r="AN15" s="38">
        <f>IF((OR(AJ15="",AJ15="DNC")),"",IF(AJ15="SDQ",AN$53,IF(AJ15="DNF",999,(AJ15+(5*AK15)+(AL15*10)-(AM15*5)))))</f>
        <v>44.11</v>
      </c>
      <c r="AO15" s="11"/>
      <c r="AP15" s="11"/>
      <c r="AQ15" s="11"/>
    </row>
    <row r="16" spans="1:43" s="10" customFormat="1" x14ac:dyDescent="0.15">
      <c r="A16" s="61" t="s">
        <v>56</v>
      </c>
      <c r="B16" s="2"/>
      <c r="C16" s="1"/>
      <c r="D16" s="5">
        <v>1</v>
      </c>
      <c r="E16" s="6" t="s">
        <v>57</v>
      </c>
      <c r="F16" s="5"/>
      <c r="G16" s="66">
        <f>RANK(K16,K$4:K$43,1)</f>
        <v>31</v>
      </c>
      <c r="H16" s="66">
        <f>Q16+W16+AC16+AI16+AO16</f>
        <v>141</v>
      </c>
      <c r="I16" s="66">
        <f>IF(M16=0,1,0)+IF(S16=0,1,0)+IF(Y16=0,1,0)+IF(AE16=0,1,0)+IF(AK16=0,1,0)</f>
        <v>4</v>
      </c>
      <c r="J16" s="66">
        <f>M16+S16+Y16+AE16+AK16</f>
        <v>1</v>
      </c>
      <c r="K16" s="67">
        <f>P16+V16+AB16+AH16+AN16</f>
        <v>320.89</v>
      </c>
      <c r="L16" s="51">
        <v>63.27</v>
      </c>
      <c r="M16" s="5">
        <v>1</v>
      </c>
      <c r="N16" s="31"/>
      <c r="O16" s="31"/>
      <c r="P16" s="38">
        <f>IF((OR(L16="",L16="DNC")),"",IF(L16="SDQ",P$53,IF(L16="DNF",999,(L16+(5*M16)+(N16*10)-(O16*5)))))</f>
        <v>68.27000000000001</v>
      </c>
      <c r="Q16" s="55">
        <f>IF(P16="",Default_Rank_Score,RANK(P16,P$4:P$43,1))</f>
        <v>30</v>
      </c>
      <c r="R16" s="51">
        <v>62.36</v>
      </c>
      <c r="S16" s="5">
        <v>0</v>
      </c>
      <c r="T16" s="31"/>
      <c r="U16" s="31"/>
      <c r="V16" s="38">
        <f>IF((OR(R16="",R16="DNC")),"",IF(R16="SDQ",V$53,IF(R16="DNF",999,(R16+(5*S16)+(T16*10)-(U16*5)))))</f>
        <v>62.36</v>
      </c>
      <c r="W16" s="57">
        <f>IF(V16="",Default_Rank_Score,RANK(V16,V$4:V$43,1))</f>
        <v>30</v>
      </c>
      <c r="X16" s="51">
        <v>70.86</v>
      </c>
      <c r="Y16" s="5">
        <v>0</v>
      </c>
      <c r="Z16" s="31"/>
      <c r="AA16" s="31"/>
      <c r="AB16" s="38">
        <f>IF((OR(X16="",X16="DNC")),"",IF(X16="SDQ",AB$53,IF(X16="DNF",999,(X16+(5*Y16)+(Z16*10)-(AA16*5)))))</f>
        <v>70.86</v>
      </c>
      <c r="AC16" s="57">
        <f>IF(AB16="",Default_Rank_Score,RANK(AB16,AB$4:AB$43,1))</f>
        <v>32</v>
      </c>
      <c r="AD16" s="51">
        <v>53.59</v>
      </c>
      <c r="AE16" s="5">
        <v>0</v>
      </c>
      <c r="AF16" s="31"/>
      <c r="AG16" s="31"/>
      <c r="AH16" s="38">
        <f>IF((OR(AD16="",AD16="DNC")),"",IF(AD16="SDQ",AH$53,IF(AD16="DNF",999,(AD16+(5*AE16)+(AF16*10)-(AG16*5)))))</f>
        <v>53.59</v>
      </c>
      <c r="AI16" s="57">
        <f>IF(AH16="",Default_Rank_Score,RANK(AH16,AH$4:AH$43,1))</f>
        <v>16</v>
      </c>
      <c r="AJ16" s="51">
        <v>65.81</v>
      </c>
      <c r="AK16" s="5">
        <v>0</v>
      </c>
      <c r="AL16" s="31"/>
      <c r="AM16" s="31"/>
      <c r="AN16" s="38">
        <f>IF((OR(AJ16="",AJ16="DNC")),"",IF(AJ16="SDQ",AN$53,IF(AJ16="DNF",999,(AJ16+(5*AK16)+(AL16*10)-(AM16*5)))))</f>
        <v>65.81</v>
      </c>
      <c r="AO16" s="11">
        <f>IF(AN16="",Default_Rank_Score,RANK(AN16,AN$4:AN$43,1))</f>
        <v>33</v>
      </c>
      <c r="AP16" s="11" t="e">
        <f>IF(#REF!="",Default_Rank_Score,RANK(#REF!,#REF!,1))</f>
        <v>#REF!</v>
      </c>
      <c r="AQ16" s="11" t="e">
        <f>IF(#REF!="",Default_Rank_Score,RANK(#REF!,#REF!,1))</f>
        <v>#REF!</v>
      </c>
    </row>
    <row r="17" spans="1:43" s="10" customFormat="1" x14ac:dyDescent="0.15">
      <c r="A17" s="61" t="s">
        <v>63</v>
      </c>
      <c r="B17" s="2"/>
      <c r="C17" s="1"/>
      <c r="D17" s="5">
        <v>1</v>
      </c>
      <c r="E17" s="6" t="s">
        <v>57</v>
      </c>
      <c r="F17" s="5"/>
      <c r="G17" s="66">
        <f>RANK(K17,K$4:K$43,1)</f>
        <v>38</v>
      </c>
      <c r="H17" s="66">
        <f>Q17+W17+AC17+AI17+AO17</f>
        <v>189</v>
      </c>
      <c r="I17" s="66">
        <f>IF(M17=0,1,0)+IF(S17=0,1,0)+IF(Y17=0,1,0)+IF(AE17=0,1,0)+IF(AK17=0,1,0)</f>
        <v>1</v>
      </c>
      <c r="J17" s="66">
        <f>M17+S17+Y17+AE17+AK17</f>
        <v>7</v>
      </c>
      <c r="K17" s="67">
        <f>P17+V17+AB17+AH17+AN17</f>
        <v>767.69999999999993</v>
      </c>
      <c r="L17" s="51">
        <v>169.11</v>
      </c>
      <c r="M17" s="5">
        <v>3</v>
      </c>
      <c r="N17" s="31">
        <v>1</v>
      </c>
      <c r="O17" s="31"/>
      <c r="P17" s="38">
        <f>IF((OR(L17="",L17="DNC")),"",IF(L17="SDQ",P$53,IF(L17="DNF",999,(L17+(5*M17)+(N17*10)-(O17*5)))))</f>
        <v>194.11</v>
      </c>
      <c r="Q17" s="55">
        <f>IF(P17="",Default_Rank_Score,RANK(P17,P$4:P$43,1))</f>
        <v>38</v>
      </c>
      <c r="R17" s="51">
        <v>146.66</v>
      </c>
      <c r="S17" s="5">
        <v>1</v>
      </c>
      <c r="T17" s="31"/>
      <c r="U17" s="31"/>
      <c r="V17" s="38">
        <f>IF((OR(R17="",R17="DNC")),"",IF(R17="SDQ",V$53,IF(R17="DNF",999,(R17+(5*S17)+(T17*10)-(U17*5)))))</f>
        <v>151.66</v>
      </c>
      <c r="W17" s="57">
        <f>IF(V17="",Default_Rank_Score,RANK(V17,V$4:V$43,1))</f>
        <v>38</v>
      </c>
      <c r="X17" s="51">
        <v>154.53</v>
      </c>
      <c r="Y17" s="5">
        <v>1</v>
      </c>
      <c r="Z17" s="31"/>
      <c r="AA17" s="31"/>
      <c r="AB17" s="38">
        <f>IF((OR(X17="",X17="DNC")),"",IF(X17="SDQ",AB$53,IF(X17="DNF",999,(X17+(5*Y17)+(Z17*10)-(AA17*5)))))</f>
        <v>159.53</v>
      </c>
      <c r="AC17" s="57">
        <f>IF(AB17="",Default_Rank_Score,RANK(AB17,AB$4:AB$43,1))</f>
        <v>38</v>
      </c>
      <c r="AD17" s="51">
        <v>129.04</v>
      </c>
      <c r="AE17" s="5">
        <v>0</v>
      </c>
      <c r="AF17" s="31"/>
      <c r="AG17" s="31"/>
      <c r="AH17" s="38">
        <f>IF((OR(AD17="",AD17="DNC")),"",IF(AD17="SDQ",AH$53,IF(AD17="DNF",999,(AD17+(5*AE17)+(AF17*10)-(AG17*5)))))</f>
        <v>129.04</v>
      </c>
      <c r="AI17" s="57">
        <f>IF(AH17="",Default_Rank_Score,RANK(AH17,AH$4:AH$43,1))</f>
        <v>37</v>
      </c>
      <c r="AJ17" s="51">
        <v>123.36</v>
      </c>
      <c r="AK17" s="5">
        <v>2</v>
      </c>
      <c r="AL17" s="31"/>
      <c r="AM17" s="31"/>
      <c r="AN17" s="38">
        <f>IF((OR(AJ17="",AJ17="DNC")),"",IF(AJ17="SDQ",AN$53,IF(AJ17="DNF",999,(AJ17+(5*AK17)+(AL17*10)-(AM17*5)))))</f>
        <v>133.36000000000001</v>
      </c>
      <c r="AO17" s="11">
        <f>IF(AN17="",Default_Rank_Score,RANK(AN17,AN$4:AN$43,1))</f>
        <v>38</v>
      </c>
      <c r="AP17" s="11" t="e">
        <f>IF(#REF!="",Default_Rank_Score,RANK(#REF!,#REF!,1))</f>
        <v>#REF!</v>
      </c>
      <c r="AQ17" s="11" t="e">
        <f>IF(#REF!="",Default_Rank_Score,RANK(#REF!,#REF!,1))</f>
        <v>#REF!</v>
      </c>
    </row>
    <row r="18" spans="1:43" s="10" customFormat="1" x14ac:dyDescent="0.15">
      <c r="A18" s="61" t="s">
        <v>59</v>
      </c>
      <c r="B18" s="2"/>
      <c r="C18" s="1"/>
      <c r="D18" s="5">
        <v>1</v>
      </c>
      <c r="E18" s="6" t="s">
        <v>48</v>
      </c>
      <c r="F18" s="5"/>
      <c r="G18" s="66">
        <f>RANK(K18,K$4:K$43,1)</f>
        <v>2</v>
      </c>
      <c r="H18" s="66">
        <f>Q18+W18+AC18+AI18+AO18</f>
        <v>20</v>
      </c>
      <c r="I18" s="66">
        <f>IF(M18=0,1,0)+IF(S18=0,1,0)+IF(Y18=0,1,0)+IF(AE18=0,1,0)+IF(AK18=0,1,0)</f>
        <v>3</v>
      </c>
      <c r="J18" s="66">
        <f>M18+S18+Y18+AE18+AK18</f>
        <v>2</v>
      </c>
      <c r="K18" s="67">
        <f>P18+V18+AB18+AH18+AN18</f>
        <v>139.07</v>
      </c>
      <c r="L18" s="51">
        <v>22.82</v>
      </c>
      <c r="M18" s="5">
        <v>0</v>
      </c>
      <c r="N18" s="31"/>
      <c r="O18" s="31"/>
      <c r="P18" s="38">
        <f>IF((OR(L18="",L18="DNC")),"",IF(L18="SDQ",P$53,IF(L18="DNF",999,(L18+(5*M18)+(N18*10)-(O18*5)))))</f>
        <v>22.82</v>
      </c>
      <c r="Q18" s="55">
        <f>IF(P18="",Default_Rank_Score,RANK(P18,P$4:P$43,1))</f>
        <v>2</v>
      </c>
      <c r="R18" s="51">
        <v>27.31</v>
      </c>
      <c r="S18" s="5">
        <v>1</v>
      </c>
      <c r="T18" s="31"/>
      <c r="U18" s="31"/>
      <c r="V18" s="38">
        <f>IF((OR(R18="",R18="DNC")),"",IF(R18="SDQ",V$53,IF(R18="DNF",999,(R18+(5*S18)+(T18*10)-(U18*5)))))</f>
        <v>32.31</v>
      </c>
      <c r="W18" s="57">
        <f>IF(V18="",Default_Rank_Score,RANK(V18,V$4:V$43,1))</f>
        <v>4</v>
      </c>
      <c r="X18" s="51">
        <v>27.49</v>
      </c>
      <c r="Y18" s="5">
        <v>0</v>
      </c>
      <c r="Z18" s="31"/>
      <c r="AA18" s="31"/>
      <c r="AB18" s="38">
        <f>IF((OR(X18="",X18="DNC")),"",IF(X18="SDQ",AB$53,IF(X18="DNF",999,(X18+(5*Y18)+(Z18*10)-(AA18*5)))))</f>
        <v>27.49</v>
      </c>
      <c r="AC18" s="57">
        <f>IF(AB18="",Default_Rank_Score,RANK(AB18,AB$4:AB$43,1))</f>
        <v>2</v>
      </c>
      <c r="AD18" s="51">
        <v>25.42</v>
      </c>
      <c r="AE18" s="5">
        <v>0</v>
      </c>
      <c r="AF18" s="31"/>
      <c r="AG18" s="31"/>
      <c r="AH18" s="38">
        <f>IF((OR(AD18="",AD18="DNC")),"",IF(AD18="SDQ",AH$53,IF(AD18="DNF",999,(AD18+(5*AE18)+(AF18*10)-(AG18*5)))))</f>
        <v>25.42</v>
      </c>
      <c r="AI18" s="57">
        <f>IF(AH18="",Default_Rank_Score,RANK(AH18,AH$4:AH$43,1))</f>
        <v>2</v>
      </c>
      <c r="AJ18" s="51">
        <v>26.03</v>
      </c>
      <c r="AK18" s="5">
        <v>1</v>
      </c>
      <c r="AL18" s="31"/>
      <c r="AM18" s="31"/>
      <c r="AN18" s="38">
        <f>IF((OR(AJ18="",AJ18="DNC")),"",IF(AJ18="SDQ",AN$53,IF(AJ18="DNF",999,(AJ18+(5*AK18)+(AL18*10)-(AM18*5)))))</f>
        <v>31.03</v>
      </c>
      <c r="AO18" s="11">
        <f>IF(AN18="",Default_Rank_Score,RANK(AN18,AN$4:AN$43,1))</f>
        <v>10</v>
      </c>
      <c r="AP18" s="11" t="e">
        <f>IF(#REF!="",Default_Rank_Score,RANK(#REF!,#REF!,1))</f>
        <v>#REF!</v>
      </c>
      <c r="AQ18" s="11" t="e">
        <f>IF(#REF!="",Default_Rank_Score,RANK(#REF!,#REF!,1))</f>
        <v>#REF!</v>
      </c>
    </row>
    <row r="19" spans="1:43" s="10" customFormat="1" x14ac:dyDescent="0.15">
      <c r="A19" s="61" t="s">
        <v>75</v>
      </c>
      <c r="B19" s="2"/>
      <c r="C19" s="1"/>
      <c r="D19" s="5">
        <v>2</v>
      </c>
      <c r="E19" s="6" t="s">
        <v>48</v>
      </c>
      <c r="F19" s="5"/>
      <c r="G19" s="66">
        <f>RANK(K19,K$4:K$43,1)</f>
        <v>4</v>
      </c>
      <c r="H19" s="66">
        <f>Q19+W19+AC19+AI19+AO19</f>
        <v>26</v>
      </c>
      <c r="I19" s="66">
        <f>IF(M19=0,1,0)+IF(S19=0,1,0)+IF(Y19=0,1,0)+IF(AE19=0,1,0)+IF(AK19=0,1,0)</f>
        <v>4</v>
      </c>
      <c r="J19" s="66">
        <f>M19+S19+Y19+AE19+AK19</f>
        <v>1</v>
      </c>
      <c r="K19" s="67">
        <f>P19+V19+AB19+AH19+AN19</f>
        <v>167.9</v>
      </c>
      <c r="L19" s="51">
        <v>33.33</v>
      </c>
      <c r="M19" s="5">
        <v>0</v>
      </c>
      <c r="N19" s="31"/>
      <c r="O19" s="31"/>
      <c r="P19" s="38">
        <f>IF((OR(L19="",L19="DNC")),"",IF(L19="SDQ",P$53,IF(L19="DNF",999,(L19+(5*M19)+(N19*10)-(O19*5)))))</f>
        <v>33.33</v>
      </c>
      <c r="Q19" s="55">
        <f>IF(P19="",Default_Rank_Score,RANK(P19,P$4:P$43,1))</f>
        <v>3</v>
      </c>
      <c r="R19" s="51">
        <v>32.51</v>
      </c>
      <c r="S19" s="5">
        <v>0</v>
      </c>
      <c r="T19" s="31"/>
      <c r="U19" s="31"/>
      <c r="V19" s="38">
        <f>IF((OR(R19="",R19="DNC")),"",IF(R19="SDQ",V$53,IF(R19="DNF",999,(R19+(5*S19)+(T19*10)-(U19*5)))))</f>
        <v>32.51</v>
      </c>
      <c r="W19" s="57">
        <f>IF(V19="",Default_Rank_Score,RANK(V19,V$4:V$43,1))</f>
        <v>5</v>
      </c>
      <c r="X19" s="51">
        <v>33.659999999999997</v>
      </c>
      <c r="Y19" s="5">
        <v>0</v>
      </c>
      <c r="Z19" s="31"/>
      <c r="AA19" s="31"/>
      <c r="AB19" s="38">
        <f>IF((OR(X19="",X19="DNC")),"",IF(X19="SDQ",AB$53,IF(X19="DNF",999,(X19+(5*Y19)+(Z19*10)-(AA19*5)))))</f>
        <v>33.659999999999997</v>
      </c>
      <c r="AC19" s="57">
        <f>IF(AB19="",Default_Rank_Score,RANK(AB19,AB$4:AB$43,1))</f>
        <v>7</v>
      </c>
      <c r="AD19" s="51">
        <v>36.06</v>
      </c>
      <c r="AE19" s="5">
        <v>1</v>
      </c>
      <c r="AF19" s="31"/>
      <c r="AG19" s="31"/>
      <c r="AH19" s="38">
        <f>IF((OR(AD19="",AD19="DNC")),"",IF(AD19="SDQ",AH$53,IF(AD19="DNF",999,(AD19+(5*AE19)+(AF19*10)-(AG19*5)))))</f>
        <v>41.06</v>
      </c>
      <c r="AI19" s="57">
        <f>IF(AH19="",Default_Rank_Score,RANK(AH19,AH$4:AH$43,1))</f>
        <v>7</v>
      </c>
      <c r="AJ19" s="51">
        <v>27.34</v>
      </c>
      <c r="AK19" s="5">
        <v>0</v>
      </c>
      <c r="AL19" s="31"/>
      <c r="AM19" s="31"/>
      <c r="AN19" s="38">
        <f>IF((OR(AJ19="",AJ19="DNC")),"",IF(AJ19="SDQ",AN$53,IF(AJ19="DNF",999,(AJ19+(5*AK19)+(AL19*10)-(AM19*5)))))</f>
        <v>27.34</v>
      </c>
      <c r="AO19" s="11">
        <f>IF(AN19="",Default_Rank_Score,RANK(AN19,AN$4:AN$43,1))</f>
        <v>4</v>
      </c>
      <c r="AP19" s="11" t="e">
        <f>IF(#REF!="",Default_Rank_Score,RANK(#REF!,#REF!,1))</f>
        <v>#REF!</v>
      </c>
      <c r="AQ19" s="11" t="e">
        <f>IF(#REF!="",Default_Rank_Score,RANK(#REF!,#REF!,1))</f>
        <v>#REF!</v>
      </c>
    </row>
    <row r="20" spans="1:43" s="10" customFormat="1" x14ac:dyDescent="0.15">
      <c r="A20" s="61" t="s">
        <v>92</v>
      </c>
      <c r="B20" s="2"/>
      <c r="C20" s="1"/>
      <c r="D20" s="5">
        <v>3</v>
      </c>
      <c r="E20" s="6" t="s">
        <v>48</v>
      </c>
      <c r="F20" s="5"/>
      <c r="G20" s="66">
        <f>RANK(K20,K$4:K$43,1)</f>
        <v>7</v>
      </c>
      <c r="H20" s="66">
        <f>Q20+W20+AC20+AI20+AO20</f>
        <v>36</v>
      </c>
      <c r="I20" s="66">
        <f>IF(M20=0,1,0)+IF(S20=0,1,0)+IF(Y20=0,1,0)+IF(AE20=0,1,0)+IF(AK20=0,1,0)</f>
        <v>5</v>
      </c>
      <c r="J20" s="66">
        <f>M20+S20+Y20+AE20+AK20</f>
        <v>0</v>
      </c>
      <c r="K20" s="67">
        <f>P20+V20+AB20+AH20+AN20</f>
        <v>184.64</v>
      </c>
      <c r="L20" s="51">
        <v>38.799999999999997</v>
      </c>
      <c r="M20" s="5">
        <v>0</v>
      </c>
      <c r="N20" s="31"/>
      <c r="O20" s="31"/>
      <c r="P20" s="38">
        <f>IF((OR(L20="",L20="DNC")),"",IF(L20="SDQ",P$53,IF(L20="DNF",999,(L20+(5*M20)+(N20*10)-(O20*5)))))</f>
        <v>38.799999999999997</v>
      </c>
      <c r="Q20" s="55">
        <f>IF(P20="",Default_Rank_Score,RANK(P20,P$4:P$43,1))</f>
        <v>9</v>
      </c>
      <c r="R20" s="51">
        <v>31.45</v>
      </c>
      <c r="S20" s="5">
        <v>0</v>
      </c>
      <c r="T20" s="31"/>
      <c r="U20" s="31"/>
      <c r="V20" s="38">
        <f>IF((OR(R20="",R20="DNC")),"",IF(R20="SDQ",V$53,IF(R20="DNF",999,(R20+(5*S20)+(T20*10)-(U20*5)))))</f>
        <v>31.45</v>
      </c>
      <c r="W20" s="57">
        <f>IF(V20="",Default_Rank_Score,RANK(V20,V$4:V$43,1))</f>
        <v>3</v>
      </c>
      <c r="X20" s="51">
        <v>38.909999999999997</v>
      </c>
      <c r="Y20" s="83">
        <v>0</v>
      </c>
      <c r="Z20" s="31"/>
      <c r="AA20" s="31"/>
      <c r="AB20" s="38">
        <f>IF((OR(X20="",X20="DNC")),"",IF(X20="SDQ",AB$53,IF(X20="DNF",999,(X20+(5*Y20)+(Z20*10)-(AA20*5)))))</f>
        <v>38.909999999999997</v>
      </c>
      <c r="AC20" s="57">
        <f>IF(AB20="",Default_Rank_Score,RANK(AB20,AB$4:AB$43,1))</f>
        <v>15</v>
      </c>
      <c r="AD20" s="51">
        <v>41.32</v>
      </c>
      <c r="AE20" s="5">
        <v>0</v>
      </c>
      <c r="AF20" s="31"/>
      <c r="AG20" s="31"/>
      <c r="AH20" s="38">
        <f>IF((OR(AD20="",AD20="DNC")),"",IF(AD20="SDQ",AH$53,IF(AD20="DNF",999,(AD20+(5*AE20)+(AF20*10)-(AG20*5)))))</f>
        <v>41.32</v>
      </c>
      <c r="AI20" s="57">
        <f>IF(AH20="",Default_Rank_Score,RANK(AH20,AH$4:AH$43,1))</f>
        <v>9</v>
      </c>
      <c r="AJ20" s="51">
        <v>34.159999999999997</v>
      </c>
      <c r="AK20" s="5">
        <v>0</v>
      </c>
      <c r="AL20" s="31"/>
      <c r="AM20" s="31"/>
      <c r="AN20" s="38">
        <f>IF((OR(AJ20="",AJ20="DNC")),"",IF(AJ20="SDQ",AN$53,IF(AJ20="DNF",999,(AJ20+(5*AK20)+(AL20*10)-(AM20*5)))))</f>
        <v>34.159999999999997</v>
      </c>
      <c r="AO20" s="11"/>
      <c r="AP20" s="11"/>
      <c r="AQ20" s="11"/>
    </row>
    <row r="21" spans="1:43" s="10" customFormat="1" x14ac:dyDescent="0.15">
      <c r="A21" s="61" t="s">
        <v>47</v>
      </c>
      <c r="B21" s="2"/>
      <c r="C21" s="1"/>
      <c r="D21" s="5">
        <v>1</v>
      </c>
      <c r="E21" s="6" t="s">
        <v>48</v>
      </c>
      <c r="F21" s="5"/>
      <c r="G21" s="66">
        <f>RANK(K21,K$4:K$43,1)</f>
        <v>19</v>
      </c>
      <c r="H21" s="66">
        <f>Q21+W21+AC21+AI21+AO21</f>
        <v>97</v>
      </c>
      <c r="I21" s="66">
        <f>IF(M21=0,1,0)+IF(S21=0,1,0)+IF(Y21=0,1,0)+IF(AE21=0,1,0)+IF(AK21=0,1,0)</f>
        <v>3</v>
      </c>
      <c r="J21" s="66">
        <f>M21+S21+Y21+AE21+AK21</f>
        <v>3</v>
      </c>
      <c r="K21" s="67">
        <f>P21+V21+AB21+AH21+AN21</f>
        <v>249.19999999999996</v>
      </c>
      <c r="L21" s="51">
        <v>46.13</v>
      </c>
      <c r="M21" s="5">
        <v>0</v>
      </c>
      <c r="N21" s="31"/>
      <c r="O21" s="31"/>
      <c r="P21" s="38">
        <f>IF((OR(L21="",L21="DNC")),"",IF(L21="SDQ",P$53,IF(L21="DNF",999,(L21+(5*M21)+(N21*10)-(O21*5)))))</f>
        <v>46.13</v>
      </c>
      <c r="Q21" s="55">
        <f>IF(P21="",Default_Rank_Score,RANK(P21,P$4:P$43,1))</f>
        <v>13</v>
      </c>
      <c r="R21" s="51">
        <v>52.03</v>
      </c>
      <c r="S21" s="83">
        <v>0</v>
      </c>
      <c r="T21" s="31"/>
      <c r="U21" s="31"/>
      <c r="V21" s="38">
        <f>IF((OR(R21="",R21="DNC")),"",IF(R21="SDQ",V$53,IF(R21="DNF",999,(R21+(5*S21)+(T21*10)-(U21*5)))))</f>
        <v>52.03</v>
      </c>
      <c r="W21" s="57">
        <f>IF(V21="",Default_Rank_Score,RANK(V21,V$4:V$43,1))</f>
        <v>23</v>
      </c>
      <c r="X21" s="51">
        <v>44.61</v>
      </c>
      <c r="Y21" s="5">
        <v>0</v>
      </c>
      <c r="Z21" s="31"/>
      <c r="AA21" s="31"/>
      <c r="AB21" s="38">
        <f>IF((OR(X21="",X21="DNC")),"",IF(X21="SDQ",AB$53,IF(X21="DNF",999,(X21+(5*Y21)+(Z21*10)-(AA21*5)))))</f>
        <v>44.61</v>
      </c>
      <c r="AC21" s="57">
        <f>IF(AB21="",Default_Rank_Score,RANK(AB21,AB$4:AB$43,1))</f>
        <v>19</v>
      </c>
      <c r="AD21" s="51">
        <v>46.14</v>
      </c>
      <c r="AE21" s="5">
        <v>2</v>
      </c>
      <c r="AF21" s="31"/>
      <c r="AG21" s="31"/>
      <c r="AH21" s="38">
        <f>IF((OR(AD21="",AD21="DNC")),"",IF(AD21="SDQ",AH$53,IF(AD21="DNF",999,(AD21+(5*AE21)+(AF21*10)-(AG21*5)))))</f>
        <v>56.14</v>
      </c>
      <c r="AI21" s="57">
        <f>IF(AH21="",Default_Rank_Score,RANK(AH21,AH$4:AH$43,1))</f>
        <v>17</v>
      </c>
      <c r="AJ21" s="51">
        <v>45.29</v>
      </c>
      <c r="AK21" s="5">
        <v>1</v>
      </c>
      <c r="AL21" s="31"/>
      <c r="AM21" s="31"/>
      <c r="AN21" s="38">
        <f>IF((OR(AJ21="",AJ21="DNC")),"",IF(AJ21="SDQ",AN$53,IF(AJ21="DNF",999,(AJ21+(5*AK21)+(AL21*10)-(AM21*5)))))</f>
        <v>50.29</v>
      </c>
      <c r="AO21" s="11">
        <f>IF(AN21="",Default_Rank_Score,RANK(AN21,AN$4:AN$43,1))</f>
        <v>25</v>
      </c>
      <c r="AP21" s="11" t="e">
        <f>IF(#REF!="",Default_Rank_Score,RANK(#REF!,#REF!,1))</f>
        <v>#REF!</v>
      </c>
      <c r="AQ21" s="11" t="e">
        <f>IF(#REF!="",Default_Rank_Score,RANK(#REF!,#REF!,1))</f>
        <v>#REF!</v>
      </c>
    </row>
    <row r="22" spans="1:43" s="10" customFormat="1" x14ac:dyDescent="0.15">
      <c r="A22" s="61" t="s">
        <v>62</v>
      </c>
      <c r="B22" s="2"/>
      <c r="C22" s="1"/>
      <c r="D22" s="5">
        <v>1</v>
      </c>
      <c r="E22" s="6" t="s">
        <v>48</v>
      </c>
      <c r="F22" s="5"/>
      <c r="G22" s="66">
        <f>RANK(K22,K$4:K$43,1)</f>
        <v>20</v>
      </c>
      <c r="H22" s="66">
        <f>Q22+W22+AC22+AI22+AO22</f>
        <v>105</v>
      </c>
      <c r="I22" s="66">
        <f>IF(M22=0,1,0)+IF(S22=0,1,0)+IF(Y22=0,1,0)+IF(AE22=0,1,0)+IF(AK22=0,1,0)</f>
        <v>3</v>
      </c>
      <c r="J22" s="66">
        <f>M22+S22+Y22+AE22+AK22</f>
        <v>4</v>
      </c>
      <c r="K22" s="67">
        <f>P22+V22+AB22+AH22+AN22</f>
        <v>259.07</v>
      </c>
      <c r="L22" s="51">
        <v>52.25</v>
      </c>
      <c r="M22" s="5">
        <v>2</v>
      </c>
      <c r="N22" s="31"/>
      <c r="O22" s="31"/>
      <c r="P22" s="38">
        <f>IF((OR(L22="",L22="DNC")),"",IF(L22="SDQ",P$53,IF(L22="DNF",999,(L22+(5*M22)+(N22*10)-(O22*5)))))</f>
        <v>62.25</v>
      </c>
      <c r="Q22" s="55">
        <f>IF(P22="",Default_Rank_Score,RANK(P22,P$4:P$43,1))</f>
        <v>24</v>
      </c>
      <c r="R22" s="51">
        <v>43.24</v>
      </c>
      <c r="S22" s="5">
        <v>0</v>
      </c>
      <c r="T22" s="31"/>
      <c r="U22" s="31"/>
      <c r="V22" s="38">
        <f>IF((OR(R22="",R22="DNC")),"",IF(R22="SDQ",V$53,IF(R22="DNF",999,(R22+(5*S22)+(T22*10)-(U22*5)))))</f>
        <v>43.24</v>
      </c>
      <c r="W22" s="57">
        <f>IF(V22="",Default_Rank_Score,RANK(V22,V$4:V$43,1))</f>
        <v>18</v>
      </c>
      <c r="X22" s="51">
        <v>41.79</v>
      </c>
      <c r="Y22" s="5">
        <v>0</v>
      </c>
      <c r="Z22" s="31"/>
      <c r="AA22" s="31"/>
      <c r="AB22" s="38">
        <f>IF((OR(X22="",X22="DNC")),"",IF(X22="SDQ",AB$53,IF(X22="DNF",999,(X22+(5*Y22)+(Z22*10)-(AA22*5)))))</f>
        <v>41.79</v>
      </c>
      <c r="AC22" s="57">
        <f>IF(AB22="",Default_Rank_Score,RANK(AB22,AB$4:AB$43,1))</f>
        <v>16</v>
      </c>
      <c r="AD22" s="51">
        <v>55.18</v>
      </c>
      <c r="AE22" s="5">
        <v>2</v>
      </c>
      <c r="AF22" s="31"/>
      <c r="AG22" s="31"/>
      <c r="AH22" s="38">
        <f>IF((OR(AD22="",AD22="DNC")),"",IF(AD22="SDQ",AH$53,IF(AD22="DNF",999,(AD22+(5*AE22)+(AF22*10)-(AG22*5)))))</f>
        <v>65.180000000000007</v>
      </c>
      <c r="AI22" s="57">
        <f>IF(AH22="",Default_Rank_Score,RANK(AH22,AH$4:AH$43,1))</f>
        <v>24</v>
      </c>
      <c r="AJ22" s="51">
        <v>46.61</v>
      </c>
      <c r="AK22" s="5">
        <v>0</v>
      </c>
      <c r="AL22" s="31"/>
      <c r="AM22" s="31"/>
      <c r="AN22" s="38">
        <f>IF((OR(AJ22="",AJ22="DNC")),"",IF(AJ22="SDQ",AN$53,IF(AJ22="DNF",999,(AJ22+(5*AK22)+(AL22*10)-(AM22*5)))))</f>
        <v>46.61</v>
      </c>
      <c r="AO22" s="11">
        <f>IF(AN22="",Default_Rank_Score,RANK(AN22,AN$4:AN$43,1))</f>
        <v>23</v>
      </c>
      <c r="AP22" s="11" t="e">
        <f>IF(#REF!="",Default_Rank_Score,RANK(#REF!,#REF!,1))</f>
        <v>#REF!</v>
      </c>
      <c r="AQ22" s="11" t="e">
        <f>IF(#REF!="",Default_Rank_Score,RANK(#REF!,#REF!,1))</f>
        <v>#REF!</v>
      </c>
    </row>
    <row r="23" spans="1:43" s="10" customFormat="1" x14ac:dyDescent="0.15">
      <c r="A23" s="61" t="s">
        <v>77</v>
      </c>
      <c r="B23" s="2"/>
      <c r="C23" s="1"/>
      <c r="D23" s="5">
        <v>2</v>
      </c>
      <c r="E23" s="6" t="s">
        <v>48</v>
      </c>
      <c r="F23" s="5"/>
      <c r="G23" s="66">
        <f>RANK(K23,K$4:K$43,1)</f>
        <v>21</v>
      </c>
      <c r="H23" s="66">
        <f>Q23+W23+AC23+AI23+AO23</f>
        <v>106</v>
      </c>
      <c r="I23" s="66">
        <f>IF(M23=0,1,0)+IF(S23=0,1,0)+IF(Y23=0,1,0)+IF(AE23=0,1,0)+IF(AK23=0,1,0)</f>
        <v>2</v>
      </c>
      <c r="J23" s="66">
        <f>M23+S23+Y23+AE23+AK23</f>
        <v>4</v>
      </c>
      <c r="K23" s="67">
        <f>P23+V23+AB23+AH23+AN23</f>
        <v>266.07</v>
      </c>
      <c r="L23" s="51">
        <v>52.13</v>
      </c>
      <c r="M23" s="5">
        <v>2</v>
      </c>
      <c r="N23" s="31"/>
      <c r="O23" s="31"/>
      <c r="P23" s="38">
        <f>IF((OR(L23="",L23="DNC")),"",IF(L23="SDQ",P$53,IF(L23="DNF",999,(L23+(5*M23)+(N23*10)-(O23*5)))))</f>
        <v>62.13</v>
      </c>
      <c r="Q23" s="55">
        <f>IF(P23="",Default_Rank_Score,RANK(P23,P$4:P$43,1))</f>
        <v>23</v>
      </c>
      <c r="R23" s="51">
        <v>43.28</v>
      </c>
      <c r="S23" s="5">
        <v>0</v>
      </c>
      <c r="T23" s="31">
        <v>1</v>
      </c>
      <c r="U23" s="31"/>
      <c r="V23" s="38">
        <f>IF((OR(R23="",R23="DNC")),"",IF(R23="SDQ",V$53,IF(R23="DNF",999,(R23+(5*S23)+(T23*10)-(U23*5)))))</f>
        <v>53.28</v>
      </c>
      <c r="W23" s="57">
        <f>IF(V23="",Default_Rank_Score,RANK(V23,V$4:V$43,1))</f>
        <v>24</v>
      </c>
      <c r="X23" s="51">
        <v>47.41</v>
      </c>
      <c r="Y23" s="5">
        <v>1</v>
      </c>
      <c r="Z23" s="31"/>
      <c r="AA23" s="31"/>
      <c r="AB23" s="38">
        <f>IF((OR(X23="",X23="DNC")),"",IF(X23="SDQ",AB$53,IF(X23="DNF",999,(X23+(5*Y23)+(Z23*10)-(AA23*5)))))</f>
        <v>52.41</v>
      </c>
      <c r="AC23" s="57">
        <f>IF(AB23="",Default_Rank_Score,RANK(AB23,AB$4:AB$43,1))</f>
        <v>24</v>
      </c>
      <c r="AD23" s="51">
        <v>53.27</v>
      </c>
      <c r="AE23" s="5">
        <v>1</v>
      </c>
      <c r="AF23" s="31"/>
      <c r="AG23" s="31"/>
      <c r="AH23" s="38">
        <f>IF((OR(AD23="",AD23="DNC")),"",IF(AD23="SDQ",AH$53,IF(AD23="DNF",999,(AD23+(5*AE23)+(AF23*10)-(AG23*5)))))</f>
        <v>58.27</v>
      </c>
      <c r="AI23" s="57">
        <f>IF(AH23="",Default_Rank_Score,RANK(AH23,AH$4:AH$43,1))</f>
        <v>18</v>
      </c>
      <c r="AJ23" s="51">
        <v>39.979999999999997</v>
      </c>
      <c r="AK23" s="5">
        <v>0</v>
      </c>
      <c r="AL23" s="31"/>
      <c r="AM23" s="31"/>
      <c r="AN23" s="38">
        <f>IF((OR(AJ23="",AJ23="DNC")),"",IF(AJ23="SDQ",AN$53,IF(AJ23="DNF",999,(AJ23+(5*AK23)+(AL23*10)-(AM23*5)))))</f>
        <v>39.979999999999997</v>
      </c>
      <c r="AO23" s="11">
        <f>IF(AN23="",Default_Rank_Score,RANK(AN23,AN$4:AN$43,1))</f>
        <v>17</v>
      </c>
      <c r="AP23" s="11" t="e">
        <f>IF(#REF!="",Default_Rank_Score,RANK(#REF!,#REF!,1))</f>
        <v>#REF!</v>
      </c>
      <c r="AQ23" s="11" t="e">
        <f>IF(#REF!="",Default_Rank_Score,RANK(#REF!,#REF!,1))</f>
        <v>#REF!</v>
      </c>
    </row>
    <row r="24" spans="1:43" s="10" customFormat="1" x14ac:dyDescent="0.15">
      <c r="A24" s="61" t="s">
        <v>86</v>
      </c>
      <c r="B24" s="2"/>
      <c r="C24" s="1"/>
      <c r="D24" s="5">
        <v>3</v>
      </c>
      <c r="E24" s="6" t="s">
        <v>48</v>
      </c>
      <c r="F24" s="5"/>
      <c r="G24" s="66">
        <f>RANK(K24,K$4:K$43,1)</f>
        <v>23</v>
      </c>
      <c r="H24" s="66">
        <f>Q24+W24+AC24+AI24+AO24</f>
        <v>109</v>
      </c>
      <c r="I24" s="66">
        <f>IF(M24=0,1,0)+IF(S24=0,1,0)+IF(Y24=0,1,0)+IF(AE24=0,1,0)+IF(AK24=0,1,0)</f>
        <v>4</v>
      </c>
      <c r="J24" s="66">
        <f>M24+S24+Y24+AE24+AK24</f>
        <v>1</v>
      </c>
      <c r="K24" s="67">
        <f>P24+V24+AB24+AH24+AN24</f>
        <v>272.7</v>
      </c>
      <c r="L24" s="51">
        <v>46.43</v>
      </c>
      <c r="M24" s="5">
        <v>0</v>
      </c>
      <c r="N24" s="31"/>
      <c r="O24" s="31"/>
      <c r="P24" s="38">
        <f>IF((OR(L24="",L24="DNC")),"",IF(L24="SDQ",P$53,IF(L24="DNF",999,(L24+(5*M24)+(N24*10)-(O24*5)))))</f>
        <v>46.43</v>
      </c>
      <c r="Q24" s="55">
        <f>IF(P24="",Default_Rank_Score,RANK(P24,P$4:P$43,1))</f>
        <v>14</v>
      </c>
      <c r="R24" s="51">
        <v>42.65</v>
      </c>
      <c r="S24" s="5">
        <v>0</v>
      </c>
      <c r="T24" s="31"/>
      <c r="U24" s="31"/>
      <c r="V24" s="38">
        <f>IF((OR(R24="",R24="DNC")),"",IF(R24="SDQ",V$53,IF(R24="DNF",999,(R24+(5*S24)+(T24*10)-(U24*5)))))</f>
        <v>42.65</v>
      </c>
      <c r="W24" s="57">
        <f>IF(V24="",Default_Rank_Score,RANK(V24,V$4:V$43,1))</f>
        <v>17</v>
      </c>
      <c r="X24" s="51">
        <v>74.62</v>
      </c>
      <c r="Y24" s="5">
        <v>0</v>
      </c>
      <c r="Z24" s="31"/>
      <c r="AA24" s="31"/>
      <c r="AB24" s="38">
        <f>IF((OR(X24="",X24="DNC")),"",IF(X24="SDQ",AB$53,IF(X24="DNF",999,(X24+(5*Y24)+(Z24*10)-(AA24*5)))))</f>
        <v>74.62</v>
      </c>
      <c r="AC24" s="57">
        <f>IF(AB24="",Default_Rank_Score,RANK(AB24,AB$4:AB$43,1))</f>
        <v>33</v>
      </c>
      <c r="AD24" s="51">
        <v>48.27</v>
      </c>
      <c r="AE24" s="5">
        <v>0</v>
      </c>
      <c r="AF24" s="31"/>
      <c r="AG24" s="31"/>
      <c r="AH24" s="38">
        <f>IF((OR(AD24="",AD24="DNC")),"",IF(AD24="SDQ",AH$53,IF(AD24="DNF",999,(AD24+(5*AE24)+(AF24*10)-(AG24*5)))))</f>
        <v>48.27</v>
      </c>
      <c r="AI24" s="57">
        <f>IF(AH24="",Default_Rank_Score,RANK(AH24,AH$4:AH$43,1))</f>
        <v>13</v>
      </c>
      <c r="AJ24" s="51">
        <v>45.73</v>
      </c>
      <c r="AK24" s="5">
        <v>1</v>
      </c>
      <c r="AL24" s="31">
        <v>1</v>
      </c>
      <c r="AM24" s="31"/>
      <c r="AN24" s="38">
        <f>IF((OR(AJ24="",AJ24="DNC")),"",IF(AJ24="SDQ",AN$53,IF(AJ24="DNF",999,(AJ24+(5*AK24)+(AL24*10)-(AM24*5)))))</f>
        <v>60.73</v>
      </c>
      <c r="AO24" s="11">
        <f>IF(AN24="",Default_Rank_Score,RANK(AN24,AN$4:AN$43,1))</f>
        <v>32</v>
      </c>
      <c r="AP24" s="11" t="e">
        <f>IF(#REF!="",Default_Rank_Score,RANK(#REF!,#REF!,1))</f>
        <v>#REF!</v>
      </c>
      <c r="AQ24" s="11" t="e">
        <f>IF(#REF!="",Default_Rank_Score,RANK(#REF!,#REF!,1))</f>
        <v>#REF!</v>
      </c>
    </row>
    <row r="25" spans="1:43" s="10" customFormat="1" x14ac:dyDescent="0.15">
      <c r="A25" s="61" t="s">
        <v>71</v>
      </c>
      <c r="B25" s="2"/>
      <c r="C25" s="1"/>
      <c r="D25" s="5">
        <v>2</v>
      </c>
      <c r="E25" s="6" t="s">
        <v>48</v>
      </c>
      <c r="F25" s="5"/>
      <c r="G25" s="66">
        <f>RANK(K25,K$4:K$43,1)</f>
        <v>24</v>
      </c>
      <c r="H25" s="66">
        <f>Q25+W25+AC25+AI25+AO25</f>
        <v>112</v>
      </c>
      <c r="I25" s="66">
        <f>IF(M25=0,1,0)+IF(S25=0,1,0)+IF(Y25=0,1,0)+IF(AE25=0,1,0)+IF(AK25=0,1,0)</f>
        <v>2</v>
      </c>
      <c r="J25" s="66">
        <f>M25+S25+Y25+AE25+AK25</f>
        <v>5</v>
      </c>
      <c r="K25" s="67">
        <f>P25+V25+AB25+AH25+AN25</f>
        <v>273.18</v>
      </c>
      <c r="L25" s="51">
        <v>49.51</v>
      </c>
      <c r="M25" s="5">
        <v>0</v>
      </c>
      <c r="N25" s="31"/>
      <c r="O25" s="31"/>
      <c r="P25" s="38">
        <f>IF((OR(L25="",L25="DNC")),"",IF(L25="SDQ",P$53,IF(L25="DNF",999,(L25+(5*M25)+(N25*10)-(O25*5)))))</f>
        <v>49.51</v>
      </c>
      <c r="Q25" s="55">
        <f>IF(P25="",Default_Rank_Score,RANK(P25,P$4:P$43,1))</f>
        <v>16</v>
      </c>
      <c r="R25" s="51">
        <v>42.64</v>
      </c>
      <c r="S25" s="5">
        <v>1</v>
      </c>
      <c r="T25" s="31">
        <v>1</v>
      </c>
      <c r="U25" s="31"/>
      <c r="V25" s="38">
        <f>IF((OR(R25="",R25="DNC")),"",IF(R25="SDQ",V$53,IF(R25="DNF",999,(R25+(5*S25)+(T25*10)-(U25*5)))))</f>
        <v>57.64</v>
      </c>
      <c r="W25" s="57">
        <f>IF(V25="",Default_Rank_Score,RANK(V25,V$4:V$43,1))</f>
        <v>25</v>
      </c>
      <c r="X25" s="51">
        <v>51.26</v>
      </c>
      <c r="Y25" s="5">
        <v>0</v>
      </c>
      <c r="Z25" s="31"/>
      <c r="AA25" s="31"/>
      <c r="AB25" s="38">
        <f>IF((OR(X25="",X25="DNC")),"",IF(X25="SDQ",AB$53,IF(X25="DNF",999,(X25+(5*Y25)+(Z25*10)-(AA25*5)))))</f>
        <v>51.26</v>
      </c>
      <c r="AC25" s="57">
        <f>IF(AB25="",Default_Rank_Score,RANK(AB25,AB$4:AB$43,1))</f>
        <v>23</v>
      </c>
      <c r="AD25" s="51">
        <v>54.69</v>
      </c>
      <c r="AE25" s="5">
        <v>3</v>
      </c>
      <c r="AF25" s="31"/>
      <c r="AG25" s="31"/>
      <c r="AH25" s="38">
        <f>IF((OR(AD25="",AD25="DNC")),"",IF(AD25="SDQ",AH$53,IF(AD25="DNF",999,(AD25+(5*AE25)+(AF25*10)-(AG25*5)))))</f>
        <v>69.69</v>
      </c>
      <c r="AI25" s="57">
        <f>IF(AH25="",Default_Rank_Score,RANK(AH25,AH$4:AH$43,1))</f>
        <v>28</v>
      </c>
      <c r="AJ25" s="51">
        <v>40.08</v>
      </c>
      <c r="AK25" s="5">
        <v>1</v>
      </c>
      <c r="AL25" s="31"/>
      <c r="AM25" s="31"/>
      <c r="AN25" s="38">
        <f>IF((OR(AJ25="",AJ25="DNC")),"",IF(AJ25="SDQ",AN$53,IF(AJ25="DNF",999,(AJ25+(5*AK25)+(AL25*10)-(AM25*5)))))</f>
        <v>45.08</v>
      </c>
      <c r="AO25" s="11">
        <f>IF(AN25="",Default_Rank_Score,RANK(AN25,AN$4:AN$43,1))</f>
        <v>20</v>
      </c>
      <c r="AP25" s="11" t="e">
        <f>IF(#REF!="",Default_Rank_Score,RANK(#REF!,#REF!,1))</f>
        <v>#REF!</v>
      </c>
      <c r="AQ25" s="11" t="e">
        <f>IF(#REF!="",Default_Rank_Score,RANK(#REF!,#REF!,1))</f>
        <v>#REF!</v>
      </c>
    </row>
    <row r="26" spans="1:43" s="10" customFormat="1" x14ac:dyDescent="0.15">
      <c r="A26" s="61" t="s">
        <v>66</v>
      </c>
      <c r="B26" s="2"/>
      <c r="C26" s="1"/>
      <c r="D26" s="5">
        <v>2</v>
      </c>
      <c r="E26" s="6" t="s">
        <v>48</v>
      </c>
      <c r="F26" s="5"/>
      <c r="G26" s="66">
        <f>RANK(K26,K$4:K$43,1)</f>
        <v>32</v>
      </c>
      <c r="H26" s="66">
        <f>Q26+W26+AC26+AI26+AO26</f>
        <v>158</v>
      </c>
      <c r="I26" s="66">
        <f>IF(M26=0,1,0)+IF(S26=0,1,0)+IF(Y26=0,1,0)+IF(AE26=0,1,0)+IF(AK26=0,1,0)</f>
        <v>0</v>
      </c>
      <c r="J26" s="66">
        <f>M26+S26+Y26+AE26+AK26</f>
        <v>14</v>
      </c>
      <c r="K26" s="67">
        <f>P26+V26+AB26+AH26+AN26</f>
        <v>352.57000000000005</v>
      </c>
      <c r="L26" s="51">
        <v>41.27</v>
      </c>
      <c r="M26" s="5">
        <v>5</v>
      </c>
      <c r="N26" s="31">
        <v>1</v>
      </c>
      <c r="O26" s="31"/>
      <c r="P26" s="38">
        <f>IF((OR(L26="",L26="DNC")),"",IF(L26="SDQ",P$53,IF(L26="DNF",999,(L26+(5*M26)+(N26*10)-(O26*5)))))</f>
        <v>76.27000000000001</v>
      </c>
      <c r="Q26" s="55">
        <f>IF(P26="",Default_Rank_Score,RANK(P26,P$4:P$43,1))</f>
        <v>33</v>
      </c>
      <c r="R26" s="51">
        <v>52.1</v>
      </c>
      <c r="S26" s="5">
        <v>1</v>
      </c>
      <c r="T26" s="31">
        <v>1</v>
      </c>
      <c r="U26" s="31"/>
      <c r="V26" s="38">
        <f>IF((OR(R26="",R26="DNC")),"",IF(R26="SDQ",V$53,IF(R26="DNF",999,(R26+(5*S26)+(T26*10)-(U26*5)))))</f>
        <v>67.099999999999994</v>
      </c>
      <c r="W26" s="57">
        <f>IF(V26="",Default_Rank_Score,RANK(V26,V$4:V$43,1))</f>
        <v>31</v>
      </c>
      <c r="X26" s="51">
        <v>60.99</v>
      </c>
      <c r="Y26" s="5">
        <v>3</v>
      </c>
      <c r="Z26" s="31"/>
      <c r="AA26" s="31"/>
      <c r="AB26" s="38">
        <f>IF((OR(X26="",X26="DNC")),"",IF(X26="SDQ",AB$53,IF(X26="DNF",999,(X26+(5*Y26)+(Z26*10)-(AA26*5)))))</f>
        <v>75.990000000000009</v>
      </c>
      <c r="AC26" s="57">
        <f>IF(AB26="",Default_Rank_Score,RANK(AB26,AB$4:AB$43,1))</f>
        <v>34</v>
      </c>
      <c r="AD26" s="51">
        <v>50.98</v>
      </c>
      <c r="AE26" s="5">
        <v>3</v>
      </c>
      <c r="AF26" s="31">
        <v>1</v>
      </c>
      <c r="AG26" s="31"/>
      <c r="AH26" s="38">
        <f>IF((OR(AD26="",AD26="DNC")),"",IF(AD26="SDQ",AH$53,IF(AD26="DNF",999,(AD26+(5*AE26)+(AF26*10)-(AG26*5)))))</f>
        <v>75.97999999999999</v>
      </c>
      <c r="AI26" s="57">
        <f>IF(AH26="",Default_Rank_Score,RANK(AH26,AH$4:AH$43,1))</f>
        <v>31</v>
      </c>
      <c r="AJ26" s="51">
        <v>37.229999999999997</v>
      </c>
      <c r="AK26" s="5">
        <v>2</v>
      </c>
      <c r="AL26" s="31">
        <v>1</v>
      </c>
      <c r="AM26" s="31"/>
      <c r="AN26" s="38">
        <f>IF((OR(AJ26="",AJ26="DNC")),"",IF(AJ26="SDQ",AN$53,IF(AJ26="DNF",999,(AJ26+(5*AK26)+(AL26*10)-(AM26*5)))))</f>
        <v>57.23</v>
      </c>
      <c r="AO26" s="11">
        <f>IF(AN26="",Default_Rank_Score,RANK(AN26,AN$4:AN$43,1))</f>
        <v>29</v>
      </c>
      <c r="AP26" s="11" t="e">
        <f>IF(#REF!="",Default_Rank_Score,RANK(#REF!,#REF!,1))</f>
        <v>#REF!</v>
      </c>
      <c r="AQ26" s="11" t="e">
        <f>IF(#REF!="",Default_Rank_Score,RANK(#REF!,#REF!,1))</f>
        <v>#REF!</v>
      </c>
    </row>
    <row r="27" spans="1:43" s="10" customFormat="1" x14ac:dyDescent="0.15">
      <c r="A27" s="61" t="s">
        <v>55</v>
      </c>
      <c r="B27" s="2"/>
      <c r="C27" s="1"/>
      <c r="D27" s="5">
        <v>1</v>
      </c>
      <c r="E27" s="6" t="s">
        <v>54</v>
      </c>
      <c r="F27" s="5"/>
      <c r="G27" s="66">
        <f>RANK(K27,K$4:K$43,1)</f>
        <v>27</v>
      </c>
      <c r="H27" s="66">
        <f>Q27+W27+AC27+AI27+AO27</f>
        <v>122</v>
      </c>
      <c r="I27" s="66">
        <f>IF(M27=0,1,0)+IF(S27=0,1,0)+IF(Y27=0,1,0)+IF(AE27=0,1,0)+IF(AK27=0,1,0)</f>
        <v>4</v>
      </c>
      <c r="J27" s="66">
        <f>M27+S27+Y27+AE27+AK27</f>
        <v>3</v>
      </c>
      <c r="K27" s="67">
        <f>P27+V27+AB27+AH27+AN27</f>
        <v>293.15000000000003</v>
      </c>
      <c r="L27" s="51">
        <v>61.17</v>
      </c>
      <c r="M27" s="83">
        <v>0</v>
      </c>
      <c r="N27" s="31"/>
      <c r="O27" s="31"/>
      <c r="P27" s="38">
        <f>IF((OR(L27="",L27="DNC")),"",IF(L27="SDQ",P$53,IF(L27="DNF",999,(L27+(5*M27)+(N27*10)-(O27*5)))))</f>
        <v>61.17</v>
      </c>
      <c r="Q27" s="55">
        <f>IF(P27="",Default_Rank_Score,RANK(P27,P$4:P$43,1))</f>
        <v>22</v>
      </c>
      <c r="R27" s="51">
        <v>57.17</v>
      </c>
      <c r="S27" s="5">
        <v>3</v>
      </c>
      <c r="T27" s="31"/>
      <c r="U27" s="31"/>
      <c r="V27" s="38">
        <f>IF((OR(R27="",R27="DNC")),"",IF(R27="SDQ",V$53,IF(R27="DNF",999,(R27+(5*S27)+(T27*10)-(U27*5)))))</f>
        <v>72.17</v>
      </c>
      <c r="W27" s="57">
        <f>IF(V27="",Default_Rank_Score,RANK(V27,V$4:V$43,1))</f>
        <v>33</v>
      </c>
      <c r="X27" s="51">
        <v>55.09</v>
      </c>
      <c r="Y27" s="5">
        <v>0</v>
      </c>
      <c r="Z27" s="31"/>
      <c r="AA27" s="31"/>
      <c r="AB27" s="38">
        <f>IF((OR(X27="",X27="DNC")),"",IF(X27="SDQ",AB$53,IF(X27="DNF",999,(X27+(5*Y27)+(Z27*10)-(AA27*5)))))</f>
        <v>55.09</v>
      </c>
      <c r="AC27" s="57">
        <f>IF(AB27="",Default_Rank_Score,RANK(AB27,AB$4:AB$43,1))</f>
        <v>27</v>
      </c>
      <c r="AD27" s="51">
        <v>59.12</v>
      </c>
      <c r="AE27" s="5">
        <v>0</v>
      </c>
      <c r="AF27" s="31"/>
      <c r="AG27" s="31"/>
      <c r="AH27" s="38">
        <f>IF((OR(AD27="",AD27="DNC")),"",IF(AD27="SDQ",AH$53,IF(AD27="DNF",999,(AD27+(5*AE27)+(AF27*10)-(AG27*5)))))</f>
        <v>59.12</v>
      </c>
      <c r="AI27" s="57">
        <f>IF(AH27="",Default_Rank_Score,RANK(AH27,AH$4:AH$43,1))</f>
        <v>19</v>
      </c>
      <c r="AJ27" s="51">
        <v>45.6</v>
      </c>
      <c r="AK27" s="5">
        <v>0</v>
      </c>
      <c r="AL27" s="31"/>
      <c r="AM27" s="31"/>
      <c r="AN27" s="38">
        <f>IF((OR(AJ27="",AJ27="DNC")),"",IF(AJ27="SDQ",AN$53,IF(AJ27="DNF",999,(AJ27+(5*AK27)+(AL27*10)-(AM27*5)))))</f>
        <v>45.6</v>
      </c>
      <c r="AO27" s="11">
        <f>IF(AN27="",Default_Rank_Score,RANK(AN27,AN$4:AN$43,1))</f>
        <v>21</v>
      </c>
      <c r="AP27" s="11" t="e">
        <f>IF(#REF!="",Default_Rank_Score,RANK(#REF!,#REF!,1))</f>
        <v>#REF!</v>
      </c>
      <c r="AQ27" s="11" t="e">
        <f>IF(#REF!="",Default_Rank_Score,RANK(#REF!,#REF!,1))</f>
        <v>#REF!</v>
      </c>
    </row>
    <row r="28" spans="1:43" s="10" customFormat="1" x14ac:dyDescent="0.15">
      <c r="A28" s="61" t="s">
        <v>53</v>
      </c>
      <c r="B28" s="2"/>
      <c r="C28" s="1"/>
      <c r="D28" s="5">
        <v>1</v>
      </c>
      <c r="E28" s="6" t="s">
        <v>54</v>
      </c>
      <c r="F28" s="5"/>
      <c r="G28" s="66">
        <f>RANK(K28,K$4:K$43,1)</f>
        <v>33</v>
      </c>
      <c r="H28" s="66">
        <f>Q28+W28+AC28+AI28+AO28</f>
        <v>151</v>
      </c>
      <c r="I28" s="66">
        <f>IF(M28=0,1,0)+IF(S28=0,1,0)+IF(Y28=0,1,0)+IF(AE28=0,1,0)+IF(AK28=0,1,0)</f>
        <v>2</v>
      </c>
      <c r="J28" s="66">
        <f>M28+S28+Y28+AE28+AK28</f>
        <v>8</v>
      </c>
      <c r="K28" s="67">
        <f>P28+V28+AB28+AH28+AN28</f>
        <v>358.03000000000003</v>
      </c>
      <c r="L28" s="51">
        <v>70.62</v>
      </c>
      <c r="M28" s="5">
        <v>2</v>
      </c>
      <c r="N28" s="31">
        <v>1</v>
      </c>
      <c r="O28" s="31"/>
      <c r="P28" s="38">
        <f>IF((OR(L28="",L28="DNC")),"",IF(L28="SDQ",P$53,IF(L28="DNF",999,(L28+(5*M28)+(N28*10)-(O28*5)))))</f>
        <v>90.62</v>
      </c>
      <c r="Q28" s="55">
        <f>IF(P28="",Default_Rank_Score,RANK(P28,P$4:P$43,1))</f>
        <v>35</v>
      </c>
      <c r="R28" s="51">
        <v>55.42</v>
      </c>
      <c r="S28" s="5">
        <v>1</v>
      </c>
      <c r="T28" s="31"/>
      <c r="U28" s="31"/>
      <c r="V28" s="38">
        <f>IF((OR(R28="",R28="DNC")),"",IF(R28="SDQ",V$53,IF(R28="DNF",999,(R28+(5*S28)+(T28*10)-(U28*5)))))</f>
        <v>60.42</v>
      </c>
      <c r="W28" s="57">
        <f>IF(V28="",Default_Rank_Score,RANK(V28,V$4:V$43,1))</f>
        <v>28</v>
      </c>
      <c r="X28" s="51">
        <v>68.709999999999994</v>
      </c>
      <c r="Y28" s="5">
        <v>0</v>
      </c>
      <c r="Z28" s="31"/>
      <c r="AA28" s="31"/>
      <c r="AB28" s="38">
        <f>IF((OR(X28="",X28="DNC")),"",IF(X28="SDQ",AB$53,IF(X28="DNF",999,(X28+(5*Y28)+(Z28*10)-(AA28*5)))))</f>
        <v>68.709999999999994</v>
      </c>
      <c r="AC28" s="57">
        <f>IF(AB28="",Default_Rank_Score,RANK(AB28,AB$4:AB$43,1))</f>
        <v>31</v>
      </c>
      <c r="AD28" s="51">
        <v>66.680000000000007</v>
      </c>
      <c r="AE28" s="5">
        <v>5</v>
      </c>
      <c r="AF28" s="31"/>
      <c r="AG28" s="31"/>
      <c r="AH28" s="38">
        <f>IF((OR(AD28="",AD28="DNC")),"",IF(AD28="SDQ",AH$53,IF(AD28="DNF",999,(AD28+(5*AE28)+(AF28*10)-(AG28*5)))))</f>
        <v>91.68</v>
      </c>
      <c r="AI28" s="57">
        <f>IF(AH28="",Default_Rank_Score,RANK(AH28,AH$4:AH$43,1))</f>
        <v>35</v>
      </c>
      <c r="AJ28" s="51">
        <v>46.6</v>
      </c>
      <c r="AK28" s="5">
        <v>0</v>
      </c>
      <c r="AL28" s="31"/>
      <c r="AM28" s="31"/>
      <c r="AN28" s="38">
        <f>IF((OR(AJ28="",AJ28="DNC")),"",IF(AJ28="SDQ",AN$53,IF(AJ28="DNF",999,(AJ28+(5*AK28)+(AL28*10)-(AM28*5)))))</f>
        <v>46.6</v>
      </c>
      <c r="AO28" s="11">
        <f>IF(AN28="",Default_Rank_Score,RANK(AN28,AN$4:AN$43,1))</f>
        <v>22</v>
      </c>
      <c r="AP28" s="11" t="e">
        <f>IF(#REF!="",Default_Rank_Score,RANK(#REF!,#REF!,1))</f>
        <v>#REF!</v>
      </c>
      <c r="AQ28" s="11" t="e">
        <f>IF(#REF!="",Default_Rank_Score,RANK(#REF!,#REF!,1))</f>
        <v>#REF!</v>
      </c>
    </row>
    <row r="29" spans="1:43" s="10" customFormat="1" x14ac:dyDescent="0.15">
      <c r="A29" s="61" t="s">
        <v>61</v>
      </c>
      <c r="B29" s="2"/>
      <c r="C29" s="1"/>
      <c r="D29" s="5">
        <v>1</v>
      </c>
      <c r="E29" s="6" t="s">
        <v>54</v>
      </c>
      <c r="F29" s="5"/>
      <c r="G29" s="66">
        <f>RANK(K29,K$4:K$43,1)</f>
        <v>37</v>
      </c>
      <c r="H29" s="66">
        <f>Q29+W29+AC29+AI29+AO29</f>
        <v>181</v>
      </c>
      <c r="I29" s="66">
        <f>IF(M29=0,1,0)+IF(S29=0,1,0)+IF(Y29=0,1,0)+IF(AE29=0,1,0)+IF(AK29=0,1,0)</f>
        <v>2</v>
      </c>
      <c r="J29" s="66">
        <f>M29+S29+Y29+AE29+AK29</f>
        <v>11</v>
      </c>
      <c r="K29" s="67">
        <f>P29+V29+AB29+AH29+AN29</f>
        <v>502.80999999999995</v>
      </c>
      <c r="L29" s="51">
        <v>111.91</v>
      </c>
      <c r="M29" s="5">
        <v>2</v>
      </c>
      <c r="N29" s="31"/>
      <c r="O29" s="31"/>
      <c r="P29" s="38">
        <f>IF((OR(L29="",L29="DNC")),"",IF(L29="SDQ",P$53,IF(L29="DNF",999,(L29+(5*M29)+(N29*10)-(O29*5)))))</f>
        <v>121.91</v>
      </c>
      <c r="Q29" s="55">
        <f>IF(P29="",Default_Rank_Score,RANK(P29,P$4:P$43,1))</f>
        <v>37</v>
      </c>
      <c r="R29" s="51">
        <v>89.47</v>
      </c>
      <c r="S29" s="5">
        <v>2</v>
      </c>
      <c r="T29" s="31"/>
      <c r="U29" s="31"/>
      <c r="V29" s="38">
        <f>IF((OR(R29="",R29="DNC")),"",IF(R29="SDQ",V$53,IF(R29="DNF",999,(R29+(5*S29)+(T29*10)-(U29*5)))))</f>
        <v>99.47</v>
      </c>
      <c r="W29" s="57">
        <f>IF(V29="",Default_Rank_Score,RANK(V29,V$4:V$43,1))</f>
        <v>37</v>
      </c>
      <c r="X29" s="51">
        <v>96.14</v>
      </c>
      <c r="Y29" s="5">
        <v>0</v>
      </c>
      <c r="Z29" s="31"/>
      <c r="AA29" s="31"/>
      <c r="AB29" s="38">
        <f>IF((OR(X29="",X29="DNC")),"",IF(X29="SDQ",AB$53,IF(X29="DNF",999,(X29+(5*Y29)+(Z29*10)-(AA29*5)))))</f>
        <v>96.14</v>
      </c>
      <c r="AC29" s="57">
        <f>IF(AB29="",Default_Rank_Score,RANK(AB29,AB$4:AB$43,1))</f>
        <v>37</v>
      </c>
      <c r="AD29" s="51">
        <v>73.69</v>
      </c>
      <c r="AE29" s="5">
        <v>7</v>
      </c>
      <c r="AF29" s="31"/>
      <c r="AG29" s="31"/>
      <c r="AH29" s="38">
        <f>IF((OR(AD29="",AD29="DNC")),"",IF(AD29="SDQ",AH$53,IF(AD29="DNF",999,(AD29+(5*AE29)+(AF29*10)-(AG29*5)))))</f>
        <v>108.69</v>
      </c>
      <c r="AI29" s="57">
        <f>IF(AH29="",Default_Rank_Score,RANK(AH29,AH$4:AH$43,1))</f>
        <v>36</v>
      </c>
      <c r="AJ29" s="51">
        <v>66.599999999999994</v>
      </c>
      <c r="AK29" s="5">
        <v>0</v>
      </c>
      <c r="AL29" s="31">
        <v>1</v>
      </c>
      <c r="AM29" s="31"/>
      <c r="AN29" s="38">
        <f>IF((OR(AJ29="",AJ29="DNC")),"",IF(AJ29="SDQ",AN$53,IF(AJ29="DNF",999,(AJ29+(5*AK29)+(AL29*10)-(AM29*5)))))</f>
        <v>76.599999999999994</v>
      </c>
      <c r="AO29" s="11">
        <f>IF(AN29="",Default_Rank_Score,RANK(AN29,AN$4:AN$43,1))</f>
        <v>34</v>
      </c>
      <c r="AP29" s="11" t="e">
        <f>IF(#REF!="",Default_Rank_Score,RANK(#REF!,#REF!,1))</f>
        <v>#REF!</v>
      </c>
      <c r="AQ29" s="11" t="e">
        <f>IF(#REF!="",Default_Rank_Score,RANK(#REF!,#REF!,1))</f>
        <v>#REF!</v>
      </c>
    </row>
    <row r="30" spans="1:43" s="10" customFormat="1" x14ac:dyDescent="0.15">
      <c r="A30" s="61" t="s">
        <v>89</v>
      </c>
      <c r="B30" s="2"/>
      <c r="C30" s="1"/>
      <c r="D30" s="5">
        <v>3</v>
      </c>
      <c r="E30" s="6" t="s">
        <v>88</v>
      </c>
      <c r="F30" s="5"/>
      <c r="G30" s="66">
        <f>RANK(K30,K$4:K$43,1)</f>
        <v>12</v>
      </c>
      <c r="H30" s="66">
        <f>Q30+W30+AC30+AI30+AO30</f>
        <v>39</v>
      </c>
      <c r="I30" s="66">
        <f>IF(M30=0,1,0)+IF(S30=0,1,0)+IF(Y30=0,1,0)+IF(AE30=0,1,0)+IF(AK30=0,1,0)</f>
        <v>2</v>
      </c>
      <c r="J30" s="66">
        <f>M30+S30+Y30+AE30+AK30</f>
        <v>7</v>
      </c>
      <c r="K30" s="67">
        <f>P30+V30+AB30+AH30+AN30</f>
        <v>214.45</v>
      </c>
      <c r="L30" s="51">
        <v>42.21</v>
      </c>
      <c r="M30" s="83">
        <v>0</v>
      </c>
      <c r="N30" s="31"/>
      <c r="O30" s="31"/>
      <c r="P30" s="38">
        <f>IF((OR(L30="",L30="DNC")),"",IF(L30="SDQ",P$53,IF(L30="DNF",999,(L30+(5*M30)+(N30*10)-(O30*5)))))</f>
        <v>42.21</v>
      </c>
      <c r="Q30" s="55">
        <f>IF(P30="",Default_Rank_Score,RANK(P30,P$4:P$43,1))</f>
        <v>11</v>
      </c>
      <c r="R30" s="51">
        <v>29.58</v>
      </c>
      <c r="S30" s="5">
        <v>1</v>
      </c>
      <c r="T30" s="31"/>
      <c r="U30" s="31"/>
      <c r="V30" s="38">
        <f>IF((OR(R30="",R30="DNC")),"",IF(R30="SDQ",V$53,IF(R30="DNF",999,(R30+(5*S30)+(T30*10)-(U30*5)))))</f>
        <v>34.58</v>
      </c>
      <c r="W30" s="57">
        <f>IF(V30="",Default_Rank_Score,RANK(V30,V$4:V$43,1))</f>
        <v>7</v>
      </c>
      <c r="X30" s="51">
        <v>35.82</v>
      </c>
      <c r="Y30" s="5">
        <v>0</v>
      </c>
      <c r="Z30" s="31"/>
      <c r="AA30" s="31"/>
      <c r="AB30" s="38">
        <f>IF((OR(X30="",X30="DNC")),"",IF(X30="SDQ",AB$53,IF(X30="DNF",999,(X30+(5*Y30)+(Z30*10)-(AA30*5)))))</f>
        <v>35.82</v>
      </c>
      <c r="AC30" s="57">
        <f>IF(AB30="",Default_Rank_Score,RANK(AB30,AB$4:AB$43,1))</f>
        <v>10</v>
      </c>
      <c r="AD30" s="51">
        <v>32.58</v>
      </c>
      <c r="AE30" s="5">
        <v>2</v>
      </c>
      <c r="AF30" s="31"/>
      <c r="AG30" s="31"/>
      <c r="AH30" s="38">
        <f>IF((OR(AD30="",AD30="DNC")),"",IF(AD30="SDQ",AH$53,IF(AD30="DNF",999,(AD30+(5*AE30)+(AF30*10)-(AG30*5)))))</f>
        <v>42.58</v>
      </c>
      <c r="AI30" s="57">
        <f>IF(AH30="",Default_Rank_Score,RANK(AH30,AH$4:AH$43,1))</f>
        <v>11</v>
      </c>
      <c r="AJ30" s="51">
        <v>39.26</v>
      </c>
      <c r="AK30" s="5">
        <v>4</v>
      </c>
      <c r="AL30" s="31"/>
      <c r="AM30" s="31"/>
      <c r="AN30" s="38">
        <f>IF((OR(AJ30="",AJ30="DNC")),"",IF(AJ30="SDQ",AN$53,IF(AJ30="DNF",999,(AJ30+(5*AK30)+(AL30*10)-(AM30*5)))))</f>
        <v>59.26</v>
      </c>
      <c r="AO30" s="11"/>
      <c r="AP30" s="11"/>
      <c r="AQ30" s="11"/>
    </row>
    <row r="31" spans="1:43" s="10" customFormat="1" x14ac:dyDescent="0.15">
      <c r="A31" s="61" t="s">
        <v>87</v>
      </c>
      <c r="B31" s="2"/>
      <c r="C31" s="1"/>
      <c r="D31" s="5">
        <v>3</v>
      </c>
      <c r="E31" s="6" t="s">
        <v>88</v>
      </c>
      <c r="F31" s="5"/>
      <c r="G31" s="66">
        <f>RANK(K31,K$4:K$43,1)</f>
        <v>29</v>
      </c>
      <c r="H31" s="66">
        <f>Q31+W31+AC31+AI31+AO31</f>
        <v>88</v>
      </c>
      <c r="I31" s="66">
        <f>IF(M31=0,1,0)+IF(S31=0,1,0)+IF(Y31=0,1,0)+IF(AE31=0,1,0)+IF(AK31=0,1,0)</f>
        <v>3</v>
      </c>
      <c r="J31" s="66">
        <f>M31+S31+Y31+AE31+AK31</f>
        <v>24</v>
      </c>
      <c r="K31" s="67">
        <f>P31+V31+AB31+AH31+AN31</f>
        <v>302.51</v>
      </c>
      <c r="L31" s="51">
        <v>44.54</v>
      </c>
      <c r="M31" s="5">
        <v>2</v>
      </c>
      <c r="N31" s="31">
        <v>1</v>
      </c>
      <c r="O31" s="31"/>
      <c r="P31" s="38">
        <f>IF((OR(L31="",L31="DNC")),"",IF(L31="SDQ",P$53,IF(L31="DNF",999,(L31+(5*M31)+(N31*10)-(O31*5)))))</f>
        <v>64.539999999999992</v>
      </c>
      <c r="Q31" s="55">
        <f>IF(P31="",Default_Rank_Score,RANK(P31,P$4:P$43,1))</f>
        <v>27</v>
      </c>
      <c r="R31" s="51">
        <v>36.82</v>
      </c>
      <c r="S31" s="5">
        <v>0</v>
      </c>
      <c r="T31" s="31"/>
      <c r="U31" s="31"/>
      <c r="V31" s="38">
        <f>IF((OR(R31="",R31="DNC")),"",IF(R31="SDQ",V$53,IF(R31="DNF",999,(R31+(5*S31)+(T31*10)-(U31*5)))))</f>
        <v>36.82</v>
      </c>
      <c r="W31" s="57">
        <f>IF(V31="",Default_Rank_Score,RANK(V31,V$4:V$43,1))</f>
        <v>12</v>
      </c>
      <c r="X31" s="51">
        <v>31.73</v>
      </c>
      <c r="Y31" s="5">
        <v>0</v>
      </c>
      <c r="Z31" s="31"/>
      <c r="AA31" s="31"/>
      <c r="AB31" s="38">
        <f>IF((OR(X31="",X31="DNC")),"",IF(X31="SDQ",AB$53,IF(X31="DNF",999,(X31+(5*Y31)+(Z31*10)-(AA31*5)))))</f>
        <v>31.73</v>
      </c>
      <c r="AC31" s="57">
        <f>IF(AB31="",Default_Rank_Score,RANK(AB31,AB$4:AB$43,1))</f>
        <v>5</v>
      </c>
      <c r="AD31" s="51" t="s">
        <v>98</v>
      </c>
      <c r="AE31" s="5">
        <v>22</v>
      </c>
      <c r="AF31" s="31"/>
      <c r="AG31" s="31"/>
      <c r="AH31" s="38">
        <f>IF((OR(AD31="",AD31="DNC")),"",IF(AD31="SDQ",AH$53,IF(AD31="DNF",999,(AD31+(5*AE31)+(AF31*10)-(AG31*5)))))</f>
        <v>140</v>
      </c>
      <c r="AI31" s="57">
        <f>IF(AH31="",Default_Rank_Score,RANK(AH31,AH$4:AH$43,1))</f>
        <v>38</v>
      </c>
      <c r="AJ31" s="51">
        <v>29.42</v>
      </c>
      <c r="AK31" s="5">
        <v>0</v>
      </c>
      <c r="AL31" s="31"/>
      <c r="AM31" s="31"/>
      <c r="AN31" s="38">
        <f>IF((OR(AJ31="",AJ31="DNC")),"",IF(AJ31="SDQ",AN$53,IF(AJ31="DNF",999,(AJ31+(5*AK31)+(AL31*10)-(AM31*5)))))</f>
        <v>29.42</v>
      </c>
      <c r="AO31" s="11">
        <f>IF(AN31="",Default_Rank_Score,RANK(AN31,AN$4:AN$43,1))</f>
        <v>6</v>
      </c>
      <c r="AP31" s="11" t="e">
        <f>IF(#REF!="",Default_Rank_Score,RANK(#REF!,#REF!,1))</f>
        <v>#REF!</v>
      </c>
      <c r="AQ31" s="11" t="e">
        <f>IF(#REF!="",Default_Rank_Score,RANK(#REF!,#REF!,1))</f>
        <v>#REF!</v>
      </c>
    </row>
    <row r="32" spans="1:43" s="10" customFormat="1" x14ac:dyDescent="0.15">
      <c r="A32" s="61" t="s">
        <v>74</v>
      </c>
      <c r="B32" s="2"/>
      <c r="C32" s="1"/>
      <c r="D32" s="5">
        <v>2</v>
      </c>
      <c r="E32" s="6" t="s">
        <v>73</v>
      </c>
      <c r="F32" s="5"/>
      <c r="G32" s="66">
        <f>RANK(K32,K$4:K$43,1)</f>
        <v>3</v>
      </c>
      <c r="H32" s="66">
        <f>Q32+W32+AC32+AI32+AO32</f>
        <v>23</v>
      </c>
      <c r="I32" s="66">
        <f>IF(M32=0,1,0)+IF(S32=0,1,0)+IF(Y32=0,1,0)+IF(AE32=0,1,0)+IF(AK32=0,1,0)</f>
        <v>4</v>
      </c>
      <c r="J32" s="66">
        <f>M32+S32+Y32+AE32+AK32</f>
        <v>2</v>
      </c>
      <c r="K32" s="67">
        <f>P32+V32+AB32+AH32+AN32</f>
        <v>160.77000000000001</v>
      </c>
      <c r="L32" s="51">
        <v>33.049999999999997</v>
      </c>
      <c r="M32" s="5">
        <v>2</v>
      </c>
      <c r="N32" s="31"/>
      <c r="O32" s="31"/>
      <c r="P32" s="38">
        <f>IF((OR(L32="",L32="DNC")),"",IF(L32="SDQ",P$53,IF(L32="DNF",999,(L32+(5*M32)+(N32*10)-(O32*5)))))</f>
        <v>43.05</v>
      </c>
      <c r="Q32" s="55">
        <f>IF(P32="",Default_Rank_Score,RANK(P32,P$4:P$43,1))</f>
        <v>12</v>
      </c>
      <c r="R32" s="51">
        <v>29.62</v>
      </c>
      <c r="S32" s="5">
        <v>0</v>
      </c>
      <c r="T32" s="31"/>
      <c r="U32" s="31"/>
      <c r="V32" s="38">
        <f>IF((OR(R32="",R32="DNC")),"",IF(R32="SDQ",V$53,IF(R32="DNF",999,(R32+(5*S32)+(T32*10)-(U32*5)))))</f>
        <v>29.62</v>
      </c>
      <c r="W32" s="57">
        <f>IF(V32="",Default_Rank_Score,RANK(V32,V$4:V$43,1))</f>
        <v>2</v>
      </c>
      <c r="X32" s="51">
        <v>27.53</v>
      </c>
      <c r="Y32" s="5">
        <v>0</v>
      </c>
      <c r="Z32" s="31"/>
      <c r="AA32" s="31"/>
      <c r="AB32" s="38">
        <f>IF((OR(X32="",X32="DNC")),"",IF(X32="SDQ",AB$53,IF(X32="DNF",999,(X32+(5*Y32)+(Z32*10)-(AA32*5)))))</f>
        <v>27.53</v>
      </c>
      <c r="AC32" s="57">
        <f>IF(AB32="",Default_Rank_Score,RANK(AB32,AB$4:AB$43,1))</f>
        <v>3</v>
      </c>
      <c r="AD32" s="51">
        <v>37.03</v>
      </c>
      <c r="AE32" s="5">
        <v>0</v>
      </c>
      <c r="AF32" s="31"/>
      <c r="AG32" s="31"/>
      <c r="AH32" s="38">
        <f>IF((OR(AD32="",AD32="DNC")),"",IF(AD32="SDQ",AH$53,IF(AD32="DNF",999,(AD32+(5*AE32)+(AF32*10)-(AG32*5)))))</f>
        <v>37.03</v>
      </c>
      <c r="AI32" s="57">
        <f>IF(AH32="",Default_Rank_Score,RANK(AH32,AH$4:AH$43,1))</f>
        <v>5</v>
      </c>
      <c r="AJ32" s="51">
        <v>23.54</v>
      </c>
      <c r="AK32" s="5">
        <v>0</v>
      </c>
      <c r="AL32" s="31"/>
      <c r="AM32" s="31"/>
      <c r="AN32" s="38">
        <f>IF((OR(AJ32="",AJ32="DNC")),"",IF(AJ32="SDQ",AN$53,IF(AJ32="DNF",999,(AJ32+(5*AK32)+(AL32*10)-(AM32*5)))))</f>
        <v>23.54</v>
      </c>
      <c r="AO32" s="11">
        <f>IF(AN32="",Default_Rank_Score,RANK(AN32,AN$4:AN$43,1))</f>
        <v>1</v>
      </c>
      <c r="AP32" s="11" t="e">
        <f>IF(#REF!="",Default_Rank_Score,RANK(#REF!,#REF!,1))</f>
        <v>#REF!</v>
      </c>
      <c r="AQ32" s="11" t="e">
        <f>IF(#REF!="",Default_Rank_Score,RANK(#REF!,#REF!,1))</f>
        <v>#REF!</v>
      </c>
    </row>
    <row r="33" spans="1:43" s="10" customFormat="1" x14ac:dyDescent="0.15">
      <c r="A33" s="61" t="s">
        <v>76</v>
      </c>
      <c r="B33" s="2"/>
      <c r="C33" s="1"/>
      <c r="D33" s="5">
        <v>2</v>
      </c>
      <c r="E33" s="6" t="s">
        <v>73</v>
      </c>
      <c r="F33" s="5"/>
      <c r="G33" s="66">
        <f>RANK(K33,K$4:K$43,1)</f>
        <v>13</v>
      </c>
      <c r="H33" s="66">
        <f>Q33+W33+AC33+AI33+AO33</f>
        <v>78</v>
      </c>
      <c r="I33" s="66">
        <f>IF(M33=0,1,0)+IF(S33=0,1,0)+IF(Y33=0,1,0)+IF(AE33=0,1,0)+IF(AK33=0,1,0)</f>
        <v>3</v>
      </c>
      <c r="J33" s="66">
        <f>M33+S33+Y33+AE33+AK33</f>
        <v>2</v>
      </c>
      <c r="K33" s="67">
        <f>P33+V33+AB33+AH33+AN33</f>
        <v>223.63</v>
      </c>
      <c r="L33" s="51">
        <v>43.34</v>
      </c>
      <c r="M33" s="5">
        <v>1</v>
      </c>
      <c r="N33" s="31"/>
      <c r="O33" s="31"/>
      <c r="P33" s="38">
        <f>IF((OR(L33="",L33="DNC")),"",IF(L33="SDQ",P$53,IF(L33="DNF",999,(L33+(5*M33)+(N33*10)-(O33*5)))))</f>
        <v>48.34</v>
      </c>
      <c r="Q33" s="55">
        <f>IF(P33="",Default_Rank_Score,RANK(P33,P$4:P$43,1))</f>
        <v>15</v>
      </c>
      <c r="R33" s="51">
        <v>41.22</v>
      </c>
      <c r="S33" s="5">
        <v>0</v>
      </c>
      <c r="T33" s="31"/>
      <c r="U33" s="31"/>
      <c r="V33" s="38">
        <f>IF((OR(R33="",R33="DNC")),"",IF(R33="SDQ",V$53,IF(R33="DNF",999,(R33+(5*S33)+(T33*10)-(U33*5)))))</f>
        <v>41.22</v>
      </c>
      <c r="W33" s="57">
        <f>IF(V33="",Default_Rank_Score,RANK(V33,V$4:V$43,1))</f>
        <v>13</v>
      </c>
      <c r="X33" s="51">
        <v>47.07</v>
      </c>
      <c r="Y33" s="5">
        <v>0</v>
      </c>
      <c r="Z33" s="31"/>
      <c r="AA33" s="31"/>
      <c r="AB33" s="38">
        <f>IF((OR(X33="",X33="DNC")),"",IF(X33="SDQ",AB$53,IF(X33="DNF",999,(X33+(5*Y33)+(Z33*10)-(AA33*5)))))</f>
        <v>47.07</v>
      </c>
      <c r="AC33" s="57">
        <f>IF(AB33="",Default_Rank_Score,RANK(AB33,AB$4:AB$43,1))</f>
        <v>21</v>
      </c>
      <c r="AD33" s="51">
        <v>45.7</v>
      </c>
      <c r="AE33" s="83">
        <v>1</v>
      </c>
      <c r="AF33" s="31"/>
      <c r="AG33" s="31"/>
      <c r="AH33" s="38">
        <f>IF((OR(AD33="",AD33="DNC")),"",IF(AD33="SDQ",AH$53,IF(AD33="DNF",999,(AD33+(5*AE33)+(AF33*10)-(AG33*5)))))</f>
        <v>50.7</v>
      </c>
      <c r="AI33" s="57">
        <f>IF(AH33="",Default_Rank_Score,RANK(AH33,AH$4:AH$43,1))</f>
        <v>14</v>
      </c>
      <c r="AJ33" s="51">
        <v>36.299999999999997</v>
      </c>
      <c r="AK33" s="5">
        <v>0</v>
      </c>
      <c r="AL33" s="31"/>
      <c r="AM33" s="31"/>
      <c r="AN33" s="38">
        <f>IF((OR(AJ33="",AJ33="DNC")),"",IF(AJ33="SDQ",AN$53,IF(AJ33="DNF",999,(AJ33+(5*AK33)+(AL33*10)-(AM33*5)))))</f>
        <v>36.299999999999997</v>
      </c>
      <c r="AO33" s="11">
        <f>IF(AN33="",Default_Rank_Score,RANK(AN33,AN$4:AN$43,1))</f>
        <v>15</v>
      </c>
      <c r="AP33" s="11" t="e">
        <f>IF(#REF!="",Default_Rank_Score,RANK(#REF!,#REF!,1))</f>
        <v>#REF!</v>
      </c>
      <c r="AQ33" s="11" t="e">
        <f>IF(#REF!="",Default_Rank_Score,RANK(#REF!,#REF!,1))</f>
        <v>#REF!</v>
      </c>
    </row>
    <row r="34" spans="1:43" s="10" customFormat="1" x14ac:dyDescent="0.15">
      <c r="A34" s="61" t="s">
        <v>72</v>
      </c>
      <c r="B34" s="2"/>
      <c r="C34" s="1"/>
      <c r="D34" s="5">
        <v>2</v>
      </c>
      <c r="E34" s="6" t="s">
        <v>73</v>
      </c>
      <c r="F34" s="5"/>
      <c r="G34" s="66">
        <f>RANK(K34,K$4:K$43,1)</f>
        <v>14</v>
      </c>
      <c r="H34" s="66">
        <f>Q34+W34+AC34+AI34+AO34</f>
        <v>82</v>
      </c>
      <c r="I34" s="66">
        <f>IF(M34=0,1,0)+IF(S34=0,1,0)+IF(Y34=0,1,0)+IF(AE34=0,1,0)+IF(AK34=0,1,0)</f>
        <v>3</v>
      </c>
      <c r="J34" s="66">
        <f>M34+S34+Y34+AE34+AK34</f>
        <v>3</v>
      </c>
      <c r="K34" s="67">
        <f>P34+V34+AB34+AH34+AN34</f>
        <v>229.86</v>
      </c>
      <c r="L34" s="51">
        <v>41.81</v>
      </c>
      <c r="M34" s="5">
        <v>1</v>
      </c>
      <c r="N34" s="31">
        <v>1</v>
      </c>
      <c r="O34" s="31"/>
      <c r="P34" s="38">
        <f>IF((OR(L34="",L34="DNC")),"",IF(L34="SDQ",P$53,IF(L34="DNF",999,(L34+(5*M34)+(N34*10)-(O34*5)))))</f>
        <v>56.81</v>
      </c>
      <c r="Q34" s="55">
        <f>IF(P34="",Default_Rank_Score,RANK(P34,P$4:P$43,1))</f>
        <v>20</v>
      </c>
      <c r="R34" s="51">
        <v>42.28</v>
      </c>
      <c r="S34" s="5">
        <v>0</v>
      </c>
      <c r="T34" s="31"/>
      <c r="U34" s="31"/>
      <c r="V34" s="38">
        <f>IF((OR(R34="",R34="DNC")),"",IF(R34="SDQ",V$53,IF(R34="DNF",999,(R34+(5*S34)+(T34*10)-(U34*5)))))</f>
        <v>42.28</v>
      </c>
      <c r="W34" s="57">
        <f>IF(V34="",Default_Rank_Score,RANK(V34,V$4:V$43,1))</f>
        <v>16</v>
      </c>
      <c r="X34" s="51">
        <v>38.21</v>
      </c>
      <c r="Y34" s="5">
        <v>0</v>
      </c>
      <c r="Z34" s="31"/>
      <c r="AA34" s="31"/>
      <c r="AB34" s="38">
        <f>IF((OR(X34="",X34="DNC")),"",IF(X34="SDQ",AB$53,IF(X34="DNF",999,(X34+(5*Y34)+(Z34*10)-(AA34*5)))))</f>
        <v>38.21</v>
      </c>
      <c r="AC34" s="57">
        <f>IF(AB34="",Default_Rank_Score,RANK(AB34,AB$4:AB$43,1))</f>
        <v>14</v>
      </c>
      <c r="AD34" s="51">
        <v>49.31</v>
      </c>
      <c r="AE34" s="5">
        <v>2</v>
      </c>
      <c r="AF34" s="31"/>
      <c r="AG34" s="31"/>
      <c r="AH34" s="38">
        <f>IF((OR(AD34="",AD34="DNC")),"",IF(AD34="SDQ",AH$53,IF(AD34="DNF",999,(AD34+(5*AE34)+(AF34*10)-(AG34*5)))))</f>
        <v>59.31</v>
      </c>
      <c r="AI34" s="57">
        <f>IF(AH34="",Default_Rank_Score,RANK(AH34,AH$4:AH$43,1))</f>
        <v>20</v>
      </c>
      <c r="AJ34" s="51">
        <v>33.25</v>
      </c>
      <c r="AK34" s="5">
        <v>0</v>
      </c>
      <c r="AL34" s="31"/>
      <c r="AM34" s="31"/>
      <c r="AN34" s="38">
        <f>IF((OR(AJ34="",AJ34="DNC")),"",IF(AJ34="SDQ",AN$53,IF(AJ34="DNF",999,(AJ34+(5*AK34)+(AL34*10)-(AM34*5)))))</f>
        <v>33.25</v>
      </c>
      <c r="AO34" s="11">
        <f>IF(AN34="",Default_Rank_Score,RANK(AN34,AN$4:AN$43,1))</f>
        <v>12</v>
      </c>
      <c r="AP34" s="11" t="e">
        <f>IF(#REF!="",Default_Rank_Score,RANK(#REF!,#REF!,1))</f>
        <v>#REF!</v>
      </c>
      <c r="AQ34" s="11" t="e">
        <f>IF(#REF!="",Default_Rank_Score,RANK(#REF!,#REF!,1))</f>
        <v>#REF!</v>
      </c>
    </row>
    <row r="35" spans="1:43" s="10" customFormat="1" x14ac:dyDescent="0.15">
      <c r="A35" s="61" t="s">
        <v>96</v>
      </c>
      <c r="B35" s="2"/>
      <c r="C35" s="1"/>
      <c r="D35" s="5">
        <v>3</v>
      </c>
      <c r="E35" s="6" t="s">
        <v>73</v>
      </c>
      <c r="F35" s="5"/>
      <c r="G35" s="66">
        <f>RANK(K35,K$4:K$43,1)</f>
        <v>22</v>
      </c>
      <c r="H35" s="66">
        <f>Q35+W35+AC35+AI35+AO35</f>
        <v>79</v>
      </c>
      <c r="I35" s="66">
        <f>IF(M35=0,1,0)+IF(S35=0,1,0)+IF(Y35=0,1,0)+IF(AE35=0,1,0)+IF(AK35=0,1,0)</f>
        <v>2</v>
      </c>
      <c r="J35" s="66">
        <f>M35+S35+Y35+AE35+AK35</f>
        <v>8</v>
      </c>
      <c r="K35" s="67">
        <f>P35+V35+AB35+AH35+AN35</f>
        <v>267.23</v>
      </c>
      <c r="L35" s="51">
        <v>43.72</v>
      </c>
      <c r="M35" s="5">
        <v>4</v>
      </c>
      <c r="N35" s="31"/>
      <c r="O35" s="31"/>
      <c r="P35" s="38">
        <f>IF((OR(L35="",L35="DNC")),"",IF(L35="SDQ",P$53,IF(L35="DNF",999,(L35+(5*M35)+(N35*10)-(O35*5)))))</f>
        <v>63.72</v>
      </c>
      <c r="Q35" s="55">
        <f>IF(P35="",Default_Rank_Score,RANK(P35,P$4:P$43,1))</f>
        <v>26</v>
      </c>
      <c r="R35" s="51">
        <v>41.31</v>
      </c>
      <c r="S35" s="5">
        <v>0</v>
      </c>
      <c r="T35" s="31"/>
      <c r="U35" s="31"/>
      <c r="V35" s="38">
        <f>IF((OR(R35="",R35="DNC")),"",IF(R35="SDQ",V$53,IF(R35="DNF",999,(R35+(5*S35)+(T35*10)-(U35*5)))))</f>
        <v>41.31</v>
      </c>
      <c r="W35" s="57">
        <f>IF(V35="",Default_Rank_Score,RANK(V35,V$4:V$43,1))</f>
        <v>14</v>
      </c>
      <c r="X35" s="51">
        <v>35.58</v>
      </c>
      <c r="Y35" s="5">
        <v>0</v>
      </c>
      <c r="Z35" s="31"/>
      <c r="AA35" s="31"/>
      <c r="AB35" s="38">
        <f>IF((OR(X35="",X35="DNC")),"",IF(X35="SDQ",AB$53,IF(X35="DNF",999,(X35+(5*Y35)+(Z35*10)-(AA35*5)))))</f>
        <v>35.58</v>
      </c>
      <c r="AC35" s="57">
        <f>IF(AB35="",Default_Rank_Score,RANK(AB35,AB$4:AB$43,1))</f>
        <v>9</v>
      </c>
      <c r="AD35" s="51">
        <v>49.79</v>
      </c>
      <c r="AE35" s="5">
        <v>3</v>
      </c>
      <c r="AF35" s="31">
        <v>1</v>
      </c>
      <c r="AG35" s="31"/>
      <c r="AH35" s="38">
        <f>IF((OR(AD35="",AD35="DNC")),"",IF(AD35="SDQ",AH$53,IF(AD35="DNF",999,(AD35+(5*AE35)+(AF35*10)-(AG35*5)))))</f>
        <v>74.789999999999992</v>
      </c>
      <c r="AI35" s="57">
        <f>IF(AH35="",Default_Rank_Score,RANK(AH35,AH$4:AH$43,1))</f>
        <v>30</v>
      </c>
      <c r="AJ35" s="51">
        <v>46.83</v>
      </c>
      <c r="AK35" s="5">
        <v>1</v>
      </c>
      <c r="AL35" s="31"/>
      <c r="AM35" s="31"/>
      <c r="AN35" s="38">
        <f>IF((OR(AJ35="",AJ35="DNC")),"",IF(AJ35="SDQ",AN$53,IF(AJ35="DNF",999,(AJ35+(5*AK35)+(AL35*10)-(AM35*5)))))</f>
        <v>51.83</v>
      </c>
      <c r="AO35" s="11"/>
      <c r="AP35" s="11"/>
      <c r="AQ35" s="11"/>
    </row>
    <row r="36" spans="1:43" s="10" customFormat="1" x14ac:dyDescent="0.15">
      <c r="A36" s="61" t="s">
        <v>79</v>
      </c>
      <c r="B36" s="2"/>
      <c r="C36" s="1"/>
      <c r="D36" s="5">
        <v>2</v>
      </c>
      <c r="E36" s="6" t="s">
        <v>80</v>
      </c>
      <c r="F36" s="5"/>
      <c r="G36" s="66">
        <f>RANK(K36,K$4:K$43,1)</f>
        <v>15</v>
      </c>
      <c r="H36" s="66">
        <f>Q36+W36+AC36+AI36+AO36</f>
        <v>79</v>
      </c>
      <c r="I36" s="66">
        <f>IF(M36=0,1,0)+IF(S36=0,1,0)+IF(Y36=0,1,0)+IF(AE36=0,1,0)+IF(AK36=0,1,0)</f>
        <v>4</v>
      </c>
      <c r="J36" s="66">
        <f>M36+S36+Y36+AE36+AK36</f>
        <v>1</v>
      </c>
      <c r="K36" s="67">
        <f>P36+V36+AB36+AH36+AN36</f>
        <v>230.19</v>
      </c>
      <c r="L36" s="51">
        <v>37.06</v>
      </c>
      <c r="M36" s="5">
        <v>0</v>
      </c>
      <c r="N36" s="31"/>
      <c r="O36" s="31"/>
      <c r="P36" s="38">
        <f>IF((OR(L36="",L36="DNC")),"",IF(L36="SDQ",P$53,IF(L36="DNF",999,(L36+(5*M36)+(N36*10)-(O36*5)))))</f>
        <v>37.06</v>
      </c>
      <c r="Q36" s="55">
        <f>IF(P36="",Default_Rank_Score,RANK(P36,P$4:P$43,1))</f>
        <v>5</v>
      </c>
      <c r="R36" s="51">
        <v>36.630000000000003</v>
      </c>
      <c r="S36" s="5">
        <v>0</v>
      </c>
      <c r="T36" s="31"/>
      <c r="U36" s="31"/>
      <c r="V36" s="38">
        <f>IF((OR(R36="",R36="DNC")),"",IF(R36="SDQ",V$53,IF(R36="DNF",999,(R36+(5*S36)+(T36*10)-(U36*5)))))</f>
        <v>36.630000000000003</v>
      </c>
      <c r="W36" s="57">
        <f>IF(V36="",Default_Rank_Score,RANK(V36,V$4:V$43,1))</f>
        <v>10</v>
      </c>
      <c r="X36" s="51">
        <v>36.82</v>
      </c>
      <c r="Y36" s="5">
        <v>0</v>
      </c>
      <c r="Z36" s="31"/>
      <c r="AA36" s="31"/>
      <c r="AB36" s="38">
        <f>IF((OR(X36="",X36="DNC")),"",IF(X36="SDQ",AB$53,IF(X36="DNF",999,(X36+(5*Y36)+(Z36*10)-(AA36*5)))))</f>
        <v>36.82</v>
      </c>
      <c r="AC36" s="57">
        <f>IF(AB36="",Default_Rank_Score,RANK(AB36,AB$4:AB$43,1))</f>
        <v>11</v>
      </c>
      <c r="AD36" s="51">
        <v>56.61</v>
      </c>
      <c r="AE36" s="5">
        <v>0</v>
      </c>
      <c r="AF36" s="31">
        <v>1</v>
      </c>
      <c r="AG36" s="31"/>
      <c r="AH36" s="38">
        <f>IF((OR(AD36="",AD36="DNC")),"",IF(AD36="SDQ",AH$53,IF(AD36="DNF",999,(AD36+(5*AE36)+(AF36*10)-(AG36*5)))))</f>
        <v>66.61</v>
      </c>
      <c r="AI36" s="57">
        <f>IF(AH36="",Default_Rank_Score,RANK(AH36,AH$4:AH$43,1))</f>
        <v>25</v>
      </c>
      <c r="AJ36" s="51">
        <v>38.07</v>
      </c>
      <c r="AK36" s="5">
        <v>1</v>
      </c>
      <c r="AL36" s="31">
        <v>1</v>
      </c>
      <c r="AM36" s="31"/>
      <c r="AN36" s="38">
        <f>IF((OR(AJ36="",AJ36="DNC")),"",IF(AJ36="SDQ",AN$53,IF(AJ36="DNF",999,(AJ36+(5*AK36)+(AL36*10)-(AM36*5)))))</f>
        <v>53.07</v>
      </c>
      <c r="AO36" s="11">
        <f>IF(AN36="",Default_Rank_Score,RANK(AN36,AN$4:AN$43,1))</f>
        <v>28</v>
      </c>
      <c r="AP36" s="11" t="e">
        <f>IF(#REF!="",Default_Rank_Score,RANK(#REF!,#REF!,1))</f>
        <v>#REF!</v>
      </c>
      <c r="AQ36" s="11" t="e">
        <f>IF(#REF!="",Default_Rank_Score,RANK(#REF!,#REF!,1))</f>
        <v>#REF!</v>
      </c>
    </row>
    <row r="37" spans="1:43" s="10" customFormat="1" x14ac:dyDescent="0.15">
      <c r="A37" s="61" t="s">
        <v>93</v>
      </c>
      <c r="B37" s="2"/>
      <c r="C37" s="1"/>
      <c r="D37" s="5">
        <v>3</v>
      </c>
      <c r="E37" s="6" t="s">
        <v>94</v>
      </c>
      <c r="F37" s="5"/>
      <c r="G37" s="66">
        <f>RANK(K37,K$4:K$43,1)</f>
        <v>16</v>
      </c>
      <c r="H37" s="66">
        <f>Q37+W37+AC37+AI37+AO37</f>
        <v>81</v>
      </c>
      <c r="I37" s="66">
        <f>IF(M37=0,1,0)+IF(S37=0,1,0)+IF(Y37=0,1,0)+IF(AE37=0,1,0)+IF(AK37=0,1,0)</f>
        <v>3</v>
      </c>
      <c r="J37" s="66">
        <f>M37+S37+Y37+AE37+AK37</f>
        <v>3</v>
      </c>
      <c r="K37" s="67">
        <f>P37+V37+AB37+AH37+AN37</f>
        <v>240.73</v>
      </c>
      <c r="L37" s="51">
        <v>47.9</v>
      </c>
      <c r="M37" s="5">
        <v>2</v>
      </c>
      <c r="N37" s="31"/>
      <c r="O37" s="31"/>
      <c r="P37" s="38">
        <f>IF((OR(L37="",L37="DNC")),"",IF(L37="SDQ",P$53,IF(L37="DNF",999,(L37+(5*M37)+(N37*10)-(O37*5)))))</f>
        <v>57.9</v>
      </c>
      <c r="Q37" s="55">
        <f>IF(P37="",Default_Rank_Score,RANK(P37,P$4:P$43,1))</f>
        <v>21</v>
      </c>
      <c r="R37" s="51">
        <v>44.88</v>
      </c>
      <c r="S37" s="5">
        <v>0</v>
      </c>
      <c r="T37" s="31"/>
      <c r="U37" s="31"/>
      <c r="V37" s="38">
        <f>IF((OR(R37="",R37="DNC")),"",IF(R37="SDQ",V$53,IF(R37="DNF",999,(R37+(5*S37)+(T37*10)-(U37*5)))))</f>
        <v>44.88</v>
      </c>
      <c r="W37" s="57">
        <f>IF(V37="",Default_Rank_Score,RANK(V37,V$4:V$43,1))</f>
        <v>19</v>
      </c>
      <c r="X37" s="51">
        <v>46.26</v>
      </c>
      <c r="Y37" s="5">
        <v>0</v>
      </c>
      <c r="Z37" s="31"/>
      <c r="AA37" s="31"/>
      <c r="AB37" s="38">
        <f>IF((OR(X37="",X37="DNC")),"",IF(X37="SDQ",AB$53,IF(X37="DNF",999,(X37+(5*Y37)+(Z37*10)-(AA37*5)))))</f>
        <v>46.26</v>
      </c>
      <c r="AC37" s="57">
        <f>IF(AB37="",Default_Rank_Score,RANK(AB37,AB$4:AB$43,1))</f>
        <v>20</v>
      </c>
      <c r="AD37" s="51">
        <v>55.48</v>
      </c>
      <c r="AE37" s="5">
        <v>1</v>
      </c>
      <c r="AF37" s="31"/>
      <c r="AG37" s="31"/>
      <c r="AH37" s="38">
        <f>IF((OR(AD37="",AD37="DNC")),"",IF(AD37="SDQ",AH$53,IF(AD37="DNF",999,(AD37+(5*AE37)+(AF37*10)-(AG37*5)))))</f>
        <v>60.48</v>
      </c>
      <c r="AI37" s="57">
        <f>IF(AH37="",Default_Rank_Score,RANK(AH37,AH$4:AH$43,1))</f>
        <v>21</v>
      </c>
      <c r="AJ37" s="51">
        <v>31.21</v>
      </c>
      <c r="AK37" s="5">
        <v>0</v>
      </c>
      <c r="AL37" s="31"/>
      <c r="AM37" s="31"/>
      <c r="AN37" s="38">
        <f>IF((OR(AJ37="",AJ37="DNC")),"",IF(AJ37="SDQ",AN$53,IF(AJ37="DNF",999,(AJ37+(5*AK37)+(AL37*10)-(AM37*5)))))</f>
        <v>31.21</v>
      </c>
      <c r="AO37" s="11"/>
      <c r="AP37" s="11"/>
      <c r="AQ37" s="11"/>
    </row>
    <row r="38" spans="1:43" s="10" customFormat="1" x14ac:dyDescent="0.15">
      <c r="A38" s="61" t="s">
        <v>84</v>
      </c>
      <c r="B38" s="2"/>
      <c r="C38" s="1"/>
      <c r="D38" s="5">
        <v>3</v>
      </c>
      <c r="E38" s="6" t="s">
        <v>85</v>
      </c>
      <c r="F38" s="5"/>
      <c r="G38" s="66">
        <f>RANK(K38,K$4:K$43,1)</f>
        <v>1</v>
      </c>
      <c r="H38" s="66">
        <f>Q38+W38+AC38+AI38+AO38</f>
        <v>7</v>
      </c>
      <c r="I38" s="66">
        <f>IF(M38=0,1,0)+IF(S38=0,1,0)+IF(Y38=0,1,0)+IF(AE38=0,1,0)+IF(AK38=0,1,0)</f>
        <v>4</v>
      </c>
      <c r="J38" s="66">
        <f>M38+S38+Y38+AE38+AK38</f>
        <v>2</v>
      </c>
      <c r="K38" s="67">
        <f>P38+V38+AB38+AH38+AN38</f>
        <v>111.04</v>
      </c>
      <c r="L38" s="51">
        <v>19.579999999999998</v>
      </c>
      <c r="M38" s="5">
        <v>0</v>
      </c>
      <c r="N38" s="31"/>
      <c r="O38" s="31"/>
      <c r="P38" s="38">
        <f>IF((OR(L38="",L38="DNC")),"",IF(L38="SDQ",P$53,IF(L38="DNF",999,(L38+(5*M38)+(N38*10)-(O38*5)))))</f>
        <v>19.579999999999998</v>
      </c>
      <c r="Q38" s="55">
        <f>IF(P38="",Default_Rank_Score,RANK(P38,P$4:P$43,1))</f>
        <v>1</v>
      </c>
      <c r="R38" s="51">
        <v>18.510000000000002</v>
      </c>
      <c r="S38" s="5">
        <v>0</v>
      </c>
      <c r="T38" s="31"/>
      <c r="U38" s="31"/>
      <c r="V38" s="38">
        <f>IF((OR(R38="",R38="DNC")),"",IF(R38="SDQ",V$53,IF(R38="DNF",999,(R38+(5*S38)+(T38*10)-(U38*5)))))</f>
        <v>18.510000000000002</v>
      </c>
      <c r="W38" s="57">
        <f>IF(V38="",Default_Rank_Score,RANK(V38,V$4:V$43,1))</f>
        <v>1</v>
      </c>
      <c r="X38" s="51">
        <v>21.78</v>
      </c>
      <c r="Y38" s="5">
        <v>0</v>
      </c>
      <c r="Z38" s="31"/>
      <c r="AA38" s="31"/>
      <c r="AB38" s="38">
        <f>IF((OR(X38="",X38="DNC")),"",IF(X38="SDQ",AB$53,IF(X38="DNF",999,(X38+(5*Y38)+(Z38*10)-(AA38*5)))))</f>
        <v>21.78</v>
      </c>
      <c r="AC38" s="57">
        <f>IF(AB38="",Default_Rank_Score,RANK(AB38,AB$4:AB$43,1))</f>
        <v>1</v>
      </c>
      <c r="AD38" s="51">
        <v>24.94</v>
      </c>
      <c r="AE38" s="5">
        <v>0</v>
      </c>
      <c r="AF38" s="31"/>
      <c r="AG38" s="31"/>
      <c r="AH38" s="38">
        <f>IF((OR(AD38="",AD38="DNC")),"",IF(AD38="SDQ",AH$53,IF(AD38="DNF",999,(AD38+(5*AE38)+(AF38*10)-(AG38*5)))))</f>
        <v>24.94</v>
      </c>
      <c r="AI38" s="57">
        <f>IF(AH38="",Default_Rank_Score,RANK(AH38,AH$4:AH$43,1))</f>
        <v>1</v>
      </c>
      <c r="AJ38" s="51">
        <v>16.23</v>
      </c>
      <c r="AK38" s="5">
        <v>2</v>
      </c>
      <c r="AL38" s="31"/>
      <c r="AM38" s="31"/>
      <c r="AN38" s="38">
        <f>IF((OR(AJ38="",AJ38="DNC")),"",IF(AJ38="SDQ",AN$53,IF(AJ38="DNF",999,(AJ38+(5*AK38)+(AL38*10)-(AM38*5)))))</f>
        <v>26.23</v>
      </c>
      <c r="AO38" s="11">
        <f>IF(AN38="",Default_Rank_Score,RANK(AN38,AN$4:AN$43,1))</f>
        <v>3</v>
      </c>
      <c r="AP38" s="11" t="e">
        <f>IF(#REF!="",Default_Rank_Score,RANK(#REF!,#REF!,1))</f>
        <v>#REF!</v>
      </c>
      <c r="AQ38" s="11" t="e">
        <f>IF(#REF!="",Default_Rank_Score,RANK(#REF!,#REF!,1))</f>
        <v>#REF!</v>
      </c>
    </row>
    <row r="39" spans="1:43" s="10" customFormat="1" x14ac:dyDescent="0.15">
      <c r="A39" s="61" t="s">
        <v>97</v>
      </c>
      <c r="B39" s="2"/>
      <c r="C39" s="1"/>
      <c r="D39" s="5">
        <v>3</v>
      </c>
      <c r="E39" s="6" t="s">
        <v>85</v>
      </c>
      <c r="F39" s="5"/>
      <c r="G39" s="66">
        <f>RANK(K39,K$4:K$43,1)</f>
        <v>5</v>
      </c>
      <c r="H39" s="66">
        <f>Q39+W39+AC39+AI39+AO39</f>
        <v>42</v>
      </c>
      <c r="I39" s="66">
        <f>IF(M39=0,1,0)+IF(S39=0,1,0)+IF(Y39=0,1,0)+IF(AE39=0,1,0)+IF(AK39=0,1,0)</f>
        <v>5</v>
      </c>
      <c r="J39" s="66">
        <f>M39+S39+Y39+AE39+AK39</f>
        <v>0</v>
      </c>
      <c r="K39" s="67">
        <f>P39+V39+AB39+AH39+AN39</f>
        <v>175.31</v>
      </c>
      <c r="L39" s="51">
        <v>36.549999999999997</v>
      </c>
      <c r="M39" s="5">
        <v>0</v>
      </c>
      <c r="N39" s="31"/>
      <c r="O39" s="31"/>
      <c r="P39" s="38">
        <f>IF((OR(L39="",L39="DNC")),"",IF(L39="SDQ",P$53,IF(L39="DNF",999,(L39+(5*M39)+(N39*10)-(O39*5)))))</f>
        <v>36.549999999999997</v>
      </c>
      <c r="Q39" s="55">
        <f>IF(P39="",Default_Rank_Score,RANK(P39,P$4:P$43,1))</f>
        <v>4</v>
      </c>
      <c r="R39" s="51">
        <v>51.43</v>
      </c>
      <c r="S39" s="5">
        <v>0</v>
      </c>
      <c r="T39" s="31"/>
      <c r="U39" s="31"/>
      <c r="V39" s="38">
        <f>IF((OR(R39="",R39="DNC")),"",IF(R39="SDQ",V$53,IF(R39="DNF",999,(R39+(5*S39)+(T39*10)-(U39*5)))))</f>
        <v>51.43</v>
      </c>
      <c r="W39" s="57">
        <f>IF(V39="",Default_Rank_Score,RANK(V39,V$4:V$43,1))</f>
        <v>22</v>
      </c>
      <c r="X39" s="51">
        <v>27.59</v>
      </c>
      <c r="Y39" s="5">
        <v>0</v>
      </c>
      <c r="Z39" s="31"/>
      <c r="AA39" s="31"/>
      <c r="AB39" s="38">
        <f>IF((OR(X39="",X39="DNC")),"",IF(X39="SDQ",AB$53,IF(X39="DNF",999,(X39+(5*Y39)+(Z39*10)-(AA39*5)))))</f>
        <v>27.59</v>
      </c>
      <c r="AC39" s="57">
        <f>IF(AB39="",Default_Rank_Score,RANK(AB39,AB$4:AB$43,1))</f>
        <v>4</v>
      </c>
      <c r="AD39" s="51">
        <v>33.72</v>
      </c>
      <c r="AE39" s="5"/>
      <c r="AF39" s="31"/>
      <c r="AG39" s="31">
        <v>1</v>
      </c>
      <c r="AH39" s="38">
        <f>IF((OR(AD39="",AD39="DNC")),"",IF(AD39="SDQ",AH$53,IF(AD39="DNF",999,(AD39+(5*AE39)+(AF39*10)-(AG39*5)))))</f>
        <v>28.72</v>
      </c>
      <c r="AI39" s="57">
        <f>IF(AH39="",Default_Rank_Score,RANK(AH39,AH$4:AH$43,1))</f>
        <v>3</v>
      </c>
      <c r="AJ39" s="51">
        <v>31.02</v>
      </c>
      <c r="AK39" s="5">
        <v>0</v>
      </c>
      <c r="AL39" s="31"/>
      <c r="AM39" s="31"/>
      <c r="AN39" s="38">
        <f>IF((OR(AJ39="",AJ39="DNC")),"",IF(AJ39="SDQ",AN$53,IF(AJ39="DNF",999,(AJ39+(5*AK39)+(AL39*10)-(AM39*5)))))</f>
        <v>31.02</v>
      </c>
      <c r="AO39" s="11">
        <f>IF(AN39="",Default_Rank_Score,RANK(AN39,AN$4:AN$43,1))</f>
        <v>9</v>
      </c>
      <c r="AP39" s="11" t="e">
        <f>IF(#REF!="",Default_Rank_Score,RANK(#REF!,#REF!,1))</f>
        <v>#REF!</v>
      </c>
      <c r="AQ39" s="11" t="e">
        <f>IF(#REF!="",Default_Rank_Score,RANK(#REF!,#REF!,1))</f>
        <v>#REF!</v>
      </c>
    </row>
    <row r="40" spans="1:43" s="10" customFormat="1" x14ac:dyDescent="0.15">
      <c r="A40" s="61" t="s">
        <v>51</v>
      </c>
      <c r="B40" s="2"/>
      <c r="C40" s="1"/>
      <c r="D40" s="5">
        <v>1</v>
      </c>
      <c r="E40" s="6" t="s">
        <v>50</v>
      </c>
      <c r="F40" s="5"/>
      <c r="G40" s="66">
        <f>RANK(K40,K$4:K$43,1)</f>
        <v>34</v>
      </c>
      <c r="H40" s="66">
        <f>Q40+W40+AC40+AI40+AO40</f>
        <v>157</v>
      </c>
      <c r="I40" s="66">
        <f>IF(M40=0,1,0)+IF(S40=0,1,0)+IF(Y40=0,1,0)+IF(AE40=0,1,0)+IF(AK40=0,1,0)</f>
        <v>4</v>
      </c>
      <c r="J40" s="66">
        <f>M40+S40+Y40+AE40+AK40</f>
        <v>3</v>
      </c>
      <c r="K40" s="67">
        <f>P40+V40+AB40+AH40+AN40</f>
        <v>373.53000000000003</v>
      </c>
      <c r="L40" s="51">
        <v>68.02</v>
      </c>
      <c r="M40" s="5">
        <v>0</v>
      </c>
      <c r="N40" s="31"/>
      <c r="O40" s="31"/>
      <c r="P40" s="38">
        <f>IF((OR(L40="",L40="DNC")),"",IF(L40="SDQ",P$53,IF(L40="DNF",999,(L40+(5*M40)+(N40*10)-(O40*5)))))</f>
        <v>68.02</v>
      </c>
      <c r="Q40" s="55">
        <f>IF(P40="",Default_Rank_Score,RANK(P40,P$4:P$43,1))</f>
        <v>29</v>
      </c>
      <c r="R40" s="51">
        <v>74.459999999999994</v>
      </c>
      <c r="S40" s="5">
        <v>0</v>
      </c>
      <c r="T40" s="31"/>
      <c r="U40" s="31"/>
      <c r="V40" s="38">
        <f>IF((OR(R40="",R40="DNC")),"",IF(R40="SDQ",V$53,IF(R40="DNF",999,(R40+(5*S40)+(T40*10)-(U40*5)))))</f>
        <v>74.459999999999994</v>
      </c>
      <c r="W40" s="57">
        <f>IF(V40="",Default_Rank_Score,RANK(V40,V$4:V$43,1))</f>
        <v>34</v>
      </c>
      <c r="X40" s="51">
        <v>60.96</v>
      </c>
      <c r="Y40" s="5">
        <v>0</v>
      </c>
      <c r="Z40" s="31"/>
      <c r="AA40" s="31"/>
      <c r="AB40" s="38">
        <f>IF((OR(X40="",X40="DNC")),"",IF(X40="SDQ",AB$53,IF(X40="DNF",999,(X40+(5*Y40)+(Z40*10)-(AA40*5)))))</f>
        <v>60.96</v>
      </c>
      <c r="AC40" s="57">
        <f>IF(AB40="",Default_Rank_Score,RANK(AB40,AB$4:AB$43,1))</f>
        <v>29</v>
      </c>
      <c r="AD40" s="51">
        <v>62.92</v>
      </c>
      <c r="AE40" s="5">
        <v>0</v>
      </c>
      <c r="AF40" s="31">
        <v>1</v>
      </c>
      <c r="AG40" s="31"/>
      <c r="AH40" s="38">
        <f>IF((OR(AD40="",AD40="DNC")),"",IF(AD40="SDQ",AH$53,IF(AD40="DNF",999,(AD40+(5*AE40)+(AF40*10)-(AG40*5)))))</f>
        <v>72.92</v>
      </c>
      <c r="AI40" s="57">
        <f>IF(AH40="",Default_Rank_Score,RANK(AH40,AH$4:AH$43,1))</f>
        <v>29</v>
      </c>
      <c r="AJ40" s="51">
        <v>72.17</v>
      </c>
      <c r="AK40" s="83">
        <v>3</v>
      </c>
      <c r="AL40" s="31">
        <v>1</v>
      </c>
      <c r="AM40" s="31"/>
      <c r="AN40" s="38">
        <f>IF((OR(AJ40="",AJ40="DNC")),"",IF(AJ40="SDQ",AN$53,IF(AJ40="DNF",999,(AJ40+(5*AK40)+(AL40*10)-(AM40*5)))))</f>
        <v>97.17</v>
      </c>
      <c r="AO40" s="11">
        <f>IF(AN40="",Default_Rank_Score,RANK(AN40,AN$4:AN$43,1))</f>
        <v>36</v>
      </c>
      <c r="AP40" s="11" t="e">
        <f>IF(#REF!="",Default_Rank_Score,RANK(#REF!,#REF!,1))</f>
        <v>#REF!</v>
      </c>
      <c r="AQ40" s="11" t="e">
        <f>IF(#REF!="",Default_Rank_Score,RANK(#REF!,#REF!,1))</f>
        <v>#REF!</v>
      </c>
    </row>
    <row r="41" spans="1:43" s="10" customFormat="1" x14ac:dyDescent="0.15">
      <c r="A41" s="61" t="s">
        <v>49</v>
      </c>
      <c r="B41" s="2"/>
      <c r="C41" s="1"/>
      <c r="D41" s="5">
        <v>1</v>
      </c>
      <c r="E41" s="6" t="s">
        <v>50</v>
      </c>
      <c r="F41" s="5"/>
      <c r="G41" s="66">
        <f>RANK(K41,K$4:K$43,1)</f>
        <v>36</v>
      </c>
      <c r="H41" s="66">
        <f>Q41+W41+AC41+AI41+AO41</f>
        <v>178</v>
      </c>
      <c r="I41" s="66">
        <f>IF(M41=0,1,0)+IF(S41=0,1,0)+IF(Y41=0,1,0)+IF(AE41=0,1,0)+IF(AK41=0,1,0)</f>
        <v>4</v>
      </c>
      <c r="J41" s="66">
        <f>M41+S41+Y41+AE41+AK41</f>
        <v>1</v>
      </c>
      <c r="K41" s="67">
        <f>P41+V41+AB41+AH41+AN41</f>
        <v>484.83999999999992</v>
      </c>
      <c r="L41" s="51">
        <v>95.14</v>
      </c>
      <c r="M41" s="5">
        <v>0</v>
      </c>
      <c r="N41" s="31"/>
      <c r="O41" s="31"/>
      <c r="P41" s="38">
        <f>IF((OR(L41="",L41="DNC")),"",IF(L41="SDQ",P$53,IF(L41="DNF",999,(L41+(5*M41)+(N41*10)-(O41*5)))))</f>
        <v>95.14</v>
      </c>
      <c r="Q41" s="55">
        <f>IF(P41="",Default_Rank_Score,RANK(P41,P$4:P$43,1))</f>
        <v>36</v>
      </c>
      <c r="R41" s="51">
        <v>98.75</v>
      </c>
      <c r="S41" s="5">
        <v>0</v>
      </c>
      <c r="T41" s="31"/>
      <c r="U41" s="31"/>
      <c r="V41" s="38">
        <f>IF((OR(R41="",R41="DNC")),"",IF(R41="SDQ",V$53,IF(R41="DNF",999,(R41+(5*S41)+(T41*10)-(U41*5)))))</f>
        <v>98.75</v>
      </c>
      <c r="W41" s="57">
        <f>IF(V41="",Default_Rank_Score,RANK(V41,V$4:V$43,1))</f>
        <v>36</v>
      </c>
      <c r="X41" s="51">
        <v>88.32</v>
      </c>
      <c r="Y41" s="5">
        <v>0</v>
      </c>
      <c r="Z41" s="31"/>
      <c r="AA41" s="31"/>
      <c r="AB41" s="38">
        <f>IF((OR(X41="",X41="DNC")),"",IF(X41="SDQ",AB$53,IF(X41="DNF",999,(X41+(5*Y41)+(Z41*10)-(AA41*5)))))</f>
        <v>88.32</v>
      </c>
      <c r="AC41" s="57">
        <f>IF(AB41="",Default_Rank_Score,RANK(AB41,AB$4:AB$43,1))</f>
        <v>36</v>
      </c>
      <c r="AD41" s="51">
        <v>84.72</v>
      </c>
      <c r="AE41" s="5">
        <v>0</v>
      </c>
      <c r="AF41" s="31"/>
      <c r="AG41" s="31"/>
      <c r="AH41" s="38">
        <f>IF((OR(AD41="",AD41="DNC")),"",IF(AD41="SDQ",AH$53,IF(AD41="DNF",999,(AD41+(5*AE41)+(AF41*10)-(AG41*5)))))</f>
        <v>84.72</v>
      </c>
      <c r="AI41" s="57">
        <f>IF(AH41="",Default_Rank_Score,RANK(AH41,AH$4:AH$43,1))</f>
        <v>33</v>
      </c>
      <c r="AJ41" s="51">
        <v>112.91</v>
      </c>
      <c r="AK41" s="83">
        <v>1</v>
      </c>
      <c r="AL41" s="31"/>
      <c r="AM41" s="31"/>
      <c r="AN41" s="38">
        <f>IF((OR(AJ41="",AJ41="DNC")),"",IF(AJ41="SDQ",AN$53,IF(AJ41="DNF",999,(AJ41+(5*AK41)+(AL41*10)-(AM41*5)))))</f>
        <v>117.91</v>
      </c>
      <c r="AO41" s="11">
        <f>IF(AN41="",Default_Rank_Score,RANK(AN41,AN$4:AN$43,1))</f>
        <v>37</v>
      </c>
      <c r="AP41" s="11" t="e">
        <f>IF(#REF!="",Default_Rank_Score,RANK(#REF!,#REF!,1))</f>
        <v>#REF!</v>
      </c>
      <c r="AQ41" s="11" t="e">
        <f>IF(#REF!="",Default_Rank_Score,RANK(#REF!,#REF!,1))</f>
        <v>#REF!</v>
      </c>
    </row>
    <row r="42" spans="1:43" s="10" customFormat="1" x14ac:dyDescent="0.15">
      <c r="A42" s="61" t="s">
        <v>69</v>
      </c>
      <c r="B42" s="2"/>
      <c r="C42" s="1"/>
      <c r="D42" s="5">
        <v>2</v>
      </c>
      <c r="E42" s="6" t="s">
        <v>70</v>
      </c>
      <c r="F42" s="5"/>
      <c r="G42" s="66">
        <f>RANK(K42,K$4:K$43,1)</f>
        <v>28</v>
      </c>
      <c r="H42" s="66">
        <f>Q42+W42+AC42+AI42+AO42</f>
        <v>124</v>
      </c>
      <c r="I42" s="66">
        <f>IF(M42=0,1,0)+IF(S42=0,1,0)+IF(Y42=0,1,0)+IF(AE42=0,1,0)+IF(AK42=0,1,0)</f>
        <v>0</v>
      </c>
      <c r="J42" s="66">
        <f>M42+S42+Y42+AE42+AK42</f>
        <v>11</v>
      </c>
      <c r="K42" s="67">
        <f>P42+V42+AB42+AH42+AN42</f>
        <v>295.39999999999998</v>
      </c>
      <c r="L42" s="51">
        <v>42.78</v>
      </c>
      <c r="M42" s="5">
        <v>2</v>
      </c>
      <c r="N42" s="31"/>
      <c r="O42" s="31"/>
      <c r="P42" s="38">
        <f>IF((OR(L42="",L42="DNC")),"",IF(L42="SDQ",P$53,IF(L42="DNF",999,(L42+(5*M42)+(N42*10)-(O42*5)))))</f>
        <v>52.78</v>
      </c>
      <c r="Q42" s="55">
        <f>IF(P42="",Default_Rank_Score,RANK(P42,P$4:P$43,1))</f>
        <v>17</v>
      </c>
      <c r="R42" s="51">
        <v>36.880000000000003</v>
      </c>
      <c r="S42" s="5">
        <v>2</v>
      </c>
      <c r="T42" s="31"/>
      <c r="U42" s="31"/>
      <c r="V42" s="38">
        <f>IF((OR(R42="",R42="DNC")),"",IF(R42="SDQ",V$53,IF(R42="DNF",999,(R42+(5*S42)+(T42*10)-(U42*5)))))</f>
        <v>46.88</v>
      </c>
      <c r="W42" s="57">
        <f>IF(V42="",Default_Rank_Score,RANK(V42,V$4:V$43,1))</f>
        <v>20</v>
      </c>
      <c r="X42" s="51">
        <v>62.5</v>
      </c>
      <c r="Y42" s="5">
        <v>1</v>
      </c>
      <c r="Z42" s="31"/>
      <c r="AA42" s="31"/>
      <c r="AB42" s="38">
        <f>IF((OR(X42="",X42="DNC")),"",IF(X42="SDQ",AB$53,IF(X42="DNF",999,(X42+(5*Y42)+(Z42*10)-(AA42*5)))))</f>
        <v>67.5</v>
      </c>
      <c r="AC42" s="57">
        <f>IF(AB42="",Default_Rank_Score,RANK(AB42,AB$4:AB$43,1))</f>
        <v>30</v>
      </c>
      <c r="AD42" s="51">
        <v>44.6</v>
      </c>
      <c r="AE42" s="5">
        <v>3</v>
      </c>
      <c r="AF42" s="31">
        <v>1</v>
      </c>
      <c r="AG42" s="31"/>
      <c r="AH42" s="38">
        <f>IF((OR(AD42="",AD42="DNC")),"",IF(AD42="SDQ",AH$53,IF(AD42="DNF",999,(AD42+(5*AE42)+(AF42*10)-(AG42*5)))))</f>
        <v>69.599999999999994</v>
      </c>
      <c r="AI42" s="57">
        <f>IF(AH42="",Default_Rank_Score,RANK(AH42,AH$4:AH$43,1))</f>
        <v>27</v>
      </c>
      <c r="AJ42" s="51">
        <v>33.64</v>
      </c>
      <c r="AK42" s="5">
        <v>3</v>
      </c>
      <c r="AL42" s="31">
        <v>1</v>
      </c>
      <c r="AM42" s="31"/>
      <c r="AN42" s="38">
        <f>IF((OR(AJ42="",AJ42="DNC")),"",IF(AJ42="SDQ",AN$53,IF(AJ42="DNF",999,(AJ42+(5*AK42)+(AL42*10)-(AM42*5)))))</f>
        <v>58.64</v>
      </c>
      <c r="AO42" s="11">
        <f>IF(AN42="",Default_Rank_Score,RANK(AN42,AN$4:AN$43,1))</f>
        <v>30</v>
      </c>
      <c r="AP42" s="11" t="e">
        <f>IF(#REF!="",Default_Rank_Score,RANK(#REF!,#REF!,1))</f>
        <v>#REF!</v>
      </c>
      <c r="AQ42" s="11" t="e">
        <f>IF(#REF!="",Default_Rank_Score,RANK(#REF!,#REF!,1))</f>
        <v>#REF!</v>
      </c>
    </row>
    <row r="43" spans="1:43" s="26" customFormat="1" ht="14" thickBot="1" x14ac:dyDescent="0.2">
      <c r="A43" s="39" t="s">
        <v>26</v>
      </c>
      <c r="B43" s="40"/>
      <c r="C43" s="40"/>
      <c r="D43" s="42"/>
      <c r="E43" s="41"/>
      <c r="F43" s="42"/>
      <c r="G43" s="43"/>
      <c r="H43" s="43"/>
      <c r="I43" s="43"/>
      <c r="J43" s="43"/>
      <c r="K43" s="46"/>
      <c r="L43" s="52"/>
      <c r="M43" s="43"/>
      <c r="N43" s="43"/>
      <c r="O43" s="43"/>
      <c r="P43" s="44"/>
      <c r="Q43" s="56"/>
      <c r="R43" s="52"/>
      <c r="S43" s="43"/>
      <c r="T43" s="43"/>
      <c r="U43" s="43"/>
      <c r="V43" s="44"/>
      <c r="W43" s="56"/>
      <c r="X43" s="52"/>
      <c r="Y43" s="43"/>
      <c r="Z43" s="43"/>
      <c r="AA43" s="43"/>
      <c r="AB43" s="44"/>
      <c r="AC43" s="56"/>
      <c r="AD43" s="52"/>
      <c r="AE43" s="43"/>
      <c r="AF43" s="43"/>
      <c r="AG43" s="43"/>
      <c r="AH43" s="44"/>
      <c r="AI43" s="56"/>
      <c r="AJ43" s="52"/>
      <c r="AK43" s="43"/>
      <c r="AL43" s="43"/>
      <c r="AM43" s="43"/>
      <c r="AN43" s="44"/>
      <c r="AO43" s="25"/>
      <c r="AP43" s="25"/>
      <c r="AQ43" s="25"/>
    </row>
    <row r="44" spans="1:43" s="16" customFormat="1" x14ac:dyDescent="0.15">
      <c r="A44" s="16" t="s">
        <v>27</v>
      </c>
      <c r="D44" s="4"/>
      <c r="E44" s="12"/>
      <c r="F44" s="4"/>
      <c r="G44" s="14"/>
      <c r="H44" s="14"/>
      <c r="I44" s="14"/>
      <c r="J44" s="14"/>
      <c r="K44" s="14"/>
      <c r="L44" s="15">
        <v>200</v>
      </c>
      <c r="M44" s="14"/>
      <c r="N44" s="14"/>
      <c r="O44" s="14"/>
      <c r="P44" s="15"/>
      <c r="Q44" s="14"/>
      <c r="R44" s="15">
        <v>200</v>
      </c>
      <c r="S44" s="14"/>
      <c r="T44" s="14"/>
      <c r="U44" s="14"/>
      <c r="V44" s="15"/>
      <c r="W44" s="14"/>
      <c r="X44" s="15">
        <v>200</v>
      </c>
      <c r="Y44" s="14"/>
      <c r="Z44" s="14"/>
      <c r="AA44" s="14"/>
      <c r="AB44" s="15"/>
      <c r="AC44" s="14"/>
      <c r="AD44" s="15">
        <v>200</v>
      </c>
      <c r="AE44" s="14"/>
      <c r="AF44" s="14"/>
      <c r="AG44" s="14"/>
      <c r="AH44" s="15"/>
      <c r="AI44" s="14"/>
      <c r="AJ44" s="15">
        <v>200</v>
      </c>
      <c r="AK44" s="14"/>
      <c r="AL44" s="14"/>
      <c r="AM44" s="14"/>
      <c r="AN44" s="15"/>
      <c r="AO44" s="14"/>
      <c r="AP44" s="14"/>
      <c r="AQ44" s="14"/>
    </row>
    <row r="45" spans="1:43" s="16" customFormat="1" x14ac:dyDescent="0.15">
      <c r="A45" s="3" t="s">
        <v>28</v>
      </c>
      <c r="B45" s="3"/>
      <c r="C45" s="3"/>
      <c r="D45" s="4"/>
      <c r="E45" s="12"/>
      <c r="F45" s="4"/>
      <c r="G45" s="14"/>
      <c r="H45" s="14"/>
      <c r="I45" s="14"/>
      <c r="J45" s="14"/>
      <c r="K45" s="14"/>
      <c r="L45" s="15">
        <v>20</v>
      </c>
      <c r="M45" s="14"/>
      <c r="N45" s="14"/>
      <c r="O45" s="14"/>
      <c r="P45" s="15"/>
      <c r="Q45" s="14"/>
      <c r="R45" s="15">
        <v>20</v>
      </c>
      <c r="S45" s="14"/>
      <c r="T45" s="14"/>
      <c r="U45" s="14"/>
      <c r="V45" s="15"/>
      <c r="W45" s="14"/>
      <c r="X45" s="15">
        <v>20</v>
      </c>
      <c r="Y45" s="14"/>
      <c r="Z45" s="14"/>
      <c r="AA45" s="14"/>
      <c r="AB45" s="15"/>
      <c r="AC45" s="14"/>
      <c r="AD45" s="15">
        <v>20</v>
      </c>
      <c r="AE45" s="14"/>
      <c r="AF45" s="14"/>
      <c r="AG45" s="14"/>
      <c r="AH45" s="15"/>
      <c r="AI45" s="14"/>
      <c r="AJ45" s="15">
        <v>20</v>
      </c>
      <c r="AK45" s="14"/>
      <c r="AL45" s="14"/>
      <c r="AM45" s="14"/>
      <c r="AN45" s="15"/>
      <c r="AO45" s="14"/>
      <c r="AP45" s="14"/>
      <c r="AQ45" s="14"/>
    </row>
    <row r="46" spans="1:43" s="16" customFormat="1" x14ac:dyDescent="0.15">
      <c r="A46" s="3" t="s">
        <v>29</v>
      </c>
      <c r="B46" s="3"/>
      <c r="C46" s="3"/>
      <c r="D46" s="4"/>
      <c r="E46" s="12"/>
      <c r="F46" s="4"/>
      <c r="G46" s="14"/>
      <c r="H46" s="14"/>
      <c r="I46" s="14"/>
      <c r="J46" s="14"/>
      <c r="K46" s="14"/>
      <c r="L46" s="15">
        <f>MIN(L4:L43)</f>
        <v>19.579999999999998</v>
      </c>
      <c r="M46" s="14"/>
      <c r="N46" s="14"/>
      <c r="O46" s="14"/>
      <c r="P46" s="15">
        <f>MIN(P4:P43)</f>
        <v>19.579999999999998</v>
      </c>
      <c r="Q46" s="14"/>
      <c r="R46" s="15">
        <f>MIN(R4:R43)</f>
        <v>18.510000000000002</v>
      </c>
      <c r="S46" s="14"/>
      <c r="T46" s="14"/>
      <c r="U46" s="14"/>
      <c r="V46" s="15">
        <f>MIN(V4:V43)</f>
        <v>18.510000000000002</v>
      </c>
      <c r="W46" s="14"/>
      <c r="X46" s="15">
        <f>MIN(X4:X43)</f>
        <v>21.78</v>
      </c>
      <c r="Y46" s="14"/>
      <c r="Z46" s="14"/>
      <c r="AA46" s="14"/>
      <c r="AB46" s="15">
        <f>MIN(AB4:AB43)</f>
        <v>21.78</v>
      </c>
      <c r="AC46" s="14"/>
      <c r="AD46" s="15">
        <f>MIN(AD4:AD43)</f>
        <v>24.21</v>
      </c>
      <c r="AE46" s="14"/>
      <c r="AF46" s="14"/>
      <c r="AG46" s="14"/>
      <c r="AH46" s="15">
        <f>MIN(AH4:AH43)</f>
        <v>24.94</v>
      </c>
      <c r="AI46" s="14"/>
      <c r="AJ46" s="15">
        <f>MIN(AJ4:AJ43)</f>
        <v>16.23</v>
      </c>
      <c r="AK46" s="14"/>
      <c r="AL46" s="14"/>
      <c r="AM46" s="14"/>
      <c r="AN46" s="15">
        <f>MIN(AN4:AN43)</f>
        <v>23.54</v>
      </c>
      <c r="AO46" s="14"/>
      <c r="AP46" s="14"/>
      <c r="AQ46" s="14"/>
    </row>
    <row r="47" spans="1:43" s="16" customFormat="1" x14ac:dyDescent="0.15">
      <c r="A47" s="3" t="s">
        <v>30</v>
      </c>
      <c r="B47" s="3"/>
      <c r="C47" s="3"/>
      <c r="D47" s="4"/>
      <c r="E47" s="12"/>
      <c r="F47" s="4"/>
      <c r="G47" s="14"/>
      <c r="H47" s="14"/>
      <c r="I47" s="14"/>
      <c r="J47" s="14"/>
      <c r="K47" s="14"/>
      <c r="L47" s="15">
        <f>MAX(L4:L43)</f>
        <v>169.11</v>
      </c>
      <c r="M47" s="14"/>
      <c r="N47" s="14"/>
      <c r="O47" s="14"/>
      <c r="P47" s="15">
        <f>MAX(P4:P43)</f>
        <v>194.11</v>
      </c>
      <c r="Q47" s="14"/>
      <c r="R47" s="15">
        <f>MAX(R4:R43)</f>
        <v>146.66</v>
      </c>
      <c r="S47" s="14"/>
      <c r="T47" s="14"/>
      <c r="U47" s="14"/>
      <c r="V47" s="15">
        <f>MAX(V4:V43)</f>
        <v>151.66</v>
      </c>
      <c r="W47" s="14"/>
      <c r="X47" s="15">
        <f>MAX(X4:X43)</f>
        <v>154.53</v>
      </c>
      <c r="Y47" s="14"/>
      <c r="Z47" s="14"/>
      <c r="AA47" s="14"/>
      <c r="AB47" s="15">
        <f>MAX(AB4:AB43)</f>
        <v>159.53</v>
      </c>
      <c r="AC47" s="14"/>
      <c r="AD47" s="15">
        <f>MAX(AD4:AD43)</f>
        <v>129.04</v>
      </c>
      <c r="AE47" s="14"/>
      <c r="AF47" s="14"/>
      <c r="AG47" s="14"/>
      <c r="AH47" s="15">
        <f>MAX(AH4:AH43)</f>
        <v>140</v>
      </c>
      <c r="AI47" s="14"/>
      <c r="AJ47" s="15">
        <f>MAX(AJ4:AJ43)</f>
        <v>123.36</v>
      </c>
      <c r="AK47" s="14"/>
      <c r="AL47" s="14"/>
      <c r="AM47" s="14"/>
      <c r="AN47" s="15">
        <f>MAX(AN4:AN43)</f>
        <v>133.36000000000001</v>
      </c>
      <c r="AO47" s="14"/>
      <c r="AP47" s="14"/>
      <c r="AQ47" s="14"/>
    </row>
    <row r="48" spans="1:43" s="16" customFormat="1" x14ac:dyDescent="0.15">
      <c r="A48" s="3" t="s">
        <v>31</v>
      </c>
      <c r="B48" s="3"/>
      <c r="C48" s="3"/>
      <c r="D48" s="4"/>
      <c r="E48" s="12"/>
      <c r="F48" s="4"/>
      <c r="G48" s="14"/>
      <c r="H48" s="14"/>
      <c r="I48" s="14"/>
      <c r="J48" s="14"/>
      <c r="K48" s="14"/>
      <c r="L48" s="15">
        <f>AVERAGE(L4:L43)</f>
        <v>52.481578947368419</v>
      </c>
      <c r="M48" s="14"/>
      <c r="N48" s="14"/>
      <c r="O48" s="14"/>
      <c r="P48" s="15">
        <f>AVERAGE(P4:P43)</f>
        <v>59.85</v>
      </c>
      <c r="Q48" s="14"/>
      <c r="R48" s="15">
        <f>AVERAGE(R4:R43)</f>
        <v>48.94157894736842</v>
      </c>
      <c r="S48" s="14"/>
      <c r="T48" s="14"/>
      <c r="U48" s="14"/>
      <c r="V48" s="15">
        <f>AVERAGE(V4:V43)</f>
        <v>53.020526315789482</v>
      </c>
      <c r="W48" s="14"/>
      <c r="X48" s="15">
        <f>AVERAGE(X4:X43)</f>
        <v>50.961052631578937</v>
      </c>
      <c r="Y48" s="14"/>
      <c r="Z48" s="14"/>
      <c r="AA48" s="14"/>
      <c r="AB48" s="15">
        <f>AVERAGE(AB4:AB43)</f>
        <v>52.145263157894725</v>
      </c>
      <c r="AC48" s="14"/>
      <c r="AD48" s="15">
        <f>AVERAGE(AD4:AD43)</f>
        <v>50.809189189189176</v>
      </c>
      <c r="AE48" s="14"/>
      <c r="AF48" s="14"/>
      <c r="AG48" s="14"/>
      <c r="AH48" s="15">
        <f>AVERAGE(AH4:AH43)</f>
        <v>61.840526315789461</v>
      </c>
      <c r="AI48" s="14"/>
      <c r="AJ48" s="15">
        <f>AVERAGE(AJ4:AJ43)</f>
        <v>43.944473684210529</v>
      </c>
      <c r="AK48" s="14"/>
      <c r="AL48" s="14"/>
      <c r="AM48" s="14"/>
      <c r="AN48" s="15">
        <f>AVERAGE(AN4:AN43)</f>
        <v>49.207631578947364</v>
      </c>
      <c r="AO48" s="14"/>
      <c r="AP48" s="14"/>
      <c r="AQ48" s="14"/>
    </row>
    <row r="49" spans="1:43" s="16" customFormat="1" x14ac:dyDescent="0.15">
      <c r="A49" s="3" t="s">
        <v>32</v>
      </c>
      <c r="B49" s="3"/>
      <c r="C49" s="3"/>
      <c r="D49" s="4"/>
      <c r="E49" s="12"/>
      <c r="F49" s="4"/>
      <c r="G49" s="14"/>
      <c r="H49" s="14"/>
      <c r="I49" s="14"/>
      <c r="J49" s="14"/>
      <c r="K49" s="14"/>
      <c r="L49" s="15">
        <f>STDEV(L4:L43)</f>
        <v>26.476208751858294</v>
      </c>
      <c r="M49" s="14"/>
      <c r="N49" s="14"/>
      <c r="O49" s="14"/>
      <c r="P49" s="15">
        <f>STDEV(M4:P43)</f>
        <v>35.897962121051442</v>
      </c>
      <c r="Q49" s="14"/>
      <c r="R49" s="15">
        <f>STDEV(R4:R43)</f>
        <v>23.313297507705496</v>
      </c>
      <c r="S49" s="14"/>
      <c r="T49" s="14"/>
      <c r="U49" s="14"/>
      <c r="V49" s="15">
        <f>STDEV(S4:V43)</f>
        <v>31.235997206039318</v>
      </c>
      <c r="W49" s="14"/>
      <c r="X49" s="15">
        <f>STDEV(X4:X43)</f>
        <v>24.615384092009556</v>
      </c>
      <c r="Y49" s="14"/>
      <c r="Z49" s="14"/>
      <c r="AA49" s="14"/>
      <c r="AB49" s="15">
        <f>STDEV(Y4:AB43)</f>
        <v>31.619301597977472</v>
      </c>
      <c r="AC49" s="14"/>
      <c r="AD49" s="15">
        <f>STDEV(AD4:AD43)</f>
        <v>19.626798909537861</v>
      </c>
      <c r="AE49" s="14"/>
      <c r="AF49" s="14"/>
      <c r="AG49" s="14"/>
      <c r="AH49" s="15">
        <f>STDEV(AE4:AH43)</f>
        <v>34.80320151570789</v>
      </c>
      <c r="AI49" s="14"/>
      <c r="AJ49" s="15">
        <f>STDEV(AJ4:AJ43)</f>
        <v>22.741111800695244</v>
      </c>
      <c r="AK49" s="14"/>
      <c r="AL49" s="14"/>
      <c r="AM49" s="14"/>
      <c r="AN49" s="15">
        <f>STDEV(AK4:AN43)</f>
        <v>29.587210747590635</v>
      </c>
      <c r="AO49" s="14"/>
      <c r="AP49" s="14"/>
      <c r="AQ49" s="14"/>
    </row>
    <row r="50" spans="1:43" s="16" customFormat="1" x14ac:dyDescent="0.15">
      <c r="A50" s="3" t="s">
        <v>33</v>
      </c>
      <c r="B50" s="3"/>
      <c r="C50" s="3"/>
      <c r="D50" s="4"/>
      <c r="E50" s="12"/>
      <c r="F50" s="4"/>
      <c r="G50" s="14"/>
      <c r="H50" s="14"/>
      <c r="I50" s="14"/>
      <c r="J50" s="14"/>
      <c r="K50" s="14"/>
      <c r="L50" s="15"/>
      <c r="M50" s="14">
        <f>MAX(M4:M43)</f>
        <v>5</v>
      </c>
      <c r="N50" s="14"/>
      <c r="O50" s="14"/>
      <c r="P50" s="15"/>
      <c r="Q50" s="14"/>
      <c r="R50" s="15"/>
      <c r="S50" s="14">
        <f>MAX(S4:S43)</f>
        <v>3</v>
      </c>
      <c r="T50" s="14"/>
      <c r="U50" s="14"/>
      <c r="V50" s="15"/>
      <c r="W50" s="14"/>
      <c r="X50" s="15"/>
      <c r="Y50" s="14">
        <f>MAX(Y4:Y43)</f>
        <v>3</v>
      </c>
      <c r="Z50" s="14"/>
      <c r="AA50" s="14"/>
      <c r="AB50" s="15"/>
      <c r="AC50" s="14"/>
      <c r="AD50" s="15"/>
      <c r="AE50" s="14">
        <f>MAX(AE4:AE43)</f>
        <v>22</v>
      </c>
      <c r="AF50" s="14"/>
      <c r="AG50" s="14"/>
      <c r="AH50" s="15"/>
      <c r="AI50" s="14"/>
      <c r="AJ50" s="15"/>
      <c r="AK50" s="14">
        <f>MAX(AK4:AK43)</f>
        <v>4</v>
      </c>
      <c r="AL50" s="14"/>
      <c r="AM50" s="14"/>
      <c r="AN50" s="15"/>
      <c r="AO50" s="14"/>
      <c r="AP50" s="14"/>
      <c r="AQ50" s="14"/>
    </row>
    <row r="51" spans="1:43" s="16" customFormat="1" x14ac:dyDescent="0.15">
      <c r="A51" s="3" t="s">
        <v>34</v>
      </c>
      <c r="B51" s="3"/>
      <c r="C51" s="3"/>
      <c r="D51" s="4"/>
      <c r="E51" s="12"/>
      <c r="F51" s="4"/>
      <c r="G51" s="14"/>
      <c r="H51" s="14"/>
      <c r="I51" s="14"/>
      <c r="J51" s="14"/>
      <c r="K51" s="14"/>
      <c r="L51" s="15"/>
      <c r="M51" s="14">
        <f>AVERAGE(M4:M43)</f>
        <v>1.2105263157894737</v>
      </c>
      <c r="N51" s="14"/>
      <c r="O51" s="14"/>
      <c r="P51" s="15"/>
      <c r="Q51" s="14"/>
      <c r="R51" s="15"/>
      <c r="S51" s="14">
        <f>AVERAGE(S4:S43)</f>
        <v>0.60526315789473684</v>
      </c>
      <c r="T51" s="14"/>
      <c r="U51" s="14"/>
      <c r="V51" s="15"/>
      <c r="W51" s="14"/>
      <c r="X51" s="15"/>
      <c r="Y51" s="14">
        <f>AVERAGE(Y4:Y43)</f>
        <v>0.23684210526315788</v>
      </c>
      <c r="Z51" s="14"/>
      <c r="AA51" s="14"/>
      <c r="AB51" s="15"/>
      <c r="AC51" s="14"/>
      <c r="AD51" s="15"/>
      <c r="AE51" s="14">
        <f>AVERAGE(AE4:AE43)</f>
        <v>1.972972972972973</v>
      </c>
      <c r="AF51" s="14"/>
      <c r="AG51" s="14"/>
      <c r="AH51" s="15"/>
      <c r="AI51" s="14"/>
      <c r="AJ51" s="15"/>
      <c r="AK51" s="14">
        <f>AVERAGE(AK4:AK43)</f>
        <v>0.73684210526315785</v>
      </c>
      <c r="AL51" s="14"/>
      <c r="AM51" s="14"/>
      <c r="AN51" s="15"/>
      <c r="AO51" s="14"/>
      <c r="AP51" s="14"/>
      <c r="AQ51" s="14"/>
    </row>
    <row r="52" spans="1:43" s="16" customFormat="1" x14ac:dyDescent="0.15">
      <c r="A52" s="3" t="s">
        <v>35</v>
      </c>
      <c r="B52" s="3"/>
      <c r="C52" s="3"/>
      <c r="D52" s="4"/>
      <c r="F52" s="4"/>
      <c r="G52" s="14">
        <v>0</v>
      </c>
      <c r="H52" s="14"/>
      <c r="I52" s="14"/>
      <c r="J52" s="14"/>
      <c r="K52" s="14"/>
      <c r="L52" s="15"/>
      <c r="M52" s="14" t="s">
        <v>36</v>
      </c>
      <c r="N52" s="14"/>
      <c r="O52" s="14" t="s">
        <v>37</v>
      </c>
      <c r="P52" s="15" t="s">
        <v>38</v>
      </c>
      <c r="Q52" s="14"/>
      <c r="R52" s="15"/>
      <c r="S52" s="14" t="s">
        <v>36</v>
      </c>
      <c r="T52" s="14"/>
      <c r="U52" s="14" t="s">
        <v>37</v>
      </c>
      <c r="V52" s="15" t="s">
        <v>38</v>
      </c>
      <c r="W52" s="14"/>
      <c r="X52" s="15"/>
      <c r="Y52" s="14" t="s">
        <v>36</v>
      </c>
      <c r="Z52" s="14"/>
      <c r="AA52" s="14" t="s">
        <v>37</v>
      </c>
      <c r="AB52" s="15" t="s">
        <v>38</v>
      </c>
      <c r="AC52" s="14"/>
      <c r="AD52" s="15"/>
      <c r="AE52" s="14" t="s">
        <v>36</v>
      </c>
      <c r="AF52" s="14"/>
      <c r="AG52" s="14" t="s">
        <v>37</v>
      </c>
      <c r="AH52" s="15" t="s">
        <v>38</v>
      </c>
      <c r="AI52" s="14"/>
      <c r="AJ52" s="15"/>
      <c r="AK52" s="14" t="s">
        <v>36</v>
      </c>
      <c r="AL52" s="14"/>
      <c r="AM52" s="14" t="s">
        <v>37</v>
      </c>
      <c r="AN52" s="15" t="s">
        <v>38</v>
      </c>
      <c r="AO52" s="14"/>
      <c r="AP52" s="14"/>
      <c r="AQ52" s="4"/>
    </row>
    <row r="53" spans="1:43" x14ac:dyDescent="0.15">
      <c r="A53" s="17" t="s">
        <v>39</v>
      </c>
      <c r="P53" s="22">
        <f>P2*5+30</f>
        <v>150</v>
      </c>
      <c r="V53" s="22">
        <f>V2*5+30</f>
        <v>150</v>
      </c>
      <c r="AB53" s="22">
        <f>AB2*5+30</f>
        <v>150</v>
      </c>
      <c r="AH53" s="22">
        <f>AH2*5+30</f>
        <v>140</v>
      </c>
      <c r="AN53" s="22">
        <f>AN2*5+30</f>
        <v>140</v>
      </c>
    </row>
  </sheetData>
  <sheetProtection insertRows="0" deleteRows="0" selectLockedCells="1" sort="0"/>
  <sortState ref="A5:AQ42">
    <sortCondition ref="E5:E42"/>
    <sortCondition ref="K5:K4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AL5:AM42 AF5:AG42 Z5:AA42 T5:U42 N5:O42" xr:uid="{7D192FFE-EF7F-154A-BF76-A6E34A30DEB2}">
      <formula1>0</formula1>
      <formula2>1</formula2>
    </dataValidation>
    <dataValidation type="decimal" errorStyle="warning" allowBlank="1" showErrorMessage="1" errorTitle="That's a lot of misses" error="It's unusual to miss more than 10" sqref="AK5:AK42 Y5:Y42 AE5:AE42 S5:S42 M5:M42" xr:uid="{72E8ED75-B6EE-EF4F-B2C8-6F7A3FBA4178}">
      <formula1>0</formula1>
      <formula2>10</formula2>
    </dataValidation>
    <dataValidation type="decimal" errorStyle="warning" allowBlank="1" errorTitle="New Max or Min" error="Please verify your data" sqref="AJ5:AJ42 X5:X42 R5:R42 AD5:AD42" xr:uid="{E23220EF-BECD-3144-AEDB-1D9DBA5730FE}">
      <formula1>#REF!</formula1>
      <formula2>#REF!</formula2>
    </dataValidation>
    <dataValidation allowBlank="1" showInputMessage="1" sqref="L1 L3:L1048576" xr:uid="{EB266CC0-DF35-FC40-ABDF-E7A20649F197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3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3"/>
  <sheetViews>
    <sheetView zoomScale="110" zoomScaleNormal="110" workbookViewId="0">
      <selection activeCell="L31" sqref="L31"/>
    </sheetView>
  </sheetViews>
  <sheetFormatPr baseColWidth="10" defaultColWidth="7.83203125" defaultRowHeight="13" x14ac:dyDescent="0.15"/>
  <cols>
    <col min="1" max="1" width="23.6640625" style="17" bestFit="1" customWidth="1"/>
    <col min="2" max="2" width="4.6640625" style="17" hidden="1" customWidth="1"/>
    <col min="3" max="3" width="6.33203125" style="17" hidden="1" customWidth="1"/>
    <col min="4" max="4" width="3.5" style="18" bestFit="1" customWidth="1"/>
    <col min="5" max="5" width="31.5" style="9" customWidth="1"/>
    <col min="6" max="6" width="3.1640625" style="18" hidden="1" customWidth="1"/>
    <col min="7" max="7" width="5.5" style="19" customWidth="1"/>
    <col min="8" max="8" width="5.83203125" style="19" hidden="1" customWidth="1"/>
    <col min="9" max="10" width="6" style="19" customWidth="1"/>
    <col min="11" max="11" width="8.6640625" style="19" customWidth="1"/>
    <col min="12" max="12" width="6.83203125" style="20" customWidth="1"/>
    <col min="13" max="13" width="3.6640625" style="21" customWidth="1"/>
    <col min="14" max="14" width="3.83203125" style="21" bestFit="1" customWidth="1"/>
    <col min="15" max="15" width="3.83203125" style="21" customWidth="1"/>
    <col min="16" max="16" width="8.5" style="22" bestFit="1" customWidth="1"/>
    <col min="17" max="17" width="4.5" style="19" hidden="1" customWidth="1"/>
    <col min="18" max="18" width="6.6640625" style="20" customWidth="1"/>
    <col min="19" max="19" width="3.6640625" style="21" customWidth="1"/>
    <col min="20" max="20" width="4" style="21" bestFit="1" customWidth="1"/>
    <col min="21" max="21" width="3.83203125" style="21" customWidth="1"/>
    <col min="22" max="22" width="8.5" style="22" bestFit="1" customWidth="1"/>
    <col min="23" max="23" width="4.5" style="19" hidden="1" customWidth="1"/>
    <col min="24" max="24" width="6.6640625" style="20" customWidth="1"/>
    <col min="25" max="25" width="3.6640625" style="21" customWidth="1"/>
    <col min="26" max="26" width="3.83203125" style="21" bestFit="1" customWidth="1"/>
    <col min="27" max="27" width="3.83203125" style="21" customWidth="1"/>
    <col min="28" max="28" width="8.5" style="22" bestFit="1" customWidth="1"/>
    <col min="29" max="29" width="4.5" style="19" hidden="1" customWidth="1"/>
    <col min="30" max="30" width="6.6640625" style="20" customWidth="1"/>
    <col min="31" max="31" width="3.6640625" style="21" customWidth="1"/>
    <col min="32" max="32" width="3.83203125" style="21" bestFit="1" customWidth="1"/>
    <col min="33" max="33" width="3.83203125" style="21" customWidth="1"/>
    <col min="34" max="34" width="8.5" style="22" bestFit="1" customWidth="1"/>
    <col min="35" max="35" width="4.5" style="19" hidden="1" customWidth="1"/>
    <col min="36" max="36" width="6.6640625" style="20" customWidth="1"/>
    <col min="37" max="37" width="3.6640625" style="21" customWidth="1"/>
    <col min="38" max="38" width="3.83203125" style="21" bestFit="1" customWidth="1"/>
    <col min="39" max="39" width="3.83203125" style="21" customWidth="1"/>
    <col min="40" max="40" width="8.5" style="22" bestFit="1" customWidth="1"/>
    <col min="41" max="42" width="4.5" style="19" hidden="1" customWidth="1"/>
    <col min="43" max="43" width="3.1640625" style="18" hidden="1" customWidth="1"/>
    <col min="44" max="16384" width="7.83203125" style="9"/>
  </cols>
  <sheetData>
    <row r="1" spans="1:43" s="8" customFormat="1" ht="16" x14ac:dyDescent="0.15">
      <c r="A1" s="74" t="s">
        <v>0</v>
      </c>
      <c r="B1" s="75"/>
      <c r="C1" s="75"/>
      <c r="D1" s="75"/>
      <c r="E1" s="76"/>
      <c r="F1" s="77" t="s">
        <v>1</v>
      </c>
      <c r="G1" s="78"/>
      <c r="H1" s="78"/>
      <c r="I1" s="78"/>
      <c r="J1" s="78"/>
      <c r="K1" s="79"/>
      <c r="L1" s="68" t="s">
        <v>2</v>
      </c>
      <c r="M1" s="69"/>
      <c r="N1" s="69"/>
      <c r="O1" s="69"/>
      <c r="P1" s="47" t="s">
        <v>3</v>
      </c>
      <c r="Q1" s="7"/>
      <c r="R1" s="68" t="s">
        <v>4</v>
      </c>
      <c r="S1" s="69"/>
      <c r="T1" s="69"/>
      <c r="U1" s="69"/>
      <c r="V1" s="47" t="s">
        <v>3</v>
      </c>
      <c r="W1" s="7"/>
      <c r="X1" s="68" t="s">
        <v>5</v>
      </c>
      <c r="Y1" s="69"/>
      <c r="Z1" s="69"/>
      <c r="AA1" s="69"/>
      <c r="AB1" s="47" t="s">
        <v>3</v>
      </c>
      <c r="AC1" s="7"/>
      <c r="AD1" s="68" t="s">
        <v>6</v>
      </c>
      <c r="AE1" s="69"/>
      <c r="AF1" s="69"/>
      <c r="AG1" s="69"/>
      <c r="AH1" s="47" t="s">
        <v>3</v>
      </c>
      <c r="AI1" s="7"/>
      <c r="AJ1" s="68" t="s">
        <v>7</v>
      </c>
      <c r="AK1" s="69"/>
      <c r="AL1" s="69"/>
      <c r="AM1" s="69"/>
      <c r="AN1" s="47" t="s">
        <v>3</v>
      </c>
      <c r="AO1" s="7"/>
      <c r="AP1" s="7"/>
      <c r="AQ1" s="7"/>
    </row>
    <row r="2" spans="1:43" s="8" customFormat="1" ht="12.75" customHeight="1" thickBot="1" x14ac:dyDescent="0.2">
      <c r="A2" s="70" t="s">
        <v>8</v>
      </c>
      <c r="B2" s="71"/>
      <c r="C2" s="71"/>
      <c r="D2" s="71"/>
      <c r="E2" s="62">
        <v>43695</v>
      </c>
      <c r="F2" s="80"/>
      <c r="G2" s="81"/>
      <c r="H2" s="81"/>
      <c r="I2" s="81"/>
      <c r="J2" s="81"/>
      <c r="K2" s="82"/>
      <c r="L2" s="72" t="s">
        <v>40</v>
      </c>
      <c r="M2" s="73"/>
      <c r="N2" s="73"/>
      <c r="O2" s="73"/>
      <c r="P2" s="48">
        <v>24</v>
      </c>
      <c r="Q2" s="13"/>
      <c r="R2" s="72" t="s">
        <v>41</v>
      </c>
      <c r="S2" s="73"/>
      <c r="T2" s="73"/>
      <c r="U2" s="73"/>
      <c r="V2" s="48">
        <v>24</v>
      </c>
      <c r="W2" s="13"/>
      <c r="X2" s="72" t="s">
        <v>42</v>
      </c>
      <c r="Y2" s="73"/>
      <c r="Z2" s="73"/>
      <c r="AA2" s="73"/>
      <c r="AB2" s="48">
        <v>24</v>
      </c>
      <c r="AC2" s="13"/>
      <c r="AD2" s="72" t="s">
        <v>43</v>
      </c>
      <c r="AE2" s="73"/>
      <c r="AF2" s="73"/>
      <c r="AG2" s="73"/>
      <c r="AH2" s="48">
        <v>22</v>
      </c>
      <c r="AI2" s="13"/>
      <c r="AJ2" s="72" t="s">
        <v>44</v>
      </c>
      <c r="AK2" s="73"/>
      <c r="AL2" s="73"/>
      <c r="AM2" s="73"/>
      <c r="AN2" s="48">
        <v>22</v>
      </c>
      <c r="AO2" s="13"/>
      <c r="AP2" s="13"/>
      <c r="AQ2" s="7"/>
    </row>
    <row r="3" spans="1:43" s="23" customFormat="1" ht="78" customHeight="1" x14ac:dyDescent="0.15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3" t="s">
        <v>14</v>
      </c>
      <c r="G3" s="64" t="s">
        <v>15</v>
      </c>
      <c r="H3" s="64" t="s">
        <v>16</v>
      </c>
      <c r="I3" s="64" t="s">
        <v>17</v>
      </c>
      <c r="J3" s="64" t="s">
        <v>18</v>
      </c>
      <c r="K3" s="65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24" t="s">
        <v>25</v>
      </c>
      <c r="AQ3" s="24" t="s">
        <v>25</v>
      </c>
    </row>
    <row r="4" spans="1:43" s="28" customFormat="1" x14ac:dyDescent="0.15">
      <c r="A4" s="58" t="s">
        <v>26</v>
      </c>
      <c r="B4" s="59"/>
      <c r="C4" s="59"/>
      <c r="D4" s="2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27"/>
      <c r="AQ4" s="27"/>
    </row>
    <row r="5" spans="1:43" s="10" customFormat="1" x14ac:dyDescent="0.15">
      <c r="A5" s="61" t="s">
        <v>45</v>
      </c>
      <c r="B5" s="2"/>
      <c r="C5" s="1"/>
      <c r="D5" s="5">
        <v>1</v>
      </c>
      <c r="E5" s="6" t="s">
        <v>46</v>
      </c>
      <c r="F5" s="5"/>
      <c r="G5" s="66">
        <f t="shared" ref="G5:G42" si="0">RANK(K5,K$4:K$43,1)</f>
        <v>35</v>
      </c>
      <c r="H5" s="66">
        <f t="shared" ref="H5:H42" si="1">Q5+W5+AC5+AI5+AO5</f>
        <v>173</v>
      </c>
      <c r="I5" s="66">
        <f t="shared" ref="I5:I42" si="2">IF(M5=0,1,0)+IF(S5=0,1,0)+IF(Y5=0,1,0)+IF(AE5=0,1,0)+IF(AK5=0,1,0)</f>
        <v>2</v>
      </c>
      <c r="J5" s="66">
        <f t="shared" ref="J5:J42" si="3">M5+S5+Y5+AE5+AK5</f>
        <v>4</v>
      </c>
      <c r="K5" s="67">
        <f t="shared" ref="K5:K42" si="4">P5+V5+AB5+AH5+AN5</f>
        <v>418.95000000000005</v>
      </c>
      <c r="L5" s="51">
        <v>73.19</v>
      </c>
      <c r="M5" s="5">
        <v>1</v>
      </c>
      <c r="N5" s="31"/>
      <c r="O5" s="31"/>
      <c r="P5" s="38">
        <f t="shared" ref="P5:P42" si="5">IF((OR(L5="",L5="DNC")),"",IF(L5="SDQ",P$53,IF(L5="DNF",999,(L5+(5*M5)+(N5*10)-(O5*5)))))</f>
        <v>78.19</v>
      </c>
      <c r="Q5" s="55">
        <f>IF(P5="",Default_Rank_Score,RANK(P5,P$4:P$43,1))</f>
        <v>34</v>
      </c>
      <c r="R5" s="51">
        <v>66.56</v>
      </c>
      <c r="S5" s="5">
        <v>1</v>
      </c>
      <c r="T5" s="31">
        <v>1</v>
      </c>
      <c r="U5" s="31"/>
      <c r="V5" s="38">
        <f t="shared" ref="V5:V42" si="6">IF((OR(R5="",R5="DNC")),"",IF(R5="SDQ",V$53,IF(R5="DNF",999,(R5+(5*S5)+(T5*10)-(U5*5)))))</f>
        <v>81.56</v>
      </c>
      <c r="W5" s="57">
        <f>IF(V5="",Default_Rank_Score,RANK(V5,V$4:V$43,1))</f>
        <v>35</v>
      </c>
      <c r="X5" s="51">
        <v>80.849999999999994</v>
      </c>
      <c r="Y5" s="5">
        <v>0</v>
      </c>
      <c r="Z5" s="31"/>
      <c r="AA5" s="31"/>
      <c r="AB5" s="38">
        <f t="shared" ref="AB5:AB42" si="7">IF((OR(X5="",X5="DNC")),"",IF(X5="SDQ",AB$53,IF(X5="DNF",999,(X5+(5*Y5)+(Z5*10)-(AA5*5)))))</f>
        <v>80.849999999999994</v>
      </c>
      <c r="AC5" s="57">
        <f>IF(AB5="",Default_Rank_Score,RANK(AB5,AB$4:AB$43,1))</f>
        <v>35</v>
      </c>
      <c r="AD5" s="51">
        <v>80.5</v>
      </c>
      <c r="AE5" s="5">
        <v>2</v>
      </c>
      <c r="AF5" s="31"/>
      <c r="AG5" s="31"/>
      <c r="AH5" s="38">
        <f t="shared" ref="AH5:AH42" si="8">IF((OR(AD5="",AD5="DNC")),"",IF(AD5="SDQ",AH$53,IF(AD5="DNF",999,(AD5+(5*AE5)+(AF5*10)-(AG5*5)))))</f>
        <v>90.5</v>
      </c>
      <c r="AI5" s="57">
        <f>IF(AH5="",Default_Rank_Score,RANK(AH5,AH$4:AH$43,1))</f>
        <v>34</v>
      </c>
      <c r="AJ5" s="51">
        <v>87.85</v>
      </c>
      <c r="AK5" s="5">
        <v>0</v>
      </c>
      <c r="AL5" s="31"/>
      <c r="AM5" s="31"/>
      <c r="AN5" s="38">
        <f>IF((OR(AJ5="",AJ5="DNC")),"",IF(AJ5="SDQ",AN$53,IF(AJ5="DNF",999,(AJ5+(5*AK5)+(AL5*10)-(AM5*5)))))</f>
        <v>87.85</v>
      </c>
      <c r="AO5" s="11">
        <f t="shared" ref="AO5:AO42" si="9">IF(AN5="",Default_Rank_Score,RANK(AN5,AN$4:AN$43,1))</f>
        <v>35</v>
      </c>
      <c r="AP5" s="11" t="e">
        <f>IF(#REF!="",Default_Rank_Score,RANK(#REF!,#REF!,1))</f>
        <v>#REF!</v>
      </c>
      <c r="AQ5" s="11" t="e">
        <f>IF(#REF!="",Default_Rank_Score,RANK(#REF!,#REF!,1))</f>
        <v>#REF!</v>
      </c>
    </row>
    <row r="6" spans="1:43" s="10" customFormat="1" x14ac:dyDescent="0.15">
      <c r="A6" s="61" t="s">
        <v>47</v>
      </c>
      <c r="B6" s="2"/>
      <c r="C6" s="1"/>
      <c r="D6" s="5">
        <v>1</v>
      </c>
      <c r="E6" s="6" t="s">
        <v>48</v>
      </c>
      <c r="F6" s="5"/>
      <c r="G6" s="66">
        <f t="shared" si="0"/>
        <v>19</v>
      </c>
      <c r="H6" s="66">
        <f t="shared" si="1"/>
        <v>97</v>
      </c>
      <c r="I6" s="66">
        <f t="shared" si="2"/>
        <v>3</v>
      </c>
      <c r="J6" s="66">
        <f t="shared" si="3"/>
        <v>3</v>
      </c>
      <c r="K6" s="67">
        <f t="shared" si="4"/>
        <v>249.19999999999996</v>
      </c>
      <c r="L6" s="51">
        <v>46.13</v>
      </c>
      <c r="M6" s="5">
        <v>0</v>
      </c>
      <c r="N6" s="31"/>
      <c r="O6" s="31"/>
      <c r="P6" s="38">
        <f t="shared" si="5"/>
        <v>46.13</v>
      </c>
      <c r="Q6" s="55">
        <f>IF(P6="",Default_Rank_Score,RANK(P6,P$4:P$43,1))</f>
        <v>13</v>
      </c>
      <c r="R6" s="51">
        <v>52.03</v>
      </c>
      <c r="S6" s="83">
        <v>0</v>
      </c>
      <c r="T6" s="31"/>
      <c r="U6" s="31"/>
      <c r="V6" s="38">
        <f t="shared" si="6"/>
        <v>52.03</v>
      </c>
      <c r="W6" s="57">
        <f>IF(V6="",Default_Rank_Score,RANK(V6,V$4:V$43,1))</f>
        <v>23</v>
      </c>
      <c r="X6" s="51">
        <v>44.61</v>
      </c>
      <c r="Y6" s="5">
        <v>0</v>
      </c>
      <c r="Z6" s="31"/>
      <c r="AA6" s="31"/>
      <c r="AB6" s="38">
        <f t="shared" si="7"/>
        <v>44.61</v>
      </c>
      <c r="AC6" s="57">
        <f>IF(AB6="",Default_Rank_Score,RANK(AB6,AB$4:AB$43,1))</f>
        <v>19</v>
      </c>
      <c r="AD6" s="51">
        <v>46.14</v>
      </c>
      <c r="AE6" s="5">
        <v>2</v>
      </c>
      <c r="AF6" s="31"/>
      <c r="AG6" s="31"/>
      <c r="AH6" s="38">
        <f t="shared" si="8"/>
        <v>56.14</v>
      </c>
      <c r="AI6" s="57">
        <f>IF(AH6="",Default_Rank_Score,RANK(AH6,AH$4:AH$43,1))</f>
        <v>17</v>
      </c>
      <c r="AJ6" s="51">
        <v>45.29</v>
      </c>
      <c r="AK6" s="5">
        <v>1</v>
      </c>
      <c r="AL6" s="31"/>
      <c r="AM6" s="31"/>
      <c r="AN6" s="38">
        <f t="shared" ref="AN6:AN42" si="10">IF((OR(AJ6="",AJ6="DNC")),"",IF(AJ6="SDQ",AN$53,IF(AJ6="DNF",999,(AJ6+(5*AK6)+(AL6*10)-(AM6*5)))))</f>
        <v>50.29</v>
      </c>
      <c r="AO6" s="11">
        <f t="shared" si="9"/>
        <v>25</v>
      </c>
      <c r="AP6" s="11" t="e">
        <f>IF(#REF!="",Default_Rank_Score,RANK(#REF!,#REF!,1))</f>
        <v>#REF!</v>
      </c>
      <c r="AQ6" s="11" t="e">
        <f>IF(#REF!="",Default_Rank_Score,RANK(#REF!,#REF!,1))</f>
        <v>#REF!</v>
      </c>
    </row>
    <row r="7" spans="1:43" s="10" customFormat="1" x14ac:dyDescent="0.15">
      <c r="A7" s="61" t="s">
        <v>49</v>
      </c>
      <c r="B7" s="2"/>
      <c r="C7" s="1"/>
      <c r="D7" s="5">
        <v>1</v>
      </c>
      <c r="E7" s="6" t="s">
        <v>50</v>
      </c>
      <c r="F7" s="5"/>
      <c r="G7" s="66">
        <f t="shared" si="0"/>
        <v>36</v>
      </c>
      <c r="H7" s="66">
        <f t="shared" si="1"/>
        <v>178</v>
      </c>
      <c r="I7" s="66">
        <f t="shared" si="2"/>
        <v>4</v>
      </c>
      <c r="J7" s="66">
        <f t="shared" si="3"/>
        <v>1</v>
      </c>
      <c r="K7" s="67">
        <f t="shared" si="4"/>
        <v>484.83999999999992</v>
      </c>
      <c r="L7" s="51">
        <v>95.14</v>
      </c>
      <c r="M7" s="5">
        <v>0</v>
      </c>
      <c r="N7" s="31"/>
      <c r="O7" s="31"/>
      <c r="P7" s="38">
        <f t="shared" si="5"/>
        <v>95.14</v>
      </c>
      <c r="Q7" s="55">
        <f>IF(P7="",Default_Rank_Score,RANK(P7,P$4:P$43,1))</f>
        <v>36</v>
      </c>
      <c r="R7" s="51">
        <v>98.75</v>
      </c>
      <c r="S7" s="5">
        <v>0</v>
      </c>
      <c r="T7" s="31"/>
      <c r="U7" s="31"/>
      <c r="V7" s="38">
        <f t="shared" si="6"/>
        <v>98.75</v>
      </c>
      <c r="W7" s="57">
        <f>IF(V7="",Default_Rank_Score,RANK(V7,V$4:V$43,1))</f>
        <v>36</v>
      </c>
      <c r="X7" s="51">
        <v>88.32</v>
      </c>
      <c r="Y7" s="5">
        <v>0</v>
      </c>
      <c r="Z7" s="31"/>
      <c r="AA7" s="31"/>
      <c r="AB7" s="38">
        <f t="shared" si="7"/>
        <v>88.32</v>
      </c>
      <c r="AC7" s="57">
        <f>IF(AB7="",Default_Rank_Score,RANK(AB7,AB$4:AB$43,1))</f>
        <v>36</v>
      </c>
      <c r="AD7" s="51">
        <v>84.72</v>
      </c>
      <c r="AE7" s="5">
        <v>0</v>
      </c>
      <c r="AF7" s="31"/>
      <c r="AG7" s="31"/>
      <c r="AH7" s="38">
        <f t="shared" si="8"/>
        <v>84.72</v>
      </c>
      <c r="AI7" s="57">
        <f>IF(AH7="",Default_Rank_Score,RANK(AH7,AH$4:AH$43,1))</f>
        <v>33</v>
      </c>
      <c r="AJ7" s="51">
        <v>112.91</v>
      </c>
      <c r="AK7" s="83">
        <v>1</v>
      </c>
      <c r="AL7" s="31"/>
      <c r="AM7" s="31"/>
      <c r="AN7" s="38">
        <f t="shared" si="10"/>
        <v>117.91</v>
      </c>
      <c r="AO7" s="11">
        <f t="shared" si="9"/>
        <v>37</v>
      </c>
      <c r="AP7" s="11" t="e">
        <f>IF(#REF!="",Default_Rank_Score,RANK(#REF!,#REF!,1))</f>
        <v>#REF!</v>
      </c>
      <c r="AQ7" s="11" t="e">
        <f>IF(#REF!="",Default_Rank_Score,RANK(#REF!,#REF!,1))</f>
        <v>#REF!</v>
      </c>
    </row>
    <row r="8" spans="1:43" s="10" customFormat="1" x14ac:dyDescent="0.15">
      <c r="A8" s="61" t="s">
        <v>51</v>
      </c>
      <c r="B8" s="2"/>
      <c r="C8" s="1"/>
      <c r="D8" s="5">
        <v>1</v>
      </c>
      <c r="E8" s="6" t="s">
        <v>50</v>
      </c>
      <c r="F8" s="5"/>
      <c r="G8" s="66">
        <f t="shared" si="0"/>
        <v>34</v>
      </c>
      <c r="H8" s="66">
        <f t="shared" si="1"/>
        <v>157</v>
      </c>
      <c r="I8" s="66">
        <f t="shared" si="2"/>
        <v>4</v>
      </c>
      <c r="J8" s="66">
        <f t="shared" si="3"/>
        <v>3</v>
      </c>
      <c r="K8" s="67">
        <f t="shared" si="4"/>
        <v>373.53000000000003</v>
      </c>
      <c r="L8" s="51">
        <v>68.02</v>
      </c>
      <c r="M8" s="5">
        <v>0</v>
      </c>
      <c r="N8" s="31"/>
      <c r="O8" s="31"/>
      <c r="P8" s="38">
        <f t="shared" si="5"/>
        <v>68.02</v>
      </c>
      <c r="Q8" s="55">
        <f>IF(P8="",Default_Rank_Score,RANK(P8,P$4:P$43,1))</f>
        <v>29</v>
      </c>
      <c r="R8" s="51">
        <v>74.459999999999994</v>
      </c>
      <c r="S8" s="5">
        <v>0</v>
      </c>
      <c r="T8" s="31"/>
      <c r="U8" s="31"/>
      <c r="V8" s="38">
        <f t="shared" si="6"/>
        <v>74.459999999999994</v>
      </c>
      <c r="W8" s="57">
        <f>IF(V8="",Default_Rank_Score,RANK(V8,V$4:V$43,1))</f>
        <v>34</v>
      </c>
      <c r="X8" s="51">
        <v>60.96</v>
      </c>
      <c r="Y8" s="5">
        <v>0</v>
      </c>
      <c r="Z8" s="31"/>
      <c r="AA8" s="31"/>
      <c r="AB8" s="38">
        <f t="shared" si="7"/>
        <v>60.96</v>
      </c>
      <c r="AC8" s="57">
        <f>IF(AB8="",Default_Rank_Score,RANK(AB8,AB$4:AB$43,1))</f>
        <v>29</v>
      </c>
      <c r="AD8" s="51">
        <v>62.92</v>
      </c>
      <c r="AE8" s="5">
        <v>0</v>
      </c>
      <c r="AF8" s="31">
        <v>1</v>
      </c>
      <c r="AG8" s="31"/>
      <c r="AH8" s="38">
        <f t="shared" si="8"/>
        <v>72.92</v>
      </c>
      <c r="AI8" s="57">
        <f>IF(AH8="",Default_Rank_Score,RANK(AH8,AH$4:AH$43,1))</f>
        <v>29</v>
      </c>
      <c r="AJ8" s="51">
        <v>72.17</v>
      </c>
      <c r="AK8" s="83">
        <v>3</v>
      </c>
      <c r="AL8" s="31">
        <v>1</v>
      </c>
      <c r="AM8" s="31"/>
      <c r="AN8" s="38">
        <f t="shared" si="10"/>
        <v>97.17</v>
      </c>
      <c r="AO8" s="11">
        <f t="shared" si="9"/>
        <v>36</v>
      </c>
      <c r="AP8" s="11" t="e">
        <f>IF(#REF!="",Default_Rank_Score,RANK(#REF!,#REF!,1))</f>
        <v>#REF!</v>
      </c>
      <c r="AQ8" s="11" t="e">
        <f>IF(#REF!="",Default_Rank_Score,RANK(#REF!,#REF!,1))</f>
        <v>#REF!</v>
      </c>
    </row>
    <row r="9" spans="1:43" s="10" customFormat="1" x14ac:dyDescent="0.15">
      <c r="A9" s="61" t="s">
        <v>52</v>
      </c>
      <c r="B9" s="2"/>
      <c r="C9" s="1"/>
      <c r="D9" s="5">
        <v>1</v>
      </c>
      <c r="E9" s="6" t="s">
        <v>58</v>
      </c>
      <c r="F9" s="5"/>
      <c r="G9" s="66">
        <f t="shared" si="0"/>
        <v>26</v>
      </c>
      <c r="H9" s="66">
        <f t="shared" si="1"/>
        <v>127</v>
      </c>
      <c r="I9" s="66">
        <f t="shared" si="2"/>
        <v>1</v>
      </c>
      <c r="J9" s="66">
        <f t="shared" si="3"/>
        <v>8</v>
      </c>
      <c r="K9" s="67">
        <f t="shared" si="4"/>
        <v>291.45</v>
      </c>
      <c r="L9" s="51">
        <v>51.56</v>
      </c>
      <c r="M9" s="5">
        <v>3</v>
      </c>
      <c r="N9" s="31"/>
      <c r="O9" s="31"/>
      <c r="P9" s="38">
        <f t="shared" si="5"/>
        <v>66.56</v>
      </c>
      <c r="Q9" s="55">
        <f>IF(P9="",Default_Rank_Score,RANK(P9,P$4:P$43,1))</f>
        <v>28</v>
      </c>
      <c r="R9" s="51">
        <v>50.47</v>
      </c>
      <c r="S9" s="5">
        <v>2</v>
      </c>
      <c r="T9" s="31"/>
      <c r="U9" s="31"/>
      <c r="V9" s="38">
        <f t="shared" si="6"/>
        <v>60.47</v>
      </c>
      <c r="W9" s="57">
        <f>IF(V9="",Default_Rank_Score,RANK(V9,V$4:V$43,1))</f>
        <v>29</v>
      </c>
      <c r="X9" s="51">
        <v>54.26</v>
      </c>
      <c r="Y9" s="5">
        <v>0</v>
      </c>
      <c r="Z9" s="31"/>
      <c r="AA9" s="31"/>
      <c r="AB9" s="38">
        <f t="shared" si="7"/>
        <v>54.26</v>
      </c>
      <c r="AC9" s="57">
        <f>IF(AB9="",Default_Rank_Score,RANK(AB9,AB$4:AB$43,1))</f>
        <v>26</v>
      </c>
      <c r="AD9" s="51">
        <v>56.75</v>
      </c>
      <c r="AE9" s="5">
        <v>2</v>
      </c>
      <c r="AF9" s="31"/>
      <c r="AG9" s="31"/>
      <c r="AH9" s="38">
        <f t="shared" si="8"/>
        <v>66.75</v>
      </c>
      <c r="AI9" s="57">
        <f>IF(AH9="",Default_Rank_Score,RANK(AH9,AH$4:AH$43,1))</f>
        <v>26</v>
      </c>
      <c r="AJ9" s="51">
        <v>38.409999999999997</v>
      </c>
      <c r="AK9" s="5">
        <v>1</v>
      </c>
      <c r="AL9" s="31"/>
      <c r="AM9" s="31"/>
      <c r="AN9" s="38">
        <f t="shared" si="10"/>
        <v>43.41</v>
      </c>
      <c r="AO9" s="11">
        <f t="shared" si="9"/>
        <v>18</v>
      </c>
      <c r="AP9" s="11" t="e">
        <f>IF(#REF!="",Default_Rank_Score,RANK(#REF!,#REF!,1))</f>
        <v>#REF!</v>
      </c>
      <c r="AQ9" s="11" t="e">
        <f>IF(#REF!="",Default_Rank_Score,RANK(#REF!,#REF!,1))</f>
        <v>#REF!</v>
      </c>
    </row>
    <row r="10" spans="1:43" s="10" customFormat="1" x14ac:dyDescent="0.15">
      <c r="A10" s="61" t="s">
        <v>53</v>
      </c>
      <c r="B10" s="2"/>
      <c r="C10" s="1"/>
      <c r="D10" s="5">
        <v>1</v>
      </c>
      <c r="E10" s="6" t="s">
        <v>54</v>
      </c>
      <c r="F10" s="5"/>
      <c r="G10" s="66">
        <f t="shared" si="0"/>
        <v>33</v>
      </c>
      <c r="H10" s="66">
        <f t="shared" si="1"/>
        <v>151</v>
      </c>
      <c r="I10" s="66">
        <f t="shared" si="2"/>
        <v>2</v>
      </c>
      <c r="J10" s="66">
        <f t="shared" si="3"/>
        <v>8</v>
      </c>
      <c r="K10" s="67">
        <f t="shared" si="4"/>
        <v>358.03000000000003</v>
      </c>
      <c r="L10" s="51">
        <v>70.62</v>
      </c>
      <c r="M10" s="5">
        <v>2</v>
      </c>
      <c r="N10" s="31">
        <v>1</v>
      </c>
      <c r="O10" s="31"/>
      <c r="P10" s="38">
        <f t="shared" si="5"/>
        <v>90.62</v>
      </c>
      <c r="Q10" s="55">
        <f>IF(P10="",Default_Rank_Score,RANK(P10,P$4:P$43,1))</f>
        <v>35</v>
      </c>
      <c r="R10" s="51">
        <v>55.42</v>
      </c>
      <c r="S10" s="5">
        <v>1</v>
      </c>
      <c r="T10" s="31"/>
      <c r="U10" s="31"/>
      <c r="V10" s="38">
        <f t="shared" si="6"/>
        <v>60.42</v>
      </c>
      <c r="W10" s="57">
        <f>IF(V10="",Default_Rank_Score,RANK(V10,V$4:V$43,1))</f>
        <v>28</v>
      </c>
      <c r="X10" s="51">
        <v>68.709999999999994</v>
      </c>
      <c r="Y10" s="5">
        <v>0</v>
      </c>
      <c r="Z10" s="31"/>
      <c r="AA10" s="31"/>
      <c r="AB10" s="38">
        <f t="shared" si="7"/>
        <v>68.709999999999994</v>
      </c>
      <c r="AC10" s="57">
        <f>IF(AB10="",Default_Rank_Score,RANK(AB10,AB$4:AB$43,1))</f>
        <v>31</v>
      </c>
      <c r="AD10" s="51">
        <v>66.680000000000007</v>
      </c>
      <c r="AE10" s="5">
        <v>5</v>
      </c>
      <c r="AF10" s="31"/>
      <c r="AG10" s="31"/>
      <c r="AH10" s="38">
        <f t="shared" si="8"/>
        <v>91.68</v>
      </c>
      <c r="AI10" s="57">
        <f>IF(AH10="",Default_Rank_Score,RANK(AH10,AH$4:AH$43,1))</f>
        <v>35</v>
      </c>
      <c r="AJ10" s="51">
        <v>46.6</v>
      </c>
      <c r="AK10" s="5">
        <v>0</v>
      </c>
      <c r="AL10" s="31"/>
      <c r="AM10" s="31"/>
      <c r="AN10" s="38">
        <f t="shared" si="10"/>
        <v>46.6</v>
      </c>
      <c r="AO10" s="11">
        <f t="shared" si="9"/>
        <v>22</v>
      </c>
      <c r="AP10" s="11" t="e">
        <f>IF(#REF!="",Default_Rank_Score,RANK(#REF!,#REF!,1))</f>
        <v>#REF!</v>
      </c>
      <c r="AQ10" s="11" t="e">
        <f>IF(#REF!="",Default_Rank_Score,RANK(#REF!,#REF!,1))</f>
        <v>#REF!</v>
      </c>
    </row>
    <row r="11" spans="1:43" s="10" customFormat="1" x14ac:dyDescent="0.15">
      <c r="A11" s="61" t="s">
        <v>55</v>
      </c>
      <c r="B11" s="2"/>
      <c r="C11" s="1"/>
      <c r="D11" s="5">
        <v>1</v>
      </c>
      <c r="E11" s="6" t="s">
        <v>54</v>
      </c>
      <c r="F11" s="5"/>
      <c r="G11" s="66">
        <f t="shared" si="0"/>
        <v>27</v>
      </c>
      <c r="H11" s="66">
        <f t="shared" si="1"/>
        <v>122</v>
      </c>
      <c r="I11" s="66">
        <f t="shared" si="2"/>
        <v>4</v>
      </c>
      <c r="J11" s="66">
        <f t="shared" si="3"/>
        <v>3</v>
      </c>
      <c r="K11" s="67">
        <f t="shared" si="4"/>
        <v>293.15000000000003</v>
      </c>
      <c r="L11" s="51">
        <v>61.17</v>
      </c>
      <c r="M11" s="83">
        <v>0</v>
      </c>
      <c r="N11" s="31"/>
      <c r="O11" s="31"/>
      <c r="P11" s="38">
        <f t="shared" si="5"/>
        <v>61.17</v>
      </c>
      <c r="Q11" s="55">
        <f>IF(P11="",Default_Rank_Score,RANK(P11,P$4:P$43,1))</f>
        <v>22</v>
      </c>
      <c r="R11" s="51">
        <v>57.17</v>
      </c>
      <c r="S11" s="5">
        <v>3</v>
      </c>
      <c r="T11" s="31"/>
      <c r="U11" s="31"/>
      <c r="V11" s="38">
        <f t="shared" si="6"/>
        <v>72.17</v>
      </c>
      <c r="W11" s="57">
        <f>IF(V11="",Default_Rank_Score,RANK(V11,V$4:V$43,1))</f>
        <v>33</v>
      </c>
      <c r="X11" s="51">
        <v>55.09</v>
      </c>
      <c r="Y11" s="5">
        <v>0</v>
      </c>
      <c r="Z11" s="31"/>
      <c r="AA11" s="31"/>
      <c r="AB11" s="38">
        <f t="shared" si="7"/>
        <v>55.09</v>
      </c>
      <c r="AC11" s="57">
        <f>IF(AB11="",Default_Rank_Score,RANK(AB11,AB$4:AB$43,1))</f>
        <v>27</v>
      </c>
      <c r="AD11" s="51">
        <v>59.12</v>
      </c>
      <c r="AE11" s="5">
        <v>0</v>
      </c>
      <c r="AF11" s="31"/>
      <c r="AG11" s="31"/>
      <c r="AH11" s="38">
        <f t="shared" si="8"/>
        <v>59.12</v>
      </c>
      <c r="AI11" s="57">
        <f>IF(AH11="",Default_Rank_Score,RANK(AH11,AH$4:AH$43,1))</f>
        <v>19</v>
      </c>
      <c r="AJ11" s="51">
        <v>45.6</v>
      </c>
      <c r="AK11" s="5">
        <v>0</v>
      </c>
      <c r="AL11" s="31"/>
      <c r="AM11" s="31"/>
      <c r="AN11" s="38">
        <f t="shared" si="10"/>
        <v>45.6</v>
      </c>
      <c r="AO11" s="11">
        <f t="shared" si="9"/>
        <v>21</v>
      </c>
      <c r="AP11" s="11" t="e">
        <f>IF(#REF!="",Default_Rank_Score,RANK(#REF!,#REF!,1))</f>
        <v>#REF!</v>
      </c>
      <c r="AQ11" s="11" t="e">
        <f>IF(#REF!="",Default_Rank_Score,RANK(#REF!,#REF!,1))</f>
        <v>#REF!</v>
      </c>
    </row>
    <row r="12" spans="1:43" s="10" customFormat="1" x14ac:dyDescent="0.15">
      <c r="A12" s="61" t="s">
        <v>56</v>
      </c>
      <c r="B12" s="2"/>
      <c r="C12" s="1"/>
      <c r="D12" s="5">
        <v>1</v>
      </c>
      <c r="E12" s="6" t="s">
        <v>57</v>
      </c>
      <c r="F12" s="5"/>
      <c r="G12" s="66">
        <f t="shared" si="0"/>
        <v>31</v>
      </c>
      <c r="H12" s="66">
        <f t="shared" si="1"/>
        <v>141</v>
      </c>
      <c r="I12" s="66">
        <f t="shared" si="2"/>
        <v>4</v>
      </c>
      <c r="J12" s="66">
        <f t="shared" si="3"/>
        <v>1</v>
      </c>
      <c r="K12" s="67">
        <f t="shared" si="4"/>
        <v>320.89</v>
      </c>
      <c r="L12" s="51">
        <v>63.27</v>
      </c>
      <c r="M12" s="5">
        <v>1</v>
      </c>
      <c r="N12" s="31"/>
      <c r="O12" s="31"/>
      <c r="P12" s="38">
        <f t="shared" si="5"/>
        <v>68.27000000000001</v>
      </c>
      <c r="Q12" s="55">
        <f>IF(P12="",Default_Rank_Score,RANK(P12,P$4:P$43,1))</f>
        <v>30</v>
      </c>
      <c r="R12" s="51">
        <v>62.36</v>
      </c>
      <c r="S12" s="5">
        <v>0</v>
      </c>
      <c r="T12" s="31"/>
      <c r="U12" s="31"/>
      <c r="V12" s="38">
        <f t="shared" si="6"/>
        <v>62.36</v>
      </c>
      <c r="W12" s="57">
        <f>IF(V12="",Default_Rank_Score,RANK(V12,V$4:V$43,1))</f>
        <v>30</v>
      </c>
      <c r="X12" s="51">
        <v>70.86</v>
      </c>
      <c r="Y12" s="5">
        <v>0</v>
      </c>
      <c r="Z12" s="31"/>
      <c r="AA12" s="31"/>
      <c r="AB12" s="38">
        <f t="shared" si="7"/>
        <v>70.86</v>
      </c>
      <c r="AC12" s="57">
        <f>IF(AB12="",Default_Rank_Score,RANK(AB12,AB$4:AB$43,1))</f>
        <v>32</v>
      </c>
      <c r="AD12" s="51">
        <v>53.59</v>
      </c>
      <c r="AE12" s="5">
        <v>0</v>
      </c>
      <c r="AF12" s="31"/>
      <c r="AG12" s="31"/>
      <c r="AH12" s="38">
        <f t="shared" si="8"/>
        <v>53.59</v>
      </c>
      <c r="AI12" s="57">
        <f>IF(AH12="",Default_Rank_Score,RANK(AH12,AH$4:AH$43,1))</f>
        <v>16</v>
      </c>
      <c r="AJ12" s="51">
        <v>65.81</v>
      </c>
      <c r="AK12" s="5">
        <v>0</v>
      </c>
      <c r="AL12" s="31"/>
      <c r="AM12" s="31"/>
      <c r="AN12" s="38">
        <f t="shared" si="10"/>
        <v>65.81</v>
      </c>
      <c r="AO12" s="11">
        <f t="shared" si="9"/>
        <v>33</v>
      </c>
      <c r="AP12" s="11" t="e">
        <f>IF(#REF!="",Default_Rank_Score,RANK(#REF!,#REF!,1))</f>
        <v>#REF!</v>
      </c>
      <c r="AQ12" s="11" t="e">
        <f>IF(#REF!="",Default_Rank_Score,RANK(#REF!,#REF!,1))</f>
        <v>#REF!</v>
      </c>
    </row>
    <row r="13" spans="1:43" s="10" customFormat="1" x14ac:dyDescent="0.15">
      <c r="A13" s="61" t="s">
        <v>59</v>
      </c>
      <c r="B13" s="2"/>
      <c r="C13" s="1"/>
      <c r="D13" s="5">
        <v>1</v>
      </c>
      <c r="E13" s="6" t="s">
        <v>48</v>
      </c>
      <c r="F13" s="5"/>
      <c r="G13" s="66">
        <f t="shared" si="0"/>
        <v>2</v>
      </c>
      <c r="H13" s="66">
        <f t="shared" si="1"/>
        <v>20</v>
      </c>
      <c r="I13" s="66">
        <f t="shared" si="2"/>
        <v>3</v>
      </c>
      <c r="J13" s="66">
        <f t="shared" si="3"/>
        <v>2</v>
      </c>
      <c r="K13" s="67">
        <f t="shared" si="4"/>
        <v>139.07</v>
      </c>
      <c r="L13" s="51">
        <v>22.82</v>
      </c>
      <c r="M13" s="5">
        <v>0</v>
      </c>
      <c r="N13" s="31"/>
      <c r="O13" s="31"/>
      <c r="P13" s="38">
        <f t="shared" si="5"/>
        <v>22.82</v>
      </c>
      <c r="Q13" s="55">
        <f>IF(P13="",Default_Rank_Score,RANK(P13,P$4:P$43,1))</f>
        <v>2</v>
      </c>
      <c r="R13" s="51">
        <v>27.31</v>
      </c>
      <c r="S13" s="5">
        <v>1</v>
      </c>
      <c r="T13" s="31"/>
      <c r="U13" s="31"/>
      <c r="V13" s="38">
        <f t="shared" si="6"/>
        <v>32.31</v>
      </c>
      <c r="W13" s="57">
        <f>IF(V13="",Default_Rank_Score,RANK(V13,V$4:V$43,1))</f>
        <v>4</v>
      </c>
      <c r="X13" s="51">
        <v>27.49</v>
      </c>
      <c r="Y13" s="5">
        <v>0</v>
      </c>
      <c r="Z13" s="31"/>
      <c r="AA13" s="31"/>
      <c r="AB13" s="38">
        <f t="shared" si="7"/>
        <v>27.49</v>
      </c>
      <c r="AC13" s="57">
        <f>IF(AB13="",Default_Rank_Score,RANK(AB13,AB$4:AB$43,1))</f>
        <v>2</v>
      </c>
      <c r="AD13" s="51">
        <v>25.42</v>
      </c>
      <c r="AE13" s="5">
        <v>0</v>
      </c>
      <c r="AF13" s="31"/>
      <c r="AG13" s="31"/>
      <c r="AH13" s="38">
        <f t="shared" si="8"/>
        <v>25.42</v>
      </c>
      <c r="AI13" s="57">
        <f>IF(AH13="",Default_Rank_Score,RANK(AH13,AH$4:AH$43,1))</f>
        <v>2</v>
      </c>
      <c r="AJ13" s="51">
        <v>26.03</v>
      </c>
      <c r="AK13" s="5">
        <v>1</v>
      </c>
      <c r="AL13" s="31"/>
      <c r="AM13" s="31"/>
      <c r="AN13" s="38">
        <f t="shared" si="10"/>
        <v>31.03</v>
      </c>
      <c r="AO13" s="11">
        <f t="shared" si="9"/>
        <v>10</v>
      </c>
      <c r="AP13" s="11" t="e">
        <f>IF(#REF!="",Default_Rank_Score,RANK(#REF!,#REF!,1))</f>
        <v>#REF!</v>
      </c>
      <c r="AQ13" s="11" t="e">
        <f>IF(#REF!="",Default_Rank_Score,RANK(#REF!,#REF!,1))</f>
        <v>#REF!</v>
      </c>
    </row>
    <row r="14" spans="1:43" s="10" customFormat="1" x14ac:dyDescent="0.15">
      <c r="A14" s="61" t="s">
        <v>60</v>
      </c>
      <c r="B14" s="2"/>
      <c r="C14" s="1"/>
      <c r="D14" s="5">
        <v>1</v>
      </c>
      <c r="E14" s="6" t="s">
        <v>58</v>
      </c>
      <c r="F14" s="5"/>
      <c r="G14" s="66">
        <f t="shared" si="0"/>
        <v>9</v>
      </c>
      <c r="H14" s="66">
        <f t="shared" si="1"/>
        <v>59</v>
      </c>
      <c r="I14" s="66">
        <f t="shared" si="2"/>
        <v>0</v>
      </c>
      <c r="J14" s="66">
        <f t="shared" si="3"/>
        <v>8</v>
      </c>
      <c r="K14" s="67">
        <f t="shared" si="4"/>
        <v>204.01999999999998</v>
      </c>
      <c r="L14" s="51">
        <v>55.79</v>
      </c>
      <c r="M14" s="5">
        <v>4</v>
      </c>
      <c r="N14" s="31"/>
      <c r="O14" s="31"/>
      <c r="P14" s="38">
        <f t="shared" si="5"/>
        <v>75.789999999999992</v>
      </c>
      <c r="Q14" s="55">
        <f>IF(P14="",Default_Rank_Score,RANK(P14,P$4:P$43,1))</f>
        <v>32</v>
      </c>
      <c r="R14" s="51">
        <v>30.38</v>
      </c>
      <c r="S14" s="5">
        <v>1</v>
      </c>
      <c r="T14" s="31"/>
      <c r="U14" s="31"/>
      <c r="V14" s="38">
        <f t="shared" si="6"/>
        <v>35.379999999999995</v>
      </c>
      <c r="W14" s="57">
        <f>IF(V14="",Default_Rank_Score,RANK(V14,V$4:V$43,1))</f>
        <v>8</v>
      </c>
      <c r="X14" s="51">
        <v>28.97</v>
      </c>
      <c r="Y14" s="5">
        <v>1</v>
      </c>
      <c r="Z14" s="31"/>
      <c r="AA14" s="31"/>
      <c r="AB14" s="38">
        <f t="shared" si="7"/>
        <v>33.97</v>
      </c>
      <c r="AC14" s="57">
        <f>IF(AB14="",Default_Rank_Score,RANK(AB14,AB$4:AB$43,1))</f>
        <v>8</v>
      </c>
      <c r="AD14" s="51">
        <v>24.21</v>
      </c>
      <c r="AE14" s="5">
        <v>1</v>
      </c>
      <c r="AF14" s="31"/>
      <c r="AG14" s="31"/>
      <c r="AH14" s="38">
        <f t="shared" si="8"/>
        <v>29.21</v>
      </c>
      <c r="AI14" s="57">
        <f>IF(AH14="",Default_Rank_Score,RANK(AH14,AH$4:AH$43,1))</f>
        <v>4</v>
      </c>
      <c r="AJ14" s="51">
        <v>24.67</v>
      </c>
      <c r="AK14" s="5">
        <v>1</v>
      </c>
      <c r="AL14" s="31"/>
      <c r="AM14" s="31"/>
      <c r="AN14" s="38">
        <f t="shared" si="10"/>
        <v>29.67</v>
      </c>
      <c r="AO14" s="11">
        <f t="shared" si="9"/>
        <v>7</v>
      </c>
      <c r="AP14" s="11" t="e">
        <f>IF(#REF!="",Default_Rank_Score,RANK(#REF!,#REF!,1))</f>
        <v>#REF!</v>
      </c>
      <c r="AQ14" s="11" t="e">
        <f>IF(#REF!="",Default_Rank_Score,RANK(#REF!,#REF!,1))</f>
        <v>#REF!</v>
      </c>
    </row>
    <row r="15" spans="1:43" s="10" customFormat="1" x14ac:dyDescent="0.15">
      <c r="A15" s="61" t="s">
        <v>61</v>
      </c>
      <c r="B15" s="2"/>
      <c r="C15" s="1"/>
      <c r="D15" s="5">
        <v>1</v>
      </c>
      <c r="E15" s="6" t="s">
        <v>54</v>
      </c>
      <c r="F15" s="5"/>
      <c r="G15" s="66">
        <f t="shared" si="0"/>
        <v>37</v>
      </c>
      <c r="H15" s="66">
        <f t="shared" si="1"/>
        <v>181</v>
      </c>
      <c r="I15" s="66">
        <f t="shared" si="2"/>
        <v>2</v>
      </c>
      <c r="J15" s="66">
        <f t="shared" si="3"/>
        <v>11</v>
      </c>
      <c r="K15" s="67">
        <f t="shared" si="4"/>
        <v>502.80999999999995</v>
      </c>
      <c r="L15" s="51">
        <v>111.91</v>
      </c>
      <c r="M15" s="5">
        <v>2</v>
      </c>
      <c r="N15" s="31"/>
      <c r="O15" s="31"/>
      <c r="P15" s="38">
        <f t="shared" si="5"/>
        <v>121.91</v>
      </c>
      <c r="Q15" s="55">
        <f>IF(P15="",Default_Rank_Score,RANK(P15,P$4:P$43,1))</f>
        <v>37</v>
      </c>
      <c r="R15" s="51">
        <v>89.47</v>
      </c>
      <c r="S15" s="5">
        <v>2</v>
      </c>
      <c r="T15" s="31"/>
      <c r="U15" s="31"/>
      <c r="V15" s="38">
        <f t="shared" si="6"/>
        <v>99.47</v>
      </c>
      <c r="W15" s="57">
        <f>IF(V15="",Default_Rank_Score,RANK(V15,V$4:V$43,1))</f>
        <v>37</v>
      </c>
      <c r="X15" s="51">
        <v>96.14</v>
      </c>
      <c r="Y15" s="5">
        <v>0</v>
      </c>
      <c r="Z15" s="31"/>
      <c r="AA15" s="31"/>
      <c r="AB15" s="38">
        <f t="shared" si="7"/>
        <v>96.14</v>
      </c>
      <c r="AC15" s="57">
        <f>IF(AB15="",Default_Rank_Score,RANK(AB15,AB$4:AB$43,1))</f>
        <v>37</v>
      </c>
      <c r="AD15" s="51">
        <v>73.69</v>
      </c>
      <c r="AE15" s="5">
        <v>7</v>
      </c>
      <c r="AF15" s="31"/>
      <c r="AG15" s="31"/>
      <c r="AH15" s="38">
        <f t="shared" si="8"/>
        <v>108.69</v>
      </c>
      <c r="AI15" s="57">
        <f>IF(AH15="",Default_Rank_Score,RANK(AH15,AH$4:AH$43,1))</f>
        <v>36</v>
      </c>
      <c r="AJ15" s="51">
        <v>66.599999999999994</v>
      </c>
      <c r="AK15" s="5">
        <v>0</v>
      </c>
      <c r="AL15" s="31">
        <v>1</v>
      </c>
      <c r="AM15" s="31"/>
      <c r="AN15" s="38">
        <f t="shared" si="10"/>
        <v>76.599999999999994</v>
      </c>
      <c r="AO15" s="11">
        <f t="shared" si="9"/>
        <v>34</v>
      </c>
      <c r="AP15" s="11" t="e">
        <f>IF(#REF!="",Default_Rank_Score,RANK(#REF!,#REF!,1))</f>
        <v>#REF!</v>
      </c>
      <c r="AQ15" s="11" t="e">
        <f>IF(#REF!="",Default_Rank_Score,RANK(#REF!,#REF!,1))</f>
        <v>#REF!</v>
      </c>
    </row>
    <row r="16" spans="1:43" s="10" customFormat="1" x14ac:dyDescent="0.15">
      <c r="A16" s="61" t="s">
        <v>62</v>
      </c>
      <c r="B16" s="2"/>
      <c r="C16" s="1"/>
      <c r="D16" s="5">
        <v>1</v>
      </c>
      <c r="E16" s="6" t="s">
        <v>48</v>
      </c>
      <c r="F16" s="5"/>
      <c r="G16" s="66">
        <f t="shared" si="0"/>
        <v>20</v>
      </c>
      <c r="H16" s="66">
        <f t="shared" si="1"/>
        <v>105</v>
      </c>
      <c r="I16" s="66">
        <f t="shared" si="2"/>
        <v>3</v>
      </c>
      <c r="J16" s="66">
        <f t="shared" si="3"/>
        <v>4</v>
      </c>
      <c r="K16" s="67">
        <f t="shared" si="4"/>
        <v>259.07</v>
      </c>
      <c r="L16" s="51">
        <v>52.25</v>
      </c>
      <c r="M16" s="5">
        <v>2</v>
      </c>
      <c r="N16" s="31"/>
      <c r="O16" s="31"/>
      <c r="P16" s="38">
        <f t="shared" si="5"/>
        <v>62.25</v>
      </c>
      <c r="Q16" s="55">
        <f>IF(P16="",Default_Rank_Score,RANK(P16,P$4:P$43,1))</f>
        <v>24</v>
      </c>
      <c r="R16" s="51">
        <v>43.24</v>
      </c>
      <c r="S16" s="5">
        <v>0</v>
      </c>
      <c r="T16" s="31"/>
      <c r="U16" s="31"/>
      <c r="V16" s="38">
        <f t="shared" si="6"/>
        <v>43.24</v>
      </c>
      <c r="W16" s="57">
        <f>IF(V16="",Default_Rank_Score,RANK(V16,V$4:V$43,1))</f>
        <v>18</v>
      </c>
      <c r="X16" s="51">
        <v>41.79</v>
      </c>
      <c r="Y16" s="5">
        <v>0</v>
      </c>
      <c r="Z16" s="31"/>
      <c r="AA16" s="31"/>
      <c r="AB16" s="38">
        <f t="shared" si="7"/>
        <v>41.79</v>
      </c>
      <c r="AC16" s="57">
        <f>IF(AB16="",Default_Rank_Score,RANK(AB16,AB$4:AB$43,1))</f>
        <v>16</v>
      </c>
      <c r="AD16" s="51">
        <v>55.18</v>
      </c>
      <c r="AE16" s="5">
        <v>2</v>
      </c>
      <c r="AF16" s="31"/>
      <c r="AG16" s="31"/>
      <c r="AH16" s="38">
        <f t="shared" si="8"/>
        <v>65.180000000000007</v>
      </c>
      <c r="AI16" s="57">
        <f>IF(AH16="",Default_Rank_Score,RANK(AH16,AH$4:AH$43,1))</f>
        <v>24</v>
      </c>
      <c r="AJ16" s="51">
        <v>46.61</v>
      </c>
      <c r="AK16" s="5">
        <v>0</v>
      </c>
      <c r="AL16" s="31"/>
      <c r="AM16" s="31"/>
      <c r="AN16" s="38">
        <f t="shared" si="10"/>
        <v>46.61</v>
      </c>
      <c r="AO16" s="11">
        <f t="shared" si="9"/>
        <v>23</v>
      </c>
      <c r="AP16" s="11" t="e">
        <f>IF(#REF!="",Default_Rank_Score,RANK(#REF!,#REF!,1))</f>
        <v>#REF!</v>
      </c>
      <c r="AQ16" s="11" t="e">
        <f>IF(#REF!="",Default_Rank_Score,RANK(#REF!,#REF!,1))</f>
        <v>#REF!</v>
      </c>
    </row>
    <row r="17" spans="1:43" s="10" customFormat="1" x14ac:dyDescent="0.15">
      <c r="A17" s="61" t="s">
        <v>63</v>
      </c>
      <c r="B17" s="2"/>
      <c r="C17" s="1"/>
      <c r="D17" s="5">
        <v>1</v>
      </c>
      <c r="E17" s="6" t="s">
        <v>57</v>
      </c>
      <c r="F17" s="5"/>
      <c r="G17" s="66">
        <f t="shared" si="0"/>
        <v>38</v>
      </c>
      <c r="H17" s="66">
        <f t="shared" si="1"/>
        <v>189</v>
      </c>
      <c r="I17" s="66">
        <f t="shared" si="2"/>
        <v>1</v>
      </c>
      <c r="J17" s="66">
        <f t="shared" si="3"/>
        <v>7</v>
      </c>
      <c r="K17" s="67">
        <f t="shared" si="4"/>
        <v>767.69999999999993</v>
      </c>
      <c r="L17" s="51">
        <v>169.11</v>
      </c>
      <c r="M17" s="5">
        <v>3</v>
      </c>
      <c r="N17" s="31">
        <v>1</v>
      </c>
      <c r="O17" s="31"/>
      <c r="P17" s="38">
        <f t="shared" si="5"/>
        <v>194.11</v>
      </c>
      <c r="Q17" s="55">
        <f>IF(P17="",Default_Rank_Score,RANK(P17,P$4:P$43,1))</f>
        <v>38</v>
      </c>
      <c r="R17" s="51">
        <v>146.66</v>
      </c>
      <c r="S17" s="5">
        <v>1</v>
      </c>
      <c r="T17" s="31"/>
      <c r="U17" s="31"/>
      <c r="V17" s="38">
        <f t="shared" si="6"/>
        <v>151.66</v>
      </c>
      <c r="W17" s="57">
        <f>IF(V17="",Default_Rank_Score,RANK(V17,V$4:V$43,1))</f>
        <v>38</v>
      </c>
      <c r="X17" s="51">
        <v>154.53</v>
      </c>
      <c r="Y17" s="5">
        <v>1</v>
      </c>
      <c r="Z17" s="31"/>
      <c r="AA17" s="31"/>
      <c r="AB17" s="38">
        <f t="shared" si="7"/>
        <v>159.53</v>
      </c>
      <c r="AC17" s="57">
        <f>IF(AB17="",Default_Rank_Score,RANK(AB17,AB$4:AB$43,1))</f>
        <v>38</v>
      </c>
      <c r="AD17" s="51">
        <v>129.04</v>
      </c>
      <c r="AE17" s="5">
        <v>0</v>
      </c>
      <c r="AF17" s="31"/>
      <c r="AG17" s="31"/>
      <c r="AH17" s="38">
        <f t="shared" si="8"/>
        <v>129.04</v>
      </c>
      <c r="AI17" s="57">
        <f>IF(AH17="",Default_Rank_Score,RANK(AH17,AH$4:AH$43,1))</f>
        <v>37</v>
      </c>
      <c r="AJ17" s="51">
        <v>123.36</v>
      </c>
      <c r="AK17" s="5">
        <v>2</v>
      </c>
      <c r="AL17" s="31"/>
      <c r="AM17" s="31"/>
      <c r="AN17" s="38">
        <f t="shared" si="10"/>
        <v>133.36000000000001</v>
      </c>
      <c r="AO17" s="11">
        <f t="shared" si="9"/>
        <v>38</v>
      </c>
      <c r="AP17" s="11" t="e">
        <f>IF(#REF!="",Default_Rank_Score,RANK(#REF!,#REF!,1))</f>
        <v>#REF!</v>
      </c>
      <c r="AQ17" s="11" t="e">
        <f>IF(#REF!="",Default_Rank_Score,RANK(#REF!,#REF!,1))</f>
        <v>#REF!</v>
      </c>
    </row>
    <row r="18" spans="1:43" s="10" customFormat="1" x14ac:dyDescent="0.15">
      <c r="A18" s="61" t="s">
        <v>64</v>
      </c>
      <c r="B18" s="2"/>
      <c r="C18" s="1"/>
      <c r="D18" s="5">
        <v>2</v>
      </c>
      <c r="E18" s="6" t="s">
        <v>65</v>
      </c>
      <c r="F18" s="5"/>
      <c r="G18" s="66">
        <f t="shared" si="0"/>
        <v>6</v>
      </c>
      <c r="H18" s="66">
        <f t="shared" si="1"/>
        <v>46</v>
      </c>
      <c r="I18" s="66">
        <f t="shared" si="2"/>
        <v>1</v>
      </c>
      <c r="J18" s="66">
        <f t="shared" si="3"/>
        <v>4</v>
      </c>
      <c r="K18" s="67">
        <f t="shared" si="4"/>
        <v>184.44</v>
      </c>
      <c r="L18" s="51">
        <v>33.33</v>
      </c>
      <c r="M18" s="5">
        <v>1</v>
      </c>
      <c r="N18" s="31"/>
      <c r="O18" s="31"/>
      <c r="P18" s="38">
        <f t="shared" si="5"/>
        <v>38.33</v>
      </c>
      <c r="Q18" s="55">
        <f>IF(P18="",Default_Rank_Score,RANK(P18,P$4:P$43,1))</f>
        <v>7</v>
      </c>
      <c r="R18" s="51">
        <v>31.78</v>
      </c>
      <c r="S18" s="5">
        <v>1</v>
      </c>
      <c r="T18" s="31"/>
      <c r="U18" s="31"/>
      <c r="V18" s="38">
        <f t="shared" si="6"/>
        <v>36.78</v>
      </c>
      <c r="W18" s="57">
        <f>IF(V18="",Default_Rank_Score,RANK(V18,V$4:V$43,1))</f>
        <v>11</v>
      </c>
      <c r="X18" s="51">
        <v>33.17</v>
      </c>
      <c r="Y18" s="5">
        <v>1</v>
      </c>
      <c r="Z18" s="31"/>
      <c r="AA18" s="31"/>
      <c r="AB18" s="38">
        <f t="shared" si="7"/>
        <v>38.17</v>
      </c>
      <c r="AC18" s="57">
        <f>IF(AB18="",Default_Rank_Score,RANK(AB18,AB$4:AB$43,1))</f>
        <v>13</v>
      </c>
      <c r="AD18" s="51">
        <v>37.369999999999997</v>
      </c>
      <c r="AE18" s="5">
        <v>1</v>
      </c>
      <c r="AF18" s="31"/>
      <c r="AG18" s="31"/>
      <c r="AH18" s="38">
        <f t="shared" si="8"/>
        <v>42.37</v>
      </c>
      <c r="AI18" s="57">
        <f>IF(AH18="",Default_Rank_Score,RANK(AH18,AH$4:AH$43,1))</f>
        <v>10</v>
      </c>
      <c r="AJ18" s="51">
        <v>28.79</v>
      </c>
      <c r="AK18" s="5">
        <v>0</v>
      </c>
      <c r="AL18" s="31"/>
      <c r="AM18" s="31"/>
      <c r="AN18" s="38">
        <f t="shared" si="10"/>
        <v>28.79</v>
      </c>
      <c r="AO18" s="11">
        <f t="shared" si="9"/>
        <v>5</v>
      </c>
      <c r="AP18" s="11" t="e">
        <f>IF(#REF!="",Default_Rank_Score,RANK(#REF!,#REF!,1))</f>
        <v>#REF!</v>
      </c>
      <c r="AQ18" s="11" t="e">
        <f>IF(#REF!="",Default_Rank_Score,RANK(#REF!,#REF!,1))</f>
        <v>#REF!</v>
      </c>
    </row>
    <row r="19" spans="1:43" s="10" customFormat="1" x14ac:dyDescent="0.15">
      <c r="A19" s="61" t="s">
        <v>66</v>
      </c>
      <c r="B19" s="2"/>
      <c r="C19" s="1"/>
      <c r="D19" s="5">
        <v>2</v>
      </c>
      <c r="E19" s="6" t="s">
        <v>48</v>
      </c>
      <c r="F19" s="5"/>
      <c r="G19" s="66">
        <f t="shared" si="0"/>
        <v>32</v>
      </c>
      <c r="H19" s="66">
        <f t="shared" si="1"/>
        <v>158</v>
      </c>
      <c r="I19" s="66">
        <f t="shared" si="2"/>
        <v>0</v>
      </c>
      <c r="J19" s="66">
        <f t="shared" si="3"/>
        <v>14</v>
      </c>
      <c r="K19" s="67">
        <f t="shared" si="4"/>
        <v>352.57000000000005</v>
      </c>
      <c r="L19" s="51">
        <v>41.27</v>
      </c>
      <c r="M19" s="5">
        <v>5</v>
      </c>
      <c r="N19" s="31">
        <v>1</v>
      </c>
      <c r="O19" s="31"/>
      <c r="P19" s="38">
        <f t="shared" si="5"/>
        <v>76.27000000000001</v>
      </c>
      <c r="Q19" s="55">
        <f>IF(P19="",Default_Rank_Score,RANK(P19,P$4:P$43,1))</f>
        <v>33</v>
      </c>
      <c r="R19" s="51">
        <v>52.1</v>
      </c>
      <c r="S19" s="5">
        <v>1</v>
      </c>
      <c r="T19" s="31">
        <v>1</v>
      </c>
      <c r="U19" s="31"/>
      <c r="V19" s="38">
        <f t="shared" si="6"/>
        <v>67.099999999999994</v>
      </c>
      <c r="W19" s="57">
        <f>IF(V19="",Default_Rank_Score,RANK(V19,V$4:V$43,1))</f>
        <v>31</v>
      </c>
      <c r="X19" s="51">
        <v>60.99</v>
      </c>
      <c r="Y19" s="5">
        <v>3</v>
      </c>
      <c r="Z19" s="31"/>
      <c r="AA19" s="31"/>
      <c r="AB19" s="38">
        <f t="shared" si="7"/>
        <v>75.990000000000009</v>
      </c>
      <c r="AC19" s="57">
        <f>IF(AB19="",Default_Rank_Score,RANK(AB19,AB$4:AB$43,1))</f>
        <v>34</v>
      </c>
      <c r="AD19" s="51">
        <v>50.98</v>
      </c>
      <c r="AE19" s="5">
        <v>3</v>
      </c>
      <c r="AF19" s="31">
        <v>1</v>
      </c>
      <c r="AG19" s="31"/>
      <c r="AH19" s="38">
        <f t="shared" si="8"/>
        <v>75.97999999999999</v>
      </c>
      <c r="AI19" s="57">
        <f>IF(AH19="",Default_Rank_Score,RANK(AH19,AH$4:AH$43,1))</f>
        <v>31</v>
      </c>
      <c r="AJ19" s="51">
        <v>37.229999999999997</v>
      </c>
      <c r="AK19" s="5">
        <v>2</v>
      </c>
      <c r="AL19" s="31">
        <v>1</v>
      </c>
      <c r="AM19" s="31"/>
      <c r="AN19" s="38">
        <f t="shared" si="10"/>
        <v>57.23</v>
      </c>
      <c r="AO19" s="11">
        <f t="shared" si="9"/>
        <v>29</v>
      </c>
      <c r="AP19" s="11" t="e">
        <f>IF(#REF!="",Default_Rank_Score,RANK(#REF!,#REF!,1))</f>
        <v>#REF!</v>
      </c>
      <c r="AQ19" s="11" t="e">
        <f>IF(#REF!="",Default_Rank_Score,RANK(#REF!,#REF!,1))</f>
        <v>#REF!</v>
      </c>
    </row>
    <row r="20" spans="1:43" s="10" customFormat="1" x14ac:dyDescent="0.15">
      <c r="A20" s="61" t="s">
        <v>67</v>
      </c>
      <c r="B20" s="2"/>
      <c r="C20" s="1"/>
      <c r="D20" s="5">
        <v>2</v>
      </c>
      <c r="E20" s="6" t="s">
        <v>68</v>
      </c>
      <c r="F20" s="5"/>
      <c r="G20" s="66">
        <f t="shared" si="0"/>
        <v>18</v>
      </c>
      <c r="H20" s="66">
        <f t="shared" si="1"/>
        <v>85</v>
      </c>
      <c r="I20" s="66">
        <f t="shared" si="2"/>
        <v>3</v>
      </c>
      <c r="J20" s="66">
        <f t="shared" si="3"/>
        <v>4</v>
      </c>
      <c r="K20" s="67">
        <f t="shared" si="4"/>
        <v>245.46</v>
      </c>
      <c r="L20" s="51">
        <v>47.88</v>
      </c>
      <c r="M20" s="5">
        <v>1</v>
      </c>
      <c r="N20" s="31"/>
      <c r="O20" s="31"/>
      <c r="P20" s="38">
        <f t="shared" si="5"/>
        <v>52.88</v>
      </c>
      <c r="Q20" s="55">
        <f>IF(P20="",Default_Rank_Score,RANK(P20,P$4:P$43,1))</f>
        <v>18</v>
      </c>
      <c r="R20" s="51">
        <v>36.229999999999997</v>
      </c>
      <c r="S20" s="5">
        <v>0</v>
      </c>
      <c r="T20" s="31"/>
      <c r="U20" s="31"/>
      <c r="V20" s="38">
        <f t="shared" si="6"/>
        <v>36.229999999999997</v>
      </c>
      <c r="W20" s="57">
        <f>IF(V20="",Default_Rank_Score,RANK(V20,V$4:V$43,1))</f>
        <v>9</v>
      </c>
      <c r="X20" s="51">
        <v>43.74</v>
      </c>
      <c r="Y20" s="5">
        <v>0</v>
      </c>
      <c r="Z20" s="31"/>
      <c r="AA20" s="31"/>
      <c r="AB20" s="38">
        <f t="shared" si="7"/>
        <v>43.74</v>
      </c>
      <c r="AC20" s="57">
        <f>IF(AB20="",Default_Rank_Score,RANK(AB20,AB$4:AB$43,1))</f>
        <v>18</v>
      </c>
      <c r="AD20" s="51">
        <v>57.4</v>
      </c>
      <c r="AE20" s="5">
        <v>3</v>
      </c>
      <c r="AF20" s="31">
        <v>1</v>
      </c>
      <c r="AG20" s="31"/>
      <c r="AH20" s="38">
        <f t="shared" si="8"/>
        <v>82.4</v>
      </c>
      <c r="AI20" s="57">
        <f>IF(AH20="",Default_Rank_Score,RANK(AH20,AH$4:AH$43,1))</f>
        <v>32</v>
      </c>
      <c r="AJ20" s="51">
        <v>30.21</v>
      </c>
      <c r="AK20" s="5">
        <v>0</v>
      </c>
      <c r="AL20" s="31"/>
      <c r="AM20" s="31"/>
      <c r="AN20" s="38">
        <f t="shared" si="10"/>
        <v>30.21</v>
      </c>
      <c r="AO20" s="11">
        <f t="shared" si="9"/>
        <v>8</v>
      </c>
      <c r="AP20" s="11" t="e">
        <f>IF(#REF!="",Default_Rank_Score,RANK(#REF!,#REF!,1))</f>
        <v>#REF!</v>
      </c>
      <c r="AQ20" s="11" t="e">
        <f>IF(#REF!="",Default_Rank_Score,RANK(#REF!,#REF!,1))</f>
        <v>#REF!</v>
      </c>
    </row>
    <row r="21" spans="1:43" s="10" customFormat="1" x14ac:dyDescent="0.15">
      <c r="A21" s="61" t="s">
        <v>69</v>
      </c>
      <c r="B21" s="2"/>
      <c r="C21" s="1"/>
      <c r="D21" s="5">
        <v>2</v>
      </c>
      <c r="E21" s="6" t="s">
        <v>70</v>
      </c>
      <c r="F21" s="5"/>
      <c r="G21" s="66">
        <f t="shared" si="0"/>
        <v>28</v>
      </c>
      <c r="H21" s="66">
        <f t="shared" si="1"/>
        <v>124</v>
      </c>
      <c r="I21" s="66">
        <f t="shared" si="2"/>
        <v>0</v>
      </c>
      <c r="J21" s="66">
        <f t="shared" si="3"/>
        <v>11</v>
      </c>
      <c r="K21" s="67">
        <f t="shared" si="4"/>
        <v>295.39999999999998</v>
      </c>
      <c r="L21" s="51">
        <v>42.78</v>
      </c>
      <c r="M21" s="5">
        <v>2</v>
      </c>
      <c r="N21" s="31"/>
      <c r="O21" s="31"/>
      <c r="P21" s="38">
        <f t="shared" si="5"/>
        <v>52.78</v>
      </c>
      <c r="Q21" s="55">
        <f>IF(P21="",Default_Rank_Score,RANK(P21,P$4:P$43,1))</f>
        <v>17</v>
      </c>
      <c r="R21" s="51">
        <v>36.880000000000003</v>
      </c>
      <c r="S21" s="5">
        <v>2</v>
      </c>
      <c r="T21" s="31"/>
      <c r="U21" s="31"/>
      <c r="V21" s="38">
        <f t="shared" si="6"/>
        <v>46.88</v>
      </c>
      <c r="W21" s="57">
        <f>IF(V21="",Default_Rank_Score,RANK(V21,V$4:V$43,1))</f>
        <v>20</v>
      </c>
      <c r="X21" s="51">
        <v>62.5</v>
      </c>
      <c r="Y21" s="5">
        <v>1</v>
      </c>
      <c r="Z21" s="31"/>
      <c r="AA21" s="31"/>
      <c r="AB21" s="38">
        <f t="shared" si="7"/>
        <v>67.5</v>
      </c>
      <c r="AC21" s="57">
        <f>IF(AB21="",Default_Rank_Score,RANK(AB21,AB$4:AB$43,1))</f>
        <v>30</v>
      </c>
      <c r="AD21" s="51">
        <v>44.6</v>
      </c>
      <c r="AE21" s="5">
        <v>3</v>
      </c>
      <c r="AF21" s="31">
        <v>1</v>
      </c>
      <c r="AG21" s="31"/>
      <c r="AH21" s="38">
        <f t="shared" si="8"/>
        <v>69.599999999999994</v>
      </c>
      <c r="AI21" s="57">
        <f>IF(AH21="",Default_Rank_Score,RANK(AH21,AH$4:AH$43,1))</f>
        <v>27</v>
      </c>
      <c r="AJ21" s="51">
        <v>33.64</v>
      </c>
      <c r="AK21" s="5">
        <v>3</v>
      </c>
      <c r="AL21" s="31">
        <v>1</v>
      </c>
      <c r="AM21" s="31"/>
      <c r="AN21" s="38">
        <f t="shared" si="10"/>
        <v>58.64</v>
      </c>
      <c r="AO21" s="11">
        <f t="shared" si="9"/>
        <v>30</v>
      </c>
      <c r="AP21" s="11" t="e">
        <f>IF(#REF!="",Default_Rank_Score,RANK(#REF!,#REF!,1))</f>
        <v>#REF!</v>
      </c>
      <c r="AQ21" s="11" t="e">
        <f>IF(#REF!="",Default_Rank_Score,RANK(#REF!,#REF!,1))</f>
        <v>#REF!</v>
      </c>
    </row>
    <row r="22" spans="1:43" s="10" customFormat="1" x14ac:dyDescent="0.15">
      <c r="A22" s="61" t="s">
        <v>71</v>
      </c>
      <c r="B22" s="2"/>
      <c r="C22" s="1"/>
      <c r="D22" s="5">
        <v>2</v>
      </c>
      <c r="E22" s="6" t="s">
        <v>48</v>
      </c>
      <c r="F22" s="5"/>
      <c r="G22" s="66">
        <f t="shared" si="0"/>
        <v>24</v>
      </c>
      <c r="H22" s="66">
        <f t="shared" si="1"/>
        <v>112</v>
      </c>
      <c r="I22" s="66">
        <f t="shared" si="2"/>
        <v>2</v>
      </c>
      <c r="J22" s="66">
        <f t="shared" si="3"/>
        <v>5</v>
      </c>
      <c r="K22" s="67">
        <f t="shared" si="4"/>
        <v>273.18</v>
      </c>
      <c r="L22" s="51">
        <v>49.51</v>
      </c>
      <c r="M22" s="5">
        <v>0</v>
      </c>
      <c r="N22" s="31"/>
      <c r="O22" s="31"/>
      <c r="P22" s="38">
        <f t="shared" si="5"/>
        <v>49.51</v>
      </c>
      <c r="Q22" s="55">
        <f>IF(P22="",Default_Rank_Score,RANK(P22,P$4:P$43,1))</f>
        <v>16</v>
      </c>
      <c r="R22" s="51">
        <v>42.64</v>
      </c>
      <c r="S22" s="5">
        <v>1</v>
      </c>
      <c r="T22" s="31">
        <v>1</v>
      </c>
      <c r="U22" s="31"/>
      <c r="V22" s="38">
        <f t="shared" si="6"/>
        <v>57.64</v>
      </c>
      <c r="W22" s="57">
        <f>IF(V22="",Default_Rank_Score,RANK(V22,V$4:V$43,1))</f>
        <v>25</v>
      </c>
      <c r="X22" s="51">
        <v>51.26</v>
      </c>
      <c r="Y22" s="5">
        <v>0</v>
      </c>
      <c r="Z22" s="31"/>
      <c r="AA22" s="31"/>
      <c r="AB22" s="38">
        <f t="shared" si="7"/>
        <v>51.26</v>
      </c>
      <c r="AC22" s="57">
        <f>IF(AB22="",Default_Rank_Score,RANK(AB22,AB$4:AB$43,1))</f>
        <v>23</v>
      </c>
      <c r="AD22" s="51">
        <v>54.69</v>
      </c>
      <c r="AE22" s="5">
        <v>3</v>
      </c>
      <c r="AF22" s="31"/>
      <c r="AG22" s="31"/>
      <c r="AH22" s="38">
        <f t="shared" si="8"/>
        <v>69.69</v>
      </c>
      <c r="AI22" s="57">
        <f>IF(AH22="",Default_Rank_Score,RANK(AH22,AH$4:AH$43,1))</f>
        <v>28</v>
      </c>
      <c r="AJ22" s="51">
        <v>40.08</v>
      </c>
      <c r="AK22" s="5">
        <v>1</v>
      </c>
      <c r="AL22" s="31"/>
      <c r="AM22" s="31"/>
      <c r="AN22" s="38">
        <f t="shared" si="10"/>
        <v>45.08</v>
      </c>
      <c r="AO22" s="11">
        <f t="shared" si="9"/>
        <v>20</v>
      </c>
      <c r="AP22" s="11" t="e">
        <f>IF(#REF!="",Default_Rank_Score,RANK(#REF!,#REF!,1))</f>
        <v>#REF!</v>
      </c>
      <c r="AQ22" s="11" t="e">
        <f>IF(#REF!="",Default_Rank_Score,RANK(#REF!,#REF!,1))</f>
        <v>#REF!</v>
      </c>
    </row>
    <row r="23" spans="1:43" s="10" customFormat="1" x14ac:dyDescent="0.15">
      <c r="A23" s="61" t="s">
        <v>72</v>
      </c>
      <c r="B23" s="2"/>
      <c r="C23" s="1"/>
      <c r="D23" s="5">
        <v>2</v>
      </c>
      <c r="E23" s="6" t="s">
        <v>73</v>
      </c>
      <c r="F23" s="5"/>
      <c r="G23" s="66">
        <f t="shared" si="0"/>
        <v>14</v>
      </c>
      <c r="H23" s="66">
        <f t="shared" si="1"/>
        <v>82</v>
      </c>
      <c r="I23" s="66">
        <f t="shared" si="2"/>
        <v>3</v>
      </c>
      <c r="J23" s="66">
        <f t="shared" si="3"/>
        <v>3</v>
      </c>
      <c r="K23" s="67">
        <f t="shared" si="4"/>
        <v>229.86</v>
      </c>
      <c r="L23" s="51">
        <v>41.81</v>
      </c>
      <c r="M23" s="5">
        <v>1</v>
      </c>
      <c r="N23" s="31">
        <v>1</v>
      </c>
      <c r="O23" s="31"/>
      <c r="P23" s="38">
        <f t="shared" si="5"/>
        <v>56.81</v>
      </c>
      <c r="Q23" s="55">
        <f>IF(P23="",Default_Rank_Score,RANK(P23,P$4:P$43,1))</f>
        <v>20</v>
      </c>
      <c r="R23" s="51">
        <v>42.28</v>
      </c>
      <c r="S23" s="5">
        <v>0</v>
      </c>
      <c r="T23" s="31"/>
      <c r="U23" s="31"/>
      <c r="V23" s="38">
        <f t="shared" si="6"/>
        <v>42.28</v>
      </c>
      <c r="W23" s="57">
        <f>IF(V23="",Default_Rank_Score,RANK(V23,V$4:V$43,1))</f>
        <v>16</v>
      </c>
      <c r="X23" s="51">
        <v>38.21</v>
      </c>
      <c r="Y23" s="5">
        <v>0</v>
      </c>
      <c r="Z23" s="31"/>
      <c r="AA23" s="31"/>
      <c r="AB23" s="38">
        <f t="shared" si="7"/>
        <v>38.21</v>
      </c>
      <c r="AC23" s="57">
        <f>IF(AB23="",Default_Rank_Score,RANK(AB23,AB$4:AB$43,1))</f>
        <v>14</v>
      </c>
      <c r="AD23" s="51">
        <v>49.31</v>
      </c>
      <c r="AE23" s="5">
        <v>2</v>
      </c>
      <c r="AF23" s="31"/>
      <c r="AG23" s="31"/>
      <c r="AH23" s="38">
        <f t="shared" si="8"/>
        <v>59.31</v>
      </c>
      <c r="AI23" s="57">
        <f>IF(AH23="",Default_Rank_Score,RANK(AH23,AH$4:AH$43,1))</f>
        <v>20</v>
      </c>
      <c r="AJ23" s="51">
        <v>33.25</v>
      </c>
      <c r="AK23" s="5">
        <v>0</v>
      </c>
      <c r="AL23" s="31"/>
      <c r="AM23" s="31"/>
      <c r="AN23" s="38">
        <f t="shared" si="10"/>
        <v>33.25</v>
      </c>
      <c r="AO23" s="11">
        <f t="shared" si="9"/>
        <v>12</v>
      </c>
      <c r="AP23" s="11" t="e">
        <f>IF(#REF!="",Default_Rank_Score,RANK(#REF!,#REF!,1))</f>
        <v>#REF!</v>
      </c>
      <c r="AQ23" s="11" t="e">
        <f>IF(#REF!="",Default_Rank_Score,RANK(#REF!,#REF!,1))</f>
        <v>#REF!</v>
      </c>
    </row>
    <row r="24" spans="1:43" s="10" customFormat="1" x14ac:dyDescent="0.15">
      <c r="A24" s="61" t="s">
        <v>74</v>
      </c>
      <c r="B24" s="2"/>
      <c r="C24" s="1"/>
      <c r="D24" s="5">
        <v>2</v>
      </c>
      <c r="E24" s="6" t="s">
        <v>73</v>
      </c>
      <c r="F24" s="5"/>
      <c r="G24" s="66">
        <f t="shared" si="0"/>
        <v>3</v>
      </c>
      <c r="H24" s="66">
        <f t="shared" si="1"/>
        <v>23</v>
      </c>
      <c r="I24" s="66">
        <f t="shared" si="2"/>
        <v>4</v>
      </c>
      <c r="J24" s="66">
        <f t="shared" si="3"/>
        <v>2</v>
      </c>
      <c r="K24" s="67">
        <f t="shared" si="4"/>
        <v>160.77000000000001</v>
      </c>
      <c r="L24" s="51">
        <v>33.049999999999997</v>
      </c>
      <c r="M24" s="5">
        <v>2</v>
      </c>
      <c r="N24" s="31"/>
      <c r="O24" s="31"/>
      <c r="P24" s="38">
        <f t="shared" si="5"/>
        <v>43.05</v>
      </c>
      <c r="Q24" s="55">
        <f>IF(P24="",Default_Rank_Score,RANK(P24,P$4:P$43,1))</f>
        <v>12</v>
      </c>
      <c r="R24" s="51">
        <v>29.62</v>
      </c>
      <c r="S24" s="5">
        <v>0</v>
      </c>
      <c r="T24" s="31"/>
      <c r="U24" s="31"/>
      <c r="V24" s="38">
        <f t="shared" si="6"/>
        <v>29.62</v>
      </c>
      <c r="W24" s="57">
        <f>IF(V24="",Default_Rank_Score,RANK(V24,V$4:V$43,1))</f>
        <v>2</v>
      </c>
      <c r="X24" s="51">
        <v>27.53</v>
      </c>
      <c r="Y24" s="5">
        <v>0</v>
      </c>
      <c r="Z24" s="31"/>
      <c r="AA24" s="31"/>
      <c r="AB24" s="38">
        <f t="shared" si="7"/>
        <v>27.53</v>
      </c>
      <c r="AC24" s="57">
        <f>IF(AB24="",Default_Rank_Score,RANK(AB24,AB$4:AB$43,1))</f>
        <v>3</v>
      </c>
      <c r="AD24" s="51">
        <v>37.03</v>
      </c>
      <c r="AE24" s="5">
        <v>0</v>
      </c>
      <c r="AF24" s="31"/>
      <c r="AG24" s="31"/>
      <c r="AH24" s="38">
        <f t="shared" si="8"/>
        <v>37.03</v>
      </c>
      <c r="AI24" s="57">
        <f>IF(AH24="",Default_Rank_Score,RANK(AH24,AH$4:AH$43,1))</f>
        <v>5</v>
      </c>
      <c r="AJ24" s="51">
        <v>23.54</v>
      </c>
      <c r="AK24" s="5">
        <v>0</v>
      </c>
      <c r="AL24" s="31"/>
      <c r="AM24" s="31"/>
      <c r="AN24" s="38">
        <f t="shared" si="10"/>
        <v>23.54</v>
      </c>
      <c r="AO24" s="11">
        <f t="shared" si="9"/>
        <v>1</v>
      </c>
      <c r="AP24" s="11" t="e">
        <f>IF(#REF!="",Default_Rank_Score,RANK(#REF!,#REF!,1))</f>
        <v>#REF!</v>
      </c>
      <c r="AQ24" s="11" t="e">
        <f>IF(#REF!="",Default_Rank_Score,RANK(#REF!,#REF!,1))</f>
        <v>#REF!</v>
      </c>
    </row>
    <row r="25" spans="1:43" s="10" customFormat="1" x14ac:dyDescent="0.15">
      <c r="A25" s="61" t="s">
        <v>75</v>
      </c>
      <c r="B25" s="2"/>
      <c r="C25" s="1"/>
      <c r="D25" s="5">
        <v>2</v>
      </c>
      <c r="E25" s="6" t="s">
        <v>48</v>
      </c>
      <c r="F25" s="5"/>
      <c r="G25" s="66">
        <f t="shared" si="0"/>
        <v>4</v>
      </c>
      <c r="H25" s="66">
        <f t="shared" si="1"/>
        <v>26</v>
      </c>
      <c r="I25" s="66">
        <f t="shared" si="2"/>
        <v>4</v>
      </c>
      <c r="J25" s="66">
        <f t="shared" si="3"/>
        <v>1</v>
      </c>
      <c r="K25" s="67">
        <f t="shared" si="4"/>
        <v>167.9</v>
      </c>
      <c r="L25" s="51">
        <v>33.33</v>
      </c>
      <c r="M25" s="5">
        <v>0</v>
      </c>
      <c r="N25" s="31"/>
      <c r="O25" s="31"/>
      <c r="P25" s="38">
        <f t="shared" si="5"/>
        <v>33.33</v>
      </c>
      <c r="Q25" s="55">
        <f>IF(P25="",Default_Rank_Score,RANK(P25,P$4:P$43,1))</f>
        <v>3</v>
      </c>
      <c r="R25" s="51">
        <v>32.51</v>
      </c>
      <c r="S25" s="5">
        <v>0</v>
      </c>
      <c r="T25" s="31"/>
      <c r="U25" s="31"/>
      <c r="V25" s="38">
        <f t="shared" si="6"/>
        <v>32.51</v>
      </c>
      <c r="W25" s="57">
        <f>IF(V25="",Default_Rank_Score,RANK(V25,V$4:V$43,1))</f>
        <v>5</v>
      </c>
      <c r="X25" s="51">
        <v>33.659999999999997</v>
      </c>
      <c r="Y25" s="5">
        <v>0</v>
      </c>
      <c r="Z25" s="31"/>
      <c r="AA25" s="31"/>
      <c r="AB25" s="38">
        <f t="shared" si="7"/>
        <v>33.659999999999997</v>
      </c>
      <c r="AC25" s="57">
        <f>IF(AB25="",Default_Rank_Score,RANK(AB25,AB$4:AB$43,1))</f>
        <v>7</v>
      </c>
      <c r="AD25" s="51">
        <v>36.06</v>
      </c>
      <c r="AE25" s="5">
        <v>1</v>
      </c>
      <c r="AF25" s="31"/>
      <c r="AG25" s="31"/>
      <c r="AH25" s="38">
        <f t="shared" si="8"/>
        <v>41.06</v>
      </c>
      <c r="AI25" s="57">
        <f>IF(AH25="",Default_Rank_Score,RANK(AH25,AH$4:AH$43,1))</f>
        <v>7</v>
      </c>
      <c r="AJ25" s="51">
        <v>27.34</v>
      </c>
      <c r="AK25" s="5">
        <v>0</v>
      </c>
      <c r="AL25" s="31"/>
      <c r="AM25" s="31"/>
      <c r="AN25" s="38">
        <f t="shared" si="10"/>
        <v>27.34</v>
      </c>
      <c r="AO25" s="11">
        <f t="shared" si="9"/>
        <v>4</v>
      </c>
      <c r="AP25" s="11" t="e">
        <f>IF(#REF!="",Default_Rank_Score,RANK(#REF!,#REF!,1))</f>
        <v>#REF!</v>
      </c>
      <c r="AQ25" s="11" t="e">
        <f>IF(#REF!="",Default_Rank_Score,RANK(#REF!,#REF!,1))</f>
        <v>#REF!</v>
      </c>
    </row>
    <row r="26" spans="1:43" s="10" customFormat="1" x14ac:dyDescent="0.15">
      <c r="A26" s="61" t="s">
        <v>76</v>
      </c>
      <c r="B26" s="2"/>
      <c r="C26" s="1"/>
      <c r="D26" s="5">
        <v>2</v>
      </c>
      <c r="E26" s="6" t="s">
        <v>73</v>
      </c>
      <c r="F26" s="5"/>
      <c r="G26" s="66">
        <f t="shared" si="0"/>
        <v>13</v>
      </c>
      <c r="H26" s="66">
        <f t="shared" si="1"/>
        <v>78</v>
      </c>
      <c r="I26" s="66">
        <f t="shared" si="2"/>
        <v>3</v>
      </c>
      <c r="J26" s="66">
        <f t="shared" si="3"/>
        <v>2</v>
      </c>
      <c r="K26" s="67">
        <f t="shared" si="4"/>
        <v>223.63</v>
      </c>
      <c r="L26" s="51">
        <v>43.34</v>
      </c>
      <c r="M26" s="5">
        <v>1</v>
      </c>
      <c r="N26" s="31"/>
      <c r="O26" s="31"/>
      <c r="P26" s="38">
        <f t="shared" si="5"/>
        <v>48.34</v>
      </c>
      <c r="Q26" s="55">
        <f>IF(P26="",Default_Rank_Score,RANK(P26,P$4:P$43,1))</f>
        <v>15</v>
      </c>
      <c r="R26" s="51">
        <v>41.22</v>
      </c>
      <c r="S26" s="5">
        <v>0</v>
      </c>
      <c r="T26" s="31"/>
      <c r="U26" s="31"/>
      <c r="V26" s="38">
        <f t="shared" si="6"/>
        <v>41.22</v>
      </c>
      <c r="W26" s="57">
        <f>IF(V26="",Default_Rank_Score,RANK(V26,V$4:V$43,1))</f>
        <v>13</v>
      </c>
      <c r="X26" s="51">
        <v>47.07</v>
      </c>
      <c r="Y26" s="5">
        <v>0</v>
      </c>
      <c r="Z26" s="31"/>
      <c r="AA26" s="31"/>
      <c r="AB26" s="38">
        <f t="shared" si="7"/>
        <v>47.07</v>
      </c>
      <c r="AC26" s="57">
        <f>IF(AB26="",Default_Rank_Score,RANK(AB26,AB$4:AB$43,1))</f>
        <v>21</v>
      </c>
      <c r="AD26" s="51">
        <v>45.7</v>
      </c>
      <c r="AE26" s="83">
        <v>1</v>
      </c>
      <c r="AF26" s="31"/>
      <c r="AG26" s="31"/>
      <c r="AH26" s="38">
        <f t="shared" si="8"/>
        <v>50.7</v>
      </c>
      <c r="AI26" s="57">
        <f>IF(AH26="",Default_Rank_Score,RANK(AH26,AH$4:AH$43,1))</f>
        <v>14</v>
      </c>
      <c r="AJ26" s="51">
        <v>36.299999999999997</v>
      </c>
      <c r="AK26" s="5">
        <v>0</v>
      </c>
      <c r="AL26" s="31"/>
      <c r="AM26" s="31"/>
      <c r="AN26" s="38">
        <f t="shared" si="10"/>
        <v>36.299999999999997</v>
      </c>
      <c r="AO26" s="11">
        <f t="shared" si="9"/>
        <v>15</v>
      </c>
      <c r="AP26" s="11" t="e">
        <f>IF(#REF!="",Default_Rank_Score,RANK(#REF!,#REF!,1))</f>
        <v>#REF!</v>
      </c>
      <c r="AQ26" s="11" t="e">
        <f>IF(#REF!="",Default_Rank_Score,RANK(#REF!,#REF!,1))</f>
        <v>#REF!</v>
      </c>
    </row>
    <row r="27" spans="1:43" s="10" customFormat="1" x14ac:dyDescent="0.15">
      <c r="A27" s="61" t="s">
        <v>77</v>
      </c>
      <c r="B27" s="2"/>
      <c r="C27" s="1"/>
      <c r="D27" s="5">
        <v>2</v>
      </c>
      <c r="E27" s="6" t="s">
        <v>48</v>
      </c>
      <c r="F27" s="5"/>
      <c r="G27" s="66">
        <f t="shared" si="0"/>
        <v>21</v>
      </c>
      <c r="H27" s="66">
        <f t="shared" si="1"/>
        <v>106</v>
      </c>
      <c r="I27" s="66">
        <f t="shared" si="2"/>
        <v>2</v>
      </c>
      <c r="J27" s="66">
        <f t="shared" si="3"/>
        <v>4</v>
      </c>
      <c r="K27" s="67">
        <f t="shared" si="4"/>
        <v>266.07</v>
      </c>
      <c r="L27" s="51">
        <v>52.13</v>
      </c>
      <c r="M27" s="5">
        <v>2</v>
      </c>
      <c r="N27" s="31"/>
      <c r="O27" s="31"/>
      <c r="P27" s="38">
        <f t="shared" si="5"/>
        <v>62.13</v>
      </c>
      <c r="Q27" s="55">
        <f>IF(P27="",Default_Rank_Score,RANK(P27,P$4:P$43,1))</f>
        <v>23</v>
      </c>
      <c r="R27" s="51">
        <v>43.28</v>
      </c>
      <c r="S27" s="5">
        <v>0</v>
      </c>
      <c r="T27" s="31">
        <v>1</v>
      </c>
      <c r="U27" s="31"/>
      <c r="V27" s="38">
        <f t="shared" si="6"/>
        <v>53.28</v>
      </c>
      <c r="W27" s="57">
        <f>IF(V27="",Default_Rank_Score,RANK(V27,V$4:V$43,1))</f>
        <v>24</v>
      </c>
      <c r="X27" s="51">
        <v>47.41</v>
      </c>
      <c r="Y27" s="5">
        <v>1</v>
      </c>
      <c r="Z27" s="31"/>
      <c r="AA27" s="31"/>
      <c r="AB27" s="38">
        <f t="shared" si="7"/>
        <v>52.41</v>
      </c>
      <c r="AC27" s="57">
        <f>IF(AB27="",Default_Rank_Score,RANK(AB27,AB$4:AB$43,1))</f>
        <v>24</v>
      </c>
      <c r="AD27" s="51">
        <v>53.27</v>
      </c>
      <c r="AE27" s="5">
        <v>1</v>
      </c>
      <c r="AF27" s="31"/>
      <c r="AG27" s="31"/>
      <c r="AH27" s="38">
        <f t="shared" si="8"/>
        <v>58.27</v>
      </c>
      <c r="AI27" s="57">
        <f>IF(AH27="",Default_Rank_Score,RANK(AH27,AH$4:AH$43,1))</f>
        <v>18</v>
      </c>
      <c r="AJ27" s="51">
        <v>39.979999999999997</v>
      </c>
      <c r="AK27" s="5">
        <v>0</v>
      </c>
      <c r="AL27" s="31"/>
      <c r="AM27" s="31"/>
      <c r="AN27" s="38">
        <f t="shared" si="10"/>
        <v>39.979999999999997</v>
      </c>
      <c r="AO27" s="11">
        <f t="shared" si="9"/>
        <v>17</v>
      </c>
      <c r="AP27" s="11" t="e">
        <f>IF(#REF!="",Default_Rank_Score,RANK(#REF!,#REF!,1))</f>
        <v>#REF!</v>
      </c>
      <c r="AQ27" s="11" t="e">
        <f>IF(#REF!="",Default_Rank_Score,RANK(#REF!,#REF!,1))</f>
        <v>#REF!</v>
      </c>
    </row>
    <row r="28" spans="1:43" s="10" customFormat="1" x14ac:dyDescent="0.15">
      <c r="A28" s="61" t="s">
        <v>78</v>
      </c>
      <c r="B28" s="2"/>
      <c r="C28" s="1"/>
      <c r="D28" s="5">
        <v>2</v>
      </c>
      <c r="E28" s="6" t="s">
        <v>58</v>
      </c>
      <c r="F28" s="5"/>
      <c r="G28" s="66">
        <f t="shared" si="0"/>
        <v>30</v>
      </c>
      <c r="H28" s="66">
        <f t="shared" si="1"/>
        <v>136</v>
      </c>
      <c r="I28" s="66">
        <f t="shared" si="2"/>
        <v>3</v>
      </c>
      <c r="J28" s="66">
        <f t="shared" si="3"/>
        <v>3</v>
      </c>
      <c r="K28" s="67">
        <f t="shared" si="4"/>
        <v>305.07</v>
      </c>
      <c r="L28" s="51">
        <v>65.12</v>
      </c>
      <c r="M28" s="5">
        <v>1</v>
      </c>
      <c r="N28" s="31"/>
      <c r="O28" s="31"/>
      <c r="P28" s="38">
        <f t="shared" si="5"/>
        <v>70.12</v>
      </c>
      <c r="Q28" s="55">
        <f>IF(P28="",Default_Rank_Score,RANK(P28,P$4:P$43,1))</f>
        <v>31</v>
      </c>
      <c r="R28" s="51">
        <v>67.430000000000007</v>
      </c>
      <c r="S28" s="5">
        <v>0</v>
      </c>
      <c r="T28" s="31"/>
      <c r="U28" s="31"/>
      <c r="V28" s="38">
        <f t="shared" si="6"/>
        <v>67.430000000000007</v>
      </c>
      <c r="W28" s="57">
        <f>IF(V28="",Default_Rank_Score,RANK(V28,V$4:V$43,1))</f>
        <v>32</v>
      </c>
      <c r="X28" s="51">
        <v>53.99</v>
      </c>
      <c r="Y28" s="5">
        <v>0</v>
      </c>
      <c r="Z28" s="31"/>
      <c r="AA28" s="31"/>
      <c r="AB28" s="38">
        <f t="shared" si="7"/>
        <v>53.99</v>
      </c>
      <c r="AC28" s="57">
        <f>IF(AB28="",Default_Rank_Score,RANK(AB28,AB$4:AB$43,1))</f>
        <v>25</v>
      </c>
      <c r="AD28" s="51">
        <v>51.91</v>
      </c>
      <c r="AE28" s="5">
        <v>2</v>
      </c>
      <c r="AF28" s="31"/>
      <c r="AG28" s="31"/>
      <c r="AH28" s="38">
        <f t="shared" si="8"/>
        <v>61.91</v>
      </c>
      <c r="AI28" s="57">
        <f>IF(AH28="",Default_Rank_Score,RANK(AH28,AH$4:AH$43,1))</f>
        <v>22</v>
      </c>
      <c r="AJ28" s="51">
        <v>51.62</v>
      </c>
      <c r="AK28" s="5">
        <v>0</v>
      </c>
      <c r="AL28" s="31"/>
      <c r="AM28" s="31"/>
      <c r="AN28" s="38">
        <f t="shared" si="10"/>
        <v>51.62</v>
      </c>
      <c r="AO28" s="11">
        <f t="shared" si="9"/>
        <v>26</v>
      </c>
      <c r="AP28" s="11" t="e">
        <f>IF(#REF!="",Default_Rank_Score,RANK(#REF!,#REF!,1))</f>
        <v>#REF!</v>
      </c>
      <c r="AQ28" s="11" t="e">
        <f>IF(#REF!="",Default_Rank_Score,RANK(#REF!,#REF!,1))</f>
        <v>#REF!</v>
      </c>
    </row>
    <row r="29" spans="1:43" s="10" customFormat="1" x14ac:dyDescent="0.15">
      <c r="A29" s="61" t="s">
        <v>79</v>
      </c>
      <c r="B29" s="2"/>
      <c r="C29" s="1"/>
      <c r="D29" s="5">
        <v>2</v>
      </c>
      <c r="E29" s="6" t="s">
        <v>80</v>
      </c>
      <c r="F29" s="5"/>
      <c r="G29" s="66">
        <f t="shared" si="0"/>
        <v>15</v>
      </c>
      <c r="H29" s="66">
        <f t="shared" si="1"/>
        <v>79</v>
      </c>
      <c r="I29" s="66">
        <f t="shared" si="2"/>
        <v>4</v>
      </c>
      <c r="J29" s="66">
        <f t="shared" si="3"/>
        <v>1</v>
      </c>
      <c r="K29" s="67">
        <f t="shared" si="4"/>
        <v>230.19</v>
      </c>
      <c r="L29" s="51">
        <v>37.06</v>
      </c>
      <c r="M29" s="5">
        <v>0</v>
      </c>
      <c r="N29" s="31"/>
      <c r="O29" s="31"/>
      <c r="P29" s="38">
        <f t="shared" si="5"/>
        <v>37.06</v>
      </c>
      <c r="Q29" s="55">
        <f>IF(P29="",Default_Rank_Score,RANK(P29,P$4:P$43,1))</f>
        <v>5</v>
      </c>
      <c r="R29" s="51">
        <v>36.630000000000003</v>
      </c>
      <c r="S29" s="5">
        <v>0</v>
      </c>
      <c r="T29" s="31"/>
      <c r="U29" s="31"/>
      <c r="V29" s="38">
        <f t="shared" si="6"/>
        <v>36.630000000000003</v>
      </c>
      <c r="W29" s="57">
        <f>IF(V29="",Default_Rank_Score,RANK(V29,V$4:V$43,1))</f>
        <v>10</v>
      </c>
      <c r="X29" s="51">
        <v>36.82</v>
      </c>
      <c r="Y29" s="5">
        <v>0</v>
      </c>
      <c r="Z29" s="31"/>
      <c r="AA29" s="31"/>
      <c r="AB29" s="38">
        <f t="shared" si="7"/>
        <v>36.82</v>
      </c>
      <c r="AC29" s="57">
        <f>IF(AB29="",Default_Rank_Score,RANK(AB29,AB$4:AB$43,1))</f>
        <v>11</v>
      </c>
      <c r="AD29" s="51">
        <v>56.61</v>
      </c>
      <c r="AE29" s="5">
        <v>0</v>
      </c>
      <c r="AF29" s="31">
        <v>1</v>
      </c>
      <c r="AG29" s="31"/>
      <c r="AH29" s="38">
        <f t="shared" si="8"/>
        <v>66.61</v>
      </c>
      <c r="AI29" s="57">
        <f>IF(AH29="",Default_Rank_Score,RANK(AH29,AH$4:AH$43,1))</f>
        <v>25</v>
      </c>
      <c r="AJ29" s="51">
        <v>38.07</v>
      </c>
      <c r="AK29" s="5">
        <v>1</v>
      </c>
      <c r="AL29" s="31">
        <v>1</v>
      </c>
      <c r="AM29" s="31"/>
      <c r="AN29" s="38">
        <f t="shared" si="10"/>
        <v>53.07</v>
      </c>
      <c r="AO29" s="11">
        <f t="shared" si="9"/>
        <v>28</v>
      </c>
      <c r="AP29" s="11" t="e">
        <f>IF(#REF!="",Default_Rank_Score,RANK(#REF!,#REF!,1))</f>
        <v>#REF!</v>
      </c>
      <c r="AQ29" s="11" t="e">
        <f>IF(#REF!="",Default_Rank_Score,RANK(#REF!,#REF!,1))</f>
        <v>#REF!</v>
      </c>
    </row>
    <row r="30" spans="1:43" s="10" customFormat="1" x14ac:dyDescent="0.15">
      <c r="A30" s="61" t="s">
        <v>81</v>
      </c>
      <c r="B30" s="2"/>
      <c r="C30" s="1"/>
      <c r="D30" s="5">
        <v>2</v>
      </c>
      <c r="E30" s="6" t="s">
        <v>82</v>
      </c>
      <c r="F30" s="5"/>
      <c r="G30" s="66">
        <f t="shared" si="0"/>
        <v>10</v>
      </c>
      <c r="H30" s="66">
        <f t="shared" si="1"/>
        <v>63</v>
      </c>
      <c r="I30" s="66">
        <f t="shared" si="2"/>
        <v>4</v>
      </c>
      <c r="J30" s="66">
        <f t="shared" si="3"/>
        <v>2</v>
      </c>
      <c r="K30" s="67">
        <f t="shared" si="4"/>
        <v>204.32999999999998</v>
      </c>
      <c r="L30" s="51">
        <v>38.659999999999997</v>
      </c>
      <c r="M30" s="5">
        <v>0</v>
      </c>
      <c r="N30" s="31"/>
      <c r="O30" s="31"/>
      <c r="P30" s="38">
        <f t="shared" si="5"/>
        <v>38.659999999999997</v>
      </c>
      <c r="Q30" s="55">
        <f>IF(P30="",Default_Rank_Score,RANK(P30,P$4:P$43,1))</f>
        <v>8</v>
      </c>
      <c r="R30" s="51">
        <v>42.1</v>
      </c>
      <c r="S30" s="5">
        <v>0</v>
      </c>
      <c r="T30" s="31"/>
      <c r="U30" s="31"/>
      <c r="V30" s="38">
        <f t="shared" si="6"/>
        <v>42.1</v>
      </c>
      <c r="W30" s="57">
        <f>IF(V30="",Default_Rank_Score,RANK(V30,V$4:V$43,1))</f>
        <v>15</v>
      </c>
      <c r="X30" s="51">
        <v>37.47</v>
      </c>
      <c r="Y30" s="5">
        <v>0</v>
      </c>
      <c r="Z30" s="31"/>
      <c r="AA30" s="31"/>
      <c r="AB30" s="38">
        <f t="shared" si="7"/>
        <v>37.47</v>
      </c>
      <c r="AC30" s="57">
        <f>IF(AB30="",Default_Rank_Score,RANK(AB30,AB$4:AB$43,1))</f>
        <v>12</v>
      </c>
      <c r="AD30" s="51">
        <v>42.5</v>
      </c>
      <c r="AE30" s="5">
        <v>2</v>
      </c>
      <c r="AF30" s="31"/>
      <c r="AG30" s="31"/>
      <c r="AH30" s="38">
        <f t="shared" si="8"/>
        <v>52.5</v>
      </c>
      <c r="AI30" s="57">
        <f>IF(AH30="",Default_Rank_Score,RANK(AH30,AH$4:AH$43,1))</f>
        <v>15</v>
      </c>
      <c r="AJ30" s="51">
        <v>33.6</v>
      </c>
      <c r="AK30" s="5">
        <v>0</v>
      </c>
      <c r="AL30" s="31"/>
      <c r="AM30" s="31"/>
      <c r="AN30" s="38">
        <f t="shared" si="10"/>
        <v>33.6</v>
      </c>
      <c r="AO30" s="11">
        <f t="shared" si="9"/>
        <v>13</v>
      </c>
      <c r="AP30" s="11" t="e">
        <f>IF(#REF!="",Default_Rank_Score,RANK(#REF!,#REF!,1))</f>
        <v>#REF!</v>
      </c>
      <c r="AQ30" s="11" t="e">
        <f>IF(#REF!="",Default_Rank_Score,RANK(#REF!,#REF!,1))</f>
        <v>#REF!</v>
      </c>
    </row>
    <row r="31" spans="1:43" s="10" customFormat="1" x14ac:dyDescent="0.15">
      <c r="A31" s="61" t="s">
        <v>83</v>
      </c>
      <c r="B31" s="2"/>
      <c r="C31" s="1"/>
      <c r="D31" s="5">
        <v>3</v>
      </c>
      <c r="E31" s="6" t="s">
        <v>58</v>
      </c>
      <c r="F31" s="5"/>
      <c r="G31" s="66">
        <f t="shared" si="0"/>
        <v>11</v>
      </c>
      <c r="H31" s="66">
        <f t="shared" si="1"/>
        <v>65</v>
      </c>
      <c r="I31" s="66">
        <f t="shared" si="2"/>
        <v>2</v>
      </c>
      <c r="J31" s="66">
        <f t="shared" si="3"/>
        <v>4</v>
      </c>
      <c r="K31" s="67">
        <f t="shared" si="4"/>
        <v>205.71</v>
      </c>
      <c r="L31" s="51">
        <v>30.09</v>
      </c>
      <c r="M31" s="5">
        <v>2</v>
      </c>
      <c r="N31" s="31"/>
      <c r="O31" s="31"/>
      <c r="P31" s="38">
        <f t="shared" si="5"/>
        <v>40.090000000000003</v>
      </c>
      <c r="Q31" s="55">
        <f>IF(P31="",Default_Rank_Score,RANK(P31,P$4:P$43,1))</f>
        <v>10</v>
      </c>
      <c r="R31" s="51">
        <v>45.25</v>
      </c>
      <c r="S31" s="5">
        <v>1</v>
      </c>
      <c r="T31" s="31"/>
      <c r="U31" s="31"/>
      <c r="V31" s="38">
        <f t="shared" si="6"/>
        <v>50.25</v>
      </c>
      <c r="W31" s="57">
        <f>IF(V31="",Default_Rank_Score,RANK(V31,V$4:V$43,1))</f>
        <v>21</v>
      </c>
      <c r="X31" s="51">
        <v>33.49</v>
      </c>
      <c r="Y31" s="5">
        <v>0</v>
      </c>
      <c r="Z31" s="31"/>
      <c r="AA31" s="31"/>
      <c r="AB31" s="38">
        <f t="shared" si="7"/>
        <v>33.49</v>
      </c>
      <c r="AC31" s="57">
        <f>IF(AB31="",Default_Rank_Score,RANK(AB31,AB$4:AB$43,1))</f>
        <v>6</v>
      </c>
      <c r="AD31" s="51">
        <v>34.869999999999997</v>
      </c>
      <c r="AE31" s="5">
        <v>0</v>
      </c>
      <c r="AF31" s="31">
        <v>1</v>
      </c>
      <c r="AG31" s="31"/>
      <c r="AH31" s="38">
        <f t="shared" si="8"/>
        <v>44.87</v>
      </c>
      <c r="AI31" s="57">
        <f>IF(AH31="",Default_Rank_Score,RANK(AH31,AH$4:AH$43,1))</f>
        <v>12</v>
      </c>
      <c r="AJ31" s="51">
        <v>32.01</v>
      </c>
      <c r="AK31" s="5">
        <v>1</v>
      </c>
      <c r="AL31" s="31"/>
      <c r="AM31" s="31"/>
      <c r="AN31" s="38">
        <f t="shared" si="10"/>
        <v>37.01</v>
      </c>
      <c r="AO31" s="11">
        <f t="shared" si="9"/>
        <v>16</v>
      </c>
      <c r="AP31" s="11" t="e">
        <f>IF(#REF!="",Default_Rank_Score,RANK(#REF!,#REF!,1))</f>
        <v>#REF!</v>
      </c>
      <c r="AQ31" s="11" t="e">
        <f>IF(#REF!="",Default_Rank_Score,RANK(#REF!,#REF!,1))</f>
        <v>#REF!</v>
      </c>
    </row>
    <row r="32" spans="1:43" s="10" customFormat="1" x14ac:dyDescent="0.15">
      <c r="A32" s="61" t="s">
        <v>84</v>
      </c>
      <c r="B32" s="2"/>
      <c r="C32" s="1"/>
      <c r="D32" s="5">
        <v>3</v>
      </c>
      <c r="E32" s="6" t="s">
        <v>85</v>
      </c>
      <c r="F32" s="5"/>
      <c r="G32" s="66">
        <f t="shared" si="0"/>
        <v>1</v>
      </c>
      <c r="H32" s="66">
        <f t="shared" si="1"/>
        <v>7</v>
      </c>
      <c r="I32" s="66">
        <f t="shared" si="2"/>
        <v>4</v>
      </c>
      <c r="J32" s="66">
        <f t="shared" si="3"/>
        <v>2</v>
      </c>
      <c r="K32" s="67">
        <f t="shared" si="4"/>
        <v>111.04</v>
      </c>
      <c r="L32" s="51">
        <v>19.579999999999998</v>
      </c>
      <c r="M32" s="5">
        <v>0</v>
      </c>
      <c r="N32" s="31"/>
      <c r="O32" s="31"/>
      <c r="P32" s="38">
        <f t="shared" si="5"/>
        <v>19.579999999999998</v>
      </c>
      <c r="Q32" s="55">
        <f>IF(P32="",Default_Rank_Score,RANK(P32,P$4:P$43,1))</f>
        <v>1</v>
      </c>
      <c r="R32" s="51">
        <v>18.510000000000002</v>
      </c>
      <c r="S32" s="5">
        <v>0</v>
      </c>
      <c r="T32" s="31"/>
      <c r="U32" s="31"/>
      <c r="V32" s="38">
        <f t="shared" si="6"/>
        <v>18.510000000000002</v>
      </c>
      <c r="W32" s="57">
        <f>IF(V32="",Default_Rank_Score,RANK(V32,V$4:V$43,1))</f>
        <v>1</v>
      </c>
      <c r="X32" s="51">
        <v>21.78</v>
      </c>
      <c r="Y32" s="5">
        <v>0</v>
      </c>
      <c r="Z32" s="31"/>
      <c r="AA32" s="31"/>
      <c r="AB32" s="38">
        <f t="shared" si="7"/>
        <v>21.78</v>
      </c>
      <c r="AC32" s="57">
        <f>IF(AB32="",Default_Rank_Score,RANK(AB32,AB$4:AB$43,1))</f>
        <v>1</v>
      </c>
      <c r="AD32" s="51">
        <v>24.94</v>
      </c>
      <c r="AE32" s="5">
        <v>0</v>
      </c>
      <c r="AF32" s="31"/>
      <c r="AG32" s="31"/>
      <c r="AH32" s="38">
        <f t="shared" si="8"/>
        <v>24.94</v>
      </c>
      <c r="AI32" s="57">
        <f>IF(AH32="",Default_Rank_Score,RANK(AH32,AH$4:AH$43,1))</f>
        <v>1</v>
      </c>
      <c r="AJ32" s="51">
        <v>16.23</v>
      </c>
      <c r="AK32" s="5">
        <v>2</v>
      </c>
      <c r="AL32" s="31"/>
      <c r="AM32" s="31"/>
      <c r="AN32" s="38">
        <f t="shared" si="10"/>
        <v>26.23</v>
      </c>
      <c r="AO32" s="11">
        <f t="shared" si="9"/>
        <v>3</v>
      </c>
      <c r="AP32" s="11" t="e">
        <f>IF(#REF!="",Default_Rank_Score,RANK(#REF!,#REF!,1))</f>
        <v>#REF!</v>
      </c>
      <c r="AQ32" s="11" t="e">
        <f>IF(#REF!="",Default_Rank_Score,RANK(#REF!,#REF!,1))</f>
        <v>#REF!</v>
      </c>
    </row>
    <row r="33" spans="1:43" s="10" customFormat="1" x14ac:dyDescent="0.15">
      <c r="A33" s="61" t="s">
        <v>86</v>
      </c>
      <c r="B33" s="2"/>
      <c r="C33" s="1"/>
      <c r="D33" s="5">
        <v>3</v>
      </c>
      <c r="E33" s="6" t="s">
        <v>48</v>
      </c>
      <c r="F33" s="5"/>
      <c r="G33" s="66">
        <f t="shared" si="0"/>
        <v>23</v>
      </c>
      <c r="H33" s="66">
        <f t="shared" si="1"/>
        <v>109</v>
      </c>
      <c r="I33" s="66">
        <f t="shared" si="2"/>
        <v>4</v>
      </c>
      <c r="J33" s="66">
        <f t="shared" si="3"/>
        <v>1</v>
      </c>
      <c r="K33" s="67">
        <f t="shared" si="4"/>
        <v>272.7</v>
      </c>
      <c r="L33" s="51">
        <v>46.43</v>
      </c>
      <c r="M33" s="5">
        <v>0</v>
      </c>
      <c r="N33" s="31"/>
      <c r="O33" s="31"/>
      <c r="P33" s="38">
        <f t="shared" si="5"/>
        <v>46.43</v>
      </c>
      <c r="Q33" s="55">
        <f>IF(P33="",Default_Rank_Score,RANK(P33,P$4:P$43,1))</f>
        <v>14</v>
      </c>
      <c r="R33" s="51">
        <v>42.65</v>
      </c>
      <c r="S33" s="5">
        <v>0</v>
      </c>
      <c r="T33" s="31"/>
      <c r="U33" s="31"/>
      <c r="V33" s="38">
        <f t="shared" si="6"/>
        <v>42.65</v>
      </c>
      <c r="W33" s="57">
        <f>IF(V33="",Default_Rank_Score,RANK(V33,V$4:V$43,1))</f>
        <v>17</v>
      </c>
      <c r="X33" s="51">
        <v>74.62</v>
      </c>
      <c r="Y33" s="5">
        <v>0</v>
      </c>
      <c r="Z33" s="31"/>
      <c r="AA33" s="31"/>
      <c r="AB33" s="38">
        <f t="shared" si="7"/>
        <v>74.62</v>
      </c>
      <c r="AC33" s="57">
        <f>IF(AB33="",Default_Rank_Score,RANK(AB33,AB$4:AB$43,1))</f>
        <v>33</v>
      </c>
      <c r="AD33" s="51">
        <v>48.27</v>
      </c>
      <c r="AE33" s="5">
        <v>0</v>
      </c>
      <c r="AF33" s="31"/>
      <c r="AG33" s="31"/>
      <c r="AH33" s="38">
        <f t="shared" si="8"/>
        <v>48.27</v>
      </c>
      <c r="AI33" s="57">
        <f>IF(AH33="",Default_Rank_Score,RANK(AH33,AH$4:AH$43,1))</f>
        <v>13</v>
      </c>
      <c r="AJ33" s="51">
        <v>45.73</v>
      </c>
      <c r="AK33" s="5">
        <v>1</v>
      </c>
      <c r="AL33" s="31">
        <v>1</v>
      </c>
      <c r="AM33" s="31"/>
      <c r="AN33" s="38">
        <f t="shared" si="10"/>
        <v>60.73</v>
      </c>
      <c r="AO33" s="11">
        <f t="shared" si="9"/>
        <v>32</v>
      </c>
      <c r="AP33" s="11" t="e">
        <f>IF(#REF!="",Default_Rank_Score,RANK(#REF!,#REF!,1))</f>
        <v>#REF!</v>
      </c>
      <c r="AQ33" s="11" t="e">
        <f>IF(#REF!="",Default_Rank_Score,RANK(#REF!,#REF!,1))</f>
        <v>#REF!</v>
      </c>
    </row>
    <row r="34" spans="1:43" s="10" customFormat="1" x14ac:dyDescent="0.15">
      <c r="A34" s="61" t="s">
        <v>87</v>
      </c>
      <c r="B34" s="2"/>
      <c r="C34" s="1"/>
      <c r="D34" s="5">
        <v>3</v>
      </c>
      <c r="E34" s="6" t="s">
        <v>88</v>
      </c>
      <c r="F34" s="5"/>
      <c r="G34" s="66">
        <f t="shared" si="0"/>
        <v>29</v>
      </c>
      <c r="H34" s="66">
        <f t="shared" si="1"/>
        <v>88</v>
      </c>
      <c r="I34" s="66">
        <f t="shared" si="2"/>
        <v>3</v>
      </c>
      <c r="J34" s="66">
        <f t="shared" si="3"/>
        <v>24</v>
      </c>
      <c r="K34" s="67">
        <f t="shared" si="4"/>
        <v>302.51</v>
      </c>
      <c r="L34" s="51">
        <v>44.54</v>
      </c>
      <c r="M34" s="5">
        <v>2</v>
      </c>
      <c r="N34" s="31">
        <v>1</v>
      </c>
      <c r="O34" s="31"/>
      <c r="P34" s="38">
        <f t="shared" si="5"/>
        <v>64.539999999999992</v>
      </c>
      <c r="Q34" s="55">
        <f>IF(P34="",Default_Rank_Score,RANK(P34,P$4:P$43,1))</f>
        <v>27</v>
      </c>
      <c r="R34" s="51">
        <v>36.82</v>
      </c>
      <c r="S34" s="5">
        <v>0</v>
      </c>
      <c r="T34" s="31"/>
      <c r="U34" s="31"/>
      <c r="V34" s="38">
        <f t="shared" si="6"/>
        <v>36.82</v>
      </c>
      <c r="W34" s="57">
        <f>IF(V34="",Default_Rank_Score,RANK(V34,V$4:V$43,1))</f>
        <v>12</v>
      </c>
      <c r="X34" s="51">
        <v>31.73</v>
      </c>
      <c r="Y34" s="5">
        <v>0</v>
      </c>
      <c r="Z34" s="31"/>
      <c r="AA34" s="31"/>
      <c r="AB34" s="38">
        <f t="shared" si="7"/>
        <v>31.73</v>
      </c>
      <c r="AC34" s="57">
        <f>IF(AB34="",Default_Rank_Score,RANK(AB34,AB$4:AB$43,1))</f>
        <v>5</v>
      </c>
      <c r="AD34" s="51" t="s">
        <v>98</v>
      </c>
      <c r="AE34" s="5">
        <v>22</v>
      </c>
      <c r="AF34" s="31"/>
      <c r="AG34" s="31"/>
      <c r="AH34" s="38">
        <f t="shared" si="8"/>
        <v>140</v>
      </c>
      <c r="AI34" s="57">
        <f>IF(AH34="",Default_Rank_Score,RANK(AH34,AH$4:AH$43,1))</f>
        <v>38</v>
      </c>
      <c r="AJ34" s="51">
        <v>29.42</v>
      </c>
      <c r="AK34" s="5">
        <v>0</v>
      </c>
      <c r="AL34" s="31"/>
      <c r="AM34" s="31"/>
      <c r="AN34" s="38">
        <f t="shared" si="10"/>
        <v>29.42</v>
      </c>
      <c r="AO34" s="11">
        <f t="shared" si="9"/>
        <v>6</v>
      </c>
      <c r="AP34" s="11" t="e">
        <f>IF(#REF!="",Default_Rank_Score,RANK(#REF!,#REF!,1))</f>
        <v>#REF!</v>
      </c>
      <c r="AQ34" s="11" t="e">
        <f>IF(#REF!="",Default_Rank_Score,RANK(#REF!,#REF!,1))</f>
        <v>#REF!</v>
      </c>
    </row>
    <row r="35" spans="1:43" s="10" customFormat="1" x14ac:dyDescent="0.15">
      <c r="A35" s="61" t="s">
        <v>89</v>
      </c>
      <c r="B35" s="2"/>
      <c r="C35" s="1"/>
      <c r="D35" s="5">
        <v>3</v>
      </c>
      <c r="E35" s="6" t="s">
        <v>88</v>
      </c>
      <c r="F35" s="5"/>
      <c r="G35" s="66">
        <f t="shared" ref="G35:G41" si="11">RANK(K35,K$4:K$43,1)</f>
        <v>12</v>
      </c>
      <c r="H35" s="66">
        <f t="shared" ref="H35:H41" si="12">Q35+W35+AC35+AI35+AO35</f>
        <v>39</v>
      </c>
      <c r="I35" s="66">
        <f t="shared" ref="I35:I41" si="13">IF(M35=0,1,0)+IF(S35=0,1,0)+IF(Y35=0,1,0)+IF(AE35=0,1,0)+IF(AK35=0,1,0)</f>
        <v>2</v>
      </c>
      <c r="J35" s="66">
        <f t="shared" ref="J35:J41" si="14">M35+S35+Y35+AE35+AK35</f>
        <v>7</v>
      </c>
      <c r="K35" s="67">
        <f t="shared" ref="K35:K41" si="15">P35+V35+AB35+AH35+AN35</f>
        <v>214.45</v>
      </c>
      <c r="L35" s="51">
        <v>42.21</v>
      </c>
      <c r="M35" s="83">
        <v>0</v>
      </c>
      <c r="N35" s="31"/>
      <c r="O35" s="31"/>
      <c r="P35" s="38">
        <f t="shared" ref="P35:P41" si="16">IF((OR(L35="",L35="DNC")),"",IF(L35="SDQ",P$53,IF(L35="DNF",999,(L35+(5*M35)+(N35*10)-(O35*5)))))</f>
        <v>42.21</v>
      </c>
      <c r="Q35" s="55">
        <f>IF(P35="",Default_Rank_Score,RANK(P35,P$4:P$43,1))</f>
        <v>11</v>
      </c>
      <c r="R35" s="51">
        <v>29.58</v>
      </c>
      <c r="S35" s="5">
        <v>1</v>
      </c>
      <c r="T35" s="31"/>
      <c r="U35" s="31"/>
      <c r="V35" s="38">
        <f t="shared" ref="V35:V41" si="17">IF((OR(R35="",R35="DNC")),"",IF(R35="SDQ",V$53,IF(R35="DNF",999,(R35+(5*S35)+(T35*10)-(U35*5)))))</f>
        <v>34.58</v>
      </c>
      <c r="W35" s="57">
        <f>IF(V35="",Default_Rank_Score,RANK(V35,V$4:V$43,1))</f>
        <v>7</v>
      </c>
      <c r="X35" s="51">
        <v>35.82</v>
      </c>
      <c r="Y35" s="5">
        <v>0</v>
      </c>
      <c r="Z35" s="31"/>
      <c r="AA35" s="31"/>
      <c r="AB35" s="38">
        <f t="shared" ref="AB35:AB41" si="18">IF((OR(X35="",X35="DNC")),"",IF(X35="SDQ",AB$53,IF(X35="DNF",999,(X35+(5*Y35)+(Z35*10)-(AA35*5)))))</f>
        <v>35.82</v>
      </c>
      <c r="AC35" s="57">
        <f>IF(AB35="",Default_Rank_Score,RANK(AB35,AB$4:AB$43,1))</f>
        <v>10</v>
      </c>
      <c r="AD35" s="51">
        <v>32.58</v>
      </c>
      <c r="AE35" s="5">
        <v>2</v>
      </c>
      <c r="AF35" s="31"/>
      <c r="AG35" s="31"/>
      <c r="AH35" s="38">
        <f t="shared" ref="AH35:AH41" si="19">IF((OR(AD35="",AD35="DNC")),"",IF(AD35="SDQ",AH$53,IF(AD35="DNF",999,(AD35+(5*AE35)+(AF35*10)-(AG35*5)))))</f>
        <v>42.58</v>
      </c>
      <c r="AI35" s="57">
        <f>IF(AH35="",Default_Rank_Score,RANK(AH35,AH$4:AH$43,1))</f>
        <v>11</v>
      </c>
      <c r="AJ35" s="51">
        <v>39.26</v>
      </c>
      <c r="AK35" s="5">
        <v>4</v>
      </c>
      <c r="AL35" s="31"/>
      <c r="AM35" s="31"/>
      <c r="AN35" s="38">
        <f t="shared" ref="AN35:AN41" si="20">IF((OR(AJ35="",AJ35="DNC")),"",IF(AJ35="SDQ",AN$53,IF(AJ35="DNF",999,(AJ35+(5*AK35)+(AL35*10)-(AM35*5)))))</f>
        <v>59.26</v>
      </c>
      <c r="AO35" s="11"/>
      <c r="AP35" s="11"/>
      <c r="AQ35" s="11"/>
    </row>
    <row r="36" spans="1:43" s="10" customFormat="1" x14ac:dyDescent="0.15">
      <c r="A36" s="61" t="s">
        <v>90</v>
      </c>
      <c r="B36" s="2"/>
      <c r="C36" s="1"/>
      <c r="D36" s="5">
        <v>3</v>
      </c>
      <c r="E36" s="6" t="s">
        <v>58</v>
      </c>
      <c r="F36" s="5"/>
      <c r="G36" s="66">
        <f t="shared" si="11"/>
        <v>8</v>
      </c>
      <c r="H36" s="66">
        <f t="shared" si="12"/>
        <v>48</v>
      </c>
      <c r="I36" s="66">
        <f t="shared" si="13"/>
        <v>2</v>
      </c>
      <c r="J36" s="66">
        <f t="shared" si="14"/>
        <v>3</v>
      </c>
      <c r="K36" s="67">
        <f t="shared" si="15"/>
        <v>194.79000000000002</v>
      </c>
      <c r="L36" s="51">
        <v>38.1</v>
      </c>
      <c r="M36" s="5">
        <v>0</v>
      </c>
      <c r="N36" s="31"/>
      <c r="O36" s="31"/>
      <c r="P36" s="38">
        <f t="shared" si="16"/>
        <v>38.1</v>
      </c>
      <c r="Q36" s="55">
        <f>IF(P36="",Default_Rank_Score,RANK(P36,P$4:P$43,1))</f>
        <v>6</v>
      </c>
      <c r="R36" s="51">
        <v>27.61</v>
      </c>
      <c r="S36" s="5">
        <v>1</v>
      </c>
      <c r="T36" s="31"/>
      <c r="U36" s="31"/>
      <c r="V36" s="38">
        <f t="shared" si="17"/>
        <v>32.61</v>
      </c>
      <c r="W36" s="57">
        <f>IF(V36="",Default_Rank_Score,RANK(V36,V$4:V$43,1))</f>
        <v>6</v>
      </c>
      <c r="X36" s="51">
        <v>52.58</v>
      </c>
      <c r="Y36" s="5">
        <v>1</v>
      </c>
      <c r="Z36" s="31"/>
      <c r="AA36" s="31"/>
      <c r="AB36" s="38">
        <f t="shared" si="18"/>
        <v>57.58</v>
      </c>
      <c r="AC36" s="57">
        <f>IF(AB36="",Default_Rank_Score,RANK(AB36,AB$4:AB$43,1))</f>
        <v>28</v>
      </c>
      <c r="AD36" s="51">
        <v>26.1</v>
      </c>
      <c r="AE36" s="5">
        <v>1</v>
      </c>
      <c r="AF36" s="31">
        <v>1</v>
      </c>
      <c r="AG36" s="31"/>
      <c r="AH36" s="38">
        <f t="shared" si="19"/>
        <v>41.1</v>
      </c>
      <c r="AI36" s="57">
        <f>IF(AH36="",Default_Rank_Score,RANK(AH36,AH$4:AH$43,1))</f>
        <v>8</v>
      </c>
      <c r="AJ36" s="51">
        <v>25.4</v>
      </c>
      <c r="AK36" s="83">
        <v>0</v>
      </c>
      <c r="AL36" s="31"/>
      <c r="AM36" s="31"/>
      <c r="AN36" s="38">
        <f t="shared" si="20"/>
        <v>25.4</v>
      </c>
      <c r="AO36" s="11"/>
      <c r="AP36" s="11"/>
      <c r="AQ36" s="11"/>
    </row>
    <row r="37" spans="1:43" s="10" customFormat="1" x14ac:dyDescent="0.15">
      <c r="A37" s="61" t="s">
        <v>91</v>
      </c>
      <c r="B37" s="2"/>
      <c r="C37" s="1"/>
      <c r="D37" s="5">
        <v>3</v>
      </c>
      <c r="E37" s="6" t="s">
        <v>58</v>
      </c>
      <c r="F37" s="5"/>
      <c r="G37" s="66">
        <f t="shared" si="11"/>
        <v>17</v>
      </c>
      <c r="H37" s="66">
        <f t="shared" si="12"/>
        <v>69</v>
      </c>
      <c r="I37" s="66">
        <f t="shared" si="13"/>
        <v>2</v>
      </c>
      <c r="J37" s="66">
        <f t="shared" si="14"/>
        <v>6</v>
      </c>
      <c r="K37" s="67">
        <f t="shared" si="15"/>
        <v>243.75</v>
      </c>
      <c r="L37" s="51">
        <v>43.65</v>
      </c>
      <c r="M37" s="5">
        <v>2</v>
      </c>
      <c r="N37" s="31"/>
      <c r="O37" s="31"/>
      <c r="P37" s="38">
        <f t="shared" si="16"/>
        <v>53.65</v>
      </c>
      <c r="Q37" s="55">
        <f>IF(P37="",Default_Rank_Score,RANK(P37,P$4:P$43,1))</f>
        <v>19</v>
      </c>
      <c r="R37" s="51">
        <v>48.46</v>
      </c>
      <c r="S37" s="5">
        <v>2</v>
      </c>
      <c r="T37" s="31"/>
      <c r="U37" s="31"/>
      <c r="V37" s="38">
        <f t="shared" si="17"/>
        <v>58.46</v>
      </c>
      <c r="W37" s="57">
        <f>IF(V37="",Default_Rank_Score,RANK(V37,V$4:V$43,1))</f>
        <v>27</v>
      </c>
      <c r="X37" s="51">
        <v>43.42</v>
      </c>
      <c r="Y37" s="5">
        <v>0</v>
      </c>
      <c r="Z37" s="31"/>
      <c r="AA37" s="31"/>
      <c r="AB37" s="38">
        <f t="shared" si="18"/>
        <v>43.42</v>
      </c>
      <c r="AC37" s="57">
        <f>IF(AB37="",Default_Rank_Score,RANK(AB37,AB$4:AB$43,1))</f>
        <v>17</v>
      </c>
      <c r="AD37" s="51">
        <v>39.270000000000003</v>
      </c>
      <c r="AE37" s="5">
        <v>0</v>
      </c>
      <c r="AF37" s="31"/>
      <c r="AG37" s="31"/>
      <c r="AH37" s="38">
        <f t="shared" si="19"/>
        <v>39.270000000000003</v>
      </c>
      <c r="AI37" s="57">
        <f>IF(AH37="",Default_Rank_Score,RANK(AH37,AH$4:AH$43,1))</f>
        <v>6</v>
      </c>
      <c r="AJ37" s="51">
        <v>38.950000000000003</v>
      </c>
      <c r="AK37" s="5">
        <v>2</v>
      </c>
      <c r="AL37" s="31"/>
      <c r="AM37" s="31"/>
      <c r="AN37" s="38">
        <f t="shared" si="20"/>
        <v>48.95</v>
      </c>
      <c r="AO37" s="11"/>
      <c r="AP37" s="11"/>
      <c r="AQ37" s="11"/>
    </row>
    <row r="38" spans="1:43" s="10" customFormat="1" x14ac:dyDescent="0.15">
      <c r="A38" s="61" t="s">
        <v>92</v>
      </c>
      <c r="B38" s="2"/>
      <c r="C38" s="1"/>
      <c r="D38" s="5">
        <v>3</v>
      </c>
      <c r="E38" s="6" t="s">
        <v>48</v>
      </c>
      <c r="F38" s="5"/>
      <c r="G38" s="66">
        <f t="shared" si="11"/>
        <v>7</v>
      </c>
      <c r="H38" s="66">
        <f t="shared" si="12"/>
        <v>36</v>
      </c>
      <c r="I38" s="66">
        <f t="shared" si="13"/>
        <v>5</v>
      </c>
      <c r="J38" s="66">
        <f t="shared" si="14"/>
        <v>0</v>
      </c>
      <c r="K38" s="67">
        <f t="shared" si="15"/>
        <v>184.64</v>
      </c>
      <c r="L38" s="51">
        <v>38.799999999999997</v>
      </c>
      <c r="M38" s="5">
        <v>0</v>
      </c>
      <c r="N38" s="31"/>
      <c r="O38" s="31"/>
      <c r="P38" s="38">
        <f t="shared" si="16"/>
        <v>38.799999999999997</v>
      </c>
      <c r="Q38" s="55">
        <f>IF(P38="",Default_Rank_Score,RANK(P38,P$4:P$43,1))</f>
        <v>9</v>
      </c>
      <c r="R38" s="51">
        <v>31.45</v>
      </c>
      <c r="S38" s="5">
        <v>0</v>
      </c>
      <c r="T38" s="31"/>
      <c r="U38" s="31"/>
      <c r="V38" s="38">
        <f t="shared" si="17"/>
        <v>31.45</v>
      </c>
      <c r="W38" s="57">
        <f>IF(V38="",Default_Rank_Score,RANK(V38,V$4:V$43,1))</f>
        <v>3</v>
      </c>
      <c r="X38" s="51">
        <v>38.909999999999997</v>
      </c>
      <c r="Y38" s="83">
        <v>0</v>
      </c>
      <c r="Z38" s="31"/>
      <c r="AA38" s="31"/>
      <c r="AB38" s="38">
        <f t="shared" si="18"/>
        <v>38.909999999999997</v>
      </c>
      <c r="AC38" s="57">
        <f>IF(AB38="",Default_Rank_Score,RANK(AB38,AB$4:AB$43,1))</f>
        <v>15</v>
      </c>
      <c r="AD38" s="51">
        <v>41.32</v>
      </c>
      <c r="AE38" s="5">
        <v>0</v>
      </c>
      <c r="AF38" s="31"/>
      <c r="AG38" s="31"/>
      <c r="AH38" s="38">
        <f t="shared" si="19"/>
        <v>41.32</v>
      </c>
      <c r="AI38" s="57">
        <f>IF(AH38="",Default_Rank_Score,RANK(AH38,AH$4:AH$43,1))</f>
        <v>9</v>
      </c>
      <c r="AJ38" s="51">
        <v>34.159999999999997</v>
      </c>
      <c r="AK38" s="5">
        <v>0</v>
      </c>
      <c r="AL38" s="31"/>
      <c r="AM38" s="31"/>
      <c r="AN38" s="38">
        <f t="shared" si="20"/>
        <v>34.159999999999997</v>
      </c>
      <c r="AO38" s="11"/>
      <c r="AP38" s="11"/>
      <c r="AQ38" s="11"/>
    </row>
    <row r="39" spans="1:43" s="10" customFormat="1" x14ac:dyDescent="0.15">
      <c r="A39" s="61" t="s">
        <v>93</v>
      </c>
      <c r="B39" s="2"/>
      <c r="C39" s="1"/>
      <c r="D39" s="5">
        <v>3</v>
      </c>
      <c r="E39" s="6" t="s">
        <v>94</v>
      </c>
      <c r="F39" s="5"/>
      <c r="G39" s="66">
        <f t="shared" si="11"/>
        <v>16</v>
      </c>
      <c r="H39" s="66">
        <f t="shared" si="12"/>
        <v>81</v>
      </c>
      <c r="I39" s="66">
        <f t="shared" si="13"/>
        <v>3</v>
      </c>
      <c r="J39" s="66">
        <f t="shared" si="14"/>
        <v>3</v>
      </c>
      <c r="K39" s="67">
        <f t="shared" si="15"/>
        <v>240.73</v>
      </c>
      <c r="L39" s="51">
        <v>47.9</v>
      </c>
      <c r="M39" s="5">
        <v>2</v>
      </c>
      <c r="N39" s="31"/>
      <c r="O39" s="31"/>
      <c r="P39" s="38">
        <f t="shared" si="16"/>
        <v>57.9</v>
      </c>
      <c r="Q39" s="55">
        <f>IF(P39="",Default_Rank_Score,RANK(P39,P$4:P$43,1))</f>
        <v>21</v>
      </c>
      <c r="R39" s="51">
        <v>44.88</v>
      </c>
      <c r="S39" s="5">
        <v>0</v>
      </c>
      <c r="T39" s="31"/>
      <c r="U39" s="31"/>
      <c r="V39" s="38">
        <f t="shared" si="17"/>
        <v>44.88</v>
      </c>
      <c r="W39" s="57">
        <f>IF(V39="",Default_Rank_Score,RANK(V39,V$4:V$43,1))</f>
        <v>19</v>
      </c>
      <c r="X39" s="51">
        <v>46.26</v>
      </c>
      <c r="Y39" s="5">
        <v>0</v>
      </c>
      <c r="Z39" s="31"/>
      <c r="AA39" s="31"/>
      <c r="AB39" s="38">
        <f t="shared" si="18"/>
        <v>46.26</v>
      </c>
      <c r="AC39" s="57">
        <f>IF(AB39="",Default_Rank_Score,RANK(AB39,AB$4:AB$43,1))</f>
        <v>20</v>
      </c>
      <c r="AD39" s="51">
        <v>55.48</v>
      </c>
      <c r="AE39" s="5">
        <v>1</v>
      </c>
      <c r="AF39" s="31"/>
      <c r="AG39" s="31"/>
      <c r="AH39" s="38">
        <f t="shared" si="19"/>
        <v>60.48</v>
      </c>
      <c r="AI39" s="57">
        <f>IF(AH39="",Default_Rank_Score,RANK(AH39,AH$4:AH$43,1))</f>
        <v>21</v>
      </c>
      <c r="AJ39" s="51">
        <v>31.21</v>
      </c>
      <c r="AK39" s="5">
        <v>0</v>
      </c>
      <c r="AL39" s="31"/>
      <c r="AM39" s="31"/>
      <c r="AN39" s="38">
        <f t="shared" si="20"/>
        <v>31.21</v>
      </c>
      <c r="AO39" s="11"/>
      <c r="AP39" s="11"/>
      <c r="AQ39" s="11"/>
    </row>
    <row r="40" spans="1:43" s="10" customFormat="1" x14ac:dyDescent="0.15">
      <c r="A40" s="61" t="s">
        <v>95</v>
      </c>
      <c r="B40" s="2"/>
      <c r="C40" s="1"/>
      <c r="D40" s="5">
        <v>3</v>
      </c>
      <c r="E40" s="6" t="s">
        <v>57</v>
      </c>
      <c r="F40" s="5"/>
      <c r="G40" s="66">
        <f t="shared" si="11"/>
        <v>25</v>
      </c>
      <c r="H40" s="66">
        <f t="shared" si="12"/>
        <v>96</v>
      </c>
      <c r="I40" s="66">
        <f t="shared" si="13"/>
        <v>3</v>
      </c>
      <c r="J40" s="66">
        <f t="shared" si="14"/>
        <v>2</v>
      </c>
      <c r="K40" s="67">
        <f t="shared" si="15"/>
        <v>275.99</v>
      </c>
      <c r="L40" s="51">
        <v>62.48</v>
      </c>
      <c r="M40" s="5">
        <v>0</v>
      </c>
      <c r="N40" s="31"/>
      <c r="O40" s="31"/>
      <c r="P40" s="38">
        <f t="shared" si="16"/>
        <v>62.48</v>
      </c>
      <c r="Q40" s="55">
        <f>IF(P40="",Default_Rank_Score,RANK(P40,P$4:P$43,1))</f>
        <v>25</v>
      </c>
      <c r="R40" s="51">
        <v>52.85</v>
      </c>
      <c r="S40" s="83">
        <v>1</v>
      </c>
      <c r="T40" s="31"/>
      <c r="U40" s="31"/>
      <c r="V40" s="38">
        <f t="shared" si="17"/>
        <v>57.85</v>
      </c>
      <c r="W40" s="57">
        <f>IF(V40="",Default_Rank_Score,RANK(V40,V$4:V$43,1))</f>
        <v>26</v>
      </c>
      <c r="X40" s="51">
        <v>48.34</v>
      </c>
      <c r="Y40" s="5">
        <v>0</v>
      </c>
      <c r="Z40" s="31"/>
      <c r="AA40" s="31"/>
      <c r="AB40" s="38">
        <f t="shared" si="18"/>
        <v>48.34</v>
      </c>
      <c r="AC40" s="57">
        <f>IF(AB40="",Default_Rank_Score,RANK(AB40,AB$4:AB$43,1))</f>
        <v>22</v>
      </c>
      <c r="AD40" s="51">
        <v>58.21</v>
      </c>
      <c r="AE40" s="5">
        <v>1</v>
      </c>
      <c r="AF40" s="31"/>
      <c r="AG40" s="31"/>
      <c r="AH40" s="38">
        <f t="shared" si="19"/>
        <v>63.21</v>
      </c>
      <c r="AI40" s="57">
        <f>IF(AH40="",Default_Rank_Score,RANK(AH40,AH$4:AH$43,1))</f>
        <v>23</v>
      </c>
      <c r="AJ40" s="51">
        <v>44.11</v>
      </c>
      <c r="AK40" s="5">
        <v>0</v>
      </c>
      <c r="AL40" s="31"/>
      <c r="AM40" s="31"/>
      <c r="AN40" s="38">
        <f t="shared" si="20"/>
        <v>44.11</v>
      </c>
      <c r="AO40" s="11"/>
      <c r="AP40" s="11"/>
      <c r="AQ40" s="11"/>
    </row>
    <row r="41" spans="1:43" s="10" customFormat="1" x14ac:dyDescent="0.15">
      <c r="A41" s="61" t="s">
        <v>96</v>
      </c>
      <c r="B41" s="2"/>
      <c r="C41" s="1"/>
      <c r="D41" s="5">
        <v>3</v>
      </c>
      <c r="E41" s="6" t="s">
        <v>73</v>
      </c>
      <c r="F41" s="5"/>
      <c r="G41" s="66">
        <f t="shared" si="11"/>
        <v>22</v>
      </c>
      <c r="H41" s="66">
        <f t="shared" si="12"/>
        <v>79</v>
      </c>
      <c r="I41" s="66">
        <f t="shared" si="13"/>
        <v>2</v>
      </c>
      <c r="J41" s="66">
        <f t="shared" si="14"/>
        <v>8</v>
      </c>
      <c r="K41" s="67">
        <f t="shared" si="15"/>
        <v>267.23</v>
      </c>
      <c r="L41" s="51">
        <v>43.72</v>
      </c>
      <c r="M41" s="5">
        <v>4</v>
      </c>
      <c r="N41" s="31"/>
      <c r="O41" s="31"/>
      <c r="P41" s="38">
        <f t="shared" si="16"/>
        <v>63.72</v>
      </c>
      <c r="Q41" s="55">
        <f>IF(P41="",Default_Rank_Score,RANK(P41,P$4:P$43,1))</f>
        <v>26</v>
      </c>
      <c r="R41" s="51">
        <v>41.31</v>
      </c>
      <c r="S41" s="5">
        <v>0</v>
      </c>
      <c r="T41" s="31"/>
      <c r="U41" s="31"/>
      <c r="V41" s="38">
        <f t="shared" si="17"/>
        <v>41.31</v>
      </c>
      <c r="W41" s="57">
        <f>IF(V41="",Default_Rank_Score,RANK(V41,V$4:V$43,1))</f>
        <v>14</v>
      </c>
      <c r="X41" s="51">
        <v>35.58</v>
      </c>
      <c r="Y41" s="5">
        <v>0</v>
      </c>
      <c r="Z41" s="31"/>
      <c r="AA41" s="31"/>
      <c r="AB41" s="38">
        <f t="shared" si="18"/>
        <v>35.58</v>
      </c>
      <c r="AC41" s="57">
        <f>IF(AB41="",Default_Rank_Score,RANK(AB41,AB$4:AB$43,1))</f>
        <v>9</v>
      </c>
      <c r="AD41" s="51">
        <v>49.79</v>
      </c>
      <c r="AE41" s="5">
        <v>3</v>
      </c>
      <c r="AF41" s="31">
        <v>1</v>
      </c>
      <c r="AG41" s="31"/>
      <c r="AH41" s="38">
        <f t="shared" si="19"/>
        <v>74.789999999999992</v>
      </c>
      <c r="AI41" s="57">
        <f>IF(AH41="",Default_Rank_Score,RANK(AH41,AH$4:AH$43,1))</f>
        <v>30</v>
      </c>
      <c r="AJ41" s="51">
        <v>46.83</v>
      </c>
      <c r="AK41" s="5">
        <v>1</v>
      </c>
      <c r="AL41" s="31"/>
      <c r="AM41" s="31"/>
      <c r="AN41" s="38">
        <f t="shared" si="20"/>
        <v>51.83</v>
      </c>
      <c r="AO41" s="11"/>
      <c r="AP41" s="11"/>
      <c r="AQ41" s="11"/>
    </row>
    <row r="42" spans="1:43" s="10" customFormat="1" x14ac:dyDescent="0.15">
      <c r="A42" s="61" t="s">
        <v>97</v>
      </c>
      <c r="B42" s="2"/>
      <c r="C42" s="1"/>
      <c r="D42" s="5">
        <v>3</v>
      </c>
      <c r="E42" s="6" t="s">
        <v>85</v>
      </c>
      <c r="F42" s="5"/>
      <c r="G42" s="66">
        <f t="shared" si="0"/>
        <v>5</v>
      </c>
      <c r="H42" s="66">
        <f t="shared" si="1"/>
        <v>42</v>
      </c>
      <c r="I42" s="66">
        <f t="shared" si="2"/>
        <v>5</v>
      </c>
      <c r="J42" s="66">
        <f t="shared" si="3"/>
        <v>0</v>
      </c>
      <c r="K42" s="67">
        <f t="shared" si="4"/>
        <v>175.31</v>
      </c>
      <c r="L42" s="51">
        <v>36.549999999999997</v>
      </c>
      <c r="M42" s="5">
        <v>0</v>
      </c>
      <c r="N42" s="31"/>
      <c r="O42" s="31"/>
      <c r="P42" s="38">
        <f t="shared" si="5"/>
        <v>36.549999999999997</v>
      </c>
      <c r="Q42" s="55">
        <f>IF(P42="",Default_Rank_Score,RANK(P42,P$4:P$43,1))</f>
        <v>4</v>
      </c>
      <c r="R42" s="51">
        <v>51.43</v>
      </c>
      <c r="S42" s="5">
        <v>0</v>
      </c>
      <c r="T42" s="31"/>
      <c r="U42" s="31"/>
      <c r="V42" s="38">
        <f t="shared" si="6"/>
        <v>51.43</v>
      </c>
      <c r="W42" s="57">
        <f>IF(V42="",Default_Rank_Score,RANK(V42,V$4:V$43,1))</f>
        <v>22</v>
      </c>
      <c r="X42" s="51">
        <v>27.59</v>
      </c>
      <c r="Y42" s="5">
        <v>0</v>
      </c>
      <c r="Z42" s="31"/>
      <c r="AA42" s="31"/>
      <c r="AB42" s="38">
        <f t="shared" si="7"/>
        <v>27.59</v>
      </c>
      <c r="AC42" s="57">
        <f>IF(AB42="",Default_Rank_Score,RANK(AB42,AB$4:AB$43,1))</f>
        <v>4</v>
      </c>
      <c r="AD42" s="51">
        <v>33.72</v>
      </c>
      <c r="AE42" s="5"/>
      <c r="AF42" s="31"/>
      <c r="AG42" s="31">
        <v>1</v>
      </c>
      <c r="AH42" s="38">
        <f t="shared" si="8"/>
        <v>28.72</v>
      </c>
      <c r="AI42" s="57">
        <f>IF(AH42="",Default_Rank_Score,RANK(AH42,AH$4:AH$43,1))</f>
        <v>3</v>
      </c>
      <c r="AJ42" s="51">
        <v>31.02</v>
      </c>
      <c r="AK42" s="5">
        <v>0</v>
      </c>
      <c r="AL42" s="31"/>
      <c r="AM42" s="31"/>
      <c r="AN42" s="38">
        <f t="shared" si="10"/>
        <v>31.02</v>
      </c>
      <c r="AO42" s="11">
        <f t="shared" si="9"/>
        <v>9</v>
      </c>
      <c r="AP42" s="11" t="e">
        <f>IF(#REF!="",Default_Rank_Score,RANK(#REF!,#REF!,1))</f>
        <v>#REF!</v>
      </c>
      <c r="AQ42" s="11" t="e">
        <f>IF(#REF!="",Default_Rank_Score,RANK(#REF!,#REF!,1))</f>
        <v>#REF!</v>
      </c>
    </row>
    <row r="43" spans="1:43" s="26" customFormat="1" ht="14" thickBot="1" x14ac:dyDescent="0.2">
      <c r="A43" s="39" t="s">
        <v>26</v>
      </c>
      <c r="B43" s="40"/>
      <c r="C43" s="40"/>
      <c r="D43" s="42"/>
      <c r="E43" s="41"/>
      <c r="F43" s="42"/>
      <c r="G43" s="43"/>
      <c r="H43" s="43"/>
      <c r="I43" s="43"/>
      <c r="J43" s="43"/>
      <c r="K43" s="46"/>
      <c r="L43" s="52"/>
      <c r="M43" s="43"/>
      <c r="N43" s="43"/>
      <c r="O43" s="43"/>
      <c r="P43" s="44"/>
      <c r="Q43" s="56"/>
      <c r="R43" s="52"/>
      <c r="S43" s="43"/>
      <c r="T43" s="43"/>
      <c r="U43" s="43"/>
      <c r="V43" s="44"/>
      <c r="W43" s="56"/>
      <c r="X43" s="52"/>
      <c r="Y43" s="43"/>
      <c r="Z43" s="43"/>
      <c r="AA43" s="43"/>
      <c r="AB43" s="44"/>
      <c r="AC43" s="56"/>
      <c r="AD43" s="52"/>
      <c r="AE43" s="43"/>
      <c r="AF43" s="43"/>
      <c r="AG43" s="43"/>
      <c r="AH43" s="44"/>
      <c r="AI43" s="56"/>
      <c r="AJ43" s="52"/>
      <c r="AK43" s="43"/>
      <c r="AL43" s="43"/>
      <c r="AM43" s="43"/>
      <c r="AN43" s="44"/>
      <c r="AO43" s="25"/>
      <c r="AP43" s="25"/>
      <c r="AQ43" s="25"/>
    </row>
    <row r="44" spans="1:43" s="16" customFormat="1" x14ac:dyDescent="0.15">
      <c r="A44" s="16" t="s">
        <v>27</v>
      </c>
      <c r="D44" s="4"/>
      <c r="E44" s="12"/>
      <c r="F44" s="4"/>
      <c r="G44" s="14"/>
      <c r="H44" s="14"/>
      <c r="I44" s="14"/>
      <c r="J44" s="14"/>
      <c r="K44" s="14"/>
      <c r="L44" s="15">
        <v>200</v>
      </c>
      <c r="M44" s="14"/>
      <c r="N44" s="14"/>
      <c r="O44" s="14"/>
      <c r="P44" s="15"/>
      <c r="Q44" s="14"/>
      <c r="R44" s="15">
        <v>200</v>
      </c>
      <c r="S44" s="14"/>
      <c r="T44" s="14"/>
      <c r="U44" s="14"/>
      <c r="V44" s="15"/>
      <c r="W44" s="14"/>
      <c r="X44" s="15">
        <v>200</v>
      </c>
      <c r="Y44" s="14"/>
      <c r="Z44" s="14"/>
      <c r="AA44" s="14"/>
      <c r="AB44" s="15"/>
      <c r="AC44" s="14"/>
      <c r="AD44" s="15">
        <v>200</v>
      </c>
      <c r="AE44" s="14"/>
      <c r="AF44" s="14"/>
      <c r="AG44" s="14"/>
      <c r="AH44" s="15"/>
      <c r="AI44" s="14"/>
      <c r="AJ44" s="15">
        <v>200</v>
      </c>
      <c r="AK44" s="14"/>
      <c r="AL44" s="14"/>
      <c r="AM44" s="14"/>
      <c r="AN44" s="15"/>
      <c r="AO44" s="14"/>
      <c r="AP44" s="14"/>
      <c r="AQ44" s="14"/>
    </row>
    <row r="45" spans="1:43" s="16" customFormat="1" x14ac:dyDescent="0.15">
      <c r="A45" s="3" t="s">
        <v>28</v>
      </c>
      <c r="B45" s="3"/>
      <c r="C45" s="3"/>
      <c r="D45" s="4"/>
      <c r="E45" s="12"/>
      <c r="F45" s="4"/>
      <c r="G45" s="14"/>
      <c r="H45" s="14"/>
      <c r="I45" s="14"/>
      <c r="J45" s="14"/>
      <c r="K45" s="14"/>
      <c r="L45" s="15">
        <v>20</v>
      </c>
      <c r="M45" s="14"/>
      <c r="N45" s="14"/>
      <c r="O45" s="14"/>
      <c r="P45" s="15"/>
      <c r="Q45" s="14"/>
      <c r="R45" s="15">
        <v>20</v>
      </c>
      <c r="S45" s="14"/>
      <c r="T45" s="14"/>
      <c r="U45" s="14"/>
      <c r="V45" s="15"/>
      <c r="W45" s="14"/>
      <c r="X45" s="15">
        <v>20</v>
      </c>
      <c r="Y45" s="14"/>
      <c r="Z45" s="14"/>
      <c r="AA45" s="14"/>
      <c r="AB45" s="15"/>
      <c r="AC45" s="14"/>
      <c r="AD45" s="15">
        <v>20</v>
      </c>
      <c r="AE45" s="14"/>
      <c r="AF45" s="14"/>
      <c r="AG45" s="14"/>
      <c r="AH45" s="15"/>
      <c r="AI45" s="14"/>
      <c r="AJ45" s="15">
        <v>20</v>
      </c>
      <c r="AK45" s="14"/>
      <c r="AL45" s="14"/>
      <c r="AM45" s="14"/>
      <c r="AN45" s="15"/>
      <c r="AO45" s="14"/>
      <c r="AP45" s="14"/>
      <c r="AQ45" s="14"/>
    </row>
    <row r="46" spans="1:43" s="16" customFormat="1" x14ac:dyDescent="0.15">
      <c r="A46" s="3" t="s">
        <v>29</v>
      </c>
      <c r="B46" s="3"/>
      <c r="C46" s="3"/>
      <c r="D46" s="4"/>
      <c r="E46" s="12"/>
      <c r="F46" s="4"/>
      <c r="G46" s="14"/>
      <c r="H46" s="14"/>
      <c r="I46" s="14"/>
      <c r="J46" s="14"/>
      <c r="K46" s="14"/>
      <c r="L46" s="15">
        <f>MIN(L4:L43)</f>
        <v>19.579999999999998</v>
      </c>
      <c r="M46" s="14"/>
      <c r="N46" s="14"/>
      <c r="O46" s="14"/>
      <c r="P46" s="15">
        <f>MIN(P4:P43)</f>
        <v>19.579999999999998</v>
      </c>
      <c r="Q46" s="14"/>
      <c r="R46" s="15">
        <f>MIN(R4:R43)</f>
        <v>18.510000000000002</v>
      </c>
      <c r="S46" s="14"/>
      <c r="T46" s="14"/>
      <c r="U46" s="14"/>
      <c r="V46" s="15">
        <f>MIN(V4:V43)</f>
        <v>18.510000000000002</v>
      </c>
      <c r="W46" s="14"/>
      <c r="X46" s="15">
        <f>MIN(X4:X43)</f>
        <v>21.78</v>
      </c>
      <c r="Y46" s="14"/>
      <c r="Z46" s="14"/>
      <c r="AA46" s="14"/>
      <c r="AB46" s="15">
        <f>MIN(AB4:AB43)</f>
        <v>21.78</v>
      </c>
      <c r="AC46" s="14"/>
      <c r="AD46" s="15">
        <f>MIN(AD4:AD43)</f>
        <v>24.21</v>
      </c>
      <c r="AE46" s="14"/>
      <c r="AF46" s="14"/>
      <c r="AG46" s="14"/>
      <c r="AH46" s="15">
        <f>MIN(AH4:AH43)</f>
        <v>24.94</v>
      </c>
      <c r="AI46" s="14"/>
      <c r="AJ46" s="15">
        <f>MIN(AJ4:AJ43)</f>
        <v>16.23</v>
      </c>
      <c r="AK46" s="14"/>
      <c r="AL46" s="14"/>
      <c r="AM46" s="14"/>
      <c r="AN46" s="15">
        <f>MIN(AN4:AN43)</f>
        <v>23.54</v>
      </c>
      <c r="AO46" s="14"/>
      <c r="AP46" s="14"/>
      <c r="AQ46" s="14"/>
    </row>
    <row r="47" spans="1:43" s="16" customFormat="1" x14ac:dyDescent="0.15">
      <c r="A47" s="3" t="s">
        <v>30</v>
      </c>
      <c r="B47" s="3"/>
      <c r="C47" s="3"/>
      <c r="D47" s="4"/>
      <c r="E47" s="12"/>
      <c r="F47" s="4"/>
      <c r="G47" s="14"/>
      <c r="H47" s="14"/>
      <c r="I47" s="14"/>
      <c r="J47" s="14"/>
      <c r="K47" s="14"/>
      <c r="L47" s="15">
        <f>MAX(L4:L43)</f>
        <v>169.11</v>
      </c>
      <c r="M47" s="14"/>
      <c r="N47" s="14"/>
      <c r="O47" s="14"/>
      <c r="P47" s="15">
        <f>MAX(P4:P43)</f>
        <v>194.11</v>
      </c>
      <c r="Q47" s="14"/>
      <c r="R47" s="15">
        <f>MAX(R4:R43)</f>
        <v>146.66</v>
      </c>
      <c r="S47" s="14"/>
      <c r="T47" s="14"/>
      <c r="U47" s="14"/>
      <c r="V47" s="15">
        <f>MAX(V4:V43)</f>
        <v>151.66</v>
      </c>
      <c r="W47" s="14"/>
      <c r="X47" s="15">
        <f>MAX(X4:X43)</f>
        <v>154.53</v>
      </c>
      <c r="Y47" s="14"/>
      <c r="Z47" s="14"/>
      <c r="AA47" s="14"/>
      <c r="AB47" s="15">
        <f>MAX(AB4:AB43)</f>
        <v>159.53</v>
      </c>
      <c r="AC47" s="14"/>
      <c r="AD47" s="15">
        <f>MAX(AD4:AD43)</f>
        <v>129.04</v>
      </c>
      <c r="AE47" s="14"/>
      <c r="AF47" s="14"/>
      <c r="AG47" s="14"/>
      <c r="AH47" s="15">
        <f>MAX(AH4:AH43)</f>
        <v>140</v>
      </c>
      <c r="AI47" s="14"/>
      <c r="AJ47" s="15">
        <f>MAX(AJ4:AJ43)</f>
        <v>123.36</v>
      </c>
      <c r="AK47" s="14"/>
      <c r="AL47" s="14"/>
      <c r="AM47" s="14"/>
      <c r="AN47" s="15">
        <f>MAX(AN4:AN43)</f>
        <v>133.36000000000001</v>
      </c>
      <c r="AO47" s="14"/>
      <c r="AP47" s="14"/>
      <c r="AQ47" s="14"/>
    </row>
    <row r="48" spans="1:43" s="16" customFormat="1" x14ac:dyDescent="0.15">
      <c r="A48" s="3" t="s">
        <v>31</v>
      </c>
      <c r="B48" s="3"/>
      <c r="C48" s="3"/>
      <c r="D48" s="4"/>
      <c r="E48" s="12"/>
      <c r="F48" s="4"/>
      <c r="G48" s="14"/>
      <c r="H48" s="14"/>
      <c r="I48" s="14"/>
      <c r="J48" s="14"/>
      <c r="K48" s="14"/>
      <c r="L48" s="15">
        <f>AVERAGE(L4:L43)</f>
        <v>52.481578947368412</v>
      </c>
      <c r="M48" s="14"/>
      <c r="N48" s="14"/>
      <c r="O48" s="14"/>
      <c r="P48" s="15">
        <f>AVERAGE(P4:P43)</f>
        <v>59.849999999999994</v>
      </c>
      <c r="Q48" s="14"/>
      <c r="R48" s="15">
        <f>AVERAGE(R4:R43)</f>
        <v>48.94157894736842</v>
      </c>
      <c r="S48" s="14"/>
      <c r="T48" s="14"/>
      <c r="U48" s="14"/>
      <c r="V48" s="15">
        <f>AVERAGE(V4:V43)</f>
        <v>53.020526315789475</v>
      </c>
      <c r="W48" s="14"/>
      <c r="X48" s="15">
        <f>AVERAGE(X4:X43)</f>
        <v>50.961052631578944</v>
      </c>
      <c r="Y48" s="14"/>
      <c r="Z48" s="14"/>
      <c r="AA48" s="14"/>
      <c r="AB48" s="15">
        <f>AVERAGE(AB4:AB43)</f>
        <v>52.145263157894732</v>
      </c>
      <c r="AC48" s="14"/>
      <c r="AD48" s="15">
        <f>AVERAGE(AD4:AD43)</f>
        <v>50.809189189189176</v>
      </c>
      <c r="AE48" s="14"/>
      <c r="AF48" s="14"/>
      <c r="AG48" s="14"/>
      <c r="AH48" s="15">
        <f>AVERAGE(AH4:AH43)</f>
        <v>61.840526315789461</v>
      </c>
      <c r="AI48" s="14"/>
      <c r="AJ48" s="15">
        <f>AVERAGE(AJ4:AJ43)</f>
        <v>43.944473684210521</v>
      </c>
      <c r="AK48" s="14"/>
      <c r="AL48" s="14"/>
      <c r="AM48" s="14"/>
      <c r="AN48" s="15">
        <f>AVERAGE(AN4:AN43)</f>
        <v>49.207631578947364</v>
      </c>
      <c r="AO48" s="14"/>
      <c r="AP48" s="14"/>
      <c r="AQ48" s="14"/>
    </row>
    <row r="49" spans="1:43" s="16" customFormat="1" x14ac:dyDescent="0.15">
      <c r="A49" s="3" t="s">
        <v>32</v>
      </c>
      <c r="B49" s="3"/>
      <c r="C49" s="3"/>
      <c r="D49" s="4"/>
      <c r="E49" s="12"/>
      <c r="F49" s="4"/>
      <c r="G49" s="14"/>
      <c r="H49" s="14"/>
      <c r="I49" s="14"/>
      <c r="J49" s="14"/>
      <c r="K49" s="14"/>
      <c r="L49" s="15">
        <f>STDEV(L4:L43)</f>
        <v>26.476208751858316</v>
      </c>
      <c r="M49" s="14"/>
      <c r="N49" s="14"/>
      <c r="O49" s="14"/>
      <c r="P49" s="15">
        <f>STDEV(M4:P43)</f>
        <v>35.897962121051449</v>
      </c>
      <c r="Q49" s="14"/>
      <c r="R49" s="15">
        <f>STDEV(R4:R43)</f>
        <v>23.313297507705485</v>
      </c>
      <c r="S49" s="14"/>
      <c r="T49" s="14"/>
      <c r="U49" s="14"/>
      <c r="V49" s="15">
        <f>STDEV(S4:V43)</f>
        <v>31.235997206039322</v>
      </c>
      <c r="W49" s="14"/>
      <c r="X49" s="15">
        <f>STDEV(X4:X43)</f>
        <v>24.615384092009563</v>
      </c>
      <c r="Y49" s="14"/>
      <c r="Z49" s="14"/>
      <c r="AA49" s="14"/>
      <c r="AB49" s="15">
        <f>STDEV(Y4:AB43)</f>
        <v>31.619301597977465</v>
      </c>
      <c r="AC49" s="14"/>
      <c r="AD49" s="15">
        <f>STDEV(AD4:AD43)</f>
        <v>19.62679890953785</v>
      </c>
      <c r="AE49" s="14"/>
      <c r="AF49" s="14"/>
      <c r="AG49" s="14"/>
      <c r="AH49" s="15">
        <f>STDEV(AE4:AH43)</f>
        <v>34.803201515707883</v>
      </c>
      <c r="AI49" s="14"/>
      <c r="AJ49" s="15">
        <f>STDEV(AJ4:AJ43)</f>
        <v>22.741111800695261</v>
      </c>
      <c r="AK49" s="14"/>
      <c r="AL49" s="14"/>
      <c r="AM49" s="14"/>
      <c r="AN49" s="15">
        <f>STDEV(AK4:AN43)</f>
        <v>29.587210747590635</v>
      </c>
      <c r="AO49" s="14"/>
      <c r="AP49" s="14"/>
      <c r="AQ49" s="14"/>
    </row>
    <row r="50" spans="1:43" s="16" customFormat="1" x14ac:dyDescent="0.15">
      <c r="A50" s="3" t="s">
        <v>33</v>
      </c>
      <c r="B50" s="3"/>
      <c r="C50" s="3"/>
      <c r="D50" s="4"/>
      <c r="E50" s="12"/>
      <c r="F50" s="4"/>
      <c r="G50" s="14"/>
      <c r="H50" s="14"/>
      <c r="I50" s="14"/>
      <c r="J50" s="14"/>
      <c r="K50" s="14"/>
      <c r="L50" s="15"/>
      <c r="M50" s="14">
        <f>MAX(M4:M43)</f>
        <v>5</v>
      </c>
      <c r="N50" s="14"/>
      <c r="O50" s="14"/>
      <c r="P50" s="15"/>
      <c r="Q50" s="14"/>
      <c r="R50" s="15"/>
      <c r="S50" s="14">
        <f>MAX(S4:S43)</f>
        <v>3</v>
      </c>
      <c r="T50" s="14"/>
      <c r="U50" s="14"/>
      <c r="V50" s="15"/>
      <c r="W50" s="14"/>
      <c r="X50" s="15"/>
      <c r="Y50" s="14">
        <f>MAX(Y4:Y43)</f>
        <v>3</v>
      </c>
      <c r="Z50" s="14"/>
      <c r="AA50" s="14"/>
      <c r="AB50" s="15"/>
      <c r="AC50" s="14"/>
      <c r="AD50" s="15"/>
      <c r="AE50" s="14">
        <f>MAX(AE4:AE43)</f>
        <v>22</v>
      </c>
      <c r="AF50" s="14"/>
      <c r="AG50" s="14"/>
      <c r="AH50" s="15"/>
      <c r="AI50" s="14"/>
      <c r="AJ50" s="15"/>
      <c r="AK50" s="14">
        <f>MAX(AK4:AK43)</f>
        <v>4</v>
      </c>
      <c r="AL50" s="14"/>
      <c r="AM50" s="14"/>
      <c r="AN50" s="15"/>
      <c r="AO50" s="14"/>
      <c r="AP50" s="14"/>
      <c r="AQ50" s="14"/>
    </row>
    <row r="51" spans="1:43" s="16" customFormat="1" x14ac:dyDescent="0.15">
      <c r="A51" s="3" t="s">
        <v>34</v>
      </c>
      <c r="B51" s="3"/>
      <c r="C51" s="3"/>
      <c r="D51" s="4"/>
      <c r="E51" s="12"/>
      <c r="F51" s="4"/>
      <c r="G51" s="14"/>
      <c r="H51" s="14"/>
      <c r="I51" s="14"/>
      <c r="J51" s="14"/>
      <c r="K51" s="14"/>
      <c r="L51" s="15"/>
      <c r="M51" s="14">
        <f>AVERAGE(M4:M43)</f>
        <v>1.2105263157894737</v>
      </c>
      <c r="N51" s="14"/>
      <c r="O51" s="14"/>
      <c r="P51" s="15"/>
      <c r="Q51" s="14"/>
      <c r="R51" s="15"/>
      <c r="S51" s="14">
        <f>AVERAGE(S4:S43)</f>
        <v>0.60526315789473684</v>
      </c>
      <c r="T51" s="14"/>
      <c r="U51" s="14"/>
      <c r="V51" s="15"/>
      <c r="W51" s="14"/>
      <c r="X51" s="15"/>
      <c r="Y51" s="14">
        <f>AVERAGE(Y4:Y43)</f>
        <v>0.23684210526315788</v>
      </c>
      <c r="Z51" s="14"/>
      <c r="AA51" s="14"/>
      <c r="AB51" s="15"/>
      <c r="AC51" s="14"/>
      <c r="AD51" s="15"/>
      <c r="AE51" s="14">
        <f>AVERAGE(AE4:AE43)</f>
        <v>1.972972972972973</v>
      </c>
      <c r="AF51" s="14"/>
      <c r="AG51" s="14"/>
      <c r="AH51" s="15"/>
      <c r="AI51" s="14"/>
      <c r="AJ51" s="15"/>
      <c r="AK51" s="14">
        <f>AVERAGE(AK4:AK43)</f>
        <v>0.73684210526315785</v>
      </c>
      <c r="AL51" s="14"/>
      <c r="AM51" s="14"/>
      <c r="AN51" s="15"/>
      <c r="AO51" s="14"/>
      <c r="AP51" s="14"/>
      <c r="AQ51" s="14"/>
    </row>
    <row r="52" spans="1:43" s="16" customFormat="1" x14ac:dyDescent="0.15">
      <c r="A52" s="3" t="s">
        <v>35</v>
      </c>
      <c r="B52" s="3"/>
      <c r="C52" s="3"/>
      <c r="D52" s="4"/>
      <c r="F52" s="4"/>
      <c r="G52" s="14">
        <v>0</v>
      </c>
      <c r="H52" s="14"/>
      <c r="I52" s="14"/>
      <c r="J52" s="14"/>
      <c r="K52" s="14"/>
      <c r="L52" s="15"/>
      <c r="M52" s="14" t="s">
        <v>36</v>
      </c>
      <c r="N52" s="14"/>
      <c r="O52" s="14" t="s">
        <v>37</v>
      </c>
      <c r="P52" s="15" t="s">
        <v>38</v>
      </c>
      <c r="Q52" s="14"/>
      <c r="R52" s="15"/>
      <c r="S52" s="14" t="s">
        <v>36</v>
      </c>
      <c r="T52" s="14"/>
      <c r="U52" s="14" t="s">
        <v>37</v>
      </c>
      <c r="V52" s="15" t="s">
        <v>38</v>
      </c>
      <c r="W52" s="14"/>
      <c r="X52" s="15"/>
      <c r="Y52" s="14" t="s">
        <v>36</v>
      </c>
      <c r="Z52" s="14"/>
      <c r="AA52" s="14" t="s">
        <v>37</v>
      </c>
      <c r="AB52" s="15" t="s">
        <v>38</v>
      </c>
      <c r="AC52" s="14"/>
      <c r="AD52" s="15"/>
      <c r="AE52" s="14" t="s">
        <v>36</v>
      </c>
      <c r="AF52" s="14"/>
      <c r="AG52" s="14" t="s">
        <v>37</v>
      </c>
      <c r="AH52" s="15" t="s">
        <v>38</v>
      </c>
      <c r="AI52" s="14"/>
      <c r="AJ52" s="15"/>
      <c r="AK52" s="14" t="s">
        <v>36</v>
      </c>
      <c r="AL52" s="14"/>
      <c r="AM52" s="14" t="s">
        <v>37</v>
      </c>
      <c r="AN52" s="15" t="s">
        <v>38</v>
      </c>
      <c r="AO52" s="14"/>
      <c r="AP52" s="14"/>
      <c r="AQ52" s="4"/>
    </row>
    <row r="53" spans="1:43" x14ac:dyDescent="0.15">
      <c r="A53" s="17" t="s">
        <v>39</v>
      </c>
      <c r="P53" s="22">
        <f>P2*5+30</f>
        <v>150</v>
      </c>
      <c r="V53" s="22">
        <f>V2*5+30</f>
        <v>150</v>
      </c>
      <c r="AB53" s="22">
        <f>AB2*5+30</f>
        <v>150</v>
      </c>
      <c r="AH53" s="22">
        <f>AH2*5+30</f>
        <v>140</v>
      </c>
      <c r="AN53" s="22">
        <f>AN2*5+30</f>
        <v>140</v>
      </c>
    </row>
  </sheetData>
  <sheetProtection insertRows="0" deleteRows="0" selectLockedCells="1" sort="0"/>
  <sortState ref="A5:AM42">
    <sortCondition ref="K5:K4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J5:AJ42 X5:X42 R5:R42 AD5:AD42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AK5:AK42 Y5:Y42 AE5:AE42 S5:S42 M5:M42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AL5:AM42 AF5:AG42 Z5:AA42 T5:U42 N5:O42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3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Overall</vt:lpstr>
      <vt:lpstr>Category</vt:lpstr>
      <vt:lpstr>Raw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James Hromadka</cp:lastModifiedBy>
  <cp:revision/>
  <dcterms:created xsi:type="dcterms:W3CDTF">2001-01-20T20:19:50Z</dcterms:created>
  <dcterms:modified xsi:type="dcterms:W3CDTF">2019-08-19T03:15:05Z</dcterms:modified>
  <cp:category/>
  <cp:contentStatus/>
</cp:coreProperties>
</file>