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1"/>
  <workbookPr/>
  <mc:AlternateContent xmlns:mc="http://schemas.openxmlformats.org/markup-compatibility/2006">
    <mc:Choice Requires="x15">
      <x15ac:absPath xmlns:x15ac="http://schemas.microsoft.com/office/spreadsheetml/2010/11/ac" url="/Users/james/Dropbox/DB-THSS-Board/Matches/Trailhead/TH2019/"/>
    </mc:Choice>
  </mc:AlternateContent>
  <xr:revisionPtr revIDLastSave="0" documentId="13_ncr:1_{C7ABA3C8-3182-EC44-8165-5E73C98B5849}" xr6:coauthVersionLast="41" xr6:coauthVersionMax="41" xr10:uidLastSave="{00000000-0000-0000-0000-000000000000}"/>
  <bookViews>
    <workbookView xWindow="40000" yWindow="1000" windowWidth="31800" windowHeight="17520" activeTab="2" xr2:uid="{00000000-000D-0000-FFFF-FFFF00000000}"/>
  </bookViews>
  <sheets>
    <sheet name="Clean" sheetId="29" r:id="rId1"/>
    <sheet name="Category" sheetId="28" r:id="rId2"/>
    <sheet name="Overall" sheetId="27" r:id="rId3"/>
    <sheet name="Raw" sheetId="26" r:id="rId4"/>
  </sheets>
  <definedNames>
    <definedName name="_xlnm.Print_Area" localSheetId="1">Category!$A$1:$BR$135</definedName>
  </definedNames>
  <calcPr calcId="191029"/>
  <extLs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BR134" i="29" l="1"/>
  <c r="BL134" i="29"/>
  <c r="BF134" i="29"/>
  <c r="AZ134" i="29"/>
  <c r="AT134" i="29"/>
  <c r="AN134" i="29"/>
  <c r="AH134" i="29"/>
  <c r="AB134" i="29"/>
  <c r="V134" i="29"/>
  <c r="P134" i="29"/>
  <c r="BO132" i="29"/>
  <c r="BI132" i="29"/>
  <c r="BC132" i="29"/>
  <c r="AW132" i="29"/>
  <c r="AQ132" i="29"/>
  <c r="AK132" i="29"/>
  <c r="AE132" i="29"/>
  <c r="Y132" i="29"/>
  <c r="S132" i="29"/>
  <c r="M132" i="29"/>
  <c r="BO131" i="29"/>
  <c r="BI131" i="29"/>
  <c r="BC131" i="29"/>
  <c r="AW131" i="29"/>
  <c r="AQ131" i="29"/>
  <c r="AK131" i="29"/>
  <c r="AE131" i="29"/>
  <c r="Y131" i="29"/>
  <c r="S131" i="29"/>
  <c r="M131" i="29"/>
  <c r="BN130" i="29"/>
  <c r="BH130" i="29"/>
  <c r="BB130" i="29"/>
  <c r="AV130" i="29"/>
  <c r="AP130" i="29"/>
  <c r="AJ130" i="29"/>
  <c r="AD130" i="29"/>
  <c r="X130" i="29"/>
  <c r="R130" i="29"/>
  <c r="L130" i="29"/>
  <c r="BN129" i="29"/>
  <c r="BH129" i="29"/>
  <c r="BB129" i="29"/>
  <c r="AV129" i="29"/>
  <c r="AP129" i="29"/>
  <c r="AJ129" i="29"/>
  <c r="AD129" i="29"/>
  <c r="X129" i="29"/>
  <c r="R129" i="29"/>
  <c r="L129" i="29"/>
  <c r="BN128" i="29"/>
  <c r="BH128" i="29"/>
  <c r="BB128" i="29"/>
  <c r="AV128" i="29"/>
  <c r="AP128" i="29"/>
  <c r="AJ128" i="29"/>
  <c r="AD128" i="29"/>
  <c r="X128" i="29"/>
  <c r="R128" i="29"/>
  <c r="L128" i="29"/>
  <c r="BN127" i="29"/>
  <c r="BH127" i="29"/>
  <c r="BB127" i="29"/>
  <c r="AV127" i="29"/>
  <c r="AP127" i="29"/>
  <c r="AJ127" i="29"/>
  <c r="AD127" i="29"/>
  <c r="X127" i="29"/>
  <c r="R127" i="29"/>
  <c r="L127" i="29"/>
  <c r="BM123" i="29"/>
  <c r="BG123" i="29"/>
  <c r="AZ123" i="29"/>
  <c r="BA123" i="29" s="1"/>
  <c r="AT123" i="29"/>
  <c r="AN123" i="29"/>
  <c r="AH123" i="29"/>
  <c r="AB123" i="29"/>
  <c r="V123" i="29"/>
  <c r="P123" i="29"/>
  <c r="J123" i="29"/>
  <c r="I123" i="29"/>
  <c r="BR122" i="29"/>
  <c r="BL122" i="29"/>
  <c r="BF122" i="29"/>
  <c r="BA122" i="29"/>
  <c r="AT122" i="29"/>
  <c r="AN122" i="29"/>
  <c r="AI122" i="29"/>
  <c r="AC122" i="29"/>
  <c r="V122" i="29"/>
  <c r="P122" i="29"/>
  <c r="J122" i="29"/>
  <c r="I122" i="29"/>
  <c r="BR28" i="29"/>
  <c r="BL28" i="29"/>
  <c r="BF28" i="29"/>
  <c r="AZ28" i="29"/>
  <c r="AT28" i="29"/>
  <c r="AN28" i="29"/>
  <c r="AH28" i="29"/>
  <c r="AB28" i="29"/>
  <c r="V28" i="29"/>
  <c r="P28" i="29"/>
  <c r="J28" i="29"/>
  <c r="I28" i="29"/>
  <c r="BR62" i="29"/>
  <c r="BL62" i="29"/>
  <c r="BF62" i="29"/>
  <c r="AZ62" i="29"/>
  <c r="AT62" i="29"/>
  <c r="AN62" i="29"/>
  <c r="AH62" i="29"/>
  <c r="AB62" i="29"/>
  <c r="V62" i="29"/>
  <c r="P62" i="29"/>
  <c r="K62" i="29"/>
  <c r="J62" i="29"/>
  <c r="I62" i="29"/>
  <c r="BR61" i="29"/>
  <c r="BL61" i="29"/>
  <c r="BF61" i="29"/>
  <c r="AZ61" i="29"/>
  <c r="AT61" i="29"/>
  <c r="AN61" i="29"/>
  <c r="AH61" i="29"/>
  <c r="AB61" i="29"/>
  <c r="V61" i="29"/>
  <c r="P61" i="29"/>
  <c r="K61" i="29" s="1"/>
  <c r="J61" i="29"/>
  <c r="I61" i="29"/>
  <c r="BR105" i="29"/>
  <c r="BL105" i="29"/>
  <c r="BF105" i="29"/>
  <c r="AZ105" i="29"/>
  <c r="AT105" i="29"/>
  <c r="AN105" i="29"/>
  <c r="AH105" i="29"/>
  <c r="AB105" i="29"/>
  <c r="V105" i="29"/>
  <c r="P105" i="29"/>
  <c r="J105" i="29"/>
  <c r="I105" i="29"/>
  <c r="BR44" i="29"/>
  <c r="BL44" i="29"/>
  <c r="BF44" i="29"/>
  <c r="AZ44" i="29"/>
  <c r="AT44" i="29"/>
  <c r="AN44" i="29"/>
  <c r="AH44" i="29"/>
  <c r="AB44" i="29"/>
  <c r="V44" i="29"/>
  <c r="P44" i="29"/>
  <c r="K44" i="29" s="1"/>
  <c r="J44" i="29"/>
  <c r="I44" i="29"/>
  <c r="BR90" i="29"/>
  <c r="BL90" i="29"/>
  <c r="BF90" i="29"/>
  <c r="AZ90" i="29"/>
  <c r="AT90" i="29"/>
  <c r="AN90" i="29"/>
  <c r="AH90" i="29"/>
  <c r="AB90" i="29"/>
  <c r="V90" i="29"/>
  <c r="P90" i="29"/>
  <c r="J90" i="29"/>
  <c r="I90" i="29"/>
  <c r="BR89" i="29"/>
  <c r="BL89" i="29"/>
  <c r="BF89" i="29"/>
  <c r="AZ89" i="29"/>
  <c r="AT89" i="29"/>
  <c r="AN89" i="29"/>
  <c r="AH89" i="29"/>
  <c r="AB89" i="29"/>
  <c r="K89" i="29" s="1"/>
  <c r="V89" i="29"/>
  <c r="P89" i="29"/>
  <c r="J89" i="29"/>
  <c r="I89" i="29"/>
  <c r="BR74" i="29"/>
  <c r="BL74" i="29"/>
  <c r="BF74" i="29"/>
  <c r="AZ74" i="29"/>
  <c r="AT74" i="29"/>
  <c r="AN74" i="29"/>
  <c r="AH74" i="29"/>
  <c r="AB74" i="29"/>
  <c r="V74" i="29"/>
  <c r="P74" i="29"/>
  <c r="J74" i="29"/>
  <c r="I74" i="29"/>
  <c r="BR27" i="29"/>
  <c r="BL27" i="29"/>
  <c r="BF27" i="29"/>
  <c r="AZ27" i="29"/>
  <c r="AT27" i="29"/>
  <c r="AN27" i="29"/>
  <c r="AH27" i="29"/>
  <c r="K27" i="29" s="1"/>
  <c r="AB27" i="29"/>
  <c r="V27" i="29"/>
  <c r="P27" i="29"/>
  <c r="J27" i="29"/>
  <c r="I27" i="29"/>
  <c r="BR8" i="29"/>
  <c r="BL8" i="29"/>
  <c r="BF8" i="29"/>
  <c r="AZ8" i="29"/>
  <c r="AT8" i="29"/>
  <c r="AN8" i="29"/>
  <c r="AH8" i="29"/>
  <c r="AB8" i="29"/>
  <c r="V8" i="29"/>
  <c r="P8" i="29"/>
  <c r="J8" i="29"/>
  <c r="I8" i="29"/>
  <c r="BR60" i="29"/>
  <c r="BL60" i="29"/>
  <c r="BF60" i="29"/>
  <c r="AZ60" i="29"/>
  <c r="AT60" i="29"/>
  <c r="AN60" i="29"/>
  <c r="AH60" i="29"/>
  <c r="AB60" i="29"/>
  <c r="V60" i="29"/>
  <c r="P60" i="29"/>
  <c r="K60" i="29" s="1"/>
  <c r="J60" i="29"/>
  <c r="I60" i="29"/>
  <c r="BR88" i="29"/>
  <c r="BL88" i="29"/>
  <c r="BF88" i="29"/>
  <c r="AZ88" i="29"/>
  <c r="AT88" i="29"/>
  <c r="AN88" i="29"/>
  <c r="AH88" i="29"/>
  <c r="V88" i="29"/>
  <c r="P88" i="29"/>
  <c r="J88" i="29"/>
  <c r="I88" i="29"/>
  <c r="BR15" i="29"/>
  <c r="BL15" i="29"/>
  <c r="BF15" i="29"/>
  <c r="AZ15" i="29"/>
  <c r="AT15" i="29"/>
  <c r="AN15" i="29"/>
  <c r="AH15" i="29"/>
  <c r="AB15" i="29"/>
  <c r="V15" i="29"/>
  <c r="P15" i="29"/>
  <c r="J15" i="29"/>
  <c r="I15" i="29"/>
  <c r="BR26" i="29"/>
  <c r="BL26" i="29"/>
  <c r="BF26" i="29"/>
  <c r="AZ26" i="29"/>
  <c r="AT26" i="29"/>
  <c r="AN26" i="29"/>
  <c r="AH26" i="29"/>
  <c r="AB26" i="29"/>
  <c r="V26" i="29"/>
  <c r="P26" i="29"/>
  <c r="K26" i="29" s="1"/>
  <c r="J26" i="29"/>
  <c r="I26" i="29"/>
  <c r="BR25" i="29"/>
  <c r="BL25" i="29"/>
  <c r="BF25" i="29"/>
  <c r="AZ25" i="29"/>
  <c r="AT25" i="29"/>
  <c r="AN25" i="29"/>
  <c r="AH25" i="29"/>
  <c r="AB25" i="29"/>
  <c r="V25" i="29"/>
  <c r="P25" i="29"/>
  <c r="J25" i="29"/>
  <c r="I25" i="29"/>
  <c r="BR121" i="29"/>
  <c r="BL121" i="29"/>
  <c r="BF121" i="29"/>
  <c r="AZ121" i="29"/>
  <c r="AT121" i="29"/>
  <c r="AN121" i="29"/>
  <c r="AH121" i="29"/>
  <c r="AB121" i="29"/>
  <c r="V121" i="29"/>
  <c r="P121" i="29"/>
  <c r="J121" i="29"/>
  <c r="I121" i="29"/>
  <c r="BR120" i="29"/>
  <c r="BL120" i="29"/>
  <c r="BF120" i="29"/>
  <c r="AZ120" i="29"/>
  <c r="AT120" i="29"/>
  <c r="AN120" i="29"/>
  <c r="AH120" i="29"/>
  <c r="AB120" i="29"/>
  <c r="V120" i="29"/>
  <c r="P120" i="29"/>
  <c r="J120" i="29"/>
  <c r="I120" i="29"/>
  <c r="BR119" i="29"/>
  <c r="BL119" i="29"/>
  <c r="BF119" i="29"/>
  <c r="AZ119" i="29"/>
  <c r="AT119" i="29"/>
  <c r="AN119" i="29"/>
  <c r="AH119" i="29"/>
  <c r="AB119" i="29"/>
  <c r="V119" i="29"/>
  <c r="P119" i="29"/>
  <c r="J119" i="29"/>
  <c r="I119" i="29"/>
  <c r="BR97" i="29"/>
  <c r="BL97" i="29"/>
  <c r="BF97" i="29"/>
  <c r="AZ97" i="29"/>
  <c r="AT97" i="29"/>
  <c r="AN97" i="29"/>
  <c r="AH97" i="29"/>
  <c r="AB97" i="29"/>
  <c r="V97" i="29"/>
  <c r="P97" i="29"/>
  <c r="J97" i="29"/>
  <c r="I97" i="29"/>
  <c r="BR113" i="29"/>
  <c r="BL113" i="29"/>
  <c r="BF113" i="29"/>
  <c r="AZ113" i="29"/>
  <c r="AT113" i="29"/>
  <c r="AN113" i="29"/>
  <c r="AH113" i="29"/>
  <c r="AB113" i="29"/>
  <c r="V113" i="29"/>
  <c r="P113" i="29"/>
  <c r="J113" i="29"/>
  <c r="I113" i="29"/>
  <c r="BR118" i="29"/>
  <c r="BL118" i="29"/>
  <c r="BF118" i="29"/>
  <c r="AZ118" i="29"/>
  <c r="AT118" i="29"/>
  <c r="AN118" i="29"/>
  <c r="AH118" i="29"/>
  <c r="AB118" i="29"/>
  <c r="V118" i="29"/>
  <c r="P118" i="29"/>
  <c r="J118" i="29"/>
  <c r="I118" i="29"/>
  <c r="BR87" i="29"/>
  <c r="BL87" i="29"/>
  <c r="BF87" i="29"/>
  <c r="AZ87" i="29"/>
  <c r="AT87" i="29"/>
  <c r="AN87" i="29"/>
  <c r="AH87" i="29"/>
  <c r="AB87" i="29"/>
  <c r="V87" i="29"/>
  <c r="P87" i="29"/>
  <c r="J87" i="29"/>
  <c r="I87" i="29"/>
  <c r="BR117" i="29"/>
  <c r="BL117" i="29"/>
  <c r="BF117" i="29"/>
  <c r="AZ117" i="29"/>
  <c r="AT117" i="29"/>
  <c r="AN117" i="29"/>
  <c r="AH117" i="29"/>
  <c r="AB117" i="29"/>
  <c r="V117" i="29"/>
  <c r="P117" i="29"/>
  <c r="J117" i="29"/>
  <c r="I117" i="29"/>
  <c r="BR104" i="29"/>
  <c r="BL104" i="29"/>
  <c r="BF104" i="29"/>
  <c r="AZ104" i="29"/>
  <c r="AT104" i="29"/>
  <c r="AN104" i="29"/>
  <c r="AH104" i="29"/>
  <c r="AB104" i="29"/>
  <c r="V104" i="29"/>
  <c r="P104" i="29"/>
  <c r="J104" i="29"/>
  <c r="I104" i="29"/>
  <c r="BR43" i="29"/>
  <c r="BL43" i="29"/>
  <c r="BF43" i="29"/>
  <c r="AZ43" i="29"/>
  <c r="AT43" i="29"/>
  <c r="AN43" i="29"/>
  <c r="AH43" i="29"/>
  <c r="AB43" i="29"/>
  <c r="V43" i="29"/>
  <c r="P43" i="29"/>
  <c r="J43" i="29"/>
  <c r="I43" i="29"/>
  <c r="BR86" i="29"/>
  <c r="BL86" i="29"/>
  <c r="BF86" i="29"/>
  <c r="AZ86" i="29"/>
  <c r="AT86" i="29"/>
  <c r="AN86" i="29"/>
  <c r="AH86" i="29"/>
  <c r="AB86" i="29"/>
  <c r="V86" i="29"/>
  <c r="P86" i="29"/>
  <c r="K86" i="29" s="1"/>
  <c r="J86" i="29"/>
  <c r="I86" i="29"/>
  <c r="BR96" i="29"/>
  <c r="BL96" i="29"/>
  <c r="BF96" i="29"/>
  <c r="AZ96" i="29"/>
  <c r="AT96" i="29"/>
  <c r="AN96" i="29"/>
  <c r="AH96" i="29"/>
  <c r="AB96" i="29"/>
  <c r="V96" i="29"/>
  <c r="P96" i="29"/>
  <c r="J96" i="29"/>
  <c r="I96" i="29"/>
  <c r="BR7" i="29"/>
  <c r="BL7" i="29"/>
  <c r="BF7" i="29"/>
  <c r="AZ7" i="29"/>
  <c r="AT7" i="29"/>
  <c r="AN7" i="29"/>
  <c r="AH7" i="29"/>
  <c r="AB7" i="29"/>
  <c r="V7" i="29"/>
  <c r="P7" i="29"/>
  <c r="J7" i="29"/>
  <c r="I7" i="29"/>
  <c r="BR85" i="29"/>
  <c r="BL85" i="29"/>
  <c r="BF85" i="29"/>
  <c r="AZ85" i="29"/>
  <c r="AT85" i="29"/>
  <c r="AN85" i="29"/>
  <c r="AH85" i="29"/>
  <c r="AB85" i="29"/>
  <c r="V85" i="29"/>
  <c r="P85" i="29"/>
  <c r="J85" i="29"/>
  <c r="I85" i="29"/>
  <c r="BR59" i="29"/>
  <c r="BL59" i="29"/>
  <c r="BF59" i="29"/>
  <c r="AZ59" i="29"/>
  <c r="AT59" i="29"/>
  <c r="AN59" i="29"/>
  <c r="AH59" i="29"/>
  <c r="AB59" i="29"/>
  <c r="K59" i="29" s="1"/>
  <c r="V59" i="29"/>
  <c r="P59" i="29"/>
  <c r="J59" i="29"/>
  <c r="I59" i="29"/>
  <c r="BR58" i="29"/>
  <c r="BL58" i="29"/>
  <c r="BF58" i="29"/>
  <c r="AZ58" i="29"/>
  <c r="AT58" i="29"/>
  <c r="AN58" i="29"/>
  <c r="AH58" i="29"/>
  <c r="AB58" i="29"/>
  <c r="V58" i="29"/>
  <c r="P58" i="29"/>
  <c r="J58" i="29"/>
  <c r="I58" i="29"/>
  <c r="BR103" i="29"/>
  <c r="BL103" i="29"/>
  <c r="BF103" i="29"/>
  <c r="AZ103" i="29"/>
  <c r="AT103" i="29"/>
  <c r="AN103" i="29"/>
  <c r="AH103" i="29"/>
  <c r="AB103" i="29"/>
  <c r="V103" i="29"/>
  <c r="P103" i="29"/>
  <c r="J103" i="29"/>
  <c r="I103" i="29"/>
  <c r="BR14" i="29"/>
  <c r="BL14" i="29"/>
  <c r="BF14" i="29"/>
  <c r="AZ14" i="29"/>
  <c r="AT14" i="29"/>
  <c r="AN14" i="29"/>
  <c r="AH14" i="29"/>
  <c r="AB14" i="29"/>
  <c r="V14" i="29"/>
  <c r="P14" i="29"/>
  <c r="J14" i="29"/>
  <c r="I14" i="29"/>
  <c r="BR112" i="29"/>
  <c r="BL112" i="29"/>
  <c r="BF112" i="29"/>
  <c r="AZ112" i="29"/>
  <c r="AT112" i="29"/>
  <c r="AN112" i="29"/>
  <c r="AH112" i="29"/>
  <c r="AB112" i="29"/>
  <c r="V112" i="29"/>
  <c r="P112" i="29"/>
  <c r="J112" i="29"/>
  <c r="I112" i="29"/>
  <c r="BR84" i="29"/>
  <c r="BL84" i="29"/>
  <c r="BF84" i="29"/>
  <c r="AZ84" i="29"/>
  <c r="AT84" i="29"/>
  <c r="AN84" i="29"/>
  <c r="AH84" i="29"/>
  <c r="AB84" i="29"/>
  <c r="V84" i="29"/>
  <c r="P84" i="29"/>
  <c r="J84" i="29"/>
  <c r="I84" i="29"/>
  <c r="BR42" i="29"/>
  <c r="BL42" i="29"/>
  <c r="BF42" i="29"/>
  <c r="AZ42" i="29"/>
  <c r="AT42" i="29"/>
  <c r="AN42" i="29"/>
  <c r="AH42" i="29"/>
  <c r="AB42" i="29"/>
  <c r="V42" i="29"/>
  <c r="P42" i="29"/>
  <c r="J42" i="29"/>
  <c r="I42" i="29"/>
  <c r="BR111" i="29"/>
  <c r="BL111" i="29"/>
  <c r="BF111" i="29"/>
  <c r="AZ111" i="29"/>
  <c r="AT111" i="29"/>
  <c r="AN111" i="29"/>
  <c r="AH111" i="29"/>
  <c r="AB111" i="29"/>
  <c r="V111" i="29"/>
  <c r="P111" i="29"/>
  <c r="J111" i="29"/>
  <c r="I111" i="29"/>
  <c r="BR57" i="29"/>
  <c r="BL57" i="29"/>
  <c r="BF57" i="29"/>
  <c r="AZ57" i="29"/>
  <c r="AT57" i="29"/>
  <c r="AN57" i="29"/>
  <c r="AH57" i="29"/>
  <c r="AB57" i="29"/>
  <c r="V57" i="29"/>
  <c r="P57" i="29"/>
  <c r="J57" i="29"/>
  <c r="I57" i="29"/>
  <c r="BR24" i="29"/>
  <c r="BL24" i="29"/>
  <c r="BF24" i="29"/>
  <c r="AZ24" i="29"/>
  <c r="AT24" i="29"/>
  <c r="AN24" i="29"/>
  <c r="AH24" i="29"/>
  <c r="AB24" i="29"/>
  <c r="V24" i="29"/>
  <c r="P24" i="29"/>
  <c r="J24" i="29"/>
  <c r="I24" i="29"/>
  <c r="BR102" i="29"/>
  <c r="BL102" i="29"/>
  <c r="BF102" i="29"/>
  <c r="AZ102" i="29"/>
  <c r="AT102" i="29"/>
  <c r="AN102" i="29"/>
  <c r="AH102" i="29"/>
  <c r="AB102" i="29"/>
  <c r="V102" i="29"/>
  <c r="P102" i="29"/>
  <c r="J102" i="29"/>
  <c r="I102" i="29"/>
  <c r="BR101" i="29"/>
  <c r="BL101" i="29"/>
  <c r="BF101" i="29"/>
  <c r="AZ101" i="29"/>
  <c r="AT101" i="29"/>
  <c r="AN101" i="29"/>
  <c r="AH101" i="29"/>
  <c r="AB101" i="29"/>
  <c r="V101" i="29"/>
  <c r="P101" i="29"/>
  <c r="J101" i="29"/>
  <c r="I101" i="29"/>
  <c r="BR23" i="29"/>
  <c r="BL23" i="29"/>
  <c r="BF23" i="29"/>
  <c r="AZ23" i="29"/>
  <c r="AT23" i="29"/>
  <c r="AN23" i="29"/>
  <c r="AH23" i="29"/>
  <c r="K23" i="29" s="1"/>
  <c r="AB23" i="29"/>
  <c r="V23" i="29"/>
  <c r="P23" i="29"/>
  <c r="J23" i="29"/>
  <c r="I23" i="29"/>
  <c r="BR41" i="29"/>
  <c r="BL41" i="29"/>
  <c r="BF41" i="29"/>
  <c r="AZ41" i="29"/>
  <c r="AT41" i="29"/>
  <c r="AN41" i="29"/>
  <c r="AH41" i="29"/>
  <c r="AB41" i="29"/>
  <c r="V41" i="29"/>
  <c r="P41" i="29"/>
  <c r="J41" i="29"/>
  <c r="I41" i="29"/>
  <c r="BR95" i="29"/>
  <c r="BL95" i="29"/>
  <c r="BF95" i="29"/>
  <c r="AZ95" i="29"/>
  <c r="AT95" i="29"/>
  <c r="AN95" i="29"/>
  <c r="AH95" i="29"/>
  <c r="AB95" i="29"/>
  <c r="V95" i="29"/>
  <c r="P95" i="29"/>
  <c r="J95" i="29"/>
  <c r="I95" i="29"/>
  <c r="BR40" i="29"/>
  <c r="BL40" i="29"/>
  <c r="BF40" i="29"/>
  <c r="AZ40" i="29"/>
  <c r="AT40" i="29"/>
  <c r="AN40" i="29"/>
  <c r="AH40" i="29"/>
  <c r="AB40" i="29"/>
  <c r="V40" i="29"/>
  <c r="P40" i="29"/>
  <c r="J40" i="29"/>
  <c r="I40" i="29"/>
  <c r="BR56" i="29"/>
  <c r="BL56" i="29"/>
  <c r="BF56" i="29"/>
  <c r="AZ56" i="29"/>
  <c r="AT56" i="29"/>
  <c r="AN56" i="29"/>
  <c r="AH56" i="29"/>
  <c r="AB56" i="29"/>
  <c r="V56" i="29"/>
  <c r="P56" i="29"/>
  <c r="J56" i="29"/>
  <c r="I56" i="29"/>
  <c r="BR39" i="29"/>
  <c r="BL39" i="29"/>
  <c r="BF39" i="29"/>
  <c r="AZ39" i="29"/>
  <c r="AT39" i="29"/>
  <c r="AN39" i="29"/>
  <c r="AH39" i="29"/>
  <c r="AB39" i="29"/>
  <c r="V39" i="29"/>
  <c r="P39" i="29"/>
  <c r="J39" i="29"/>
  <c r="I39" i="29"/>
  <c r="BR22" i="29"/>
  <c r="BL22" i="29"/>
  <c r="BF22" i="29"/>
  <c r="AZ22" i="29"/>
  <c r="AT22" i="29"/>
  <c r="AN22" i="29"/>
  <c r="AH22" i="29"/>
  <c r="AB22" i="29"/>
  <c r="V22" i="29"/>
  <c r="P22" i="29"/>
  <c r="K22" i="29" s="1"/>
  <c r="J22" i="29"/>
  <c r="I22" i="29"/>
  <c r="BR110" i="29"/>
  <c r="BL110" i="29"/>
  <c r="BF110" i="29"/>
  <c r="AZ110" i="29"/>
  <c r="AT110" i="29"/>
  <c r="AN110" i="29"/>
  <c r="AH110" i="29"/>
  <c r="AB110" i="29"/>
  <c r="V110" i="29"/>
  <c r="P110" i="29"/>
  <c r="J110" i="29"/>
  <c r="I110" i="29"/>
  <c r="BR116" i="29"/>
  <c r="BL116" i="29"/>
  <c r="BF116" i="29"/>
  <c r="AZ116" i="29"/>
  <c r="AT116" i="29"/>
  <c r="AN116" i="29"/>
  <c r="AH116" i="29"/>
  <c r="AB116" i="29"/>
  <c r="V116" i="29"/>
  <c r="K116" i="29" s="1"/>
  <c r="P116" i="29"/>
  <c r="J116" i="29"/>
  <c r="I116" i="29"/>
  <c r="BR100" i="29"/>
  <c r="BL100" i="29"/>
  <c r="BF100" i="29"/>
  <c r="AZ100" i="29"/>
  <c r="AT100" i="29"/>
  <c r="AN100" i="29"/>
  <c r="AH100" i="29"/>
  <c r="AB100" i="29"/>
  <c r="V100" i="29"/>
  <c r="P100" i="29"/>
  <c r="J100" i="29"/>
  <c r="I100" i="29"/>
  <c r="BR38" i="29"/>
  <c r="BL38" i="29"/>
  <c r="BF38" i="29"/>
  <c r="AZ38" i="29"/>
  <c r="AT38" i="29"/>
  <c r="AN38" i="29"/>
  <c r="AH38" i="29"/>
  <c r="AB38" i="29"/>
  <c r="K38" i="29" s="1"/>
  <c r="V38" i="29"/>
  <c r="P38" i="29"/>
  <c r="J38" i="29"/>
  <c r="I38" i="29"/>
  <c r="BR55" i="29"/>
  <c r="BL55" i="29"/>
  <c r="BF55" i="29"/>
  <c r="AZ55" i="29"/>
  <c r="AT55" i="29"/>
  <c r="AN55" i="29"/>
  <c r="AH55" i="29"/>
  <c r="K55" i="29" s="1"/>
  <c r="AB55" i="29"/>
  <c r="V55" i="29"/>
  <c r="P55" i="29"/>
  <c r="J55" i="29"/>
  <c r="I55" i="29"/>
  <c r="BR83" i="29"/>
  <c r="BL83" i="29"/>
  <c r="BF83" i="29"/>
  <c r="AZ83" i="29"/>
  <c r="AT83" i="29"/>
  <c r="AN83" i="29"/>
  <c r="AH83" i="29"/>
  <c r="AB83" i="29"/>
  <c r="V83" i="29"/>
  <c r="P83" i="29"/>
  <c r="J83" i="29"/>
  <c r="I83" i="29"/>
  <c r="BR73" i="29"/>
  <c r="BL73" i="29"/>
  <c r="BF73" i="29"/>
  <c r="AZ73" i="29"/>
  <c r="AT73" i="29"/>
  <c r="AN73" i="29"/>
  <c r="AH73" i="29"/>
  <c r="AB73" i="29"/>
  <c r="V73" i="29"/>
  <c r="P73" i="29"/>
  <c r="J73" i="29"/>
  <c r="I73" i="29"/>
  <c r="BR115" i="29"/>
  <c r="BL115" i="29"/>
  <c r="BF115" i="29"/>
  <c r="AZ115" i="29"/>
  <c r="AT115" i="29"/>
  <c r="AN115" i="29"/>
  <c r="AH115" i="29"/>
  <c r="AB115" i="29"/>
  <c r="V115" i="29"/>
  <c r="P115" i="29"/>
  <c r="J115" i="29"/>
  <c r="I115" i="29"/>
  <c r="BR114" i="29"/>
  <c r="BL114" i="29"/>
  <c r="BF114" i="29"/>
  <c r="AZ114" i="29"/>
  <c r="AT114" i="29"/>
  <c r="AN114" i="29"/>
  <c r="AH114" i="29"/>
  <c r="AB114" i="29"/>
  <c r="V114" i="29"/>
  <c r="P114" i="29"/>
  <c r="K114" i="29" s="1"/>
  <c r="J114" i="29"/>
  <c r="I114" i="29"/>
  <c r="BR109" i="29"/>
  <c r="BL109" i="29"/>
  <c r="BF109" i="29"/>
  <c r="AZ109" i="29"/>
  <c r="AT109" i="29"/>
  <c r="AN109" i="29"/>
  <c r="AH109" i="29"/>
  <c r="AB109" i="29"/>
  <c r="V109" i="29"/>
  <c r="P109" i="29"/>
  <c r="J109" i="29"/>
  <c r="I109" i="29"/>
  <c r="BR54" i="29"/>
  <c r="BL54" i="29"/>
  <c r="BF54" i="29"/>
  <c r="AZ54" i="29"/>
  <c r="AT54" i="29"/>
  <c r="AN54" i="29"/>
  <c r="AH54" i="29"/>
  <c r="AB54" i="29"/>
  <c r="V54" i="29"/>
  <c r="K54" i="29" s="1"/>
  <c r="P54" i="29"/>
  <c r="J54" i="29"/>
  <c r="I54" i="29"/>
  <c r="BR82" i="29"/>
  <c r="BL82" i="29"/>
  <c r="BF82" i="29"/>
  <c r="AZ82" i="29"/>
  <c r="AT82" i="29"/>
  <c r="AN82" i="29"/>
  <c r="AH82" i="29"/>
  <c r="AB82" i="29"/>
  <c r="V82" i="29"/>
  <c r="P82" i="29"/>
  <c r="J82" i="29"/>
  <c r="I82" i="29"/>
  <c r="BR53" i="29"/>
  <c r="BL53" i="29"/>
  <c r="BF53" i="29"/>
  <c r="AZ53" i="29"/>
  <c r="AT53" i="29"/>
  <c r="AN53" i="29"/>
  <c r="AH53" i="29"/>
  <c r="AB53" i="29"/>
  <c r="K53" i="29" s="1"/>
  <c r="V53" i="29"/>
  <c r="P53" i="29"/>
  <c r="J53" i="29"/>
  <c r="I53" i="29"/>
  <c r="BR81" i="29"/>
  <c r="BL81" i="29"/>
  <c r="BF81" i="29"/>
  <c r="AZ81" i="29"/>
  <c r="AT81" i="29"/>
  <c r="AN81" i="29"/>
  <c r="AH81" i="29"/>
  <c r="K81" i="29" s="1"/>
  <c r="AB81" i="29"/>
  <c r="V81" i="29"/>
  <c r="P81" i="29"/>
  <c r="J81" i="29"/>
  <c r="I81" i="29"/>
  <c r="BR37" i="29"/>
  <c r="BL37" i="29"/>
  <c r="BF37" i="29"/>
  <c r="AZ37" i="29"/>
  <c r="AT37" i="29"/>
  <c r="AN37" i="29"/>
  <c r="AH37" i="29"/>
  <c r="AB37" i="29"/>
  <c r="V37" i="29"/>
  <c r="P37" i="29"/>
  <c r="J37" i="29"/>
  <c r="I37" i="29"/>
  <c r="BR6" i="29"/>
  <c r="BL6" i="29"/>
  <c r="BM16" i="29" s="1"/>
  <c r="BF6" i="29"/>
  <c r="AZ6" i="29"/>
  <c r="AT6" i="29"/>
  <c r="AN6" i="29"/>
  <c r="AH6" i="29"/>
  <c r="AB6" i="29"/>
  <c r="V6" i="29"/>
  <c r="P6" i="29"/>
  <c r="K6" i="29" s="1"/>
  <c r="J6" i="29"/>
  <c r="I6" i="29"/>
  <c r="BR94" i="29"/>
  <c r="BL94" i="29"/>
  <c r="BF94" i="29"/>
  <c r="AZ94" i="29"/>
  <c r="AT94" i="29"/>
  <c r="AN94" i="29"/>
  <c r="AH94" i="29"/>
  <c r="AB94" i="29"/>
  <c r="V94" i="29"/>
  <c r="P94" i="29"/>
  <c r="J94" i="29"/>
  <c r="I94" i="29"/>
  <c r="BR13" i="29"/>
  <c r="BL13" i="29"/>
  <c r="BF13" i="29"/>
  <c r="AZ13" i="29"/>
  <c r="AT13" i="29"/>
  <c r="AN13" i="29"/>
  <c r="AH13" i="29"/>
  <c r="AB13" i="29"/>
  <c r="V13" i="29"/>
  <c r="P13" i="29"/>
  <c r="K13" i="29" s="1"/>
  <c r="J13" i="29"/>
  <c r="I13" i="29"/>
  <c r="BR52" i="29"/>
  <c r="BL52" i="29"/>
  <c r="BF52" i="29"/>
  <c r="AZ52" i="29"/>
  <c r="AT52" i="29"/>
  <c r="AN52" i="29"/>
  <c r="AH52" i="29"/>
  <c r="AB52" i="29"/>
  <c r="V52" i="29"/>
  <c r="P52" i="29"/>
  <c r="J52" i="29"/>
  <c r="I52" i="29"/>
  <c r="BR21" i="29"/>
  <c r="BL21" i="29"/>
  <c r="BF21" i="29"/>
  <c r="AZ21" i="29"/>
  <c r="AT21" i="29"/>
  <c r="AN21" i="29"/>
  <c r="AH21" i="29"/>
  <c r="AB21" i="29"/>
  <c r="K21" i="29" s="1"/>
  <c r="V21" i="29"/>
  <c r="P21" i="29"/>
  <c r="J21" i="29"/>
  <c r="I21" i="29"/>
  <c r="BR51" i="29"/>
  <c r="BL51" i="29"/>
  <c r="BF51" i="29"/>
  <c r="AZ51" i="29"/>
  <c r="AT51" i="29"/>
  <c r="AN51" i="29"/>
  <c r="AH51" i="29"/>
  <c r="AB51" i="29"/>
  <c r="V51" i="29"/>
  <c r="P51" i="29"/>
  <c r="J51" i="29"/>
  <c r="I51" i="29"/>
  <c r="BR36" i="29"/>
  <c r="BL36" i="29"/>
  <c r="BF36" i="29"/>
  <c r="AZ36" i="29"/>
  <c r="AT36" i="29"/>
  <c r="AN36" i="29"/>
  <c r="AH36" i="29"/>
  <c r="K36" i="29" s="1"/>
  <c r="AB36" i="29"/>
  <c r="V36" i="29"/>
  <c r="P36" i="29"/>
  <c r="J36" i="29"/>
  <c r="I36" i="29"/>
  <c r="BR50" i="29"/>
  <c r="BL50" i="29"/>
  <c r="BF50" i="29"/>
  <c r="AZ50" i="29"/>
  <c r="AT50" i="29"/>
  <c r="AN50" i="29"/>
  <c r="AH50" i="29"/>
  <c r="AB50" i="29"/>
  <c r="V50" i="29"/>
  <c r="P50" i="29"/>
  <c r="J50" i="29"/>
  <c r="I50" i="29"/>
  <c r="BR12" i="29"/>
  <c r="BL12" i="29"/>
  <c r="BF12" i="29"/>
  <c r="AZ12" i="29"/>
  <c r="AT12" i="29"/>
  <c r="AN12" i="29"/>
  <c r="AH12" i="29"/>
  <c r="AB12" i="29"/>
  <c r="V12" i="29"/>
  <c r="P12" i="29"/>
  <c r="K12" i="29" s="1"/>
  <c r="J12" i="29"/>
  <c r="I12" i="29"/>
  <c r="BR72" i="29"/>
  <c r="BL72" i="29"/>
  <c r="BF72" i="29"/>
  <c r="AZ72" i="29"/>
  <c r="AT72" i="29"/>
  <c r="AN72" i="29"/>
  <c r="AH72" i="29"/>
  <c r="AB72" i="29"/>
  <c r="V72" i="29"/>
  <c r="P72" i="29"/>
  <c r="J72" i="29"/>
  <c r="I72" i="29"/>
  <c r="BR35" i="29"/>
  <c r="BL35" i="29"/>
  <c r="BF35" i="29"/>
  <c r="AZ35" i="29"/>
  <c r="AT35" i="29"/>
  <c r="AN35" i="29"/>
  <c r="AH35" i="29"/>
  <c r="AB35" i="29"/>
  <c r="V35" i="29"/>
  <c r="P35" i="29"/>
  <c r="K35" i="29" s="1"/>
  <c r="J35" i="29"/>
  <c r="I35" i="29"/>
  <c r="BR80" i="29"/>
  <c r="BL80" i="29"/>
  <c r="BF80" i="29"/>
  <c r="AZ80" i="29"/>
  <c r="AT80" i="29"/>
  <c r="AN80" i="29"/>
  <c r="AH80" i="29"/>
  <c r="AB80" i="29"/>
  <c r="V80" i="29"/>
  <c r="P80" i="29"/>
  <c r="J80" i="29"/>
  <c r="I80" i="29"/>
  <c r="BR34" i="29"/>
  <c r="BL34" i="29"/>
  <c r="BF34" i="29"/>
  <c r="AZ34" i="29"/>
  <c r="AT34" i="29"/>
  <c r="AN34" i="29"/>
  <c r="AH34" i="29"/>
  <c r="AB34" i="29"/>
  <c r="K34" i="29" s="1"/>
  <c r="V34" i="29"/>
  <c r="P34" i="29"/>
  <c r="J34" i="29"/>
  <c r="I34" i="29"/>
  <c r="BR20" i="29"/>
  <c r="BL20" i="29"/>
  <c r="BF20" i="29"/>
  <c r="AZ20" i="29"/>
  <c r="AT20" i="29"/>
  <c r="AN20" i="29"/>
  <c r="AH20" i="29"/>
  <c r="AB20" i="29"/>
  <c r="V20" i="29"/>
  <c r="P20" i="29"/>
  <c r="J20" i="29"/>
  <c r="I20" i="29"/>
  <c r="BR33" i="29"/>
  <c r="BL33" i="29"/>
  <c r="BF33" i="29"/>
  <c r="AZ33" i="29"/>
  <c r="AT33" i="29"/>
  <c r="AN33" i="29"/>
  <c r="AH33" i="29"/>
  <c r="AB33" i="29"/>
  <c r="V33" i="29"/>
  <c r="P33" i="29"/>
  <c r="J33" i="29"/>
  <c r="I33" i="29"/>
  <c r="BR5" i="29"/>
  <c r="BL5" i="29"/>
  <c r="BF5" i="29"/>
  <c r="AZ5" i="29"/>
  <c r="AT5" i="29"/>
  <c r="AN5" i="29"/>
  <c r="AH5" i="29"/>
  <c r="K5" i="29" s="1"/>
  <c r="AB5" i="29"/>
  <c r="V5" i="29"/>
  <c r="P5" i="29"/>
  <c r="J5" i="29"/>
  <c r="I5" i="29"/>
  <c r="BR71" i="29"/>
  <c r="BL71" i="29"/>
  <c r="BF71" i="29"/>
  <c r="AZ71" i="29"/>
  <c r="AT71" i="29"/>
  <c r="AN71" i="29"/>
  <c r="AH71" i="29"/>
  <c r="AB71" i="29"/>
  <c r="V71" i="29"/>
  <c r="P71" i="29"/>
  <c r="J71" i="29"/>
  <c r="I71" i="29"/>
  <c r="BR32" i="29"/>
  <c r="BL32" i="29"/>
  <c r="BF32" i="29"/>
  <c r="AZ32" i="29"/>
  <c r="AT32" i="29"/>
  <c r="AN32" i="29"/>
  <c r="AH32" i="29"/>
  <c r="AB32" i="29"/>
  <c r="V32" i="29"/>
  <c r="P32" i="29"/>
  <c r="K32" i="29" s="1"/>
  <c r="J32" i="29"/>
  <c r="I32" i="29"/>
  <c r="BR49" i="29"/>
  <c r="BL49" i="29"/>
  <c r="BF49" i="29"/>
  <c r="AZ49" i="29"/>
  <c r="AT49" i="29"/>
  <c r="AN49" i="29"/>
  <c r="AH49" i="29"/>
  <c r="AB49" i="29"/>
  <c r="V49" i="29"/>
  <c r="P49" i="29"/>
  <c r="K49" i="29" s="1"/>
  <c r="J49" i="29"/>
  <c r="I49" i="29"/>
  <c r="BR19" i="29"/>
  <c r="BL19" i="29"/>
  <c r="BF19" i="29"/>
  <c r="AZ19" i="29"/>
  <c r="AT19" i="29"/>
  <c r="AN19" i="29"/>
  <c r="AH19" i="29"/>
  <c r="AB19" i="29"/>
  <c r="K19" i="29" s="1"/>
  <c r="V19" i="29"/>
  <c r="P19" i="29"/>
  <c r="J19" i="29"/>
  <c r="I19" i="29"/>
  <c r="BR48" i="29"/>
  <c r="BL48" i="29"/>
  <c r="BF48" i="29"/>
  <c r="AZ48" i="29"/>
  <c r="AT48" i="29"/>
  <c r="AN48" i="29"/>
  <c r="AH48" i="29"/>
  <c r="AB48" i="29"/>
  <c r="V48" i="29"/>
  <c r="P48" i="29"/>
  <c r="J48" i="29"/>
  <c r="I48" i="29"/>
  <c r="BR18" i="29"/>
  <c r="BL18" i="29"/>
  <c r="BF18" i="29"/>
  <c r="AZ18" i="29"/>
  <c r="AT18" i="29"/>
  <c r="AN18" i="29"/>
  <c r="AH18" i="29"/>
  <c r="AB18" i="29"/>
  <c r="V18" i="29"/>
  <c r="P18" i="29"/>
  <c r="K18" i="29"/>
  <c r="J18" i="29"/>
  <c r="I18" i="29"/>
  <c r="BR70" i="29"/>
  <c r="BL70" i="29"/>
  <c r="BF70" i="29"/>
  <c r="AZ70" i="29"/>
  <c r="AT70" i="29"/>
  <c r="AN70" i="29"/>
  <c r="AH70" i="29"/>
  <c r="AB70" i="29"/>
  <c r="V70" i="29"/>
  <c r="P70" i="29"/>
  <c r="J70" i="29"/>
  <c r="I70" i="29"/>
  <c r="BR47" i="29"/>
  <c r="BL47" i="29"/>
  <c r="BF47" i="29"/>
  <c r="AZ47" i="29"/>
  <c r="AT47" i="29"/>
  <c r="AN47" i="29"/>
  <c r="AH47" i="29"/>
  <c r="AB47" i="29"/>
  <c r="V47" i="29"/>
  <c r="P47" i="29"/>
  <c r="K47" i="29" s="1"/>
  <c r="J47" i="29"/>
  <c r="I47" i="29"/>
  <c r="BR93" i="29"/>
  <c r="BL93" i="29"/>
  <c r="BF93" i="29"/>
  <c r="AZ93" i="29"/>
  <c r="AT93" i="29"/>
  <c r="AN93" i="29"/>
  <c r="AH93" i="29"/>
  <c r="AB93" i="29"/>
  <c r="V93" i="29"/>
  <c r="P93" i="29"/>
  <c r="K93" i="29" s="1"/>
  <c r="J93" i="29"/>
  <c r="I93" i="29"/>
  <c r="BR108" i="29"/>
  <c r="BL108" i="29"/>
  <c r="BF108" i="29"/>
  <c r="AZ108" i="29"/>
  <c r="AT108" i="29"/>
  <c r="AN108" i="29"/>
  <c r="AH108" i="29"/>
  <c r="AB108" i="29"/>
  <c r="V108" i="29"/>
  <c r="P108" i="29"/>
  <c r="J108" i="29"/>
  <c r="I108" i="29"/>
  <c r="BR11" i="29"/>
  <c r="BL11" i="29"/>
  <c r="BF11" i="29"/>
  <c r="AZ11" i="29"/>
  <c r="AT11" i="29"/>
  <c r="AN11" i="29"/>
  <c r="AH11" i="29"/>
  <c r="AB11" i="29"/>
  <c r="K11" i="29" s="1"/>
  <c r="V11" i="29"/>
  <c r="P11" i="29"/>
  <c r="J11" i="29"/>
  <c r="I11" i="29"/>
  <c r="BR69" i="29"/>
  <c r="BL69" i="29"/>
  <c r="BF69" i="29"/>
  <c r="AZ69" i="29"/>
  <c r="AT69" i="29"/>
  <c r="AN69" i="29"/>
  <c r="AH69" i="29"/>
  <c r="AB69" i="29"/>
  <c r="V69" i="29"/>
  <c r="P69" i="29"/>
  <c r="J69" i="29"/>
  <c r="I69" i="29"/>
  <c r="BR107" i="29"/>
  <c r="BL107" i="29"/>
  <c r="BF107" i="29"/>
  <c r="AZ107" i="29"/>
  <c r="AT107" i="29"/>
  <c r="AN107" i="29"/>
  <c r="AH107" i="29"/>
  <c r="AB107" i="29"/>
  <c r="V107" i="29"/>
  <c r="P107" i="29"/>
  <c r="K107" i="29"/>
  <c r="J107" i="29"/>
  <c r="I107" i="29"/>
  <c r="BR99" i="29"/>
  <c r="BL99" i="29"/>
  <c r="BF99" i="29"/>
  <c r="AZ99" i="29"/>
  <c r="AT99" i="29"/>
  <c r="AN99" i="29"/>
  <c r="AH99" i="29"/>
  <c r="AB99" i="29"/>
  <c r="V99" i="29"/>
  <c r="P99" i="29"/>
  <c r="J99" i="29"/>
  <c r="I99" i="29"/>
  <c r="BR46" i="29"/>
  <c r="BL46" i="29"/>
  <c r="BF46" i="29"/>
  <c r="AZ46" i="29"/>
  <c r="AT46" i="29"/>
  <c r="AN46" i="29"/>
  <c r="AH46" i="29"/>
  <c r="AB46" i="29"/>
  <c r="V46" i="29"/>
  <c r="P46" i="29"/>
  <c r="K46" i="29" s="1"/>
  <c r="J46" i="29"/>
  <c r="I46" i="29"/>
  <c r="BR68" i="29"/>
  <c r="BL68" i="29"/>
  <c r="BF68" i="29"/>
  <c r="AZ68" i="29"/>
  <c r="AT68" i="29"/>
  <c r="AN68" i="29"/>
  <c r="AH68" i="29"/>
  <c r="AB68" i="29"/>
  <c r="V68" i="29"/>
  <c r="P68" i="29"/>
  <c r="J68" i="29"/>
  <c r="I68" i="29"/>
  <c r="BR106" i="29"/>
  <c r="BL106" i="29"/>
  <c r="BF106" i="29"/>
  <c r="AZ106" i="29"/>
  <c r="AT106" i="29"/>
  <c r="AN106" i="29"/>
  <c r="AH106" i="29"/>
  <c r="AB106" i="29"/>
  <c r="V106" i="29"/>
  <c r="P106" i="29"/>
  <c r="K106" i="29" s="1"/>
  <c r="J106" i="29"/>
  <c r="I106" i="29"/>
  <c r="BR67" i="29"/>
  <c r="BL67" i="29"/>
  <c r="BF67" i="29"/>
  <c r="AZ67" i="29"/>
  <c r="AT67" i="29"/>
  <c r="AN67" i="29"/>
  <c r="AH67" i="29"/>
  <c r="AB67" i="29"/>
  <c r="V67" i="29"/>
  <c r="P67" i="29"/>
  <c r="J67" i="29"/>
  <c r="I67" i="29"/>
  <c r="BR92" i="29"/>
  <c r="BL92" i="29"/>
  <c r="BF92" i="29"/>
  <c r="AZ92" i="29"/>
  <c r="AT92" i="29"/>
  <c r="AN92" i="29"/>
  <c r="AH92" i="29"/>
  <c r="AB92" i="29"/>
  <c r="K92" i="29" s="1"/>
  <c r="V92" i="29"/>
  <c r="P92" i="29"/>
  <c r="J92" i="29"/>
  <c r="I92" i="29"/>
  <c r="BR79" i="29"/>
  <c r="BL79" i="29"/>
  <c r="BF79" i="29"/>
  <c r="AZ79" i="29"/>
  <c r="AT79" i="29"/>
  <c r="AN79" i="29"/>
  <c r="AH79" i="29"/>
  <c r="AB79" i="29"/>
  <c r="V79" i="29"/>
  <c r="P79" i="29"/>
  <c r="J79" i="29"/>
  <c r="I79" i="29"/>
  <c r="BR45" i="29"/>
  <c r="BL45" i="29"/>
  <c r="BF45" i="29"/>
  <c r="AZ45" i="29"/>
  <c r="AT45" i="29"/>
  <c r="AN45" i="29"/>
  <c r="AH45" i="29"/>
  <c r="K45" i="29" s="1"/>
  <c r="AB45" i="29"/>
  <c r="V45" i="29"/>
  <c r="P45" i="29"/>
  <c r="J45" i="29"/>
  <c r="I45" i="29"/>
  <c r="BR78" i="29"/>
  <c r="BL78" i="29"/>
  <c r="BF78" i="29"/>
  <c r="AZ78" i="29"/>
  <c r="AT78" i="29"/>
  <c r="AN78" i="29"/>
  <c r="AH78" i="29"/>
  <c r="AB78" i="29"/>
  <c r="V78" i="29"/>
  <c r="P78" i="29"/>
  <c r="J78" i="29"/>
  <c r="I78" i="29"/>
  <c r="BR77" i="29"/>
  <c r="BL77" i="29"/>
  <c r="BF77" i="29"/>
  <c r="AZ77" i="29"/>
  <c r="AT77" i="29"/>
  <c r="AN77" i="29"/>
  <c r="AH77" i="29"/>
  <c r="AB77" i="29"/>
  <c r="V77" i="29"/>
  <c r="P77" i="29"/>
  <c r="K77" i="29" s="1"/>
  <c r="J77" i="29"/>
  <c r="I77" i="29"/>
  <c r="BR91" i="29"/>
  <c r="BL91" i="29"/>
  <c r="BF91" i="29"/>
  <c r="AZ91" i="29"/>
  <c r="AT91" i="29"/>
  <c r="AN91" i="29"/>
  <c r="AH91" i="29"/>
  <c r="AB91" i="29"/>
  <c r="V91" i="29"/>
  <c r="P91" i="29"/>
  <c r="J91" i="29"/>
  <c r="I91" i="29"/>
  <c r="BR17" i="29"/>
  <c r="BL17" i="29"/>
  <c r="BF17" i="29"/>
  <c r="AZ17" i="29"/>
  <c r="AT17" i="29"/>
  <c r="AN17" i="29"/>
  <c r="AH17" i="29"/>
  <c r="AB17" i="29"/>
  <c r="V17" i="29"/>
  <c r="P17" i="29"/>
  <c r="K17" i="29" s="1"/>
  <c r="J17" i="29"/>
  <c r="I17" i="29"/>
  <c r="BR66" i="29"/>
  <c r="BL66" i="29"/>
  <c r="BF66" i="29"/>
  <c r="AZ66" i="29"/>
  <c r="AT66" i="29"/>
  <c r="AN66" i="29"/>
  <c r="AH66" i="29"/>
  <c r="AB66" i="29"/>
  <c r="V66" i="29"/>
  <c r="P66" i="29"/>
  <c r="J66" i="29"/>
  <c r="I66" i="29"/>
  <c r="BR10" i="29"/>
  <c r="BL10" i="29"/>
  <c r="BF10" i="29"/>
  <c r="AZ10" i="29"/>
  <c r="AT10" i="29"/>
  <c r="AN10" i="29"/>
  <c r="AH10" i="29"/>
  <c r="AB10" i="29"/>
  <c r="K10" i="29" s="1"/>
  <c r="V10" i="29"/>
  <c r="P10" i="29"/>
  <c r="J10" i="29"/>
  <c r="I10" i="29"/>
  <c r="BR98" i="29"/>
  <c r="BL98" i="29"/>
  <c r="BF98" i="29"/>
  <c r="AZ98" i="29"/>
  <c r="AT98" i="29"/>
  <c r="AN98" i="29"/>
  <c r="AH98" i="29"/>
  <c r="AB98" i="29"/>
  <c r="V98" i="29"/>
  <c r="P98" i="29"/>
  <c r="J98" i="29"/>
  <c r="I98" i="29"/>
  <c r="BR31" i="29"/>
  <c r="BL31" i="29"/>
  <c r="BF31" i="29"/>
  <c r="AZ31" i="29"/>
  <c r="AT31" i="29"/>
  <c r="AN31" i="29"/>
  <c r="AH31" i="29"/>
  <c r="AB31" i="29"/>
  <c r="V31" i="29"/>
  <c r="P31" i="29"/>
  <c r="J31" i="29"/>
  <c r="I31" i="29"/>
  <c r="BR76" i="29"/>
  <c r="BL76" i="29"/>
  <c r="BF76" i="29"/>
  <c r="AZ76" i="29"/>
  <c r="AT76" i="29"/>
  <c r="AN76" i="29"/>
  <c r="AH76" i="29"/>
  <c r="AB76" i="29"/>
  <c r="V76" i="29"/>
  <c r="P76" i="29"/>
  <c r="J76" i="29"/>
  <c r="I76" i="29"/>
  <c r="BR65" i="29"/>
  <c r="BL65" i="29"/>
  <c r="BF65" i="29"/>
  <c r="AZ65" i="29"/>
  <c r="AT65" i="29"/>
  <c r="AN65" i="29"/>
  <c r="AH65" i="29"/>
  <c r="K65" i="29" s="1"/>
  <c r="AB65" i="29"/>
  <c r="V65" i="29"/>
  <c r="P65" i="29"/>
  <c r="J65" i="29"/>
  <c r="I65" i="29"/>
  <c r="BR30" i="29"/>
  <c r="BL30" i="29"/>
  <c r="BF30" i="29"/>
  <c r="AZ30" i="29"/>
  <c r="AT30" i="29"/>
  <c r="AN30" i="29"/>
  <c r="AH30" i="29"/>
  <c r="AB30" i="29"/>
  <c r="V30" i="29"/>
  <c r="P30" i="29"/>
  <c r="J30" i="29"/>
  <c r="I30" i="29"/>
  <c r="BR9" i="29"/>
  <c r="BL9" i="29"/>
  <c r="BF9" i="29"/>
  <c r="AZ9" i="29"/>
  <c r="AT9" i="29"/>
  <c r="AN9" i="29"/>
  <c r="AH9" i="29"/>
  <c r="AB9" i="29"/>
  <c r="V9" i="29"/>
  <c r="P9" i="29"/>
  <c r="J9" i="29"/>
  <c r="I9" i="29"/>
  <c r="BR75" i="29"/>
  <c r="BL75" i="29"/>
  <c r="BF75" i="29"/>
  <c r="AZ75" i="29"/>
  <c r="AT75" i="29"/>
  <c r="AN75" i="29"/>
  <c r="AH75" i="29"/>
  <c r="AB75" i="29"/>
  <c r="V75" i="29"/>
  <c r="P75" i="29"/>
  <c r="J75" i="29"/>
  <c r="I75" i="29"/>
  <c r="BR64" i="29"/>
  <c r="BL64" i="29"/>
  <c r="BM64" i="29" s="1"/>
  <c r="BF64" i="29"/>
  <c r="AZ64" i="29"/>
  <c r="AT64" i="29"/>
  <c r="AN64" i="29"/>
  <c r="AH64" i="29"/>
  <c r="AB64" i="29"/>
  <c r="V64" i="29"/>
  <c r="P64" i="29"/>
  <c r="Q64" i="29" s="1"/>
  <c r="J64" i="29"/>
  <c r="I64" i="29"/>
  <c r="BR63" i="29"/>
  <c r="BL63" i="29"/>
  <c r="BF63" i="29"/>
  <c r="AZ63" i="29"/>
  <c r="AT63" i="29"/>
  <c r="AU63" i="29" s="1"/>
  <c r="AN63" i="29"/>
  <c r="AH63" i="29"/>
  <c r="AB63" i="29"/>
  <c r="V63" i="29"/>
  <c r="P63" i="29"/>
  <c r="J63" i="29"/>
  <c r="I63" i="29"/>
  <c r="BR16" i="29"/>
  <c r="BS16" i="29" s="1"/>
  <c r="BL16" i="29"/>
  <c r="BF16" i="29"/>
  <c r="BA16" i="29"/>
  <c r="AZ16" i="29"/>
  <c r="AT16" i="29"/>
  <c r="AN16" i="29"/>
  <c r="AO16" i="29" s="1"/>
  <c r="AH16" i="29"/>
  <c r="AB16" i="29"/>
  <c r="AC16" i="29" s="1"/>
  <c r="V16" i="29"/>
  <c r="W16" i="29" s="1"/>
  <c r="P16" i="29"/>
  <c r="J16" i="29"/>
  <c r="I16" i="29"/>
  <c r="BR29" i="29"/>
  <c r="BL29" i="29"/>
  <c r="BF29" i="29"/>
  <c r="AZ29" i="29"/>
  <c r="BA103" i="29" s="1"/>
  <c r="AT29" i="29"/>
  <c r="AN29" i="29"/>
  <c r="AH29" i="29"/>
  <c r="AB29" i="29"/>
  <c r="AC104" i="29" s="1"/>
  <c r="V29" i="29"/>
  <c r="P29" i="29"/>
  <c r="J29" i="29"/>
  <c r="I29" i="29"/>
  <c r="BR134" i="28"/>
  <c r="BL134" i="28"/>
  <c r="BF134" i="28"/>
  <c r="AZ134" i="28"/>
  <c r="AT134" i="28"/>
  <c r="AN134" i="28"/>
  <c r="AH134" i="28"/>
  <c r="AB134" i="28"/>
  <c r="V134" i="28"/>
  <c r="P134" i="28"/>
  <c r="BO132" i="28"/>
  <c r="BI132" i="28"/>
  <c r="BC132" i="28"/>
  <c r="AW132" i="28"/>
  <c r="AQ132" i="28"/>
  <c r="AK132" i="28"/>
  <c r="AE132" i="28"/>
  <c r="Y132" i="28"/>
  <c r="S132" i="28"/>
  <c r="M132" i="28"/>
  <c r="BO131" i="28"/>
  <c r="BI131" i="28"/>
  <c r="BC131" i="28"/>
  <c r="AW131" i="28"/>
  <c r="AQ131" i="28"/>
  <c r="AK131" i="28"/>
  <c r="AE131" i="28"/>
  <c r="Y131" i="28"/>
  <c r="S131" i="28"/>
  <c r="M131" i="28"/>
  <c r="BN130" i="28"/>
  <c r="BH130" i="28"/>
  <c r="BB130" i="28"/>
  <c r="AV130" i="28"/>
  <c r="AP130" i="28"/>
  <c r="AJ130" i="28"/>
  <c r="AD130" i="28"/>
  <c r="X130" i="28"/>
  <c r="R130" i="28"/>
  <c r="L130" i="28"/>
  <c r="BN129" i="28"/>
  <c r="BH129" i="28"/>
  <c r="BB129" i="28"/>
  <c r="AV129" i="28"/>
  <c r="AP129" i="28"/>
  <c r="AJ129" i="28"/>
  <c r="AD129" i="28"/>
  <c r="X129" i="28"/>
  <c r="R129" i="28"/>
  <c r="L129" i="28"/>
  <c r="BN128" i="28"/>
  <c r="BH128" i="28"/>
  <c r="BB128" i="28"/>
  <c r="AV128" i="28"/>
  <c r="AP128" i="28"/>
  <c r="AJ128" i="28"/>
  <c r="AD128" i="28"/>
  <c r="X128" i="28"/>
  <c r="R128" i="28"/>
  <c r="L128" i="28"/>
  <c r="BN127" i="28"/>
  <c r="BH127" i="28"/>
  <c r="BB127" i="28"/>
  <c r="AV127" i="28"/>
  <c r="AP127" i="28"/>
  <c r="AJ127" i="28"/>
  <c r="AD127" i="28"/>
  <c r="X127" i="28"/>
  <c r="R127" i="28"/>
  <c r="L127" i="28"/>
  <c r="BM123" i="28"/>
  <c r="BG123" i="28"/>
  <c r="BA123" i="28"/>
  <c r="AT123" i="28"/>
  <c r="AN123" i="28"/>
  <c r="AH123" i="28"/>
  <c r="AB123" i="28"/>
  <c r="V123" i="28"/>
  <c r="P123" i="28"/>
  <c r="J123" i="28"/>
  <c r="I123" i="28"/>
  <c r="BR122" i="28"/>
  <c r="BL122" i="28"/>
  <c r="BF122" i="28"/>
  <c r="BA122" i="28"/>
  <c r="AT122" i="28"/>
  <c r="AN122" i="28"/>
  <c r="AI122" i="28"/>
  <c r="AC122" i="28"/>
  <c r="V122" i="28"/>
  <c r="P122" i="28"/>
  <c r="J122" i="28"/>
  <c r="I122" i="28"/>
  <c r="BR86" i="28"/>
  <c r="BL86" i="28"/>
  <c r="BF86" i="28"/>
  <c r="AZ86" i="28"/>
  <c r="AT86" i="28"/>
  <c r="AN86" i="28"/>
  <c r="AH86" i="28"/>
  <c r="AB86" i="28"/>
  <c r="V86" i="28"/>
  <c r="P86" i="28"/>
  <c r="J86" i="28"/>
  <c r="I86" i="28"/>
  <c r="BR106" i="28"/>
  <c r="BL106" i="28"/>
  <c r="BF106" i="28"/>
  <c r="AZ106" i="28"/>
  <c r="AT106" i="28"/>
  <c r="AN106" i="28"/>
  <c r="AH106" i="28"/>
  <c r="AB106" i="28"/>
  <c r="V106" i="28"/>
  <c r="P106" i="28"/>
  <c r="J106" i="28"/>
  <c r="I106" i="28"/>
  <c r="BR105" i="28"/>
  <c r="BL105" i="28"/>
  <c r="BF105" i="28"/>
  <c r="AZ105" i="28"/>
  <c r="AT105" i="28"/>
  <c r="AN105" i="28"/>
  <c r="AH105" i="28"/>
  <c r="AB105" i="28"/>
  <c r="V105" i="28"/>
  <c r="P105" i="28"/>
  <c r="J105" i="28"/>
  <c r="I105" i="28"/>
  <c r="BR104" i="28"/>
  <c r="BL104" i="28"/>
  <c r="BF104" i="28"/>
  <c r="AZ104" i="28"/>
  <c r="AT104" i="28"/>
  <c r="AN104" i="28"/>
  <c r="AH104" i="28"/>
  <c r="AB104" i="28"/>
  <c r="V104" i="28"/>
  <c r="P104" i="28"/>
  <c r="J104" i="28"/>
  <c r="I104" i="28"/>
  <c r="BR103" i="28"/>
  <c r="BL103" i="28"/>
  <c r="BF103" i="28"/>
  <c r="AZ103" i="28"/>
  <c r="AT103" i="28"/>
  <c r="AN103" i="28"/>
  <c r="AH103" i="28"/>
  <c r="AB103" i="28"/>
  <c r="V103" i="28"/>
  <c r="P103" i="28"/>
  <c r="J103" i="28"/>
  <c r="I103" i="28"/>
  <c r="BR102" i="28"/>
  <c r="BL102" i="28"/>
  <c r="BF102" i="28"/>
  <c r="AZ102" i="28"/>
  <c r="AT102" i="28"/>
  <c r="AN102" i="28"/>
  <c r="AH102" i="28"/>
  <c r="AB102" i="28"/>
  <c r="V102" i="28"/>
  <c r="P102" i="28"/>
  <c r="J102" i="28"/>
  <c r="I102" i="28"/>
  <c r="BR101" i="28"/>
  <c r="BL101" i="28"/>
  <c r="BF101" i="28"/>
  <c r="AZ101" i="28"/>
  <c r="AT101" i="28"/>
  <c r="AN101" i="28"/>
  <c r="AH101" i="28"/>
  <c r="AB101" i="28"/>
  <c r="V101" i="28"/>
  <c r="P101" i="28"/>
  <c r="J101" i="28"/>
  <c r="I101" i="28"/>
  <c r="BR73" i="28"/>
  <c r="BL73" i="28"/>
  <c r="BF73" i="28"/>
  <c r="AZ73" i="28"/>
  <c r="AT73" i="28"/>
  <c r="AN73" i="28"/>
  <c r="AH73" i="28"/>
  <c r="AB73" i="28"/>
  <c r="V73" i="28"/>
  <c r="P73" i="28"/>
  <c r="J73" i="28"/>
  <c r="I73" i="28"/>
  <c r="BR72" i="28"/>
  <c r="BL72" i="28"/>
  <c r="BF72" i="28"/>
  <c r="AZ72" i="28"/>
  <c r="AT72" i="28"/>
  <c r="AN72" i="28"/>
  <c r="AH72" i="28"/>
  <c r="AB72" i="28"/>
  <c r="V72" i="28"/>
  <c r="P72" i="28"/>
  <c r="J72" i="28"/>
  <c r="I72" i="28"/>
  <c r="BR34" i="28"/>
  <c r="BL34" i="28"/>
  <c r="BF34" i="28"/>
  <c r="AZ34" i="28"/>
  <c r="AT34" i="28"/>
  <c r="AN34" i="28"/>
  <c r="AH34" i="28"/>
  <c r="AB34" i="28"/>
  <c r="V34" i="28"/>
  <c r="P34" i="28"/>
  <c r="J34" i="28"/>
  <c r="I34" i="28"/>
  <c r="BR100" i="28"/>
  <c r="BL100" i="28"/>
  <c r="BF100" i="28"/>
  <c r="AZ100" i="28"/>
  <c r="AT100" i="28"/>
  <c r="AN100" i="28"/>
  <c r="AH100" i="28"/>
  <c r="AB100" i="28"/>
  <c r="V100" i="28"/>
  <c r="P100" i="28"/>
  <c r="J100" i="28"/>
  <c r="I100" i="28"/>
  <c r="BR68" i="28"/>
  <c r="BL68" i="28"/>
  <c r="BF68" i="28"/>
  <c r="AZ68" i="28"/>
  <c r="AT68" i="28"/>
  <c r="AN68" i="28"/>
  <c r="AH68" i="28"/>
  <c r="AB68" i="28"/>
  <c r="V68" i="28"/>
  <c r="P68" i="28"/>
  <c r="J68" i="28"/>
  <c r="I68" i="28"/>
  <c r="BR119" i="28"/>
  <c r="BL119" i="28"/>
  <c r="BF119" i="28"/>
  <c r="AZ119" i="28"/>
  <c r="AT119" i="28"/>
  <c r="AN119" i="28"/>
  <c r="AH119" i="28"/>
  <c r="AB119" i="28"/>
  <c r="V119" i="28"/>
  <c r="P119" i="28"/>
  <c r="J119" i="28"/>
  <c r="I119" i="28"/>
  <c r="BR99" i="28"/>
  <c r="BL99" i="28"/>
  <c r="BF99" i="28"/>
  <c r="AZ99" i="28"/>
  <c r="AT99" i="28"/>
  <c r="AN99" i="28"/>
  <c r="AH99" i="28"/>
  <c r="AB99" i="28"/>
  <c r="V99" i="28"/>
  <c r="P99" i="28"/>
  <c r="J99" i="28"/>
  <c r="I99" i="28"/>
  <c r="BR66" i="28"/>
  <c r="BL66" i="28"/>
  <c r="BF66" i="28"/>
  <c r="AZ66" i="28"/>
  <c r="AT66" i="28"/>
  <c r="AN66" i="28"/>
  <c r="AH66" i="28"/>
  <c r="AB66" i="28"/>
  <c r="V66" i="28"/>
  <c r="P66" i="28"/>
  <c r="J66" i="28"/>
  <c r="I66" i="28"/>
  <c r="BR98" i="28"/>
  <c r="BL98" i="28"/>
  <c r="BF98" i="28"/>
  <c r="AZ98" i="28"/>
  <c r="AT98" i="28"/>
  <c r="AN98" i="28"/>
  <c r="AH98" i="28"/>
  <c r="AB98" i="28"/>
  <c r="V98" i="28"/>
  <c r="P98" i="28"/>
  <c r="J98" i="28"/>
  <c r="I98" i="28"/>
  <c r="BR82" i="28"/>
  <c r="BL82" i="28"/>
  <c r="BF82" i="28"/>
  <c r="AZ82" i="28"/>
  <c r="AT82" i="28"/>
  <c r="AN82" i="28"/>
  <c r="AH82" i="28"/>
  <c r="AB82" i="28"/>
  <c r="V82" i="28"/>
  <c r="P82" i="28"/>
  <c r="J82" i="28"/>
  <c r="I82" i="28"/>
  <c r="BR40" i="28"/>
  <c r="BL40" i="28"/>
  <c r="BF40" i="28"/>
  <c r="AZ40" i="28"/>
  <c r="AT40" i="28"/>
  <c r="AN40" i="28"/>
  <c r="AH40" i="28"/>
  <c r="AB40" i="28"/>
  <c r="V40" i="28"/>
  <c r="P40" i="28"/>
  <c r="J40" i="28"/>
  <c r="I40" i="28"/>
  <c r="BR65" i="28"/>
  <c r="BL65" i="28"/>
  <c r="BF65" i="28"/>
  <c r="AZ65" i="28"/>
  <c r="AT65" i="28"/>
  <c r="AN65" i="28"/>
  <c r="AH65" i="28"/>
  <c r="AB65" i="28"/>
  <c r="V65" i="28"/>
  <c r="P65" i="28"/>
  <c r="J65" i="28"/>
  <c r="I65" i="28"/>
  <c r="BR39" i="28"/>
  <c r="BL39" i="28"/>
  <c r="BF39" i="28"/>
  <c r="AZ39" i="28"/>
  <c r="AT39" i="28"/>
  <c r="AN39" i="28"/>
  <c r="AH39" i="28"/>
  <c r="AB39" i="28"/>
  <c r="V39" i="28"/>
  <c r="P39" i="28"/>
  <c r="J39" i="28"/>
  <c r="I39" i="28"/>
  <c r="BR81" i="28"/>
  <c r="BL81" i="28"/>
  <c r="BF81" i="28"/>
  <c r="AZ81" i="28"/>
  <c r="AT81" i="28"/>
  <c r="AN81" i="28"/>
  <c r="AH81" i="28"/>
  <c r="AB81" i="28"/>
  <c r="V81" i="28"/>
  <c r="P81" i="28"/>
  <c r="J81" i="28"/>
  <c r="I81" i="28"/>
  <c r="BR60" i="28"/>
  <c r="BL60" i="28"/>
  <c r="BF60" i="28"/>
  <c r="AZ60" i="28"/>
  <c r="AT60" i="28"/>
  <c r="AN60" i="28"/>
  <c r="AH60" i="28"/>
  <c r="AB60" i="28"/>
  <c r="V60" i="28"/>
  <c r="P60" i="28"/>
  <c r="J60" i="28"/>
  <c r="I60" i="28"/>
  <c r="BR52" i="28"/>
  <c r="BL52" i="28"/>
  <c r="BF52" i="28"/>
  <c r="AZ52" i="28"/>
  <c r="AT52" i="28"/>
  <c r="AN52" i="28"/>
  <c r="AH52" i="28"/>
  <c r="AB52" i="28"/>
  <c r="V52" i="28"/>
  <c r="P52" i="28"/>
  <c r="J52" i="28"/>
  <c r="I52" i="28"/>
  <c r="BR30" i="28"/>
  <c r="BL30" i="28"/>
  <c r="BF30" i="28"/>
  <c r="AZ30" i="28"/>
  <c r="AT30" i="28"/>
  <c r="AN30" i="28"/>
  <c r="AH30" i="28"/>
  <c r="AB30" i="28"/>
  <c r="V30" i="28"/>
  <c r="P30" i="28"/>
  <c r="J30" i="28"/>
  <c r="I30" i="28"/>
  <c r="BR95" i="28"/>
  <c r="BL95" i="28"/>
  <c r="BF95" i="28"/>
  <c r="AZ95" i="28"/>
  <c r="AT95" i="28"/>
  <c r="AN95" i="28"/>
  <c r="AH95" i="28"/>
  <c r="AB95" i="28"/>
  <c r="V95" i="28"/>
  <c r="P95" i="28"/>
  <c r="J95" i="28"/>
  <c r="I95" i="28"/>
  <c r="BR33" i="28"/>
  <c r="BL33" i="28"/>
  <c r="BF33" i="28"/>
  <c r="AZ33" i="28"/>
  <c r="AT33" i="28"/>
  <c r="AN33" i="28"/>
  <c r="AH33" i="28"/>
  <c r="AB33" i="28"/>
  <c r="V33" i="28"/>
  <c r="P33" i="28"/>
  <c r="J33" i="28"/>
  <c r="I33" i="28"/>
  <c r="BR118" i="28"/>
  <c r="BL118" i="28"/>
  <c r="BF118" i="28"/>
  <c r="AZ118" i="28"/>
  <c r="AT118" i="28"/>
  <c r="AN118" i="28"/>
  <c r="AH118" i="28"/>
  <c r="AB118" i="28"/>
  <c r="V118" i="28"/>
  <c r="P118" i="28"/>
  <c r="J118" i="28"/>
  <c r="I118" i="28"/>
  <c r="BR32" i="28"/>
  <c r="BL32" i="28"/>
  <c r="BF32" i="28"/>
  <c r="AZ32" i="28"/>
  <c r="AT32" i="28"/>
  <c r="AN32" i="28"/>
  <c r="AH32" i="28"/>
  <c r="AB32" i="28"/>
  <c r="V32" i="28"/>
  <c r="P32" i="28"/>
  <c r="J32" i="28"/>
  <c r="I32" i="28"/>
  <c r="BR9" i="28"/>
  <c r="BL9" i="28"/>
  <c r="BF9" i="28"/>
  <c r="AZ9" i="28"/>
  <c r="AT9" i="28"/>
  <c r="AN9" i="28"/>
  <c r="AH9" i="28"/>
  <c r="AB9" i="28"/>
  <c r="V9" i="28"/>
  <c r="P9" i="28"/>
  <c r="J9" i="28"/>
  <c r="I9" i="28"/>
  <c r="BR64" i="28"/>
  <c r="BL64" i="28"/>
  <c r="BF64" i="28"/>
  <c r="AZ64" i="28"/>
  <c r="AT64" i="28"/>
  <c r="AN64" i="28"/>
  <c r="AH64" i="28"/>
  <c r="AB64" i="28"/>
  <c r="V64" i="28"/>
  <c r="P64" i="28"/>
  <c r="J64" i="28"/>
  <c r="I64" i="28"/>
  <c r="BR15" i="28"/>
  <c r="BL15" i="28"/>
  <c r="BF15" i="28"/>
  <c r="AZ15" i="28"/>
  <c r="AT15" i="28"/>
  <c r="AN15" i="28"/>
  <c r="AH15" i="28"/>
  <c r="AB15" i="28"/>
  <c r="V15" i="28"/>
  <c r="P15" i="28"/>
  <c r="J15" i="28"/>
  <c r="I15" i="28"/>
  <c r="BR31" i="28"/>
  <c r="BL31" i="28"/>
  <c r="BF31" i="28"/>
  <c r="AZ31" i="28"/>
  <c r="AT31" i="28"/>
  <c r="AN31" i="28"/>
  <c r="AH31" i="28"/>
  <c r="AB31" i="28"/>
  <c r="V31" i="28"/>
  <c r="P31" i="28"/>
  <c r="J31" i="28"/>
  <c r="I31" i="28"/>
  <c r="BR67" i="28"/>
  <c r="BL67" i="28"/>
  <c r="BF67" i="28"/>
  <c r="AZ67" i="28"/>
  <c r="AT67" i="28"/>
  <c r="AN67" i="28"/>
  <c r="AH67" i="28"/>
  <c r="AB67" i="28"/>
  <c r="V67" i="28"/>
  <c r="P67" i="28"/>
  <c r="J67" i="28"/>
  <c r="I67" i="28"/>
  <c r="BR29" i="28"/>
  <c r="BL29" i="28"/>
  <c r="BF29" i="28"/>
  <c r="AZ29" i="28"/>
  <c r="AT29" i="28"/>
  <c r="AN29" i="28"/>
  <c r="AH29" i="28"/>
  <c r="AB29" i="28"/>
  <c r="V29" i="28"/>
  <c r="P29" i="28"/>
  <c r="J29" i="28"/>
  <c r="I29" i="28"/>
  <c r="BR51" i="28"/>
  <c r="BL51" i="28"/>
  <c r="BF51" i="28"/>
  <c r="AZ51" i="28"/>
  <c r="AT51" i="28"/>
  <c r="AN51" i="28"/>
  <c r="AH51" i="28"/>
  <c r="AB51" i="28"/>
  <c r="V51" i="28"/>
  <c r="P51" i="28"/>
  <c r="J51" i="28"/>
  <c r="I51" i="28"/>
  <c r="BR97" i="28"/>
  <c r="BL97" i="28"/>
  <c r="BF97" i="28"/>
  <c r="AZ97" i="28"/>
  <c r="AT97" i="28"/>
  <c r="AN97" i="28"/>
  <c r="AH97" i="28"/>
  <c r="AB97" i="28"/>
  <c r="V97" i="28"/>
  <c r="P97" i="28"/>
  <c r="J97" i="28"/>
  <c r="I97" i="28"/>
  <c r="BR21" i="28"/>
  <c r="BL21" i="28"/>
  <c r="BF21" i="28"/>
  <c r="AZ21" i="28"/>
  <c r="AT21" i="28"/>
  <c r="AN21" i="28"/>
  <c r="AH21" i="28"/>
  <c r="AB21" i="28"/>
  <c r="V21" i="28"/>
  <c r="P21" i="28"/>
  <c r="J21" i="28"/>
  <c r="I21" i="28"/>
  <c r="BR96" i="28"/>
  <c r="BL96" i="28"/>
  <c r="BF96" i="28"/>
  <c r="AZ96" i="28"/>
  <c r="AT96" i="28"/>
  <c r="AN96" i="28"/>
  <c r="AH96" i="28"/>
  <c r="AB96" i="28"/>
  <c r="V96" i="28"/>
  <c r="P96" i="28"/>
  <c r="J96" i="28"/>
  <c r="I96" i="28"/>
  <c r="BR57" i="28"/>
  <c r="BL57" i="28"/>
  <c r="BF57" i="28"/>
  <c r="AZ57" i="28"/>
  <c r="AT57" i="28"/>
  <c r="AN57" i="28"/>
  <c r="AH57" i="28"/>
  <c r="AB57" i="28"/>
  <c r="V57" i="28"/>
  <c r="P57" i="28"/>
  <c r="J57" i="28"/>
  <c r="I57" i="28"/>
  <c r="BR38" i="28"/>
  <c r="BL38" i="28"/>
  <c r="BF38" i="28"/>
  <c r="AZ38" i="28"/>
  <c r="AT38" i="28"/>
  <c r="AN38" i="28"/>
  <c r="AH38" i="28"/>
  <c r="AB38" i="28"/>
  <c r="V38" i="28"/>
  <c r="P38" i="28"/>
  <c r="J38" i="28"/>
  <c r="I38" i="28"/>
  <c r="BR28" i="28"/>
  <c r="BL28" i="28"/>
  <c r="BF28" i="28"/>
  <c r="AZ28" i="28"/>
  <c r="AT28" i="28"/>
  <c r="AN28" i="28"/>
  <c r="AH28" i="28"/>
  <c r="AB28" i="28"/>
  <c r="V28" i="28"/>
  <c r="P28" i="28"/>
  <c r="J28" i="28"/>
  <c r="I28" i="28"/>
  <c r="BR121" i="28"/>
  <c r="BL121" i="28"/>
  <c r="BF121" i="28"/>
  <c r="AZ121" i="28"/>
  <c r="AT121" i="28"/>
  <c r="AN121" i="28"/>
  <c r="AH121" i="28"/>
  <c r="AB121" i="28"/>
  <c r="V121" i="28"/>
  <c r="P121" i="28"/>
  <c r="J121" i="28"/>
  <c r="I121" i="28"/>
  <c r="BR27" i="28"/>
  <c r="BL27" i="28"/>
  <c r="BF27" i="28"/>
  <c r="AZ27" i="28"/>
  <c r="AT27" i="28"/>
  <c r="AN27" i="28"/>
  <c r="AH27" i="28"/>
  <c r="AB27" i="28"/>
  <c r="V27" i="28"/>
  <c r="P27" i="28"/>
  <c r="J27" i="28"/>
  <c r="I27" i="28"/>
  <c r="BR46" i="28"/>
  <c r="BL46" i="28"/>
  <c r="BF46" i="28"/>
  <c r="AZ46" i="28"/>
  <c r="AT46" i="28"/>
  <c r="AN46" i="28"/>
  <c r="AH46" i="28"/>
  <c r="AB46" i="28"/>
  <c r="V46" i="28"/>
  <c r="P46" i="28"/>
  <c r="J46" i="28"/>
  <c r="I46" i="28"/>
  <c r="BR113" i="28"/>
  <c r="BL113" i="28"/>
  <c r="BF113" i="28"/>
  <c r="AZ113" i="28"/>
  <c r="AT113" i="28"/>
  <c r="AN113" i="28"/>
  <c r="AH113" i="28"/>
  <c r="AB113" i="28"/>
  <c r="V113" i="28"/>
  <c r="P113" i="28"/>
  <c r="J113" i="28"/>
  <c r="I113" i="28"/>
  <c r="BR55" i="28"/>
  <c r="BL55" i="28"/>
  <c r="BF55" i="28"/>
  <c r="AZ55" i="28"/>
  <c r="AT55" i="28"/>
  <c r="AN55" i="28"/>
  <c r="AH55" i="28"/>
  <c r="AB55" i="28"/>
  <c r="V55" i="28"/>
  <c r="P55" i="28"/>
  <c r="J55" i="28"/>
  <c r="I55" i="28"/>
  <c r="BR90" i="28"/>
  <c r="BL90" i="28"/>
  <c r="BF90" i="28"/>
  <c r="AZ90" i="28"/>
  <c r="AT90" i="28"/>
  <c r="AN90" i="28"/>
  <c r="AH90" i="28"/>
  <c r="AB90" i="28"/>
  <c r="V90" i="28"/>
  <c r="P90" i="28"/>
  <c r="J90" i="28"/>
  <c r="I90" i="28"/>
  <c r="BR71" i="28"/>
  <c r="BL71" i="28"/>
  <c r="BF71" i="28"/>
  <c r="AZ71" i="28"/>
  <c r="AT71" i="28"/>
  <c r="AN71" i="28"/>
  <c r="AH71" i="28"/>
  <c r="AB71" i="28"/>
  <c r="V71" i="28"/>
  <c r="P71" i="28"/>
  <c r="J71" i="28"/>
  <c r="I71" i="28"/>
  <c r="BR61" i="28"/>
  <c r="BL61" i="28"/>
  <c r="BF61" i="28"/>
  <c r="AZ61" i="28"/>
  <c r="AT61" i="28"/>
  <c r="AN61" i="28"/>
  <c r="AH61" i="28"/>
  <c r="AB61" i="28"/>
  <c r="V61" i="28"/>
  <c r="P61" i="28"/>
  <c r="J61" i="28"/>
  <c r="I61" i="28"/>
  <c r="BR78" i="28"/>
  <c r="BL78" i="28"/>
  <c r="BF78" i="28"/>
  <c r="AZ78" i="28"/>
  <c r="AT78" i="28"/>
  <c r="AN78" i="28"/>
  <c r="AH78" i="28"/>
  <c r="AB78" i="28"/>
  <c r="V78" i="28"/>
  <c r="P78" i="28"/>
  <c r="J78" i="28"/>
  <c r="I78" i="28"/>
  <c r="BR10" i="28"/>
  <c r="BL10" i="28"/>
  <c r="BF10" i="28"/>
  <c r="AZ10" i="28"/>
  <c r="AT10" i="28"/>
  <c r="AN10" i="28"/>
  <c r="AH10" i="28"/>
  <c r="AB10" i="28"/>
  <c r="V10" i="28"/>
  <c r="P10" i="28"/>
  <c r="J10" i="28"/>
  <c r="I10" i="28"/>
  <c r="BR112" i="28"/>
  <c r="BL112" i="28"/>
  <c r="BF112" i="28"/>
  <c r="AZ112" i="28"/>
  <c r="AT112" i="28"/>
  <c r="AN112" i="28"/>
  <c r="AH112" i="28"/>
  <c r="AB112" i="28"/>
  <c r="V112" i="28"/>
  <c r="P112" i="28"/>
  <c r="J112" i="28"/>
  <c r="I112" i="28"/>
  <c r="BR14" i="28"/>
  <c r="BL14" i="28"/>
  <c r="BF14" i="28"/>
  <c r="AZ14" i="28"/>
  <c r="AT14" i="28"/>
  <c r="AN14" i="28"/>
  <c r="AH14" i="28"/>
  <c r="AB14" i="28"/>
  <c r="V14" i="28"/>
  <c r="P14" i="28"/>
  <c r="J14" i="28"/>
  <c r="I14" i="28"/>
  <c r="BR13" i="28"/>
  <c r="BL13" i="28"/>
  <c r="BF13" i="28"/>
  <c r="AZ13" i="28"/>
  <c r="AT13" i="28"/>
  <c r="AN13" i="28"/>
  <c r="AH13" i="28"/>
  <c r="AB13" i="28"/>
  <c r="V13" i="28"/>
  <c r="P13" i="28"/>
  <c r="J13" i="28"/>
  <c r="I13" i="28"/>
  <c r="BR12" i="28"/>
  <c r="BL12" i="28"/>
  <c r="BF12" i="28"/>
  <c r="AZ12" i="28"/>
  <c r="AT12" i="28"/>
  <c r="AN12" i="28"/>
  <c r="AH12" i="28"/>
  <c r="AB12" i="28"/>
  <c r="V12" i="28"/>
  <c r="P12" i="28"/>
  <c r="J12" i="28"/>
  <c r="I12" i="28"/>
  <c r="BR20" i="28"/>
  <c r="BL20" i="28"/>
  <c r="BF20" i="28"/>
  <c r="AZ20" i="28"/>
  <c r="AT20" i="28"/>
  <c r="AN20" i="28"/>
  <c r="AH20" i="28"/>
  <c r="AB20" i="28"/>
  <c r="V20" i="28"/>
  <c r="P20" i="28"/>
  <c r="J20" i="28"/>
  <c r="I20" i="28"/>
  <c r="BR50" i="28"/>
  <c r="BL50" i="28"/>
  <c r="BF50" i="28"/>
  <c r="AZ50" i="28"/>
  <c r="AT50" i="28"/>
  <c r="AN50" i="28"/>
  <c r="AH50" i="28"/>
  <c r="AB50" i="28"/>
  <c r="V50" i="28"/>
  <c r="P50" i="28"/>
  <c r="J50" i="28"/>
  <c r="I50" i="28"/>
  <c r="BR42" i="28"/>
  <c r="BL42" i="28"/>
  <c r="BF42" i="28"/>
  <c r="AZ42" i="28"/>
  <c r="AT42" i="28"/>
  <c r="AN42" i="28"/>
  <c r="AH42" i="28"/>
  <c r="AB42" i="28"/>
  <c r="V42" i="28"/>
  <c r="P42" i="28"/>
  <c r="J42" i="28"/>
  <c r="I42" i="28"/>
  <c r="BR70" i="28"/>
  <c r="BL70" i="28"/>
  <c r="BF70" i="28"/>
  <c r="AZ70" i="28"/>
  <c r="AT70" i="28"/>
  <c r="AN70" i="28"/>
  <c r="AH70" i="28"/>
  <c r="AB70" i="28"/>
  <c r="V70" i="28"/>
  <c r="P70" i="28"/>
  <c r="J70" i="28"/>
  <c r="I70" i="28"/>
  <c r="BR54" i="28"/>
  <c r="BL54" i="28"/>
  <c r="BF54" i="28"/>
  <c r="AZ54" i="28"/>
  <c r="AT54" i="28"/>
  <c r="AN54" i="28"/>
  <c r="AH54" i="28"/>
  <c r="AB54" i="28"/>
  <c r="V54" i="28"/>
  <c r="P54" i="28"/>
  <c r="J54" i="28"/>
  <c r="I54" i="28"/>
  <c r="BR85" i="28"/>
  <c r="BL85" i="28"/>
  <c r="BF85" i="28"/>
  <c r="AZ85" i="28"/>
  <c r="AT85" i="28"/>
  <c r="AN85" i="28"/>
  <c r="AH85" i="28"/>
  <c r="AB85" i="28"/>
  <c r="V85" i="28"/>
  <c r="P85" i="28"/>
  <c r="J85" i="28"/>
  <c r="I85" i="28"/>
  <c r="BR59" i="28"/>
  <c r="BL59" i="28"/>
  <c r="BF59" i="28"/>
  <c r="AZ59" i="28"/>
  <c r="AT59" i="28"/>
  <c r="AN59" i="28"/>
  <c r="AH59" i="28"/>
  <c r="AB59" i="28"/>
  <c r="V59" i="28"/>
  <c r="P59" i="28"/>
  <c r="J59" i="28"/>
  <c r="I59" i="28"/>
  <c r="BR69" i="28"/>
  <c r="BL69" i="28"/>
  <c r="BF69" i="28"/>
  <c r="AZ69" i="28"/>
  <c r="AT69" i="28"/>
  <c r="AN69" i="28"/>
  <c r="AH69" i="28"/>
  <c r="AB69" i="28"/>
  <c r="V69" i="28"/>
  <c r="P69" i="28"/>
  <c r="J69" i="28"/>
  <c r="I69" i="28"/>
  <c r="BR26" i="28"/>
  <c r="BL26" i="28"/>
  <c r="BF26" i="28"/>
  <c r="AZ26" i="28"/>
  <c r="AT26" i="28"/>
  <c r="AN26" i="28"/>
  <c r="AH26" i="28"/>
  <c r="AB26" i="28"/>
  <c r="V26" i="28"/>
  <c r="P26" i="28"/>
  <c r="J26" i="28"/>
  <c r="I26" i="28"/>
  <c r="BR117" i="28"/>
  <c r="BL117" i="28"/>
  <c r="BF117" i="28"/>
  <c r="AZ117" i="28"/>
  <c r="AT117" i="28"/>
  <c r="AN117" i="28"/>
  <c r="AH117" i="28"/>
  <c r="AB117" i="28"/>
  <c r="V117" i="28"/>
  <c r="P117" i="28"/>
  <c r="J117" i="28"/>
  <c r="I117" i="28"/>
  <c r="BR25" i="28"/>
  <c r="BL25" i="28"/>
  <c r="BF25" i="28"/>
  <c r="AZ25" i="28"/>
  <c r="AT25" i="28"/>
  <c r="AN25" i="28"/>
  <c r="AH25" i="28"/>
  <c r="AB25" i="28"/>
  <c r="V25" i="28"/>
  <c r="P25" i="28"/>
  <c r="J25" i="28"/>
  <c r="I25" i="28"/>
  <c r="BR77" i="28"/>
  <c r="BL77" i="28"/>
  <c r="BF77" i="28"/>
  <c r="AZ77" i="28"/>
  <c r="AT77" i="28"/>
  <c r="AN77" i="28"/>
  <c r="AH77" i="28"/>
  <c r="AB77" i="28"/>
  <c r="V77" i="28"/>
  <c r="P77" i="28"/>
  <c r="J77" i="28"/>
  <c r="I77" i="28"/>
  <c r="BR114" i="28"/>
  <c r="BL114" i="28"/>
  <c r="BF114" i="28"/>
  <c r="AZ114" i="28"/>
  <c r="AT114" i="28"/>
  <c r="AN114" i="28"/>
  <c r="AH114" i="28"/>
  <c r="AB114" i="28"/>
  <c r="V114" i="28"/>
  <c r="P114" i="28"/>
  <c r="J114" i="28"/>
  <c r="I114" i="28"/>
  <c r="BR88" i="28"/>
  <c r="BL88" i="28"/>
  <c r="BF88" i="28"/>
  <c r="AZ88" i="28"/>
  <c r="AT88" i="28"/>
  <c r="AN88" i="28"/>
  <c r="AH88" i="28"/>
  <c r="AB88" i="28"/>
  <c r="V88" i="28"/>
  <c r="P88" i="28"/>
  <c r="J88" i="28"/>
  <c r="I88" i="28"/>
  <c r="BR37" i="28"/>
  <c r="BL37" i="28"/>
  <c r="BF37" i="28"/>
  <c r="AZ37" i="28"/>
  <c r="AT37" i="28"/>
  <c r="AN37" i="28"/>
  <c r="AH37" i="28"/>
  <c r="AB37" i="28"/>
  <c r="V37" i="28"/>
  <c r="P37" i="28"/>
  <c r="J37" i="28"/>
  <c r="I37" i="28"/>
  <c r="BR93" i="28"/>
  <c r="BL93" i="28"/>
  <c r="BF93" i="28"/>
  <c r="AZ93" i="28"/>
  <c r="AT93" i="28"/>
  <c r="AN93" i="28"/>
  <c r="AH93" i="28"/>
  <c r="AB93" i="28"/>
  <c r="V93" i="28"/>
  <c r="P93" i="28"/>
  <c r="J93" i="28"/>
  <c r="I93" i="28"/>
  <c r="BR24" i="28"/>
  <c r="BL24" i="28"/>
  <c r="BF24" i="28"/>
  <c r="AZ24" i="28"/>
  <c r="AT24" i="28"/>
  <c r="AN24" i="28"/>
  <c r="AH24" i="28"/>
  <c r="AB24" i="28"/>
  <c r="V24" i="28"/>
  <c r="P24" i="28"/>
  <c r="J24" i="28"/>
  <c r="I24" i="28"/>
  <c r="BR87" i="28"/>
  <c r="BL87" i="28"/>
  <c r="BF87" i="28"/>
  <c r="AZ87" i="28"/>
  <c r="AT87" i="28"/>
  <c r="AN87" i="28"/>
  <c r="AH87" i="28"/>
  <c r="AB87" i="28"/>
  <c r="V87" i="28"/>
  <c r="P87" i="28"/>
  <c r="J87" i="28"/>
  <c r="I87" i="28"/>
  <c r="BR89" i="28"/>
  <c r="BL89" i="28"/>
  <c r="BF89" i="28"/>
  <c r="AZ89" i="28"/>
  <c r="AT89" i="28"/>
  <c r="AN89" i="28"/>
  <c r="AH89" i="28"/>
  <c r="AB89" i="28"/>
  <c r="V89" i="28"/>
  <c r="P89" i="28"/>
  <c r="J89" i="28"/>
  <c r="I89" i="28"/>
  <c r="BR23" i="28"/>
  <c r="BL23" i="28"/>
  <c r="BF23" i="28"/>
  <c r="AZ23" i="28"/>
  <c r="AT23" i="28"/>
  <c r="AN23" i="28"/>
  <c r="AH23" i="28"/>
  <c r="AB23" i="28"/>
  <c r="V23" i="28"/>
  <c r="P23" i="28"/>
  <c r="J23" i="28"/>
  <c r="I23" i="28"/>
  <c r="BR76" i="28"/>
  <c r="BL76" i="28"/>
  <c r="BF76" i="28"/>
  <c r="AZ76" i="28"/>
  <c r="AT76" i="28"/>
  <c r="AN76" i="28"/>
  <c r="AH76" i="28"/>
  <c r="AB76" i="28"/>
  <c r="V76" i="28"/>
  <c r="P76" i="28"/>
  <c r="J76" i="28"/>
  <c r="I76" i="28"/>
  <c r="BR63" i="28"/>
  <c r="BL63" i="28"/>
  <c r="BF63" i="28"/>
  <c r="AZ63" i="28"/>
  <c r="AT63" i="28"/>
  <c r="AN63" i="28"/>
  <c r="AH63" i="28"/>
  <c r="AB63" i="28"/>
  <c r="V63" i="28"/>
  <c r="P63" i="28"/>
  <c r="J63" i="28"/>
  <c r="I63" i="28"/>
  <c r="BR44" i="28"/>
  <c r="BL44" i="28"/>
  <c r="BF44" i="28"/>
  <c r="AZ44" i="28"/>
  <c r="AT44" i="28"/>
  <c r="AN44" i="28"/>
  <c r="AH44" i="28"/>
  <c r="AB44" i="28"/>
  <c r="V44" i="28"/>
  <c r="P44" i="28"/>
  <c r="J44" i="28"/>
  <c r="I44" i="28"/>
  <c r="BR19" i="28"/>
  <c r="BL19" i="28"/>
  <c r="BF19" i="28"/>
  <c r="AZ19" i="28"/>
  <c r="AT19" i="28"/>
  <c r="AN19" i="28"/>
  <c r="AH19" i="28"/>
  <c r="AB19" i="28"/>
  <c r="V19" i="28"/>
  <c r="P19" i="28"/>
  <c r="J19" i="28"/>
  <c r="I19" i="28"/>
  <c r="BR36" i="28"/>
  <c r="BL36" i="28"/>
  <c r="BF36" i="28"/>
  <c r="AZ36" i="28"/>
  <c r="AT36" i="28"/>
  <c r="AN36" i="28"/>
  <c r="AH36" i="28"/>
  <c r="AB36" i="28"/>
  <c r="V36" i="28"/>
  <c r="P36" i="28"/>
  <c r="J36" i="28"/>
  <c r="I36" i="28"/>
  <c r="BR75" i="28"/>
  <c r="BL75" i="28"/>
  <c r="BF75" i="28"/>
  <c r="AZ75" i="28"/>
  <c r="AT75" i="28"/>
  <c r="AN75" i="28"/>
  <c r="AH75" i="28"/>
  <c r="AB75" i="28"/>
  <c r="V75" i="28"/>
  <c r="P75" i="28"/>
  <c r="J75" i="28"/>
  <c r="I75" i="28"/>
  <c r="BR62" i="28"/>
  <c r="BL62" i="28"/>
  <c r="BF62" i="28"/>
  <c r="AZ62" i="28"/>
  <c r="AT62" i="28"/>
  <c r="AN62" i="28"/>
  <c r="AH62" i="28"/>
  <c r="AB62" i="28"/>
  <c r="V62" i="28"/>
  <c r="P62" i="28"/>
  <c r="J62" i="28"/>
  <c r="I62" i="28"/>
  <c r="BR53" i="28"/>
  <c r="BL53" i="28"/>
  <c r="BF53" i="28"/>
  <c r="AZ53" i="28"/>
  <c r="AT53" i="28"/>
  <c r="AN53" i="28"/>
  <c r="AH53" i="28"/>
  <c r="AB53" i="28"/>
  <c r="V53" i="28"/>
  <c r="P53" i="28"/>
  <c r="J53" i="28"/>
  <c r="I53" i="28"/>
  <c r="BR45" i="28"/>
  <c r="BL45" i="28"/>
  <c r="BF45" i="28"/>
  <c r="AZ45" i="28"/>
  <c r="AT45" i="28"/>
  <c r="AN45" i="28"/>
  <c r="AH45" i="28"/>
  <c r="AB45" i="28"/>
  <c r="V45" i="28"/>
  <c r="P45" i="28"/>
  <c r="J45" i="28"/>
  <c r="I45" i="28"/>
  <c r="BR22" i="28"/>
  <c r="BL22" i="28"/>
  <c r="BF22" i="28"/>
  <c r="AZ22" i="28"/>
  <c r="AT22" i="28"/>
  <c r="AN22" i="28"/>
  <c r="AH22" i="28"/>
  <c r="AB22" i="28"/>
  <c r="V22" i="28"/>
  <c r="P22" i="28"/>
  <c r="J22" i="28"/>
  <c r="I22" i="28"/>
  <c r="BR49" i="28"/>
  <c r="BL49" i="28"/>
  <c r="BF49" i="28"/>
  <c r="AZ49" i="28"/>
  <c r="AT49" i="28"/>
  <c r="AN49" i="28"/>
  <c r="AH49" i="28"/>
  <c r="AB49" i="28"/>
  <c r="V49" i="28"/>
  <c r="P49" i="28"/>
  <c r="J49" i="28"/>
  <c r="I49" i="28"/>
  <c r="BR115" i="28"/>
  <c r="BL115" i="28"/>
  <c r="BF115" i="28"/>
  <c r="AZ115" i="28"/>
  <c r="AT115" i="28"/>
  <c r="AN115" i="28"/>
  <c r="AH115" i="28"/>
  <c r="AB115" i="28"/>
  <c r="V115" i="28"/>
  <c r="P115" i="28"/>
  <c r="J115" i="28"/>
  <c r="I115" i="28"/>
  <c r="BR11" i="28"/>
  <c r="BL11" i="28"/>
  <c r="BF11" i="28"/>
  <c r="AZ11" i="28"/>
  <c r="AT11" i="28"/>
  <c r="AN11" i="28"/>
  <c r="AH11" i="28"/>
  <c r="AB11" i="28"/>
  <c r="V11" i="28"/>
  <c r="P11" i="28"/>
  <c r="J11" i="28"/>
  <c r="I11" i="28"/>
  <c r="BR18" i="28"/>
  <c r="BL18" i="28"/>
  <c r="BF18" i="28"/>
  <c r="AZ18" i="28"/>
  <c r="AT18" i="28"/>
  <c r="AN18" i="28"/>
  <c r="AH18" i="28"/>
  <c r="AB18" i="28"/>
  <c r="V18" i="28"/>
  <c r="P18" i="28"/>
  <c r="J18" i="28"/>
  <c r="I18" i="28"/>
  <c r="BR48" i="28"/>
  <c r="BL48" i="28"/>
  <c r="BF48" i="28"/>
  <c r="AZ48" i="28"/>
  <c r="AT48" i="28"/>
  <c r="AN48" i="28"/>
  <c r="AH48" i="28"/>
  <c r="AB48" i="28"/>
  <c r="V48" i="28"/>
  <c r="P48" i="28"/>
  <c r="J48" i="28"/>
  <c r="I48" i="28"/>
  <c r="BR56" i="28"/>
  <c r="BL56" i="28"/>
  <c r="BF56" i="28"/>
  <c r="AZ56" i="28"/>
  <c r="AT56" i="28"/>
  <c r="AN56" i="28"/>
  <c r="AH56" i="28"/>
  <c r="AB56" i="28"/>
  <c r="V56" i="28"/>
  <c r="P56" i="28"/>
  <c r="J56" i="28"/>
  <c r="I56" i="28"/>
  <c r="BR91" i="28"/>
  <c r="BL91" i="28"/>
  <c r="BF91" i="28"/>
  <c r="AZ91" i="28"/>
  <c r="AT91" i="28"/>
  <c r="AN91" i="28"/>
  <c r="AH91" i="28"/>
  <c r="AB91" i="28"/>
  <c r="V91" i="28"/>
  <c r="P91" i="28"/>
  <c r="J91" i="28"/>
  <c r="I91" i="28"/>
  <c r="BR47" i="28"/>
  <c r="BL47" i="28"/>
  <c r="BF47" i="28"/>
  <c r="AZ47" i="28"/>
  <c r="AT47" i="28"/>
  <c r="AN47" i="28"/>
  <c r="AH47" i="28"/>
  <c r="AB47" i="28"/>
  <c r="V47" i="28"/>
  <c r="P47" i="28"/>
  <c r="J47" i="28"/>
  <c r="I47" i="28"/>
  <c r="BR8" i="28"/>
  <c r="BL8" i="28"/>
  <c r="BF8" i="28"/>
  <c r="AZ8" i="28"/>
  <c r="AT8" i="28"/>
  <c r="AN8" i="28"/>
  <c r="AH8" i="28"/>
  <c r="AB8" i="28"/>
  <c r="V8" i="28"/>
  <c r="P8" i="28"/>
  <c r="J8" i="28"/>
  <c r="I8" i="28"/>
  <c r="BR80" i="28"/>
  <c r="BL80" i="28"/>
  <c r="BF80" i="28"/>
  <c r="AZ80" i="28"/>
  <c r="AT80" i="28"/>
  <c r="AN80" i="28"/>
  <c r="AH80" i="28"/>
  <c r="AB80" i="28"/>
  <c r="V80" i="28"/>
  <c r="P80" i="28"/>
  <c r="J80" i="28"/>
  <c r="I80" i="28"/>
  <c r="BR43" i="28"/>
  <c r="BL43" i="28"/>
  <c r="BF43" i="28"/>
  <c r="AZ43" i="28"/>
  <c r="AT43" i="28"/>
  <c r="AN43" i="28"/>
  <c r="AH43" i="28"/>
  <c r="AB43" i="28"/>
  <c r="V43" i="28"/>
  <c r="P43" i="28"/>
  <c r="J43" i="28"/>
  <c r="I43" i="28"/>
  <c r="BR58" i="28"/>
  <c r="BL58" i="28"/>
  <c r="BF58" i="28"/>
  <c r="AZ58" i="28"/>
  <c r="AT58" i="28"/>
  <c r="AN58" i="28"/>
  <c r="AH58" i="28"/>
  <c r="AB58" i="28"/>
  <c r="V58" i="28"/>
  <c r="P58" i="28"/>
  <c r="J58" i="28"/>
  <c r="I58" i="28"/>
  <c r="BR120" i="28"/>
  <c r="BL120" i="28"/>
  <c r="BF120" i="28"/>
  <c r="AZ120" i="28"/>
  <c r="AT120" i="28"/>
  <c r="AN120" i="28"/>
  <c r="AH120" i="28"/>
  <c r="AB120" i="28"/>
  <c r="V120" i="28"/>
  <c r="P120" i="28"/>
  <c r="J120" i="28"/>
  <c r="I120" i="28"/>
  <c r="BR41" i="28"/>
  <c r="BL41" i="28"/>
  <c r="BF41" i="28"/>
  <c r="AZ41" i="28"/>
  <c r="AT41" i="28"/>
  <c r="AN41" i="28"/>
  <c r="AH41" i="28"/>
  <c r="AB41" i="28"/>
  <c r="V41" i="28"/>
  <c r="P41" i="28"/>
  <c r="J41" i="28"/>
  <c r="I41" i="28"/>
  <c r="BR111" i="28"/>
  <c r="BL111" i="28"/>
  <c r="BF111" i="28"/>
  <c r="AZ111" i="28"/>
  <c r="AT111" i="28"/>
  <c r="AN111" i="28"/>
  <c r="AH111" i="28"/>
  <c r="AB111" i="28"/>
  <c r="V111" i="28"/>
  <c r="P111" i="28"/>
  <c r="J111" i="28"/>
  <c r="I111" i="28"/>
  <c r="BR7" i="28"/>
  <c r="BL7" i="28"/>
  <c r="BF7" i="28"/>
  <c r="AZ7" i="28"/>
  <c r="AT7" i="28"/>
  <c r="AN7" i="28"/>
  <c r="AH7" i="28"/>
  <c r="AB7" i="28"/>
  <c r="V7" i="28"/>
  <c r="P7" i="28"/>
  <c r="J7" i="28"/>
  <c r="I7" i="28"/>
  <c r="BR74" i="28"/>
  <c r="BL74" i="28"/>
  <c r="BF74" i="28"/>
  <c r="AZ74" i="28"/>
  <c r="AT74" i="28"/>
  <c r="AN74" i="28"/>
  <c r="AH74" i="28"/>
  <c r="AB74" i="28"/>
  <c r="V74" i="28"/>
  <c r="P74" i="28"/>
  <c r="J74" i="28"/>
  <c r="I74" i="28"/>
  <c r="BR79" i="28"/>
  <c r="BL79" i="28"/>
  <c r="BF79" i="28"/>
  <c r="AZ79" i="28"/>
  <c r="AT79" i="28"/>
  <c r="AN79" i="28"/>
  <c r="AH79" i="28"/>
  <c r="AB79" i="28"/>
  <c r="V79" i="28"/>
  <c r="P79" i="28"/>
  <c r="J79" i="28"/>
  <c r="I79" i="28"/>
  <c r="BR35" i="28"/>
  <c r="BL35" i="28"/>
  <c r="BF35" i="28"/>
  <c r="AZ35" i="28"/>
  <c r="AT35" i="28"/>
  <c r="AN35" i="28"/>
  <c r="AH35" i="28"/>
  <c r="AB35" i="28"/>
  <c r="V35" i="28"/>
  <c r="P35" i="28"/>
  <c r="J35" i="28"/>
  <c r="I35" i="28"/>
  <c r="BR17" i="28"/>
  <c r="BL17" i="28"/>
  <c r="BF17" i="28"/>
  <c r="AZ17" i="28"/>
  <c r="AT17" i="28"/>
  <c r="AN17" i="28"/>
  <c r="AH17" i="28"/>
  <c r="AB17" i="28"/>
  <c r="V17" i="28"/>
  <c r="P17" i="28"/>
  <c r="J17" i="28"/>
  <c r="I17" i="28"/>
  <c r="BR92" i="28"/>
  <c r="BL92" i="28"/>
  <c r="BF92" i="28"/>
  <c r="AZ92" i="28"/>
  <c r="AT92" i="28"/>
  <c r="AN92" i="28"/>
  <c r="AH92" i="28"/>
  <c r="AB92" i="28"/>
  <c r="V92" i="28"/>
  <c r="P92" i="28"/>
  <c r="J92" i="28"/>
  <c r="I92" i="28"/>
  <c r="BR116" i="28"/>
  <c r="BL116" i="28"/>
  <c r="BF116" i="28"/>
  <c r="AZ116" i="28"/>
  <c r="AT116" i="28"/>
  <c r="AN116" i="28"/>
  <c r="AH116" i="28"/>
  <c r="AB116" i="28"/>
  <c r="V116" i="28"/>
  <c r="P116" i="28"/>
  <c r="J116" i="28"/>
  <c r="I116" i="28"/>
  <c r="BR5" i="28"/>
  <c r="BL5" i="28"/>
  <c r="BF5" i="28"/>
  <c r="AZ5" i="28"/>
  <c r="AT5" i="28"/>
  <c r="AN5" i="28"/>
  <c r="AH5" i="28"/>
  <c r="AB5" i="28"/>
  <c r="V5" i="28"/>
  <c r="P5" i="28"/>
  <c r="J5" i="28"/>
  <c r="I5" i="28"/>
  <c r="BR110" i="28"/>
  <c r="BL110" i="28"/>
  <c r="BF110" i="28"/>
  <c r="AZ110" i="28"/>
  <c r="AT110" i="28"/>
  <c r="AN110" i="28"/>
  <c r="AH110" i="28"/>
  <c r="V110" i="28"/>
  <c r="P110" i="28"/>
  <c r="J110" i="28"/>
  <c r="I110" i="28"/>
  <c r="BR94" i="28"/>
  <c r="BL94" i="28"/>
  <c r="BF94" i="28"/>
  <c r="AZ94" i="28"/>
  <c r="AT94" i="28"/>
  <c r="AN94" i="28"/>
  <c r="AH94" i="28"/>
  <c r="AB94" i="28"/>
  <c r="V94" i="28"/>
  <c r="P94" i="28"/>
  <c r="J94" i="28"/>
  <c r="I94" i="28"/>
  <c r="BR84" i="28"/>
  <c r="BL84" i="28"/>
  <c r="BF84" i="28"/>
  <c r="AZ84" i="28"/>
  <c r="AT84" i="28"/>
  <c r="AN84" i="28"/>
  <c r="AH84" i="28"/>
  <c r="AB84" i="28"/>
  <c r="V84" i="28"/>
  <c r="P84" i="28"/>
  <c r="J84" i="28"/>
  <c r="I84" i="28"/>
  <c r="BR16" i="28"/>
  <c r="BL16" i="28"/>
  <c r="BF16" i="28"/>
  <c r="AZ16" i="28"/>
  <c r="AT16" i="28"/>
  <c r="AN16" i="28"/>
  <c r="AH16" i="28"/>
  <c r="AB16" i="28"/>
  <c r="V16" i="28"/>
  <c r="P16" i="28"/>
  <c r="J16" i="28"/>
  <c r="I16" i="28"/>
  <c r="BR109" i="28"/>
  <c r="BL109" i="28"/>
  <c r="BF109" i="28"/>
  <c r="AZ109" i="28"/>
  <c r="AT109" i="28"/>
  <c r="AN109" i="28"/>
  <c r="AH109" i="28"/>
  <c r="AB109" i="28"/>
  <c r="V109" i="28"/>
  <c r="P109" i="28"/>
  <c r="J109" i="28"/>
  <c r="I109" i="28"/>
  <c r="BR108" i="28"/>
  <c r="BL108" i="28"/>
  <c r="BF108" i="28"/>
  <c r="AZ108" i="28"/>
  <c r="AT108" i="28"/>
  <c r="AN108" i="28"/>
  <c r="AH108" i="28"/>
  <c r="AB108" i="28"/>
  <c r="V108" i="28"/>
  <c r="P108" i="28"/>
  <c r="J108" i="28"/>
  <c r="I108" i="28"/>
  <c r="BR6" i="28"/>
  <c r="BL6" i="28"/>
  <c r="BF6" i="28"/>
  <c r="AZ6" i="28"/>
  <c r="AT6" i="28"/>
  <c r="AN6" i="28"/>
  <c r="AH6" i="28"/>
  <c r="AB6" i="28"/>
  <c r="V6" i="28"/>
  <c r="P6" i="28"/>
  <c r="J6" i="28"/>
  <c r="I6" i="28"/>
  <c r="BR83" i="28"/>
  <c r="BL83" i="28"/>
  <c r="BF83" i="28"/>
  <c r="AZ83" i="28"/>
  <c r="AT83" i="28"/>
  <c r="AN83" i="28"/>
  <c r="AH83" i="28"/>
  <c r="AB83" i="28"/>
  <c r="V83" i="28"/>
  <c r="P83" i="28"/>
  <c r="J83" i="28"/>
  <c r="I83" i="28"/>
  <c r="BR107" i="28"/>
  <c r="BL107" i="28"/>
  <c r="BF107" i="28"/>
  <c r="AZ107" i="28"/>
  <c r="AT107" i="28"/>
  <c r="AN107" i="28"/>
  <c r="AH107" i="28"/>
  <c r="AB107" i="28"/>
  <c r="V107" i="28"/>
  <c r="P107" i="28"/>
  <c r="J107" i="28"/>
  <c r="I107" i="28"/>
  <c r="BR134" i="27"/>
  <c r="BL134" i="27"/>
  <c r="BF134" i="27"/>
  <c r="AZ134" i="27"/>
  <c r="AT134" i="27"/>
  <c r="AN134" i="27"/>
  <c r="AH134" i="27"/>
  <c r="AB134" i="27"/>
  <c r="V134" i="27"/>
  <c r="P134" i="27"/>
  <c r="BO132" i="27"/>
  <c r="BI132" i="27"/>
  <c r="BC132" i="27"/>
  <c r="AW132" i="27"/>
  <c r="AQ132" i="27"/>
  <c r="AK132" i="27"/>
  <c r="AE132" i="27"/>
  <c r="Y132" i="27"/>
  <c r="S132" i="27"/>
  <c r="M132" i="27"/>
  <c r="BO131" i="27"/>
  <c r="BI131" i="27"/>
  <c r="BC131" i="27"/>
  <c r="AW131" i="27"/>
  <c r="AQ131" i="27"/>
  <c r="AK131" i="27"/>
  <c r="AE131" i="27"/>
  <c r="Y131" i="27"/>
  <c r="S131" i="27"/>
  <c r="M131" i="27"/>
  <c r="BN130" i="27"/>
  <c r="BH130" i="27"/>
  <c r="BB130" i="27"/>
  <c r="AV130" i="27"/>
  <c r="AP130" i="27"/>
  <c r="AJ130" i="27"/>
  <c r="AD130" i="27"/>
  <c r="X130" i="27"/>
  <c r="R130" i="27"/>
  <c r="L130" i="27"/>
  <c r="BN129" i="27"/>
  <c r="BH129" i="27"/>
  <c r="BB129" i="27"/>
  <c r="AV129" i="27"/>
  <c r="AP129" i="27"/>
  <c r="AJ129" i="27"/>
  <c r="AD129" i="27"/>
  <c r="X129" i="27"/>
  <c r="R129" i="27"/>
  <c r="L129" i="27"/>
  <c r="BN128" i="27"/>
  <c r="BH128" i="27"/>
  <c r="BB128" i="27"/>
  <c r="AV128" i="27"/>
  <c r="AP128" i="27"/>
  <c r="AJ128" i="27"/>
  <c r="AD128" i="27"/>
  <c r="X128" i="27"/>
  <c r="R128" i="27"/>
  <c r="L128" i="27"/>
  <c r="BN127" i="27"/>
  <c r="BH127" i="27"/>
  <c r="BB127" i="27"/>
  <c r="AV127" i="27"/>
  <c r="AP127" i="27"/>
  <c r="AJ127" i="27"/>
  <c r="AD127" i="27"/>
  <c r="X127" i="27"/>
  <c r="R127" i="27"/>
  <c r="L127" i="27"/>
  <c r="BR80" i="27"/>
  <c r="BL80" i="27"/>
  <c r="BF80" i="27"/>
  <c r="AZ80" i="27"/>
  <c r="AT80" i="27"/>
  <c r="AN80" i="27"/>
  <c r="AH80" i="27"/>
  <c r="AB80" i="27"/>
  <c r="V80" i="27"/>
  <c r="P80" i="27"/>
  <c r="J80" i="27"/>
  <c r="I80" i="27"/>
  <c r="BR65" i="27"/>
  <c r="BL65" i="27"/>
  <c r="BF65" i="27"/>
  <c r="AZ65" i="27"/>
  <c r="AT65" i="27"/>
  <c r="AN65" i="27"/>
  <c r="AH65" i="27"/>
  <c r="AB65" i="27"/>
  <c r="V65" i="27"/>
  <c r="P65" i="27"/>
  <c r="J65" i="27"/>
  <c r="I65" i="27"/>
  <c r="BR114" i="27"/>
  <c r="BL114" i="27"/>
  <c r="BF114" i="27"/>
  <c r="AZ114" i="27"/>
  <c r="AT114" i="27"/>
  <c r="AN114" i="27"/>
  <c r="AH114" i="27"/>
  <c r="AB114" i="27"/>
  <c r="V114" i="27"/>
  <c r="P114" i="27"/>
  <c r="J114" i="27"/>
  <c r="I114" i="27"/>
  <c r="BR101" i="27"/>
  <c r="BL101" i="27"/>
  <c r="BF101" i="27"/>
  <c r="AZ101" i="27"/>
  <c r="AT101" i="27"/>
  <c r="AN101" i="27"/>
  <c r="AH101" i="27"/>
  <c r="AB101" i="27"/>
  <c r="V101" i="27"/>
  <c r="P101" i="27"/>
  <c r="J101" i="27"/>
  <c r="I101" i="27"/>
  <c r="BR116" i="27"/>
  <c r="BL116" i="27"/>
  <c r="BF116" i="27"/>
  <c r="AZ116" i="27"/>
  <c r="AT116" i="27"/>
  <c r="AN116" i="27"/>
  <c r="AH116" i="27"/>
  <c r="AB116" i="27"/>
  <c r="V116" i="27"/>
  <c r="P116" i="27"/>
  <c r="J116" i="27"/>
  <c r="I116" i="27"/>
  <c r="BR86" i="27"/>
  <c r="BL86" i="27"/>
  <c r="BF86" i="27"/>
  <c r="AZ86" i="27"/>
  <c r="AT86" i="27"/>
  <c r="AN86" i="27"/>
  <c r="AH86" i="27"/>
  <c r="AB86" i="27"/>
  <c r="V86" i="27"/>
  <c r="P86" i="27"/>
  <c r="J86" i="27"/>
  <c r="I86" i="27"/>
  <c r="BR50" i="27"/>
  <c r="BL50" i="27"/>
  <c r="BF50" i="27"/>
  <c r="AZ50" i="27"/>
  <c r="AT50" i="27"/>
  <c r="AN50" i="27"/>
  <c r="AH50" i="27"/>
  <c r="AB50" i="27"/>
  <c r="V50" i="27"/>
  <c r="P50" i="27"/>
  <c r="J50" i="27"/>
  <c r="I50" i="27"/>
  <c r="BR52" i="27"/>
  <c r="BL52" i="27"/>
  <c r="BF52" i="27"/>
  <c r="AZ52" i="27"/>
  <c r="AT52" i="27"/>
  <c r="AN52" i="27"/>
  <c r="AH52" i="27"/>
  <c r="AB52" i="27"/>
  <c r="V52" i="27"/>
  <c r="P52" i="27"/>
  <c r="J52" i="27"/>
  <c r="I52" i="27"/>
  <c r="BR110" i="27"/>
  <c r="BL110" i="27"/>
  <c r="BF110" i="27"/>
  <c r="AZ110" i="27"/>
  <c r="AT110" i="27"/>
  <c r="AN110" i="27"/>
  <c r="AH110" i="27"/>
  <c r="AB110" i="27"/>
  <c r="V110" i="27"/>
  <c r="P110" i="27"/>
  <c r="J110" i="27"/>
  <c r="I110" i="27"/>
  <c r="BR42" i="27"/>
  <c r="BL42" i="27"/>
  <c r="BF42" i="27"/>
  <c r="AZ42" i="27"/>
  <c r="AT42" i="27"/>
  <c r="AN42" i="27"/>
  <c r="AH42" i="27"/>
  <c r="AB42" i="27"/>
  <c r="V42" i="27"/>
  <c r="P42" i="27"/>
  <c r="J42" i="27"/>
  <c r="I42" i="27"/>
  <c r="BR18" i="27"/>
  <c r="BL18" i="27"/>
  <c r="BF18" i="27"/>
  <c r="AZ18" i="27"/>
  <c r="AT18" i="27"/>
  <c r="AN18" i="27"/>
  <c r="AH18" i="27"/>
  <c r="AB18" i="27"/>
  <c r="V18" i="27"/>
  <c r="P18" i="27"/>
  <c r="J18" i="27"/>
  <c r="I18" i="27"/>
  <c r="BR81" i="27"/>
  <c r="BL81" i="27"/>
  <c r="BF81" i="27"/>
  <c r="AZ81" i="27"/>
  <c r="AT81" i="27"/>
  <c r="AN81" i="27"/>
  <c r="AH81" i="27"/>
  <c r="AB81" i="27"/>
  <c r="V81" i="27"/>
  <c r="P81" i="27"/>
  <c r="J81" i="27"/>
  <c r="I81" i="27"/>
  <c r="BR82" i="27"/>
  <c r="BL82" i="27"/>
  <c r="BF82" i="27"/>
  <c r="AZ82" i="27"/>
  <c r="AT82" i="27"/>
  <c r="AN82" i="27"/>
  <c r="AH82" i="27"/>
  <c r="AB82" i="27"/>
  <c r="V82" i="27"/>
  <c r="P82" i="27"/>
  <c r="J82" i="27"/>
  <c r="I82" i="27"/>
  <c r="BR109" i="27"/>
  <c r="BL109" i="27"/>
  <c r="BF109" i="27"/>
  <c r="AZ109" i="27"/>
  <c r="AT109" i="27"/>
  <c r="AN109" i="27"/>
  <c r="AH109" i="27"/>
  <c r="AB109" i="27"/>
  <c r="V109" i="27"/>
  <c r="P109" i="27"/>
  <c r="J109" i="27"/>
  <c r="I109" i="27"/>
  <c r="BR13" i="27"/>
  <c r="BL13" i="27"/>
  <c r="BF13" i="27"/>
  <c r="AZ13" i="27"/>
  <c r="AT13" i="27"/>
  <c r="AN13" i="27"/>
  <c r="AH13" i="27"/>
  <c r="V13" i="27"/>
  <c r="P13" i="27"/>
  <c r="J13" i="27"/>
  <c r="I13" i="27"/>
  <c r="BR122" i="27"/>
  <c r="BL122" i="27"/>
  <c r="BF122" i="27"/>
  <c r="AT122" i="27"/>
  <c r="AN122" i="27"/>
  <c r="AI122" i="27"/>
  <c r="AC122" i="27"/>
  <c r="V122" i="27"/>
  <c r="P122" i="27"/>
  <c r="J122" i="27"/>
  <c r="I122" i="27"/>
  <c r="BR115" i="27"/>
  <c r="BL115" i="27"/>
  <c r="BF115" i="27"/>
  <c r="AZ115" i="27"/>
  <c r="AT115" i="27"/>
  <c r="AN115" i="27"/>
  <c r="AH115" i="27"/>
  <c r="AB115" i="27"/>
  <c r="V115" i="27"/>
  <c r="P115" i="27"/>
  <c r="J115" i="27"/>
  <c r="I115" i="27"/>
  <c r="BR104" i="27"/>
  <c r="BL104" i="27"/>
  <c r="BF104" i="27"/>
  <c r="AZ104" i="27"/>
  <c r="AT104" i="27"/>
  <c r="AN104" i="27"/>
  <c r="AH104" i="27"/>
  <c r="AB104" i="27"/>
  <c r="V104" i="27"/>
  <c r="P104" i="27"/>
  <c r="J104" i="27"/>
  <c r="I104" i="27"/>
  <c r="BR95" i="27"/>
  <c r="BL95" i="27"/>
  <c r="BF95" i="27"/>
  <c r="AZ95" i="27"/>
  <c r="AT95" i="27"/>
  <c r="AN95" i="27"/>
  <c r="AH95" i="27"/>
  <c r="AB95" i="27"/>
  <c r="V95" i="27"/>
  <c r="P95" i="27"/>
  <c r="J95" i="27"/>
  <c r="I95" i="27"/>
  <c r="BR29" i="27"/>
  <c r="BL29" i="27"/>
  <c r="BF29" i="27"/>
  <c r="AZ29" i="27"/>
  <c r="AT29" i="27"/>
  <c r="AN29" i="27"/>
  <c r="AH29" i="27"/>
  <c r="AB29" i="27"/>
  <c r="V29" i="27"/>
  <c r="P29" i="27"/>
  <c r="J29" i="27"/>
  <c r="I29" i="27"/>
  <c r="BR73" i="27"/>
  <c r="BL73" i="27"/>
  <c r="BF73" i="27"/>
  <c r="AZ73" i="27"/>
  <c r="AT73" i="27"/>
  <c r="AN73" i="27"/>
  <c r="AH73" i="27"/>
  <c r="AB73" i="27"/>
  <c r="V73" i="27"/>
  <c r="P73" i="27"/>
  <c r="J73" i="27"/>
  <c r="I73" i="27"/>
  <c r="BR27" i="27"/>
  <c r="BL27" i="27"/>
  <c r="BF27" i="27"/>
  <c r="AZ27" i="27"/>
  <c r="AT27" i="27"/>
  <c r="AN27" i="27"/>
  <c r="AH27" i="27"/>
  <c r="AB27" i="27"/>
  <c r="V27" i="27"/>
  <c r="P27" i="27"/>
  <c r="J27" i="27"/>
  <c r="I27" i="27"/>
  <c r="BR68" i="27"/>
  <c r="BL68" i="27"/>
  <c r="BF68" i="27"/>
  <c r="AZ68" i="27"/>
  <c r="AT68" i="27"/>
  <c r="AN68" i="27"/>
  <c r="AH68" i="27"/>
  <c r="AB68" i="27"/>
  <c r="V68" i="27"/>
  <c r="P68" i="27"/>
  <c r="J68" i="27"/>
  <c r="I68" i="27"/>
  <c r="BR94" i="27"/>
  <c r="BL94" i="27"/>
  <c r="BF94" i="27"/>
  <c r="AZ94" i="27"/>
  <c r="AT94" i="27"/>
  <c r="AN94" i="27"/>
  <c r="AH94" i="27"/>
  <c r="AB94" i="27"/>
  <c r="V94" i="27"/>
  <c r="P94" i="27"/>
  <c r="J94" i="27"/>
  <c r="I94" i="27"/>
  <c r="BR41" i="27"/>
  <c r="BL41" i="27"/>
  <c r="BF41" i="27"/>
  <c r="AZ41" i="27"/>
  <c r="AT41" i="27"/>
  <c r="AN41" i="27"/>
  <c r="AH41" i="27"/>
  <c r="AB41" i="27"/>
  <c r="V41" i="27"/>
  <c r="P41" i="27"/>
  <c r="J41" i="27"/>
  <c r="I41" i="27"/>
  <c r="BR63" i="27"/>
  <c r="BL63" i="27"/>
  <c r="BF63" i="27"/>
  <c r="AZ63" i="27"/>
  <c r="AT63" i="27"/>
  <c r="AN63" i="27"/>
  <c r="AH63" i="27"/>
  <c r="AB63" i="27"/>
  <c r="V63" i="27"/>
  <c r="P63" i="27"/>
  <c r="J63" i="27"/>
  <c r="I63" i="27"/>
  <c r="BR14" i="27"/>
  <c r="BL14" i="27"/>
  <c r="BF14" i="27"/>
  <c r="AZ14" i="27"/>
  <c r="AT14" i="27"/>
  <c r="AN14" i="27"/>
  <c r="AH14" i="27"/>
  <c r="AB14" i="27"/>
  <c r="V14" i="27"/>
  <c r="P14" i="27"/>
  <c r="J14" i="27"/>
  <c r="I14" i="27"/>
  <c r="BR7" i="27"/>
  <c r="BL7" i="27"/>
  <c r="BF7" i="27"/>
  <c r="AZ7" i="27"/>
  <c r="AT7" i="27"/>
  <c r="AN7" i="27"/>
  <c r="AH7" i="27"/>
  <c r="AB7" i="27"/>
  <c r="V7" i="27"/>
  <c r="P7" i="27"/>
  <c r="J7" i="27"/>
  <c r="I7" i="27"/>
  <c r="BR92" i="27"/>
  <c r="BL92" i="27"/>
  <c r="BF92" i="27"/>
  <c r="AZ92" i="27"/>
  <c r="AT92" i="27"/>
  <c r="AN92" i="27"/>
  <c r="AH92" i="27"/>
  <c r="AB92" i="27"/>
  <c r="V92" i="27"/>
  <c r="P92" i="27"/>
  <c r="J92" i="27"/>
  <c r="I92" i="27"/>
  <c r="BR121" i="27"/>
  <c r="BL121" i="27"/>
  <c r="BF121" i="27"/>
  <c r="AZ121" i="27"/>
  <c r="AT121" i="27"/>
  <c r="AN121" i="27"/>
  <c r="AH121" i="27"/>
  <c r="AB121" i="27"/>
  <c r="V121" i="27"/>
  <c r="P121" i="27"/>
  <c r="J121" i="27"/>
  <c r="I121" i="27"/>
  <c r="BR57" i="27"/>
  <c r="BL57" i="27"/>
  <c r="BF57" i="27"/>
  <c r="AZ57" i="27"/>
  <c r="AT57" i="27"/>
  <c r="AN57" i="27"/>
  <c r="AH57" i="27"/>
  <c r="AB57" i="27"/>
  <c r="V57" i="27"/>
  <c r="P57" i="27"/>
  <c r="J57" i="27"/>
  <c r="I57" i="27"/>
  <c r="BR35" i="27"/>
  <c r="BL35" i="27"/>
  <c r="BF35" i="27"/>
  <c r="AZ35" i="27"/>
  <c r="AT35" i="27"/>
  <c r="AN35" i="27"/>
  <c r="AH35" i="27"/>
  <c r="AB35" i="27"/>
  <c r="V35" i="27"/>
  <c r="P35" i="27"/>
  <c r="J35" i="27"/>
  <c r="I35" i="27"/>
  <c r="BR99" i="27"/>
  <c r="BL99" i="27"/>
  <c r="BF99" i="27"/>
  <c r="AZ99" i="27"/>
  <c r="AT99" i="27"/>
  <c r="AN99" i="27"/>
  <c r="AH99" i="27"/>
  <c r="AB99" i="27"/>
  <c r="V99" i="27"/>
  <c r="P99" i="27"/>
  <c r="J99" i="27"/>
  <c r="I99" i="27"/>
  <c r="BR77" i="27"/>
  <c r="BL77" i="27"/>
  <c r="BF77" i="27"/>
  <c r="AZ77" i="27"/>
  <c r="AT77" i="27"/>
  <c r="AN77" i="27"/>
  <c r="AH77" i="27"/>
  <c r="AB77" i="27"/>
  <c r="V77" i="27"/>
  <c r="P77" i="27"/>
  <c r="J77" i="27"/>
  <c r="I77" i="27"/>
  <c r="BR102" i="27"/>
  <c r="BL102" i="27"/>
  <c r="BF102" i="27"/>
  <c r="AZ102" i="27"/>
  <c r="AT102" i="27"/>
  <c r="AN102" i="27"/>
  <c r="AH102" i="27"/>
  <c r="AB102" i="27"/>
  <c r="V102" i="27"/>
  <c r="P102" i="27"/>
  <c r="J102" i="27"/>
  <c r="I102" i="27"/>
  <c r="BR100" i="27"/>
  <c r="BL100" i="27"/>
  <c r="BF100" i="27"/>
  <c r="AZ100" i="27"/>
  <c r="AT100" i="27"/>
  <c r="AN100" i="27"/>
  <c r="AH100" i="27"/>
  <c r="AB100" i="27"/>
  <c r="V100" i="27"/>
  <c r="P100" i="27"/>
  <c r="J100" i="27"/>
  <c r="I100" i="27"/>
  <c r="BR67" i="27"/>
  <c r="BL67" i="27"/>
  <c r="BF67" i="27"/>
  <c r="AZ67" i="27"/>
  <c r="AT67" i="27"/>
  <c r="AN67" i="27"/>
  <c r="AH67" i="27"/>
  <c r="AB67" i="27"/>
  <c r="V67" i="27"/>
  <c r="P67" i="27"/>
  <c r="J67" i="27"/>
  <c r="I67" i="27"/>
  <c r="BR83" i="27"/>
  <c r="BL83" i="27"/>
  <c r="BF83" i="27"/>
  <c r="AZ83" i="27"/>
  <c r="AT83" i="27"/>
  <c r="AN83" i="27"/>
  <c r="AH83" i="27"/>
  <c r="AB83" i="27"/>
  <c r="V83" i="27"/>
  <c r="P83" i="27"/>
  <c r="J83" i="27"/>
  <c r="I83" i="27"/>
  <c r="BR96" i="27"/>
  <c r="BL96" i="27"/>
  <c r="BF96" i="27"/>
  <c r="AZ96" i="27"/>
  <c r="AT96" i="27"/>
  <c r="AN96" i="27"/>
  <c r="AH96" i="27"/>
  <c r="AB96" i="27"/>
  <c r="V96" i="27"/>
  <c r="P96" i="27"/>
  <c r="J96" i="27"/>
  <c r="I96" i="27"/>
  <c r="BR98" i="27"/>
  <c r="BL98" i="27"/>
  <c r="BF98" i="27"/>
  <c r="AZ98" i="27"/>
  <c r="AT98" i="27"/>
  <c r="AN98" i="27"/>
  <c r="AH98" i="27"/>
  <c r="AB98" i="27"/>
  <c r="V98" i="27"/>
  <c r="P98" i="27"/>
  <c r="J98" i="27"/>
  <c r="I98" i="27"/>
  <c r="BR89" i="27"/>
  <c r="BL89" i="27"/>
  <c r="BF89" i="27"/>
  <c r="AZ89" i="27"/>
  <c r="AT89" i="27"/>
  <c r="AN89" i="27"/>
  <c r="AH89" i="27"/>
  <c r="AB89" i="27"/>
  <c r="V89" i="27"/>
  <c r="P89" i="27"/>
  <c r="J89" i="27"/>
  <c r="I89" i="27"/>
  <c r="BR17" i="27"/>
  <c r="BL17" i="27"/>
  <c r="BF17" i="27"/>
  <c r="AZ17" i="27"/>
  <c r="AT17" i="27"/>
  <c r="AN17" i="27"/>
  <c r="AH17" i="27"/>
  <c r="AB17" i="27"/>
  <c r="V17" i="27"/>
  <c r="P17" i="27"/>
  <c r="J17" i="27"/>
  <c r="I17" i="27"/>
  <c r="BR66" i="27"/>
  <c r="BL66" i="27"/>
  <c r="BF66" i="27"/>
  <c r="AZ66" i="27"/>
  <c r="AT66" i="27"/>
  <c r="AN66" i="27"/>
  <c r="AH66" i="27"/>
  <c r="AB66" i="27"/>
  <c r="V66" i="27"/>
  <c r="P66" i="27"/>
  <c r="J66" i="27"/>
  <c r="I66" i="27"/>
  <c r="BR10" i="27"/>
  <c r="BL10" i="27"/>
  <c r="BF10" i="27"/>
  <c r="AZ10" i="27"/>
  <c r="AT10" i="27"/>
  <c r="AN10" i="27"/>
  <c r="AH10" i="27"/>
  <c r="AB10" i="27"/>
  <c r="V10" i="27"/>
  <c r="P10" i="27"/>
  <c r="J10" i="27"/>
  <c r="I10" i="27"/>
  <c r="BR19" i="27"/>
  <c r="BL19" i="27"/>
  <c r="BF19" i="27"/>
  <c r="AZ19" i="27"/>
  <c r="AT19" i="27"/>
  <c r="AN19" i="27"/>
  <c r="AH19" i="27"/>
  <c r="AB19" i="27"/>
  <c r="V19" i="27"/>
  <c r="P19" i="27"/>
  <c r="J19" i="27"/>
  <c r="I19" i="27"/>
  <c r="BR22" i="27"/>
  <c r="BL22" i="27"/>
  <c r="BF22" i="27"/>
  <c r="AZ22" i="27"/>
  <c r="AT22" i="27"/>
  <c r="AN22" i="27"/>
  <c r="AH22" i="27"/>
  <c r="AB22" i="27"/>
  <c r="V22" i="27"/>
  <c r="P22" i="27"/>
  <c r="J22" i="27"/>
  <c r="I22" i="27"/>
  <c r="BR64" i="27"/>
  <c r="BL64" i="27"/>
  <c r="BF64" i="27"/>
  <c r="AZ64" i="27"/>
  <c r="AT64" i="27"/>
  <c r="AN64" i="27"/>
  <c r="AH64" i="27"/>
  <c r="AB64" i="27"/>
  <c r="V64" i="27"/>
  <c r="P64" i="27"/>
  <c r="J64" i="27"/>
  <c r="I64" i="27"/>
  <c r="BR33" i="27"/>
  <c r="BL33" i="27"/>
  <c r="BF33" i="27"/>
  <c r="AZ33" i="27"/>
  <c r="AT33" i="27"/>
  <c r="AN33" i="27"/>
  <c r="AH33" i="27"/>
  <c r="AB33" i="27"/>
  <c r="V33" i="27"/>
  <c r="P33" i="27"/>
  <c r="J33" i="27"/>
  <c r="I33" i="27"/>
  <c r="BR108" i="27"/>
  <c r="BL108" i="27"/>
  <c r="BF108" i="27"/>
  <c r="AZ108" i="27"/>
  <c r="AT108" i="27"/>
  <c r="AN108" i="27"/>
  <c r="AH108" i="27"/>
  <c r="AB108" i="27"/>
  <c r="V108" i="27"/>
  <c r="P108" i="27"/>
  <c r="J108" i="27"/>
  <c r="I108" i="27"/>
  <c r="BR40" i="27"/>
  <c r="BL40" i="27"/>
  <c r="BF40" i="27"/>
  <c r="AZ40" i="27"/>
  <c r="AT40" i="27"/>
  <c r="AN40" i="27"/>
  <c r="AH40" i="27"/>
  <c r="AB40" i="27"/>
  <c r="V40" i="27"/>
  <c r="P40" i="27"/>
  <c r="J40" i="27"/>
  <c r="I40" i="27"/>
  <c r="BR32" i="27"/>
  <c r="BL32" i="27"/>
  <c r="BF32" i="27"/>
  <c r="AZ32" i="27"/>
  <c r="AT32" i="27"/>
  <c r="AN32" i="27"/>
  <c r="AH32" i="27"/>
  <c r="AB32" i="27"/>
  <c r="V32" i="27"/>
  <c r="P32" i="27"/>
  <c r="J32" i="27"/>
  <c r="I32" i="27"/>
  <c r="BR88" i="27"/>
  <c r="BL88" i="27"/>
  <c r="BF88" i="27"/>
  <c r="AZ88" i="27"/>
  <c r="AT88" i="27"/>
  <c r="AN88" i="27"/>
  <c r="AH88" i="27"/>
  <c r="AB88" i="27"/>
  <c r="V88" i="27"/>
  <c r="P88" i="27"/>
  <c r="J88" i="27"/>
  <c r="I88" i="27"/>
  <c r="BR105" i="27"/>
  <c r="BL105" i="27"/>
  <c r="BF105" i="27"/>
  <c r="AZ105" i="27"/>
  <c r="AT105" i="27"/>
  <c r="AN105" i="27"/>
  <c r="AH105" i="27"/>
  <c r="AB105" i="27"/>
  <c r="V105" i="27"/>
  <c r="P105" i="27"/>
  <c r="J105" i="27"/>
  <c r="I105" i="27"/>
  <c r="BR31" i="27"/>
  <c r="BL31" i="27"/>
  <c r="BF31" i="27"/>
  <c r="AZ31" i="27"/>
  <c r="AT31" i="27"/>
  <c r="AN31" i="27"/>
  <c r="AH31" i="27"/>
  <c r="AB31" i="27"/>
  <c r="V31" i="27"/>
  <c r="P31" i="27"/>
  <c r="J31" i="27"/>
  <c r="I31" i="27"/>
  <c r="BR93" i="27"/>
  <c r="BL93" i="27"/>
  <c r="BF93" i="27"/>
  <c r="AZ93" i="27"/>
  <c r="AT93" i="27"/>
  <c r="AN93" i="27"/>
  <c r="AH93" i="27"/>
  <c r="AB93" i="27"/>
  <c r="V93" i="27"/>
  <c r="P93" i="27"/>
  <c r="J93" i="27"/>
  <c r="I93" i="27"/>
  <c r="BR58" i="27"/>
  <c r="BL58" i="27"/>
  <c r="BF58" i="27"/>
  <c r="AZ58" i="27"/>
  <c r="AT58" i="27"/>
  <c r="AN58" i="27"/>
  <c r="AH58" i="27"/>
  <c r="AB58" i="27"/>
  <c r="V58" i="27"/>
  <c r="P58" i="27"/>
  <c r="J58" i="27"/>
  <c r="I58" i="27"/>
  <c r="BR90" i="27"/>
  <c r="BL90" i="27"/>
  <c r="BF90" i="27"/>
  <c r="AZ90" i="27"/>
  <c r="AT90" i="27"/>
  <c r="AN90" i="27"/>
  <c r="AH90" i="27"/>
  <c r="AB90" i="27"/>
  <c r="V90" i="27"/>
  <c r="P90" i="27"/>
  <c r="J90" i="27"/>
  <c r="I90" i="27"/>
  <c r="BR47" i="27"/>
  <c r="BL47" i="27"/>
  <c r="BF47" i="27"/>
  <c r="AZ47" i="27"/>
  <c r="AT47" i="27"/>
  <c r="AN47" i="27"/>
  <c r="AH47" i="27"/>
  <c r="AB47" i="27"/>
  <c r="V47" i="27"/>
  <c r="P47" i="27"/>
  <c r="J47" i="27"/>
  <c r="I47" i="27"/>
  <c r="BR62" i="27"/>
  <c r="BL62" i="27"/>
  <c r="BF62" i="27"/>
  <c r="AZ62" i="27"/>
  <c r="AT62" i="27"/>
  <c r="AN62" i="27"/>
  <c r="AH62" i="27"/>
  <c r="AB62" i="27"/>
  <c r="V62" i="27"/>
  <c r="P62" i="27"/>
  <c r="J62" i="27"/>
  <c r="I62" i="27"/>
  <c r="BR11" i="27"/>
  <c r="BL11" i="27"/>
  <c r="BF11" i="27"/>
  <c r="AZ11" i="27"/>
  <c r="AT11" i="27"/>
  <c r="AN11" i="27"/>
  <c r="AH11" i="27"/>
  <c r="AB11" i="27"/>
  <c r="V11" i="27"/>
  <c r="P11" i="27"/>
  <c r="J11" i="27"/>
  <c r="I11" i="27"/>
  <c r="BR36" i="27"/>
  <c r="BL36" i="27"/>
  <c r="BF36" i="27"/>
  <c r="AZ36" i="27"/>
  <c r="AT36" i="27"/>
  <c r="AN36" i="27"/>
  <c r="AH36" i="27"/>
  <c r="AB36" i="27"/>
  <c r="V36" i="27"/>
  <c r="P36" i="27"/>
  <c r="J36" i="27"/>
  <c r="I36" i="27"/>
  <c r="BR30" i="27"/>
  <c r="BL30" i="27"/>
  <c r="BF30" i="27"/>
  <c r="AZ30" i="27"/>
  <c r="AT30" i="27"/>
  <c r="AN30" i="27"/>
  <c r="AH30" i="27"/>
  <c r="AB30" i="27"/>
  <c r="V30" i="27"/>
  <c r="P30" i="27"/>
  <c r="J30" i="27"/>
  <c r="I30" i="27"/>
  <c r="BR54" i="27"/>
  <c r="BL54" i="27"/>
  <c r="BF54" i="27"/>
  <c r="AZ54" i="27"/>
  <c r="AT54" i="27"/>
  <c r="AN54" i="27"/>
  <c r="AH54" i="27"/>
  <c r="AB54" i="27"/>
  <c r="V54" i="27"/>
  <c r="P54" i="27"/>
  <c r="J54" i="27"/>
  <c r="I54" i="27"/>
  <c r="BR78" i="27"/>
  <c r="BL78" i="27"/>
  <c r="BF78" i="27"/>
  <c r="AZ78" i="27"/>
  <c r="AT78" i="27"/>
  <c r="AN78" i="27"/>
  <c r="AH78" i="27"/>
  <c r="AB78" i="27"/>
  <c r="V78" i="27"/>
  <c r="P78" i="27"/>
  <c r="J78" i="27"/>
  <c r="I78" i="27"/>
  <c r="BR112" i="27"/>
  <c r="BL112" i="27"/>
  <c r="BF112" i="27"/>
  <c r="AZ112" i="27"/>
  <c r="AT112" i="27"/>
  <c r="AN112" i="27"/>
  <c r="AH112" i="27"/>
  <c r="AB112" i="27"/>
  <c r="V112" i="27"/>
  <c r="P112" i="27"/>
  <c r="J112" i="27"/>
  <c r="I112" i="27"/>
  <c r="BR120" i="27"/>
  <c r="BL120" i="27"/>
  <c r="BF120" i="27"/>
  <c r="AZ120" i="27"/>
  <c r="AT120" i="27"/>
  <c r="AN120" i="27"/>
  <c r="AH120" i="27"/>
  <c r="AB120" i="27"/>
  <c r="V120" i="27"/>
  <c r="P120" i="27"/>
  <c r="J120" i="27"/>
  <c r="I120" i="27"/>
  <c r="BR118" i="27"/>
  <c r="BL118" i="27"/>
  <c r="BF118" i="27"/>
  <c r="AZ118" i="27"/>
  <c r="AT118" i="27"/>
  <c r="AN118" i="27"/>
  <c r="AH118" i="27"/>
  <c r="AB118" i="27"/>
  <c r="V118" i="27"/>
  <c r="P118" i="27"/>
  <c r="J118" i="27"/>
  <c r="I118" i="27"/>
  <c r="BR38" i="27"/>
  <c r="BL38" i="27"/>
  <c r="BF38" i="27"/>
  <c r="AZ38" i="27"/>
  <c r="AT38" i="27"/>
  <c r="AN38" i="27"/>
  <c r="AH38" i="27"/>
  <c r="AB38" i="27"/>
  <c r="V38" i="27"/>
  <c r="P38" i="27"/>
  <c r="J38" i="27"/>
  <c r="I38" i="27"/>
  <c r="BR97" i="27"/>
  <c r="BL97" i="27"/>
  <c r="BF97" i="27"/>
  <c r="AZ97" i="27"/>
  <c r="AT97" i="27"/>
  <c r="AN97" i="27"/>
  <c r="AH97" i="27"/>
  <c r="AB97" i="27"/>
  <c r="V97" i="27"/>
  <c r="P97" i="27"/>
  <c r="J97" i="27"/>
  <c r="I97" i="27"/>
  <c r="BR75" i="27"/>
  <c r="BL75" i="27"/>
  <c r="BF75" i="27"/>
  <c r="AZ75" i="27"/>
  <c r="AT75" i="27"/>
  <c r="AN75" i="27"/>
  <c r="AH75" i="27"/>
  <c r="AB75" i="27"/>
  <c r="V75" i="27"/>
  <c r="P75" i="27"/>
  <c r="J75" i="27"/>
  <c r="I75" i="27"/>
  <c r="BR79" i="27"/>
  <c r="BL79" i="27"/>
  <c r="BF79" i="27"/>
  <c r="AZ79" i="27"/>
  <c r="AT79" i="27"/>
  <c r="AN79" i="27"/>
  <c r="AH79" i="27"/>
  <c r="AB79" i="27"/>
  <c r="V79" i="27"/>
  <c r="P79" i="27"/>
  <c r="J79" i="27"/>
  <c r="I79" i="27"/>
  <c r="BR111" i="27"/>
  <c r="BL111" i="27"/>
  <c r="BF111" i="27"/>
  <c r="AZ111" i="27"/>
  <c r="AT111" i="27"/>
  <c r="AN111" i="27"/>
  <c r="AH111" i="27"/>
  <c r="AB111" i="27"/>
  <c r="V111" i="27"/>
  <c r="P111" i="27"/>
  <c r="J111" i="27"/>
  <c r="I111" i="27"/>
  <c r="BR71" i="27"/>
  <c r="BL71" i="27"/>
  <c r="BF71" i="27"/>
  <c r="AZ71" i="27"/>
  <c r="AT71" i="27"/>
  <c r="AN71" i="27"/>
  <c r="AH71" i="27"/>
  <c r="AB71" i="27"/>
  <c r="V71" i="27"/>
  <c r="P71" i="27"/>
  <c r="J71" i="27"/>
  <c r="I71" i="27"/>
  <c r="BR106" i="27"/>
  <c r="BL106" i="27"/>
  <c r="BF106" i="27"/>
  <c r="AZ106" i="27"/>
  <c r="AT106" i="27"/>
  <c r="AN106" i="27"/>
  <c r="AH106" i="27"/>
  <c r="AB106" i="27"/>
  <c r="V106" i="27"/>
  <c r="P106" i="27"/>
  <c r="J106" i="27"/>
  <c r="I106" i="27"/>
  <c r="BR117" i="27"/>
  <c r="BL117" i="27"/>
  <c r="BF117" i="27"/>
  <c r="AZ117" i="27"/>
  <c r="AT117" i="27"/>
  <c r="AN117" i="27"/>
  <c r="AH117" i="27"/>
  <c r="AB117" i="27"/>
  <c r="V117" i="27"/>
  <c r="P117" i="27"/>
  <c r="J117" i="27"/>
  <c r="I117" i="27"/>
  <c r="BR119" i="27"/>
  <c r="BL119" i="27"/>
  <c r="BF119" i="27"/>
  <c r="AZ119" i="27"/>
  <c r="AT119" i="27"/>
  <c r="AN119" i="27"/>
  <c r="AH119" i="27"/>
  <c r="AB119" i="27"/>
  <c r="V119" i="27"/>
  <c r="P119" i="27"/>
  <c r="J119" i="27"/>
  <c r="I119" i="27"/>
  <c r="BR55" i="27"/>
  <c r="BL55" i="27"/>
  <c r="BF55" i="27"/>
  <c r="AZ55" i="27"/>
  <c r="AT55" i="27"/>
  <c r="AN55" i="27"/>
  <c r="AH55" i="27"/>
  <c r="AB55" i="27"/>
  <c r="V55" i="27"/>
  <c r="P55" i="27"/>
  <c r="J55" i="27"/>
  <c r="I55" i="27"/>
  <c r="BR9" i="27"/>
  <c r="BL9" i="27"/>
  <c r="BF9" i="27"/>
  <c r="AZ9" i="27"/>
  <c r="AT9" i="27"/>
  <c r="AN9" i="27"/>
  <c r="AH9" i="27"/>
  <c r="AB9" i="27"/>
  <c r="V9" i="27"/>
  <c r="P9" i="27"/>
  <c r="J9" i="27"/>
  <c r="I9" i="27"/>
  <c r="BR107" i="27"/>
  <c r="BL107" i="27"/>
  <c r="BF107" i="27"/>
  <c r="AZ107" i="27"/>
  <c r="AT107" i="27"/>
  <c r="AN107" i="27"/>
  <c r="AH107" i="27"/>
  <c r="AB107" i="27"/>
  <c r="V107" i="27"/>
  <c r="P107" i="27"/>
  <c r="J107" i="27"/>
  <c r="I107" i="27"/>
  <c r="BR103" i="27"/>
  <c r="BL103" i="27"/>
  <c r="BF103" i="27"/>
  <c r="AZ103" i="27"/>
  <c r="AT103" i="27"/>
  <c r="AN103" i="27"/>
  <c r="AH103" i="27"/>
  <c r="AB103" i="27"/>
  <c r="V103" i="27"/>
  <c r="P103" i="27"/>
  <c r="J103" i="27"/>
  <c r="I103" i="27"/>
  <c r="BR61" i="27"/>
  <c r="BL61" i="27"/>
  <c r="BF61" i="27"/>
  <c r="AZ61" i="27"/>
  <c r="AT61" i="27"/>
  <c r="AN61" i="27"/>
  <c r="AH61" i="27"/>
  <c r="AB61" i="27"/>
  <c r="V61" i="27"/>
  <c r="P61" i="27"/>
  <c r="J61" i="27"/>
  <c r="I61" i="27"/>
  <c r="BR24" i="27"/>
  <c r="BL24" i="27"/>
  <c r="BF24" i="27"/>
  <c r="AZ24" i="27"/>
  <c r="AT24" i="27"/>
  <c r="AN24" i="27"/>
  <c r="AH24" i="27"/>
  <c r="AB24" i="27"/>
  <c r="V24" i="27"/>
  <c r="P24" i="27"/>
  <c r="J24" i="27"/>
  <c r="I24" i="27"/>
  <c r="BR85" i="27"/>
  <c r="BL85" i="27"/>
  <c r="BF85" i="27"/>
  <c r="AZ85" i="27"/>
  <c r="AT85" i="27"/>
  <c r="AN85" i="27"/>
  <c r="AH85" i="27"/>
  <c r="AB85" i="27"/>
  <c r="V85" i="27"/>
  <c r="P85" i="27"/>
  <c r="J85" i="27"/>
  <c r="I85" i="27"/>
  <c r="BR28" i="27"/>
  <c r="BL28" i="27"/>
  <c r="BF28" i="27"/>
  <c r="AZ28" i="27"/>
  <c r="AT28" i="27"/>
  <c r="AN28" i="27"/>
  <c r="AH28" i="27"/>
  <c r="AB28" i="27"/>
  <c r="V28" i="27"/>
  <c r="P28" i="27"/>
  <c r="J28" i="27"/>
  <c r="I28" i="27"/>
  <c r="BR91" i="27"/>
  <c r="BL91" i="27"/>
  <c r="BF91" i="27"/>
  <c r="AZ91" i="27"/>
  <c r="AT91" i="27"/>
  <c r="AN91" i="27"/>
  <c r="AH91" i="27"/>
  <c r="AB91" i="27"/>
  <c r="V91" i="27"/>
  <c r="P91" i="27"/>
  <c r="J91" i="27"/>
  <c r="I91" i="27"/>
  <c r="BR34" i="27"/>
  <c r="BL34" i="27"/>
  <c r="BF34" i="27"/>
  <c r="AZ34" i="27"/>
  <c r="AT34" i="27"/>
  <c r="AN34" i="27"/>
  <c r="AH34" i="27"/>
  <c r="AB34" i="27"/>
  <c r="V34" i="27"/>
  <c r="P34" i="27"/>
  <c r="J34" i="27"/>
  <c r="I34" i="27"/>
  <c r="BR26" i="27"/>
  <c r="BL26" i="27"/>
  <c r="BF26" i="27"/>
  <c r="AZ26" i="27"/>
  <c r="AT26" i="27"/>
  <c r="AN26" i="27"/>
  <c r="AH26" i="27"/>
  <c r="AB26" i="27"/>
  <c r="V26" i="27"/>
  <c r="P26" i="27"/>
  <c r="J26" i="27"/>
  <c r="I26" i="27"/>
  <c r="BR44" i="27"/>
  <c r="BL44" i="27"/>
  <c r="BF44" i="27"/>
  <c r="AZ44" i="27"/>
  <c r="AT44" i="27"/>
  <c r="AN44" i="27"/>
  <c r="AH44" i="27"/>
  <c r="AB44" i="27"/>
  <c r="V44" i="27"/>
  <c r="P44" i="27"/>
  <c r="J44" i="27"/>
  <c r="I44" i="27"/>
  <c r="BR72" i="27"/>
  <c r="BL72" i="27"/>
  <c r="BF72" i="27"/>
  <c r="AZ72" i="27"/>
  <c r="AT72" i="27"/>
  <c r="AN72" i="27"/>
  <c r="AH72" i="27"/>
  <c r="AB72" i="27"/>
  <c r="V72" i="27"/>
  <c r="P72" i="27"/>
  <c r="J72" i="27"/>
  <c r="I72" i="27"/>
  <c r="BR56" i="27"/>
  <c r="BL56" i="27"/>
  <c r="BF56" i="27"/>
  <c r="AZ56" i="27"/>
  <c r="AT56" i="27"/>
  <c r="AN56" i="27"/>
  <c r="AH56" i="27"/>
  <c r="AB56" i="27"/>
  <c r="V56" i="27"/>
  <c r="P56" i="27"/>
  <c r="J56" i="27"/>
  <c r="I56" i="27"/>
  <c r="BR70" i="27"/>
  <c r="BL70" i="27"/>
  <c r="BF70" i="27"/>
  <c r="AZ70" i="27"/>
  <c r="AT70" i="27"/>
  <c r="AN70" i="27"/>
  <c r="AH70" i="27"/>
  <c r="AB70" i="27"/>
  <c r="V70" i="27"/>
  <c r="P70" i="27"/>
  <c r="J70" i="27"/>
  <c r="I70" i="27"/>
  <c r="BR87" i="27"/>
  <c r="BL87" i="27"/>
  <c r="BF87" i="27"/>
  <c r="AZ87" i="27"/>
  <c r="AT87" i="27"/>
  <c r="AN87" i="27"/>
  <c r="AH87" i="27"/>
  <c r="AB87" i="27"/>
  <c r="V87" i="27"/>
  <c r="P87" i="27"/>
  <c r="J87" i="27"/>
  <c r="I87" i="27"/>
  <c r="BR43" i="27"/>
  <c r="BL43" i="27"/>
  <c r="BF43" i="27"/>
  <c r="AZ43" i="27"/>
  <c r="AT43" i="27"/>
  <c r="AN43" i="27"/>
  <c r="AH43" i="27"/>
  <c r="AB43" i="27"/>
  <c r="V43" i="27"/>
  <c r="P43" i="27"/>
  <c r="J43" i="27"/>
  <c r="I43" i="27"/>
  <c r="BR23" i="27"/>
  <c r="BL23" i="27"/>
  <c r="BF23" i="27"/>
  <c r="AZ23" i="27"/>
  <c r="AT23" i="27"/>
  <c r="AN23" i="27"/>
  <c r="AH23" i="27"/>
  <c r="AB23" i="27"/>
  <c r="V23" i="27"/>
  <c r="P23" i="27"/>
  <c r="J23" i="27"/>
  <c r="I23" i="27"/>
  <c r="BR53" i="27"/>
  <c r="BL53" i="27"/>
  <c r="BF53" i="27"/>
  <c r="AZ53" i="27"/>
  <c r="AT53" i="27"/>
  <c r="AN53" i="27"/>
  <c r="AH53" i="27"/>
  <c r="AB53" i="27"/>
  <c r="V53" i="27"/>
  <c r="P53" i="27"/>
  <c r="J53" i="27"/>
  <c r="I53" i="27"/>
  <c r="BR5" i="27"/>
  <c r="BL5" i="27"/>
  <c r="BF5" i="27"/>
  <c r="AZ5" i="27"/>
  <c r="AT5" i="27"/>
  <c r="AN5" i="27"/>
  <c r="AH5" i="27"/>
  <c r="AB5" i="27"/>
  <c r="V5" i="27"/>
  <c r="P5" i="27"/>
  <c r="J5" i="27"/>
  <c r="I5" i="27"/>
  <c r="BR46" i="27"/>
  <c r="BL46" i="27"/>
  <c r="BF46" i="27"/>
  <c r="AZ46" i="27"/>
  <c r="AT46" i="27"/>
  <c r="AN46" i="27"/>
  <c r="AH46" i="27"/>
  <c r="AB46" i="27"/>
  <c r="V46" i="27"/>
  <c r="P46" i="27"/>
  <c r="J46" i="27"/>
  <c r="I46" i="27"/>
  <c r="BR51" i="27"/>
  <c r="BL51" i="27"/>
  <c r="BF51" i="27"/>
  <c r="AZ51" i="27"/>
  <c r="AT51" i="27"/>
  <c r="AN51" i="27"/>
  <c r="AH51" i="27"/>
  <c r="AB51" i="27"/>
  <c r="V51" i="27"/>
  <c r="P51" i="27"/>
  <c r="J51" i="27"/>
  <c r="I51" i="27"/>
  <c r="BR69" i="27"/>
  <c r="BL69" i="27"/>
  <c r="BF69" i="27"/>
  <c r="AZ69" i="27"/>
  <c r="AT69" i="27"/>
  <c r="AN69" i="27"/>
  <c r="AH69" i="27"/>
  <c r="AB69" i="27"/>
  <c r="V69" i="27"/>
  <c r="P69" i="27"/>
  <c r="J69" i="27"/>
  <c r="I69" i="27"/>
  <c r="BR49" i="27"/>
  <c r="BL49" i="27"/>
  <c r="BF49" i="27"/>
  <c r="AZ49" i="27"/>
  <c r="AT49" i="27"/>
  <c r="AN49" i="27"/>
  <c r="AH49" i="27"/>
  <c r="AB49" i="27"/>
  <c r="V49" i="27"/>
  <c r="P49" i="27"/>
  <c r="J49" i="27"/>
  <c r="I49" i="27"/>
  <c r="BR76" i="27"/>
  <c r="BL76" i="27"/>
  <c r="BF76" i="27"/>
  <c r="AZ76" i="27"/>
  <c r="AT76" i="27"/>
  <c r="AN76" i="27"/>
  <c r="AH76" i="27"/>
  <c r="AB76" i="27"/>
  <c r="V76" i="27"/>
  <c r="P76" i="27"/>
  <c r="J76" i="27"/>
  <c r="I76" i="27"/>
  <c r="BR113" i="27"/>
  <c r="BL113" i="27"/>
  <c r="BF113" i="27"/>
  <c r="AZ113" i="27"/>
  <c r="AT113" i="27"/>
  <c r="AN113" i="27"/>
  <c r="AH113" i="27"/>
  <c r="AB113" i="27"/>
  <c r="V113" i="27"/>
  <c r="P113" i="27"/>
  <c r="J113" i="27"/>
  <c r="I113" i="27"/>
  <c r="BR84" i="27"/>
  <c r="BL84" i="27"/>
  <c r="BF84" i="27"/>
  <c r="AZ84" i="27"/>
  <c r="AT84" i="27"/>
  <c r="AN84" i="27"/>
  <c r="AH84" i="27"/>
  <c r="AB84" i="27"/>
  <c r="V84" i="27"/>
  <c r="P84" i="27"/>
  <c r="J84" i="27"/>
  <c r="I84" i="27"/>
  <c r="BR20" i="27"/>
  <c r="BL20" i="27"/>
  <c r="BF20" i="27"/>
  <c r="AZ20" i="27"/>
  <c r="AT20" i="27"/>
  <c r="AN20" i="27"/>
  <c r="AH20" i="27"/>
  <c r="AB20" i="27"/>
  <c r="V20" i="27"/>
  <c r="P20" i="27"/>
  <c r="J20" i="27"/>
  <c r="I20" i="27"/>
  <c r="BR25" i="27"/>
  <c r="BL25" i="27"/>
  <c r="BF25" i="27"/>
  <c r="AZ25" i="27"/>
  <c r="AT25" i="27"/>
  <c r="AN25" i="27"/>
  <c r="AH25" i="27"/>
  <c r="AB25" i="27"/>
  <c r="V25" i="27"/>
  <c r="P25" i="27"/>
  <c r="J25" i="27"/>
  <c r="I25" i="27"/>
  <c r="BR74" i="27"/>
  <c r="BL74" i="27"/>
  <c r="BF74" i="27"/>
  <c r="AZ74" i="27"/>
  <c r="AT74" i="27"/>
  <c r="AN74" i="27"/>
  <c r="AH74" i="27"/>
  <c r="AB74" i="27"/>
  <c r="V74" i="27"/>
  <c r="P74" i="27"/>
  <c r="J74" i="27"/>
  <c r="I74" i="27"/>
  <c r="BR16" i="27"/>
  <c r="BL16" i="27"/>
  <c r="BF16" i="27"/>
  <c r="AZ16" i="27"/>
  <c r="AT16" i="27"/>
  <c r="AN16" i="27"/>
  <c r="AH16" i="27"/>
  <c r="AB16" i="27"/>
  <c r="V16" i="27"/>
  <c r="P16" i="27"/>
  <c r="J16" i="27"/>
  <c r="I16" i="27"/>
  <c r="BR8" i="27"/>
  <c r="BL8" i="27"/>
  <c r="BF8" i="27"/>
  <c r="AZ8" i="27"/>
  <c r="AT8" i="27"/>
  <c r="AN8" i="27"/>
  <c r="AH8" i="27"/>
  <c r="AB8" i="27"/>
  <c r="V8" i="27"/>
  <c r="P8" i="27"/>
  <c r="J8" i="27"/>
  <c r="I8" i="27"/>
  <c r="BR39" i="27"/>
  <c r="BL39" i="27"/>
  <c r="BF39" i="27"/>
  <c r="AZ39" i="27"/>
  <c r="AT39" i="27"/>
  <c r="AN39" i="27"/>
  <c r="AH39" i="27"/>
  <c r="AB39" i="27"/>
  <c r="V39" i="27"/>
  <c r="P39" i="27"/>
  <c r="J39" i="27"/>
  <c r="I39" i="27"/>
  <c r="BM123" i="27"/>
  <c r="BG123" i="27"/>
  <c r="AT123" i="27"/>
  <c r="AN123" i="27"/>
  <c r="AH123" i="27"/>
  <c r="AB123" i="27"/>
  <c r="V123" i="27"/>
  <c r="P123" i="27"/>
  <c r="J123" i="27"/>
  <c r="I123" i="27"/>
  <c r="BR15" i="27"/>
  <c r="BL15" i="27"/>
  <c r="BF15" i="27"/>
  <c r="AZ15" i="27"/>
  <c r="AT15" i="27"/>
  <c r="AN15" i="27"/>
  <c r="AH15" i="27"/>
  <c r="AB15" i="27"/>
  <c r="V15" i="27"/>
  <c r="P15" i="27"/>
  <c r="J15" i="27"/>
  <c r="I15" i="27"/>
  <c r="BR60" i="27"/>
  <c r="BL60" i="27"/>
  <c r="BF60" i="27"/>
  <c r="AZ60" i="27"/>
  <c r="AT60" i="27"/>
  <c r="AN60" i="27"/>
  <c r="AH60" i="27"/>
  <c r="AB60" i="27"/>
  <c r="V60" i="27"/>
  <c r="P60" i="27"/>
  <c r="J60" i="27"/>
  <c r="I60" i="27"/>
  <c r="BR48" i="27"/>
  <c r="BL48" i="27"/>
  <c r="BF48" i="27"/>
  <c r="AZ48" i="27"/>
  <c r="AT48" i="27"/>
  <c r="AN48" i="27"/>
  <c r="AH48" i="27"/>
  <c r="AB48" i="27"/>
  <c r="V48" i="27"/>
  <c r="P48" i="27"/>
  <c r="J48" i="27"/>
  <c r="I48" i="27"/>
  <c r="BR6" i="27"/>
  <c r="BL6" i="27"/>
  <c r="BF6" i="27"/>
  <c r="AZ6" i="27"/>
  <c r="AT6" i="27"/>
  <c r="AN6" i="27"/>
  <c r="AH6" i="27"/>
  <c r="AB6" i="27"/>
  <c r="V6" i="27"/>
  <c r="P6" i="27"/>
  <c r="J6" i="27"/>
  <c r="I6" i="27"/>
  <c r="BR37" i="27"/>
  <c r="BL37" i="27"/>
  <c r="BF37" i="27"/>
  <c r="AZ37" i="27"/>
  <c r="AT37" i="27"/>
  <c r="AN37" i="27"/>
  <c r="AH37" i="27"/>
  <c r="AB37" i="27"/>
  <c r="V37" i="27"/>
  <c r="P37" i="27"/>
  <c r="J37" i="27"/>
  <c r="I37" i="27"/>
  <c r="BR45" i="27"/>
  <c r="BL45" i="27"/>
  <c r="BF45" i="27"/>
  <c r="AZ45" i="27"/>
  <c r="AT45" i="27"/>
  <c r="AN45" i="27"/>
  <c r="AH45" i="27"/>
  <c r="AB45" i="27"/>
  <c r="V45" i="27"/>
  <c r="P45" i="27"/>
  <c r="J45" i="27"/>
  <c r="I45" i="27"/>
  <c r="BR21" i="27"/>
  <c r="BL21" i="27"/>
  <c r="BF21" i="27"/>
  <c r="AZ21" i="27"/>
  <c r="AT21" i="27"/>
  <c r="AN21" i="27"/>
  <c r="AH21" i="27"/>
  <c r="AB21" i="27"/>
  <c r="V21" i="27"/>
  <c r="P21" i="27"/>
  <c r="J21" i="27"/>
  <c r="I21" i="27"/>
  <c r="BR59" i="27"/>
  <c r="BL59" i="27"/>
  <c r="BF59" i="27"/>
  <c r="AZ59" i="27"/>
  <c r="AT59" i="27"/>
  <c r="AN59" i="27"/>
  <c r="AH59" i="27"/>
  <c r="AB59" i="27"/>
  <c r="V59" i="27"/>
  <c r="P59" i="27"/>
  <c r="J59" i="27"/>
  <c r="I59" i="27"/>
  <c r="BR12" i="27"/>
  <c r="BL12" i="27"/>
  <c r="BF12" i="27"/>
  <c r="AZ12" i="27"/>
  <c r="AT12" i="27"/>
  <c r="AN12" i="27"/>
  <c r="AH12" i="27"/>
  <c r="AB12" i="27"/>
  <c r="V12" i="27"/>
  <c r="P12" i="27"/>
  <c r="J12" i="27"/>
  <c r="I12" i="27"/>
  <c r="BG16" i="29" l="1"/>
  <c r="W75" i="29"/>
  <c r="BS75" i="29"/>
  <c r="AU9" i="29"/>
  <c r="AO65" i="29"/>
  <c r="K111" i="29"/>
  <c r="K103" i="29"/>
  <c r="W63" i="29"/>
  <c r="BS63" i="29"/>
  <c r="BM75" i="29"/>
  <c r="BM30" i="29"/>
  <c r="BG76" i="29"/>
  <c r="BG31" i="29"/>
  <c r="AI40" i="29"/>
  <c r="AC6" i="29"/>
  <c r="AU75" i="29"/>
  <c r="W9" i="29"/>
  <c r="BS9" i="29"/>
  <c r="Q65" i="29"/>
  <c r="BM65" i="29"/>
  <c r="BM98" i="29"/>
  <c r="Q21" i="29"/>
  <c r="AO49" i="29"/>
  <c r="BM21" i="29"/>
  <c r="AU16" i="29"/>
  <c r="AI63" i="29"/>
  <c r="BG63" i="29"/>
  <c r="AC64" i="29"/>
  <c r="BA64" i="29"/>
  <c r="AC75" i="29"/>
  <c r="BA75" i="29"/>
  <c r="AC30" i="29"/>
  <c r="K76" i="29"/>
  <c r="AU76" i="29"/>
  <c r="BS76" i="29"/>
  <c r="W31" i="29"/>
  <c r="AU31" i="29"/>
  <c r="BS31" i="29"/>
  <c r="K7" i="29"/>
  <c r="AO64" i="29"/>
  <c r="Q75" i="29"/>
  <c r="AO75" i="29"/>
  <c r="AO30" i="29"/>
  <c r="AI31" i="29"/>
  <c r="BA45" i="29"/>
  <c r="AU116" i="29"/>
  <c r="Q16" i="29"/>
  <c r="AI16" i="29"/>
  <c r="H16" i="29" s="1"/>
  <c r="K63" i="29"/>
  <c r="AO9" i="29"/>
  <c r="BM45" i="29"/>
  <c r="K64" i="29"/>
  <c r="AI75" i="29"/>
  <c r="BG75" i="29"/>
  <c r="AI9" i="29"/>
  <c r="BG9" i="29"/>
  <c r="AC65" i="29"/>
  <c r="BA65" i="29"/>
  <c r="AC98" i="29"/>
  <c r="BA98" i="29"/>
  <c r="K104" i="29"/>
  <c r="W122" i="29"/>
  <c r="W62" i="29"/>
  <c r="V130" i="29"/>
  <c r="V129" i="29"/>
  <c r="V128" i="29"/>
  <c r="V127" i="29"/>
  <c r="W89" i="29"/>
  <c r="W27" i="29"/>
  <c r="W88" i="29"/>
  <c r="W60" i="29"/>
  <c r="W26" i="29"/>
  <c r="W96" i="29"/>
  <c r="W58" i="29"/>
  <c r="W84" i="29"/>
  <c r="W42" i="29"/>
  <c r="W44" i="29"/>
  <c r="W61" i="29"/>
  <c r="W112" i="29"/>
  <c r="W24" i="29"/>
  <c r="W22" i="29"/>
  <c r="W38" i="29"/>
  <c r="W55" i="29"/>
  <c r="W54" i="29"/>
  <c r="W6" i="29"/>
  <c r="W86" i="29"/>
  <c r="W56" i="29"/>
  <c r="W101" i="29"/>
  <c r="W13" i="29"/>
  <c r="W35" i="29"/>
  <c r="W23" i="29"/>
  <c r="W116" i="29"/>
  <c r="W114" i="29"/>
  <c r="W81" i="29"/>
  <c r="W21" i="29"/>
  <c r="H21" i="29" s="1"/>
  <c r="W34" i="29"/>
  <c r="W20" i="29"/>
  <c r="W32" i="29"/>
  <c r="W49" i="29"/>
  <c r="W19" i="29"/>
  <c r="W47" i="29"/>
  <c r="W93" i="29"/>
  <c r="W107" i="29"/>
  <c r="W106" i="29"/>
  <c r="W59" i="29"/>
  <c r="W36" i="29"/>
  <c r="BG62" i="29"/>
  <c r="BF130" i="29"/>
  <c r="BF129" i="29"/>
  <c r="BF128" i="29"/>
  <c r="BF127" i="29"/>
  <c r="BG89" i="29"/>
  <c r="BG27" i="29"/>
  <c r="BG44" i="29"/>
  <c r="BG60" i="29"/>
  <c r="BG26" i="29"/>
  <c r="BG96" i="29"/>
  <c r="BG58" i="29"/>
  <c r="BG84" i="29"/>
  <c r="BG42" i="29"/>
  <c r="BG61" i="29"/>
  <c r="BG112" i="29"/>
  <c r="BG24" i="29"/>
  <c r="BG86" i="29"/>
  <c r="BG57" i="29"/>
  <c r="BG40" i="29"/>
  <c r="BG22" i="29"/>
  <c r="BG38" i="29"/>
  <c r="BG55" i="29"/>
  <c r="BG54" i="29"/>
  <c r="BG6" i="29"/>
  <c r="BG59" i="29"/>
  <c r="BG56" i="29"/>
  <c r="BG23" i="29"/>
  <c r="BG116" i="29"/>
  <c r="BG114" i="29"/>
  <c r="BG81" i="29"/>
  <c r="BG13" i="29"/>
  <c r="BG35" i="29"/>
  <c r="BG21" i="29"/>
  <c r="BG34" i="29"/>
  <c r="BG32" i="29"/>
  <c r="BG49" i="29"/>
  <c r="BG19" i="29"/>
  <c r="BG47" i="29"/>
  <c r="BG93" i="29"/>
  <c r="BG107" i="29"/>
  <c r="BG106" i="29"/>
  <c r="BG53" i="29"/>
  <c r="BG36" i="29"/>
  <c r="BS62" i="29"/>
  <c r="BR130" i="29"/>
  <c r="BR129" i="29"/>
  <c r="BR128" i="29"/>
  <c r="BR127" i="29"/>
  <c r="BS89" i="29"/>
  <c r="BS27" i="29"/>
  <c r="BS60" i="29"/>
  <c r="BS26" i="29"/>
  <c r="BS96" i="29"/>
  <c r="BS58" i="29"/>
  <c r="BS84" i="29"/>
  <c r="BS44" i="29"/>
  <c r="BS112" i="29"/>
  <c r="BS24" i="29"/>
  <c r="BS22" i="29"/>
  <c r="BS38" i="29"/>
  <c r="BS54" i="29"/>
  <c r="BS6" i="29"/>
  <c r="BS86" i="29"/>
  <c r="BS56" i="29"/>
  <c r="BS13" i="29"/>
  <c r="BS35" i="29"/>
  <c r="BS59" i="29"/>
  <c r="BS23" i="29"/>
  <c r="BS114" i="29"/>
  <c r="BS21" i="29"/>
  <c r="BS34" i="29"/>
  <c r="BS20" i="29"/>
  <c r="BS32" i="29"/>
  <c r="BS47" i="29"/>
  <c r="BS107" i="29"/>
  <c r="BS106" i="29"/>
  <c r="BS36" i="29"/>
  <c r="AI64" i="29"/>
  <c r="BS64" i="29"/>
  <c r="AC9" i="29"/>
  <c r="BS30" i="29"/>
  <c r="AI76" i="29"/>
  <c r="AO98" i="29"/>
  <c r="W66" i="29"/>
  <c r="AU17" i="29"/>
  <c r="K91" i="29"/>
  <c r="Q91" i="29"/>
  <c r="AO45" i="29"/>
  <c r="BA79" i="29"/>
  <c r="W67" i="29"/>
  <c r="AC68" i="29"/>
  <c r="AU46" i="29"/>
  <c r="BA107" i="29"/>
  <c r="K69" i="29"/>
  <c r="Q69" i="29"/>
  <c r="W11" i="29"/>
  <c r="AU108" i="29"/>
  <c r="BA47" i="29"/>
  <c r="K70" i="29"/>
  <c r="Q70" i="29"/>
  <c r="W18" i="29"/>
  <c r="AU48" i="29"/>
  <c r="AC71" i="29"/>
  <c r="AU5" i="29"/>
  <c r="AU20" i="29"/>
  <c r="AC37" i="29"/>
  <c r="W53" i="29"/>
  <c r="BA109" i="29"/>
  <c r="AI115" i="29"/>
  <c r="AI73" i="29"/>
  <c r="BG73" i="29"/>
  <c r="AI83" i="29"/>
  <c r="BG83" i="29"/>
  <c r="BA22" i="29"/>
  <c r="BA42" i="29"/>
  <c r="AO59" i="29"/>
  <c r="BG122" i="29"/>
  <c r="AI123" i="29"/>
  <c r="K29" i="29"/>
  <c r="W29" i="29"/>
  <c r="AI29" i="29"/>
  <c r="AU29" i="29"/>
  <c r="BG29" i="29"/>
  <c r="BS29" i="29"/>
  <c r="Q63" i="29"/>
  <c r="AC63" i="29"/>
  <c r="AO63" i="29"/>
  <c r="BA63" i="29"/>
  <c r="BM63" i="29"/>
  <c r="K75" i="29"/>
  <c r="BG30" i="29"/>
  <c r="W65" i="29"/>
  <c r="H65" i="29" s="1"/>
  <c r="AI65" i="29"/>
  <c r="AU65" i="29"/>
  <c r="BG65" i="29"/>
  <c r="BS65" i="29"/>
  <c r="W76" i="29"/>
  <c r="AO76" i="29"/>
  <c r="K31" i="29"/>
  <c r="K98" i="29"/>
  <c r="AU98" i="29"/>
  <c r="Q10" i="29"/>
  <c r="AC10" i="29"/>
  <c r="AO10" i="29"/>
  <c r="BA10" i="29"/>
  <c r="BM10" i="29"/>
  <c r="AC66" i="29"/>
  <c r="BA66" i="29"/>
  <c r="W91" i="29"/>
  <c r="AU91" i="29"/>
  <c r="BS91" i="29"/>
  <c r="W77" i="29"/>
  <c r="AI77" i="29"/>
  <c r="AU77" i="29"/>
  <c r="BG77" i="29"/>
  <c r="BS77" i="29"/>
  <c r="Q78" i="29"/>
  <c r="K78" i="29"/>
  <c r="AO78" i="29"/>
  <c r="BM78" i="29"/>
  <c r="AI79" i="29"/>
  <c r="BG79" i="29"/>
  <c r="Q92" i="29"/>
  <c r="AC92" i="29"/>
  <c r="BG92" i="29"/>
  <c r="AC67" i="29"/>
  <c r="BA67" i="29"/>
  <c r="Q106" i="29"/>
  <c r="BM106" i="29"/>
  <c r="AI68" i="29"/>
  <c r="BG68" i="29"/>
  <c r="AI46" i="29"/>
  <c r="Q99" i="29"/>
  <c r="AO99" i="29"/>
  <c r="BM99" i="29"/>
  <c r="AO107" i="29"/>
  <c r="W69" i="29"/>
  <c r="AU69" i="29"/>
  <c r="BS69" i="29"/>
  <c r="BG11" i="29"/>
  <c r="AC108" i="29"/>
  <c r="BA108" i="29"/>
  <c r="Q93" i="29"/>
  <c r="BM93" i="29"/>
  <c r="AO47" i="29"/>
  <c r="W70" i="29"/>
  <c r="AU70" i="29"/>
  <c r="BS70" i="29"/>
  <c r="BG18" i="29"/>
  <c r="AC48" i="29"/>
  <c r="BA48" i="29"/>
  <c r="Q19" i="29"/>
  <c r="BM19" i="29"/>
  <c r="Q32" i="29"/>
  <c r="BM32" i="29"/>
  <c r="AI71" i="29"/>
  <c r="BG71" i="29"/>
  <c r="AI5" i="29"/>
  <c r="Q33" i="29"/>
  <c r="AO33" i="29"/>
  <c r="BM33" i="29"/>
  <c r="K20" i="29"/>
  <c r="AI20" i="29"/>
  <c r="Q34" i="29"/>
  <c r="BM34" i="29"/>
  <c r="W72" i="29"/>
  <c r="AU72" i="29"/>
  <c r="BS72" i="29"/>
  <c r="AU12" i="29"/>
  <c r="W94" i="29"/>
  <c r="AU94" i="29"/>
  <c r="BS94" i="29"/>
  <c r="BS53" i="29"/>
  <c r="W82" i="29"/>
  <c r="AU82" i="29"/>
  <c r="BS82" i="29"/>
  <c r="BA55" i="29"/>
  <c r="BA41" i="29"/>
  <c r="AI86" i="29"/>
  <c r="AC87" i="29"/>
  <c r="AC113" i="29"/>
  <c r="AC119" i="29"/>
  <c r="AC121" i="29"/>
  <c r="AU62" i="29"/>
  <c r="AT130" i="29"/>
  <c r="AT129" i="29"/>
  <c r="AT128" i="29"/>
  <c r="AT127" i="29"/>
  <c r="AU89" i="29"/>
  <c r="AU122" i="29"/>
  <c r="AU27" i="29"/>
  <c r="AU61" i="29"/>
  <c r="AU60" i="29"/>
  <c r="AU26" i="29"/>
  <c r="AU96" i="29"/>
  <c r="AU58" i="29"/>
  <c r="AU84" i="29"/>
  <c r="AU42" i="29"/>
  <c r="AU86" i="29"/>
  <c r="AU44" i="29"/>
  <c r="AU59" i="29"/>
  <c r="AU101" i="29"/>
  <c r="AU22" i="29"/>
  <c r="AU38" i="29"/>
  <c r="AU55" i="29"/>
  <c r="AU54" i="29"/>
  <c r="AU6" i="29"/>
  <c r="AU56" i="29"/>
  <c r="AU13" i="29"/>
  <c r="AU35" i="29"/>
  <c r="AU112" i="29"/>
  <c r="AU53" i="29"/>
  <c r="AU21" i="29"/>
  <c r="AU34" i="29"/>
  <c r="AU32" i="29"/>
  <c r="AU49" i="29"/>
  <c r="AU19" i="29"/>
  <c r="AU47" i="29"/>
  <c r="AU93" i="29"/>
  <c r="AU107" i="29"/>
  <c r="AU106" i="29"/>
  <c r="AU36" i="29"/>
  <c r="W64" i="29"/>
  <c r="BG64" i="29"/>
  <c r="W30" i="29"/>
  <c r="BA30" i="29"/>
  <c r="BA76" i="29"/>
  <c r="BG98" i="29"/>
  <c r="BS66" i="29"/>
  <c r="AI17" i="29"/>
  <c r="BG17" i="29"/>
  <c r="AO91" i="29"/>
  <c r="AI78" i="29"/>
  <c r="Q45" i="29"/>
  <c r="AC79" i="29"/>
  <c r="BS92" i="29"/>
  <c r="BS67" i="29"/>
  <c r="AC106" i="29"/>
  <c r="BG99" i="29"/>
  <c r="BM69" i="29"/>
  <c r="BS11" i="29"/>
  <c r="BS108" i="29"/>
  <c r="BM70" i="29"/>
  <c r="BS18" i="29"/>
  <c r="BS48" i="29"/>
  <c r="BA49" i="29"/>
  <c r="AC32" i="29"/>
  <c r="AI33" i="29"/>
  <c r="BG12" i="29"/>
  <c r="BA37" i="29"/>
  <c r="AC54" i="29"/>
  <c r="BG115" i="29"/>
  <c r="P130" i="29"/>
  <c r="P129" i="29"/>
  <c r="P128" i="29"/>
  <c r="P127" i="29"/>
  <c r="Q61" i="29"/>
  <c r="Q44" i="29"/>
  <c r="Q25" i="29"/>
  <c r="Q43" i="29"/>
  <c r="Q85" i="29"/>
  <c r="Q14" i="29"/>
  <c r="Q57" i="29"/>
  <c r="Q122" i="29"/>
  <c r="H122" i="29" s="1"/>
  <c r="Q62" i="29"/>
  <c r="Q89" i="29"/>
  <c r="Q27" i="29"/>
  <c r="Q60" i="29"/>
  <c r="Q26" i="29"/>
  <c r="Q103" i="29"/>
  <c r="Q95" i="29"/>
  <c r="Q23" i="29"/>
  <c r="Q41" i="29"/>
  <c r="Q116" i="29"/>
  <c r="Q114" i="29"/>
  <c r="Q53" i="29"/>
  <c r="Q81" i="29"/>
  <c r="Q120" i="29"/>
  <c r="Q97" i="29"/>
  <c r="Q118" i="29"/>
  <c r="Q117" i="29"/>
  <c r="Q104" i="29"/>
  <c r="Q111" i="29"/>
  <c r="Q110" i="29"/>
  <c r="Q22" i="29"/>
  <c r="Q55" i="29"/>
  <c r="Q36" i="29"/>
  <c r="Q88" i="29"/>
  <c r="Q7" i="29"/>
  <c r="Q12" i="29"/>
  <c r="Q5" i="29"/>
  <c r="Q18" i="29"/>
  <c r="Q11" i="29"/>
  <c r="Q46" i="29"/>
  <c r="Q38" i="29"/>
  <c r="Q54" i="29"/>
  <c r="H54" i="29" s="1"/>
  <c r="Q6" i="29"/>
  <c r="Q13" i="29"/>
  <c r="Q35" i="29"/>
  <c r="AB130" i="29"/>
  <c r="AB129" i="29"/>
  <c r="AB128" i="29"/>
  <c r="AB127" i="29"/>
  <c r="AC88" i="29"/>
  <c r="AC61" i="29"/>
  <c r="AC44" i="29"/>
  <c r="AC120" i="29"/>
  <c r="AC97" i="29"/>
  <c r="AC118" i="29"/>
  <c r="AC117" i="29"/>
  <c r="AC43" i="29"/>
  <c r="AC85" i="29"/>
  <c r="AC14" i="29"/>
  <c r="AC57" i="29"/>
  <c r="AC60" i="29"/>
  <c r="AC26" i="29"/>
  <c r="AC62" i="29"/>
  <c r="AC7" i="29"/>
  <c r="AC95" i="29"/>
  <c r="AC103" i="29"/>
  <c r="AC23" i="29"/>
  <c r="AC39" i="29"/>
  <c r="AC116" i="29"/>
  <c r="AC114" i="29"/>
  <c r="AC53" i="29"/>
  <c r="AC81" i="29"/>
  <c r="AC27" i="29"/>
  <c r="AC110" i="29"/>
  <c r="AC89" i="29"/>
  <c r="AC111" i="29"/>
  <c r="AC36" i="29"/>
  <c r="AC22" i="29"/>
  <c r="AC55" i="29"/>
  <c r="AC12" i="29"/>
  <c r="AC5" i="29"/>
  <c r="AC18" i="29"/>
  <c r="AC11" i="29"/>
  <c r="AC46" i="29"/>
  <c r="AC84" i="29"/>
  <c r="AC13" i="29"/>
  <c r="AC35" i="29"/>
  <c r="AN130" i="29"/>
  <c r="AN129" i="29"/>
  <c r="AN128" i="29"/>
  <c r="AN127" i="29"/>
  <c r="AO122" i="29"/>
  <c r="AO62" i="29"/>
  <c r="AO61" i="29"/>
  <c r="AO44" i="29"/>
  <c r="AO89" i="29"/>
  <c r="AO27" i="29"/>
  <c r="AO43" i="29"/>
  <c r="AO85" i="29"/>
  <c r="AO14" i="29"/>
  <c r="AO57" i="29"/>
  <c r="AO60" i="29"/>
  <c r="AO26" i="29"/>
  <c r="AO121" i="29"/>
  <c r="AO119" i="29"/>
  <c r="AO113" i="29"/>
  <c r="AO87" i="29"/>
  <c r="AO104" i="29"/>
  <c r="AO111" i="29"/>
  <c r="AO95" i="29"/>
  <c r="AO7" i="29"/>
  <c r="AO23" i="29"/>
  <c r="AO116" i="29"/>
  <c r="AO114" i="29"/>
  <c r="AO53" i="29"/>
  <c r="AO81" i="29"/>
  <c r="AO103" i="29"/>
  <c r="AO110" i="29"/>
  <c r="AO25" i="29"/>
  <c r="AO38" i="29"/>
  <c r="AO54" i="29"/>
  <c r="AO6" i="29"/>
  <c r="AO36" i="29"/>
  <c r="AO41" i="29"/>
  <c r="AO12" i="29"/>
  <c r="AO5" i="29"/>
  <c r="AO18" i="29"/>
  <c r="AO11" i="29"/>
  <c r="AO46" i="29"/>
  <c r="AO92" i="29"/>
  <c r="AO22" i="29"/>
  <c r="AO55" i="29"/>
  <c r="AO13" i="29"/>
  <c r="AO35" i="29"/>
  <c r="AZ130" i="29"/>
  <c r="AZ129" i="29"/>
  <c r="AZ128" i="29"/>
  <c r="AZ127" i="29"/>
  <c r="BA61" i="29"/>
  <c r="BA62" i="29"/>
  <c r="BA44" i="29"/>
  <c r="BA25" i="29"/>
  <c r="BA119" i="29"/>
  <c r="BA113" i="29"/>
  <c r="BA87" i="29"/>
  <c r="BA104" i="29"/>
  <c r="BA43" i="29"/>
  <c r="BA85" i="29"/>
  <c r="BA14" i="29"/>
  <c r="BA57" i="29"/>
  <c r="BA89" i="29"/>
  <c r="BA27" i="29"/>
  <c r="BA60" i="29"/>
  <c r="BA26" i="29"/>
  <c r="BA95" i="29"/>
  <c r="BA111" i="29"/>
  <c r="BA23" i="29"/>
  <c r="BA116" i="29"/>
  <c r="BA114" i="29"/>
  <c r="BA53" i="29"/>
  <c r="BA81" i="29"/>
  <c r="BA7" i="29"/>
  <c r="BA110" i="29"/>
  <c r="BA36" i="29"/>
  <c r="BA39" i="29"/>
  <c r="BA38" i="29"/>
  <c r="BA54" i="29"/>
  <c r="BA6" i="29"/>
  <c r="BA12" i="29"/>
  <c r="BA5" i="29"/>
  <c r="BA18" i="29"/>
  <c r="BA11" i="29"/>
  <c r="BA46" i="29"/>
  <c r="BA92" i="29"/>
  <c r="BA13" i="29"/>
  <c r="BA35" i="29"/>
  <c r="BL130" i="29"/>
  <c r="BL129" i="29"/>
  <c r="BL128" i="29"/>
  <c r="BL127" i="29"/>
  <c r="BM61" i="29"/>
  <c r="BM44" i="29"/>
  <c r="BM62" i="29"/>
  <c r="BM43" i="29"/>
  <c r="BM85" i="29"/>
  <c r="BM14" i="29"/>
  <c r="BM57" i="29"/>
  <c r="BM25" i="29"/>
  <c r="BM89" i="29"/>
  <c r="BM27" i="29"/>
  <c r="BM60" i="29"/>
  <c r="BM26" i="29"/>
  <c r="BM103" i="29"/>
  <c r="BM95" i="29"/>
  <c r="BM120" i="29"/>
  <c r="BM97" i="29"/>
  <c r="BM118" i="29"/>
  <c r="BM117" i="29"/>
  <c r="BM23" i="29"/>
  <c r="BM41" i="29"/>
  <c r="BM116" i="29"/>
  <c r="BM114" i="29"/>
  <c r="BM53" i="29"/>
  <c r="BM81" i="29"/>
  <c r="BM111" i="29"/>
  <c r="BM110" i="29"/>
  <c r="BM7" i="29"/>
  <c r="BM22" i="29"/>
  <c r="BM55" i="29"/>
  <c r="BM36" i="29"/>
  <c r="BM12" i="29"/>
  <c r="BM5" i="29"/>
  <c r="BM18" i="29"/>
  <c r="BM11" i="29"/>
  <c r="BM46" i="29"/>
  <c r="BM92" i="29"/>
  <c r="BM38" i="29"/>
  <c r="BM54" i="29"/>
  <c r="BM6" i="29"/>
  <c r="BM13" i="29"/>
  <c r="BM35" i="29"/>
  <c r="K16" i="29"/>
  <c r="K9" i="29"/>
  <c r="K30" i="29"/>
  <c r="AU30" i="29"/>
  <c r="AC76" i="29"/>
  <c r="Q98" i="29"/>
  <c r="AI98" i="29"/>
  <c r="AI66" i="29"/>
  <c r="BG66" i="29"/>
  <c r="Q17" i="29"/>
  <c r="AC17" i="29"/>
  <c r="AO17" i="29"/>
  <c r="BA17" i="29"/>
  <c r="BM17" i="29"/>
  <c r="AC91" i="29"/>
  <c r="BA91" i="29"/>
  <c r="W78" i="29"/>
  <c r="AU78" i="29"/>
  <c r="BS78" i="29"/>
  <c r="W45" i="29"/>
  <c r="AI45" i="29"/>
  <c r="AU45" i="29"/>
  <c r="BG45" i="29"/>
  <c r="BS45" i="29"/>
  <c r="K79" i="29"/>
  <c r="Q79" i="29"/>
  <c r="AO79" i="29"/>
  <c r="BM79" i="29"/>
  <c r="AU92" i="29"/>
  <c r="AI67" i="29"/>
  <c r="BG67" i="29"/>
  <c r="BA106" i="29"/>
  <c r="K68" i="29"/>
  <c r="Q68" i="29"/>
  <c r="AO68" i="29"/>
  <c r="BM68" i="29"/>
  <c r="W46" i="29"/>
  <c r="BS46" i="29"/>
  <c r="W99" i="29"/>
  <c r="AU99" i="29"/>
  <c r="BS99" i="29"/>
  <c r="AC107" i="29"/>
  <c r="AC69" i="29"/>
  <c r="BA69" i="29"/>
  <c r="AU11" i="29"/>
  <c r="AI108" i="29"/>
  <c r="BG108" i="29"/>
  <c r="BA93" i="29"/>
  <c r="AC47" i="29"/>
  <c r="AC70" i="29"/>
  <c r="BA70" i="29"/>
  <c r="AU18" i="29"/>
  <c r="AI48" i="29"/>
  <c r="BG48" i="29"/>
  <c r="BA19" i="29"/>
  <c r="AC49" i="29"/>
  <c r="BA32" i="29"/>
  <c r="K71" i="29"/>
  <c r="Q71" i="29"/>
  <c r="AO71" i="29"/>
  <c r="BM71" i="29"/>
  <c r="W5" i="29"/>
  <c r="BS5" i="29"/>
  <c r="W33" i="29"/>
  <c r="AU33" i="29"/>
  <c r="BS33" i="29"/>
  <c r="Q20" i="29"/>
  <c r="BG20" i="29"/>
  <c r="BA34" i="29"/>
  <c r="AI12" i="29"/>
  <c r="K50" i="29"/>
  <c r="Q50" i="29"/>
  <c r="AO50" i="29"/>
  <c r="BM50" i="29"/>
  <c r="AI51" i="29"/>
  <c r="BG51" i="29"/>
  <c r="BA21" i="29"/>
  <c r="AU81" i="29"/>
  <c r="AU114" i="29"/>
  <c r="BM39" i="29"/>
  <c r="Q56" i="29"/>
  <c r="AO56" i="29"/>
  <c r="BM56" i="29"/>
  <c r="AI95" i="29"/>
  <c r="BG95" i="29"/>
  <c r="AU24" i="29"/>
  <c r="K57" i="29"/>
  <c r="W57" i="29"/>
  <c r="Q112" i="29"/>
  <c r="K112" i="29"/>
  <c r="AI62" i="29"/>
  <c r="AH130" i="29"/>
  <c r="AH129" i="29"/>
  <c r="AH128" i="29"/>
  <c r="AH127" i="29"/>
  <c r="AI89" i="29"/>
  <c r="AI27" i="29"/>
  <c r="AI60" i="29"/>
  <c r="AI26" i="29"/>
  <c r="AI96" i="29"/>
  <c r="AI58" i="29"/>
  <c r="AI84" i="29"/>
  <c r="AI42" i="29"/>
  <c r="AI44" i="29"/>
  <c r="AI59" i="29"/>
  <c r="AI61" i="29"/>
  <c r="AI102" i="29"/>
  <c r="AI22" i="29"/>
  <c r="AI38" i="29"/>
  <c r="AI55" i="29"/>
  <c r="AI54" i="29"/>
  <c r="AI6" i="29"/>
  <c r="AI112" i="29"/>
  <c r="AI24" i="29"/>
  <c r="AI56" i="29"/>
  <c r="AI57" i="29"/>
  <c r="AI53" i="29"/>
  <c r="AI13" i="29"/>
  <c r="AI35" i="29"/>
  <c r="AI21" i="29"/>
  <c r="AI34" i="29"/>
  <c r="AI32" i="29"/>
  <c r="AI49" i="29"/>
  <c r="AI19" i="29"/>
  <c r="AI47" i="29"/>
  <c r="AI93" i="29"/>
  <c r="AI107" i="29"/>
  <c r="AI106" i="29"/>
  <c r="AI23" i="29"/>
  <c r="AI116" i="29"/>
  <c r="AI114" i="29"/>
  <c r="AI81" i="29"/>
  <c r="AI36" i="29"/>
  <c r="AU64" i="29"/>
  <c r="Q9" i="29"/>
  <c r="BA9" i="29"/>
  <c r="BM9" i="29"/>
  <c r="AU66" i="29"/>
  <c r="W17" i="29"/>
  <c r="BS17" i="29"/>
  <c r="BM91" i="29"/>
  <c r="BG78" i="29"/>
  <c r="AC45" i="29"/>
  <c r="AU67" i="29"/>
  <c r="BA68" i="29"/>
  <c r="AI99" i="29"/>
  <c r="AO69" i="29"/>
  <c r="W108" i="29"/>
  <c r="AC93" i="29"/>
  <c r="AO70" i="29"/>
  <c r="W48" i="29"/>
  <c r="AC19" i="29"/>
  <c r="BA71" i="29"/>
  <c r="BG33" i="29"/>
  <c r="AC34" i="29"/>
  <c r="AC21" i="29"/>
  <c r="AC109" i="29"/>
  <c r="Q29" i="29"/>
  <c r="AC29" i="29"/>
  <c r="AO29" i="29"/>
  <c r="BA29" i="29"/>
  <c r="BM29" i="29"/>
  <c r="Q30" i="29"/>
  <c r="AI30" i="29"/>
  <c r="Q76" i="29"/>
  <c r="H76" i="29" s="1"/>
  <c r="BM76" i="29"/>
  <c r="Q31" i="29"/>
  <c r="AC31" i="29"/>
  <c r="AO31" i="29"/>
  <c r="BA31" i="29"/>
  <c r="BM31" i="29"/>
  <c r="W98" i="29"/>
  <c r="BS98" i="29"/>
  <c r="W10" i="29"/>
  <c r="AI10" i="29"/>
  <c r="AU10" i="29"/>
  <c r="BG10" i="29"/>
  <c r="BS10" i="29"/>
  <c r="Q66" i="29"/>
  <c r="K66" i="29"/>
  <c r="AO66" i="29"/>
  <c r="BM66" i="29"/>
  <c r="AI91" i="29"/>
  <c r="BG91" i="29"/>
  <c r="Q77" i="29"/>
  <c r="H77" i="29" s="1"/>
  <c r="AC77" i="29"/>
  <c r="AO77" i="29"/>
  <c r="BA77" i="29"/>
  <c r="BM77" i="29"/>
  <c r="AC78" i="29"/>
  <c r="BA78" i="29"/>
  <c r="W79" i="29"/>
  <c r="AU79" i="29"/>
  <c r="BS79" i="29"/>
  <c r="W92" i="29"/>
  <c r="AI92" i="29"/>
  <c r="Q67" i="29"/>
  <c r="H67" i="29" s="1"/>
  <c r="AO67" i="29"/>
  <c r="BM67" i="29"/>
  <c r="AO106" i="29"/>
  <c r="W68" i="29"/>
  <c r="AU68" i="29"/>
  <c r="BS68" i="29"/>
  <c r="BG46" i="29"/>
  <c r="AC99" i="29"/>
  <c r="BA99" i="29"/>
  <c r="Q107" i="29"/>
  <c r="BM107" i="29"/>
  <c r="AI69" i="29"/>
  <c r="BG69" i="29"/>
  <c r="AI11" i="29"/>
  <c r="Q108" i="29"/>
  <c r="AO108" i="29"/>
  <c r="BM108" i="29"/>
  <c r="AO93" i="29"/>
  <c r="Q47" i="29"/>
  <c r="BM47" i="29"/>
  <c r="AI70" i="29"/>
  <c r="BG70" i="29"/>
  <c r="AI18" i="29"/>
  <c r="Q48" i="29"/>
  <c r="H48" i="29" s="1"/>
  <c r="AO48" i="29"/>
  <c r="BM48" i="29"/>
  <c r="AO19" i="29"/>
  <c r="Q49" i="29"/>
  <c r="H49" i="29" s="1"/>
  <c r="BM49" i="29"/>
  <c r="AO32" i="29"/>
  <c r="W71" i="29"/>
  <c r="AU71" i="29"/>
  <c r="BS71" i="29"/>
  <c r="BG5" i="29"/>
  <c r="AC33" i="29"/>
  <c r="BA33" i="29"/>
  <c r="BM20" i="29"/>
  <c r="AO34" i="29"/>
  <c r="AC80" i="29"/>
  <c r="BA80" i="29"/>
  <c r="W12" i="29"/>
  <c r="BS12" i="29"/>
  <c r="AO21" i="29"/>
  <c r="AC52" i="29"/>
  <c r="BA52" i="29"/>
  <c r="AC38" i="29"/>
  <c r="AC100" i="29"/>
  <c r="BA100" i="29"/>
  <c r="AI110" i="29"/>
  <c r="BG110" i="29"/>
  <c r="W39" i="29"/>
  <c r="AU23" i="29"/>
  <c r="BG102" i="29"/>
  <c r="K67" i="29"/>
  <c r="K99" i="29"/>
  <c r="K108" i="29"/>
  <c r="K48" i="29"/>
  <c r="K33" i="29"/>
  <c r="BA20" i="29"/>
  <c r="AI80" i="29"/>
  <c r="BG80" i="29"/>
  <c r="AC72" i="29"/>
  <c r="BA72" i="29"/>
  <c r="W50" i="29"/>
  <c r="AU50" i="29"/>
  <c r="BS50" i="29"/>
  <c r="Q51" i="29"/>
  <c r="K51" i="29"/>
  <c r="AO51" i="29"/>
  <c r="BM51" i="29"/>
  <c r="AI52" i="29"/>
  <c r="BG52" i="29"/>
  <c r="AC94" i="29"/>
  <c r="BA94" i="29"/>
  <c r="AI37" i="29"/>
  <c r="BG37" i="29"/>
  <c r="AC82" i="29"/>
  <c r="BA82" i="29"/>
  <c r="AI109" i="29"/>
  <c r="BG109" i="29"/>
  <c r="Q115" i="29"/>
  <c r="AO115" i="29"/>
  <c r="BM115" i="29"/>
  <c r="Q73" i="29"/>
  <c r="AO73" i="29"/>
  <c r="BM73" i="29"/>
  <c r="Q83" i="29"/>
  <c r="AO83" i="29"/>
  <c r="BM83" i="29"/>
  <c r="AI100" i="29"/>
  <c r="BG100" i="29"/>
  <c r="BS39" i="29"/>
  <c r="K40" i="29"/>
  <c r="W40" i="29"/>
  <c r="BG41" i="29"/>
  <c r="K101" i="29"/>
  <c r="AI101" i="29"/>
  <c r="BG101" i="29"/>
  <c r="W102" i="29"/>
  <c r="AU102" i="29"/>
  <c r="AU57" i="29"/>
  <c r="BS57" i="29"/>
  <c r="AO42" i="29"/>
  <c r="BA84" i="29"/>
  <c r="BM112" i="29"/>
  <c r="AI7" i="29"/>
  <c r="AI117" i="29"/>
  <c r="AI118" i="29"/>
  <c r="AI97" i="29"/>
  <c r="AI120" i="29"/>
  <c r="AO20" i="29"/>
  <c r="K80" i="29"/>
  <c r="Q80" i="29"/>
  <c r="AO80" i="29"/>
  <c r="BM80" i="29"/>
  <c r="AI72" i="29"/>
  <c r="BG72" i="29"/>
  <c r="AC50" i="29"/>
  <c r="BA50" i="29"/>
  <c r="W51" i="29"/>
  <c r="AU51" i="29"/>
  <c r="BS51" i="29"/>
  <c r="K52" i="29"/>
  <c r="Q52" i="29"/>
  <c r="H52" i="29" s="1"/>
  <c r="AO52" i="29"/>
  <c r="BM52" i="29"/>
  <c r="AI94" i="29"/>
  <c r="BG94" i="29"/>
  <c r="K37" i="29"/>
  <c r="Q37" i="29"/>
  <c r="AO37" i="29"/>
  <c r="BM37" i="29"/>
  <c r="AI82" i="29"/>
  <c r="BG82" i="29"/>
  <c r="K109" i="29"/>
  <c r="Q109" i="29"/>
  <c r="H109" i="29" s="1"/>
  <c r="AO109" i="29"/>
  <c r="BM109" i="29"/>
  <c r="W115" i="29"/>
  <c r="AU115" i="29"/>
  <c r="W73" i="29"/>
  <c r="AU73" i="29"/>
  <c r="W83" i="29"/>
  <c r="AU83" i="29"/>
  <c r="BS83" i="29"/>
  <c r="K100" i="29"/>
  <c r="Q100" i="29"/>
  <c r="AO100" i="29"/>
  <c r="BM100" i="29"/>
  <c r="W110" i="29"/>
  <c r="AU110" i="29"/>
  <c r="AC56" i="29"/>
  <c r="BA56" i="29"/>
  <c r="AU40" i="29"/>
  <c r="BS40" i="29"/>
  <c r="W95" i="29"/>
  <c r="K95" i="29"/>
  <c r="AU95" i="29"/>
  <c r="BS95" i="29"/>
  <c r="AO101" i="29"/>
  <c r="AC102" i="29"/>
  <c r="Q24" i="29"/>
  <c r="K24" i="29"/>
  <c r="AU111" i="29"/>
  <c r="BM42" i="29"/>
  <c r="K84" i="29"/>
  <c r="Q84" i="29"/>
  <c r="W103" i="29"/>
  <c r="K58" i="29"/>
  <c r="Q58" i="29"/>
  <c r="AO58" i="29"/>
  <c r="BM58" i="29"/>
  <c r="W85" i="29"/>
  <c r="K85" i="29"/>
  <c r="AU85" i="29"/>
  <c r="BS85" i="29"/>
  <c r="AC15" i="29"/>
  <c r="BA15" i="29"/>
  <c r="AU88" i="29"/>
  <c r="BS88" i="29"/>
  <c r="AC20" i="29"/>
  <c r="W80" i="29"/>
  <c r="AU80" i="29"/>
  <c r="BS80" i="29"/>
  <c r="Q72" i="29"/>
  <c r="K72" i="29"/>
  <c r="AO72" i="29"/>
  <c r="BM72" i="29"/>
  <c r="AI50" i="29"/>
  <c r="BG50" i="29"/>
  <c r="AC51" i="29"/>
  <c r="BA51" i="29"/>
  <c r="W52" i="29"/>
  <c r="AU52" i="29"/>
  <c r="BS52" i="29"/>
  <c r="Q94" i="29"/>
  <c r="K94" i="29"/>
  <c r="AO94" i="29"/>
  <c r="BM94" i="29"/>
  <c r="W37" i="29"/>
  <c r="AU37" i="29"/>
  <c r="BS37" i="29"/>
  <c r="Q82" i="29"/>
  <c r="AO82" i="29"/>
  <c r="BM82" i="29"/>
  <c r="W109" i="29"/>
  <c r="AU109" i="29"/>
  <c r="BS109" i="29"/>
  <c r="AC115" i="29"/>
  <c r="BA115" i="29"/>
  <c r="AC73" i="29"/>
  <c r="BA73" i="29"/>
  <c r="AC83" i="29"/>
  <c r="BA83" i="29"/>
  <c r="W100" i="29"/>
  <c r="AU100" i="29"/>
  <c r="BS100" i="29"/>
  <c r="AO39" i="29"/>
  <c r="BA40" i="29"/>
  <c r="AC41" i="29"/>
  <c r="K102" i="29"/>
  <c r="BM24" i="29"/>
  <c r="AC42" i="29"/>
  <c r="AO84" i="29"/>
  <c r="BM84" i="29"/>
  <c r="BS103" i="29"/>
  <c r="BA86" i="29"/>
  <c r="W25" i="29"/>
  <c r="AC90" i="29"/>
  <c r="BA90" i="29"/>
  <c r="K82" i="29"/>
  <c r="K115" i="29"/>
  <c r="K73" i="29"/>
  <c r="K83" i="29"/>
  <c r="BG39" i="29"/>
  <c r="K56" i="29"/>
  <c r="AO40" i="29"/>
  <c r="K41" i="29"/>
  <c r="AU41" i="29"/>
  <c r="AC101" i="29"/>
  <c r="Q102" i="29"/>
  <c r="BM102" i="29"/>
  <c r="BA24" i="29"/>
  <c r="AI111" i="29"/>
  <c r="BA112" i="29"/>
  <c r="AI14" i="29"/>
  <c r="BG14" i="29"/>
  <c r="BG103" i="29"/>
  <c r="AC59" i="29"/>
  <c r="W7" i="29"/>
  <c r="BS7" i="29"/>
  <c r="K96" i="29"/>
  <c r="Q96" i="29"/>
  <c r="AO96" i="29"/>
  <c r="BM96" i="29"/>
  <c r="AO86" i="29"/>
  <c r="W43" i="29"/>
  <c r="K43" i="29"/>
  <c r="AU43" i="29"/>
  <c r="BS43" i="29"/>
  <c r="AI104" i="29"/>
  <c r="AO117" i="29"/>
  <c r="AO118" i="29"/>
  <c r="AO97" i="29"/>
  <c r="AO120" i="29"/>
  <c r="AC74" i="29"/>
  <c r="BA74" i="29"/>
  <c r="K39" i="29"/>
  <c r="AU39" i="29"/>
  <c r="AC40" i="29"/>
  <c r="AI41" i="29"/>
  <c r="Q101" i="29"/>
  <c r="BM101" i="29"/>
  <c r="BA102" i="29"/>
  <c r="AO24" i="29"/>
  <c r="W111" i="29"/>
  <c r="BS111" i="29"/>
  <c r="K42" i="29"/>
  <c r="AO112" i="29"/>
  <c r="AU103" i="29"/>
  <c r="AC58" i="29"/>
  <c r="BA58" i="29"/>
  <c r="Q59" i="29"/>
  <c r="BM59" i="29"/>
  <c r="AI85" i="29"/>
  <c r="BG85" i="29"/>
  <c r="BG7" i="29"/>
  <c r="AC86" i="29"/>
  <c r="W104" i="29"/>
  <c r="BG104" i="29"/>
  <c r="BG87" i="29"/>
  <c r="BG113" i="29"/>
  <c r="BG119" i="29"/>
  <c r="AC8" i="29"/>
  <c r="BA8" i="29"/>
  <c r="K110" i="29"/>
  <c r="Q39" i="29"/>
  <c r="H39" i="29" s="1"/>
  <c r="AI39" i="29"/>
  <c r="Q40" i="29"/>
  <c r="BM40" i="29"/>
  <c r="W41" i="29"/>
  <c r="BS41" i="29"/>
  <c r="BA101" i="29"/>
  <c r="AO102" i="29"/>
  <c r="AC24" i="29"/>
  <c r="BG111" i="29"/>
  <c r="Q42" i="29"/>
  <c r="AC112" i="29"/>
  <c r="W14" i="29"/>
  <c r="K14" i="29"/>
  <c r="AU14" i="29"/>
  <c r="BS14" i="29"/>
  <c r="AI103" i="29"/>
  <c r="BA59" i="29"/>
  <c r="AU7" i="29"/>
  <c r="AC96" i="29"/>
  <c r="BA96" i="29"/>
  <c r="Q86" i="29"/>
  <c r="BM86" i="29"/>
  <c r="AI43" i="29"/>
  <c r="BG43" i="29"/>
  <c r="BM104" i="29"/>
  <c r="BA117" i="29"/>
  <c r="BM87" i="29"/>
  <c r="BA118" i="29"/>
  <c r="BM113" i="29"/>
  <c r="BA97" i="29"/>
  <c r="BM119" i="29"/>
  <c r="BA120" i="29"/>
  <c r="BM121" i="29"/>
  <c r="BG25" i="29"/>
  <c r="AU104" i="29"/>
  <c r="W117" i="29"/>
  <c r="K87" i="29"/>
  <c r="AU87" i="29"/>
  <c r="W118" i="29"/>
  <c r="K113" i="29"/>
  <c r="AU113" i="29"/>
  <c r="W97" i="29"/>
  <c r="K119" i="29"/>
  <c r="AU119" i="29"/>
  <c r="W120" i="29"/>
  <c r="K121" i="29"/>
  <c r="AU121" i="29"/>
  <c r="AC25" i="29"/>
  <c r="AI15" i="29"/>
  <c r="BG15" i="29"/>
  <c r="AI8" i="29"/>
  <c r="BG8" i="29"/>
  <c r="AI74" i="29"/>
  <c r="BG74" i="29"/>
  <c r="AC28" i="29"/>
  <c r="BA28" i="29"/>
  <c r="BM122" i="29"/>
  <c r="Q123" i="29"/>
  <c r="AO123" i="29"/>
  <c r="BG117" i="29"/>
  <c r="Q87" i="29"/>
  <c r="AI87" i="29"/>
  <c r="BG118" i="29"/>
  <c r="Q113" i="29"/>
  <c r="AI113" i="29"/>
  <c r="BG97" i="29"/>
  <c r="Q119" i="29"/>
  <c r="AI119" i="29"/>
  <c r="BG120" i="29"/>
  <c r="Q121" i="29"/>
  <c r="AI121" i="29"/>
  <c r="BA121" i="29"/>
  <c r="AI25" i="29"/>
  <c r="Q15" i="29"/>
  <c r="K15" i="29"/>
  <c r="AO15" i="29"/>
  <c r="BM15" i="29"/>
  <c r="AI88" i="29"/>
  <c r="K88" i="29"/>
  <c r="BG88" i="29"/>
  <c r="K8" i="29"/>
  <c r="Q8" i="29"/>
  <c r="AO8" i="29"/>
  <c r="BM8" i="29"/>
  <c r="Q105" i="29"/>
  <c r="K105" i="29"/>
  <c r="AO105" i="29"/>
  <c r="BM105" i="29"/>
  <c r="AI28" i="29"/>
  <c r="BG28" i="29"/>
  <c r="K117" i="29"/>
  <c r="AU117" i="29"/>
  <c r="W87" i="29"/>
  <c r="K118" i="29"/>
  <c r="AU118" i="29"/>
  <c r="W113" i="29"/>
  <c r="K97" i="29"/>
  <c r="AU97" i="29"/>
  <c r="W119" i="29"/>
  <c r="K120" i="29"/>
  <c r="AU120" i="29"/>
  <c r="BG121" i="29"/>
  <c r="BS25" i="29"/>
  <c r="AO88" i="29"/>
  <c r="BM88" i="29"/>
  <c r="W74" i="29"/>
  <c r="AU74" i="29"/>
  <c r="W90" i="29"/>
  <c r="AU90" i="29"/>
  <c r="BS90" i="29"/>
  <c r="W105" i="29"/>
  <c r="AU105" i="29"/>
  <c r="BS105" i="29"/>
  <c r="W121" i="29"/>
  <c r="K25" i="29"/>
  <c r="AU25" i="29"/>
  <c r="W15" i="29"/>
  <c r="AU15" i="29"/>
  <c r="BS15" i="29"/>
  <c r="BA88" i="29"/>
  <c r="W8" i="29"/>
  <c r="AU8" i="29"/>
  <c r="BS8" i="29"/>
  <c r="Q74" i="29"/>
  <c r="K74" i="29"/>
  <c r="AO74" i="29"/>
  <c r="BM74" i="29"/>
  <c r="AI90" i="29"/>
  <c r="BG90" i="29"/>
  <c r="AC105" i="29"/>
  <c r="BA105" i="29"/>
  <c r="K28" i="29"/>
  <c r="Q28" i="29"/>
  <c r="AO28" i="29"/>
  <c r="BM28" i="29"/>
  <c r="W123" i="29"/>
  <c r="AU123" i="29"/>
  <c r="BS74" i="29"/>
  <c r="K90" i="29"/>
  <c r="Q90" i="29"/>
  <c r="AO90" i="29"/>
  <c r="BM90" i="29"/>
  <c r="AI105" i="29"/>
  <c r="BG105" i="29"/>
  <c r="W28" i="29"/>
  <c r="AU28" i="29"/>
  <c r="BS28" i="29"/>
  <c r="AC123" i="29"/>
  <c r="AI108" i="28"/>
  <c r="K79" i="28"/>
  <c r="K7" i="28"/>
  <c r="K91" i="28"/>
  <c r="K49" i="28"/>
  <c r="K75" i="28"/>
  <c r="K37" i="28"/>
  <c r="K25" i="28"/>
  <c r="K54" i="28"/>
  <c r="K112" i="28"/>
  <c r="K66" i="28"/>
  <c r="BM17" i="28"/>
  <c r="AO79" i="28"/>
  <c r="Q83" i="28"/>
  <c r="K108" i="28"/>
  <c r="K94" i="28"/>
  <c r="K58" i="28"/>
  <c r="K22" i="28"/>
  <c r="K114" i="28"/>
  <c r="K13" i="28"/>
  <c r="K118" i="28"/>
  <c r="BM83" i="28"/>
  <c r="K15" i="28"/>
  <c r="AC16" i="28"/>
  <c r="BA5" i="28"/>
  <c r="AI110" i="28"/>
  <c r="K48" i="28"/>
  <c r="K76" i="28"/>
  <c r="K59" i="28"/>
  <c r="K121" i="28"/>
  <c r="AC84" i="28"/>
  <c r="AI83" i="28"/>
  <c r="AC41" i="28"/>
  <c r="BA77" i="28"/>
  <c r="K16" i="28"/>
  <c r="K19" i="28"/>
  <c r="K96" i="28"/>
  <c r="K67" i="28"/>
  <c r="AU50" i="28"/>
  <c r="K41" i="28"/>
  <c r="AO120" i="28"/>
  <c r="BM120" i="28"/>
  <c r="K42" i="28"/>
  <c r="K9" i="28"/>
  <c r="BA84" i="28"/>
  <c r="Q17" i="28"/>
  <c r="Q20" i="28"/>
  <c r="BM23" i="28"/>
  <c r="BA108" i="28"/>
  <c r="Q94" i="28"/>
  <c r="BM94" i="28"/>
  <c r="K116" i="28"/>
  <c r="K17" i="28"/>
  <c r="AI35" i="28"/>
  <c r="BG35" i="28"/>
  <c r="K95" i="28"/>
  <c r="K52" i="28"/>
  <c r="W122" i="28"/>
  <c r="V130" i="28"/>
  <c r="V129" i="28"/>
  <c r="V128" i="28"/>
  <c r="V127" i="28"/>
  <c r="W66" i="28"/>
  <c r="W32" i="28"/>
  <c r="W31" i="28"/>
  <c r="W52" i="28"/>
  <c r="W39" i="28"/>
  <c r="W118" i="28"/>
  <c r="W121" i="28"/>
  <c r="W78" i="28"/>
  <c r="W54" i="28"/>
  <c r="W15" i="28"/>
  <c r="W42" i="28"/>
  <c r="W89" i="28"/>
  <c r="W96" i="28"/>
  <c r="W98" i="28"/>
  <c r="W25" i="28"/>
  <c r="W21" i="28"/>
  <c r="W13" i="28"/>
  <c r="W85" i="28"/>
  <c r="W59" i="28"/>
  <c r="W22" i="28"/>
  <c r="W37" i="28"/>
  <c r="W76" i="28"/>
  <c r="W49" i="28"/>
  <c r="W115" i="28"/>
  <c r="W11" i="28"/>
  <c r="W120" i="28"/>
  <c r="W74" i="28"/>
  <c r="W92" i="28"/>
  <c r="W84" i="28"/>
  <c r="W6" i="28"/>
  <c r="W113" i="28"/>
  <c r="W114" i="28"/>
  <c r="W55" i="28"/>
  <c r="W75" i="28"/>
  <c r="W107" i="28"/>
  <c r="K107" i="28"/>
  <c r="BR130" i="28"/>
  <c r="BR129" i="28"/>
  <c r="BR128" i="28"/>
  <c r="BR127" i="28"/>
  <c r="BS32" i="28"/>
  <c r="BS31" i="28"/>
  <c r="BS52" i="28"/>
  <c r="BS68" i="28"/>
  <c r="BS118" i="28"/>
  <c r="BS97" i="28"/>
  <c r="BS121" i="28"/>
  <c r="BS78" i="28"/>
  <c r="BS54" i="28"/>
  <c r="BS42" i="28"/>
  <c r="BS89" i="28"/>
  <c r="BS96" i="28"/>
  <c r="BS21" i="28"/>
  <c r="BS25" i="28"/>
  <c r="BS112" i="28"/>
  <c r="BS55" i="28"/>
  <c r="BS13" i="28"/>
  <c r="BS59" i="28"/>
  <c r="BS22" i="28"/>
  <c r="BS15" i="28"/>
  <c r="BS85" i="28"/>
  <c r="BS37" i="28"/>
  <c r="BS76" i="28"/>
  <c r="BS115" i="28"/>
  <c r="BS11" i="28"/>
  <c r="BS120" i="28"/>
  <c r="BS74" i="28"/>
  <c r="BS91" i="28"/>
  <c r="BS84" i="28"/>
  <c r="BS6" i="28"/>
  <c r="BS114" i="28"/>
  <c r="BS26" i="28"/>
  <c r="BS75" i="28"/>
  <c r="BS43" i="28"/>
  <c r="BS107" i="28"/>
  <c r="AU16" i="28"/>
  <c r="AU116" i="28"/>
  <c r="AU17" i="28"/>
  <c r="BA41" i="28"/>
  <c r="BS41" i="28"/>
  <c r="W58" i="28"/>
  <c r="BS58" i="28"/>
  <c r="W43" i="28"/>
  <c r="K43" i="28"/>
  <c r="BG47" i="28"/>
  <c r="BG56" i="28"/>
  <c r="K18" i="28"/>
  <c r="Q18" i="28"/>
  <c r="BA11" i="28"/>
  <c r="BG115" i="28"/>
  <c r="W62" i="28"/>
  <c r="BA36" i="28"/>
  <c r="BS36" i="28"/>
  <c r="BG76" i="28"/>
  <c r="K69" i="28"/>
  <c r="Q69" i="28"/>
  <c r="W83" i="28"/>
  <c r="BA83" i="28"/>
  <c r="BS83" i="28"/>
  <c r="AO107" i="28"/>
  <c r="AO10" i="28"/>
  <c r="AO6" i="28"/>
  <c r="W108" i="28"/>
  <c r="W109" i="28"/>
  <c r="K109" i="28"/>
  <c r="AU109" i="28"/>
  <c r="Q16" i="28"/>
  <c r="BM16" i="28"/>
  <c r="BA94" i="28"/>
  <c r="BS109" i="28"/>
  <c r="AU5" i="28"/>
  <c r="BS5" i="28"/>
  <c r="Q116" i="28"/>
  <c r="AI116" i="28"/>
  <c r="BM116" i="28"/>
  <c r="AI17" i="28"/>
  <c r="BA17" i="28"/>
  <c r="AC79" i="28"/>
  <c r="AU79" i="28"/>
  <c r="AC74" i="28"/>
  <c r="BA74" i="28"/>
  <c r="Q7" i="28"/>
  <c r="AU7" i="28"/>
  <c r="BM7" i="28"/>
  <c r="AI111" i="28"/>
  <c r="BG111" i="28"/>
  <c r="AO41" i="28"/>
  <c r="BG41" i="28"/>
  <c r="AC58" i="28"/>
  <c r="BG58" i="28"/>
  <c r="BS80" i="28"/>
  <c r="W8" i="28"/>
  <c r="K8" i="28"/>
  <c r="AU8" i="28"/>
  <c r="BS8" i="28"/>
  <c r="AO47" i="28"/>
  <c r="BM47" i="28"/>
  <c r="W91" i="28"/>
  <c r="AO91" i="28"/>
  <c r="BS90" i="28"/>
  <c r="AO56" i="28"/>
  <c r="K56" i="28"/>
  <c r="W48" i="28"/>
  <c r="BS48" i="28"/>
  <c r="BM18" i="28"/>
  <c r="AU115" i="28"/>
  <c r="Q45" i="28"/>
  <c r="K45" i="28"/>
  <c r="AI45" i="28"/>
  <c r="BA53" i="28"/>
  <c r="AI75" i="28"/>
  <c r="AU19" i="28"/>
  <c r="BS19" i="28"/>
  <c r="BG24" i="28"/>
  <c r="BA117" i="28"/>
  <c r="W26" i="28"/>
  <c r="AU26" i="28"/>
  <c r="AH130" i="28"/>
  <c r="AH129" i="28"/>
  <c r="AH128" i="28"/>
  <c r="AH127" i="28"/>
  <c r="AI98" i="28"/>
  <c r="AI30" i="28"/>
  <c r="AI32" i="28"/>
  <c r="AI31" i="28"/>
  <c r="AI66" i="28"/>
  <c r="AI52" i="28"/>
  <c r="AI81" i="28"/>
  <c r="AI82" i="28"/>
  <c r="AI21" i="28"/>
  <c r="AI113" i="28"/>
  <c r="AI54" i="28"/>
  <c r="AI121" i="28"/>
  <c r="AI78" i="28"/>
  <c r="AI42" i="28"/>
  <c r="AI89" i="28"/>
  <c r="AI15" i="28"/>
  <c r="AI118" i="28"/>
  <c r="AI96" i="28"/>
  <c r="AI55" i="28"/>
  <c r="AI14" i="28"/>
  <c r="AI59" i="28"/>
  <c r="AI25" i="28"/>
  <c r="AI22" i="28"/>
  <c r="AI13" i="28"/>
  <c r="AI117" i="28"/>
  <c r="AI63" i="28"/>
  <c r="AI49" i="28"/>
  <c r="AI11" i="28"/>
  <c r="AI56" i="28"/>
  <c r="AI120" i="28"/>
  <c r="AI74" i="28"/>
  <c r="AI92" i="28"/>
  <c r="AI84" i="28"/>
  <c r="AI6" i="28"/>
  <c r="AI37" i="28"/>
  <c r="AI76" i="28"/>
  <c r="AI114" i="28"/>
  <c r="AI36" i="28"/>
  <c r="AI107" i="28"/>
  <c r="AI28" i="28"/>
  <c r="BF130" i="28"/>
  <c r="BF129" i="28"/>
  <c r="BF128" i="28"/>
  <c r="BF127" i="28"/>
  <c r="BG122" i="28"/>
  <c r="BG32" i="28"/>
  <c r="BG31" i="28"/>
  <c r="BG52" i="28"/>
  <c r="BG98" i="28"/>
  <c r="BG65" i="28"/>
  <c r="BG118" i="28"/>
  <c r="BG66" i="28"/>
  <c r="BG15" i="28"/>
  <c r="BG97" i="28"/>
  <c r="BG28" i="28"/>
  <c r="BG61" i="28"/>
  <c r="BG50" i="28"/>
  <c r="BG54" i="28"/>
  <c r="BG96" i="28"/>
  <c r="BG55" i="28"/>
  <c r="BG42" i="28"/>
  <c r="BG89" i="28"/>
  <c r="BG13" i="28"/>
  <c r="BG87" i="28"/>
  <c r="BG121" i="28"/>
  <c r="BG59" i="28"/>
  <c r="BG22" i="28"/>
  <c r="BG114" i="28"/>
  <c r="BG49" i="28"/>
  <c r="BG11" i="28"/>
  <c r="BG120" i="28"/>
  <c r="BG74" i="28"/>
  <c r="BG92" i="28"/>
  <c r="BG84" i="28"/>
  <c r="BG6" i="28"/>
  <c r="BG112" i="28"/>
  <c r="BG75" i="28"/>
  <c r="BG63" i="28"/>
  <c r="BG107" i="28"/>
  <c r="BG78" i="28"/>
  <c r="AC5" i="28"/>
  <c r="AO83" i="28"/>
  <c r="BG83" i="28"/>
  <c r="AC108" i="28"/>
  <c r="BG108" i="28"/>
  <c r="W16" i="28"/>
  <c r="BA16" i="28"/>
  <c r="BS16" i="28"/>
  <c r="K84" i="28"/>
  <c r="Q84" i="28"/>
  <c r="AO84" i="28"/>
  <c r="BM84" i="28"/>
  <c r="W94" i="28"/>
  <c r="AO94" i="28"/>
  <c r="BS94" i="28"/>
  <c r="W110" i="28"/>
  <c r="K110" i="28"/>
  <c r="BG110" i="28"/>
  <c r="W116" i="28"/>
  <c r="BA116" i="28"/>
  <c r="BS116" i="28"/>
  <c r="K92" i="28"/>
  <c r="Q92" i="28"/>
  <c r="AO92" i="28"/>
  <c r="BM92" i="28"/>
  <c r="W17" i="28"/>
  <c r="AO17" i="28"/>
  <c r="BS17" i="28"/>
  <c r="W35" i="28"/>
  <c r="K35" i="28"/>
  <c r="AU35" i="28"/>
  <c r="BS35" i="28"/>
  <c r="Q79" i="28"/>
  <c r="AI79" i="28"/>
  <c r="BM79" i="28"/>
  <c r="AI7" i="28"/>
  <c r="BA7" i="28"/>
  <c r="AU41" i="28"/>
  <c r="AC120" i="28"/>
  <c r="BA120" i="28"/>
  <c r="Q58" i="28"/>
  <c r="AU58" i="28"/>
  <c r="BM58" i="28"/>
  <c r="AI43" i="28"/>
  <c r="BG43" i="28"/>
  <c r="BA80" i="28"/>
  <c r="AC47" i="28"/>
  <c r="AC91" i="28"/>
  <c r="BG91" i="28"/>
  <c r="W56" i="28"/>
  <c r="AU56" i="28"/>
  <c r="BG48" i="28"/>
  <c r="AU18" i="28"/>
  <c r="K11" i="28"/>
  <c r="Q11" i="28"/>
  <c r="AO11" i="28"/>
  <c r="BM11" i="28"/>
  <c r="AC115" i="28"/>
  <c r="AI19" i="28"/>
  <c r="AU44" i="28"/>
  <c r="AO63" i="28"/>
  <c r="K63" i="28"/>
  <c r="BM87" i="28"/>
  <c r="K87" i="28"/>
  <c r="AU88" i="28"/>
  <c r="BS88" i="28"/>
  <c r="BG25" i="28"/>
  <c r="Q59" i="28"/>
  <c r="AI85" i="28"/>
  <c r="BG85" i="28"/>
  <c r="BS50" i="28"/>
  <c r="AT130" i="28"/>
  <c r="AT129" i="28"/>
  <c r="AT128" i="28"/>
  <c r="AT127" i="28"/>
  <c r="AU30" i="28"/>
  <c r="AU32" i="28"/>
  <c r="AU31" i="28"/>
  <c r="AU98" i="28"/>
  <c r="AU52" i="28"/>
  <c r="AU66" i="28"/>
  <c r="AU40" i="28"/>
  <c r="AU15" i="28"/>
  <c r="AU60" i="28"/>
  <c r="AU118" i="28"/>
  <c r="AU96" i="28"/>
  <c r="AU55" i="28"/>
  <c r="AU14" i="28"/>
  <c r="AU54" i="28"/>
  <c r="AU42" i="28"/>
  <c r="AU89" i="28"/>
  <c r="AU28" i="28"/>
  <c r="AU121" i="28"/>
  <c r="AU51" i="28"/>
  <c r="AU59" i="28"/>
  <c r="AU22" i="28"/>
  <c r="AU61" i="28"/>
  <c r="AU78" i="28"/>
  <c r="AU25" i="28"/>
  <c r="AU75" i="28"/>
  <c r="AU45" i="28"/>
  <c r="AU49" i="28"/>
  <c r="AU11" i="28"/>
  <c r="AU80" i="28"/>
  <c r="AU120" i="28"/>
  <c r="AU74" i="28"/>
  <c r="AU92" i="28"/>
  <c r="AU84" i="28"/>
  <c r="AU6" i="28"/>
  <c r="AU13" i="28"/>
  <c r="AU63" i="28"/>
  <c r="AU37" i="28"/>
  <c r="AU87" i="28"/>
  <c r="AU76" i="28"/>
  <c r="AU107" i="28"/>
  <c r="AU94" i="28"/>
  <c r="BA110" i="28"/>
  <c r="AC116" i="28"/>
  <c r="AC92" i="28"/>
  <c r="BA92" i="28"/>
  <c r="BG79" i="28"/>
  <c r="AC7" i="28"/>
  <c r="BG7" i="28"/>
  <c r="W41" i="28"/>
  <c r="K120" i="28"/>
  <c r="Q120" i="28"/>
  <c r="AO58" i="28"/>
  <c r="AU43" i="28"/>
  <c r="W80" i="28"/>
  <c r="AI91" i="28"/>
  <c r="BA91" i="28"/>
  <c r="AI48" i="28"/>
  <c r="AC11" i="28"/>
  <c r="BA45" i="28"/>
  <c r="BS53" i="28"/>
  <c r="AO62" i="28"/>
  <c r="BA75" i="28"/>
  <c r="BS64" i="28"/>
  <c r="AU114" i="28"/>
  <c r="AC23" i="28"/>
  <c r="BA54" i="28"/>
  <c r="AO5" i="28"/>
  <c r="K6" i="28"/>
  <c r="Q107" i="28"/>
  <c r="Q6" i="28"/>
  <c r="BM107" i="28"/>
  <c r="BM6" i="28"/>
  <c r="BL130" i="28"/>
  <c r="AO108" i="28"/>
  <c r="BS113" i="28"/>
  <c r="BS108" i="28"/>
  <c r="AI16" i="28"/>
  <c r="AI94" i="28"/>
  <c r="AO110" i="28"/>
  <c r="W5" i="28"/>
  <c r="K5" i="28"/>
  <c r="Q42" i="28"/>
  <c r="AO24" i="28"/>
  <c r="BM20" i="28"/>
  <c r="Q5" i="28"/>
  <c r="AC83" i="28"/>
  <c r="AU83" i="28"/>
  <c r="BM5" i="28"/>
  <c r="AC107" i="28"/>
  <c r="AC6" i="28"/>
  <c r="BA107" i="28"/>
  <c r="BA12" i="28"/>
  <c r="BA6" i="28"/>
  <c r="Q108" i="28"/>
  <c r="AU108" i="28"/>
  <c r="BM108" i="28"/>
  <c r="AI109" i="28"/>
  <c r="BG109" i="28"/>
  <c r="AO16" i="28"/>
  <c r="BG16" i="28"/>
  <c r="AC94" i="28"/>
  <c r="BG94" i="28"/>
  <c r="AU110" i="28"/>
  <c r="BM110" i="28"/>
  <c r="AI5" i="28"/>
  <c r="BG5" i="28"/>
  <c r="AO116" i="28"/>
  <c r="BG116" i="28"/>
  <c r="AC17" i="28"/>
  <c r="BG17" i="28"/>
  <c r="W79" i="28"/>
  <c r="BA79" i="28"/>
  <c r="BS79" i="28"/>
  <c r="K74" i="28"/>
  <c r="Q74" i="28"/>
  <c r="AO74" i="28"/>
  <c r="BM74" i="28"/>
  <c r="W7" i="28"/>
  <c r="AO7" i="28"/>
  <c r="BS7" i="28"/>
  <c r="W111" i="28"/>
  <c r="K111" i="28"/>
  <c r="AU111" i="28"/>
  <c r="BS110" i="28"/>
  <c r="Q41" i="28"/>
  <c r="AI41" i="28"/>
  <c r="BM41" i="28"/>
  <c r="AI58" i="28"/>
  <c r="BA58" i="28"/>
  <c r="K80" i="28"/>
  <c r="AI80" i="28"/>
  <c r="BG80" i="28"/>
  <c r="AI8" i="28"/>
  <c r="BG8" i="28"/>
  <c r="Q91" i="28"/>
  <c r="AU91" i="28"/>
  <c r="BM91" i="28"/>
  <c r="BS56" i="28"/>
  <c r="AU48" i="28"/>
  <c r="AC18" i="28"/>
  <c r="BA18" i="28"/>
  <c r="K115" i="28"/>
  <c r="AI115" i="28"/>
  <c r="BA22" i="28"/>
  <c r="W53" i="28"/>
  <c r="K53" i="28"/>
  <c r="BG62" i="28"/>
  <c r="BG19" i="28"/>
  <c r="AC44" i="28"/>
  <c r="W63" i="28"/>
  <c r="BG37" i="28"/>
  <c r="BM59" i="28"/>
  <c r="BM10" i="28"/>
  <c r="AI61" i="28"/>
  <c r="AC27" i="28"/>
  <c r="Q28" i="28"/>
  <c r="AO80" i="28"/>
  <c r="K47" i="28"/>
  <c r="AU47" i="28"/>
  <c r="AC56" i="28"/>
  <c r="AI18" i="28"/>
  <c r="Q115" i="28"/>
  <c r="BM115" i="28"/>
  <c r="Q49" i="28"/>
  <c r="AC49" i="28"/>
  <c r="AO49" i="28"/>
  <c r="BA49" i="28"/>
  <c r="BM49" i="28"/>
  <c r="AO22" i="28"/>
  <c r="W45" i="28"/>
  <c r="BG45" i="28"/>
  <c r="AO53" i="28"/>
  <c r="BG53" i="28"/>
  <c r="AC62" i="28"/>
  <c r="BM62" i="28"/>
  <c r="AO75" i="28"/>
  <c r="K36" i="28"/>
  <c r="BG36" i="28"/>
  <c r="K44" i="28"/>
  <c r="Q44" i="28"/>
  <c r="BA44" i="28"/>
  <c r="AC63" i="28"/>
  <c r="BA23" i="28"/>
  <c r="AO89" i="28"/>
  <c r="BM89" i="28"/>
  <c r="BS92" i="28"/>
  <c r="AI88" i="28"/>
  <c r="AO77" i="28"/>
  <c r="BG117" i="28"/>
  <c r="BA59" i="28"/>
  <c r="Q85" i="28"/>
  <c r="K85" i="28"/>
  <c r="BS71" i="28"/>
  <c r="AI50" i="28"/>
  <c r="AO12" i="28"/>
  <c r="AI112" i="28"/>
  <c r="AC10" i="28"/>
  <c r="BM61" i="28"/>
  <c r="BA90" i="28"/>
  <c r="BG21" i="28"/>
  <c r="K21" i="28"/>
  <c r="AI60" i="28"/>
  <c r="BS111" i="28"/>
  <c r="AO55" i="28"/>
  <c r="BG113" i="28"/>
  <c r="BA57" i="28"/>
  <c r="AI9" i="28"/>
  <c r="P127" i="28"/>
  <c r="Q86" i="28"/>
  <c r="Q103" i="28"/>
  <c r="Q72" i="28"/>
  <c r="P128" i="28"/>
  <c r="Q123" i="28"/>
  <c r="Q106" i="28"/>
  <c r="Q102" i="28"/>
  <c r="Q104" i="28"/>
  <c r="Q33" i="28"/>
  <c r="Q64" i="28"/>
  <c r="P130" i="28"/>
  <c r="Q105" i="28"/>
  <c r="Q100" i="28"/>
  <c r="P129" i="28"/>
  <c r="Q73" i="28"/>
  <c r="Q101" i="28"/>
  <c r="Q119" i="28"/>
  <c r="Q95" i="28"/>
  <c r="Q29" i="28"/>
  <c r="Q52" i="28"/>
  <c r="Q112" i="28"/>
  <c r="Q13" i="28"/>
  <c r="Q12" i="28"/>
  <c r="Q38" i="28"/>
  <c r="Q71" i="28"/>
  <c r="Q26" i="28"/>
  <c r="Q67" i="28"/>
  <c r="Q97" i="28"/>
  <c r="Q54" i="28"/>
  <c r="Q19" i="28"/>
  <c r="Q57" i="28"/>
  <c r="Q46" i="28"/>
  <c r="Q114" i="28"/>
  <c r="Q37" i="28"/>
  <c r="Q24" i="28"/>
  <c r="Q76" i="28"/>
  <c r="Q9" i="28"/>
  <c r="Q70" i="28"/>
  <c r="AB130" i="28"/>
  <c r="AC104" i="28"/>
  <c r="AC73" i="28"/>
  <c r="AC100" i="28"/>
  <c r="AC119" i="28"/>
  <c r="AB127" i="28"/>
  <c r="AC86" i="28"/>
  <c r="AC103" i="28"/>
  <c r="AC72" i="28"/>
  <c r="AB128" i="28"/>
  <c r="AC123" i="28"/>
  <c r="AC106" i="28"/>
  <c r="AC101" i="28"/>
  <c r="AC33" i="28"/>
  <c r="AC64" i="28"/>
  <c r="AC105" i="28"/>
  <c r="AC102" i="28"/>
  <c r="AB129" i="28"/>
  <c r="AC67" i="28"/>
  <c r="AC9" i="28"/>
  <c r="AC97" i="28"/>
  <c r="AC57" i="28"/>
  <c r="AC46" i="28"/>
  <c r="AC90" i="28"/>
  <c r="AC112" i="28"/>
  <c r="AC13" i="28"/>
  <c r="AC70" i="28"/>
  <c r="AC52" i="28"/>
  <c r="AC29" i="28"/>
  <c r="AC26" i="28"/>
  <c r="AC95" i="28"/>
  <c r="AC71" i="28"/>
  <c r="AC20" i="28"/>
  <c r="AC42" i="28"/>
  <c r="AC19" i="28"/>
  <c r="AC54" i="28"/>
  <c r="AC114" i="28"/>
  <c r="AC37" i="28"/>
  <c r="AC76" i="28"/>
  <c r="AC38" i="28"/>
  <c r="AC24" i="28"/>
  <c r="AO122" i="28"/>
  <c r="AN129" i="28"/>
  <c r="AO105" i="28"/>
  <c r="AO101" i="28"/>
  <c r="AN130" i="28"/>
  <c r="AO104" i="28"/>
  <c r="AO73" i="28"/>
  <c r="AO86" i="28"/>
  <c r="AO72" i="28"/>
  <c r="AO33" i="28"/>
  <c r="AO64" i="28"/>
  <c r="AO29" i="28"/>
  <c r="AN128" i="28"/>
  <c r="AO123" i="28"/>
  <c r="AO106" i="28"/>
  <c r="AO34" i="28"/>
  <c r="AO99" i="28"/>
  <c r="AN127" i="28"/>
  <c r="AO103" i="28"/>
  <c r="AO102" i="28"/>
  <c r="AO68" i="28"/>
  <c r="AO52" i="28"/>
  <c r="AO9" i="28"/>
  <c r="AO67" i="28"/>
  <c r="AO112" i="28"/>
  <c r="AO13" i="28"/>
  <c r="AO97" i="28"/>
  <c r="AO46" i="28"/>
  <c r="AO26" i="28"/>
  <c r="AO69" i="28"/>
  <c r="AO19" i="28"/>
  <c r="AO27" i="28"/>
  <c r="AO71" i="28"/>
  <c r="AO20" i="28"/>
  <c r="AO42" i="28"/>
  <c r="AO114" i="28"/>
  <c r="AO37" i="28"/>
  <c r="AO76" i="28"/>
  <c r="AO95" i="28"/>
  <c r="AO54" i="28"/>
  <c r="AZ128" i="28"/>
  <c r="BA106" i="28"/>
  <c r="BA102" i="28"/>
  <c r="BA34" i="28"/>
  <c r="BA68" i="28"/>
  <c r="BA99" i="28"/>
  <c r="AZ129" i="28"/>
  <c r="BA105" i="28"/>
  <c r="BA101" i="28"/>
  <c r="BA33" i="28"/>
  <c r="BA64" i="28"/>
  <c r="BA29" i="28"/>
  <c r="BA86" i="28"/>
  <c r="BA104" i="28"/>
  <c r="BA72" i="28"/>
  <c r="AZ130" i="28"/>
  <c r="BA73" i="28"/>
  <c r="BA95" i="28"/>
  <c r="AZ127" i="28"/>
  <c r="BA103" i="28"/>
  <c r="BA52" i="28"/>
  <c r="BA9" i="28"/>
  <c r="BA38" i="28"/>
  <c r="BA27" i="28"/>
  <c r="BA71" i="28"/>
  <c r="BA10" i="28"/>
  <c r="BA112" i="28"/>
  <c r="BA13" i="28"/>
  <c r="BA26" i="28"/>
  <c r="BA97" i="28"/>
  <c r="BA24" i="28"/>
  <c r="BA19" i="28"/>
  <c r="BA114" i="28"/>
  <c r="BA37" i="28"/>
  <c r="BA76" i="28"/>
  <c r="BA46" i="28"/>
  <c r="BA20" i="28"/>
  <c r="BA42" i="28"/>
  <c r="BL127" i="28"/>
  <c r="BM86" i="28"/>
  <c r="BM103" i="28"/>
  <c r="BM72" i="28"/>
  <c r="BL128" i="28"/>
  <c r="BM106" i="28"/>
  <c r="BM102" i="28"/>
  <c r="BM34" i="28"/>
  <c r="BL129" i="28"/>
  <c r="BM73" i="28"/>
  <c r="BM33" i="28"/>
  <c r="BM64" i="28"/>
  <c r="BM29" i="28"/>
  <c r="BM101" i="28"/>
  <c r="BM119" i="28"/>
  <c r="BM15" i="28"/>
  <c r="BM104" i="28"/>
  <c r="BM95" i="28"/>
  <c r="BM105" i="28"/>
  <c r="BM67" i="28"/>
  <c r="BM112" i="28"/>
  <c r="BM13" i="28"/>
  <c r="BM12" i="28"/>
  <c r="BM100" i="28"/>
  <c r="BM30" i="28"/>
  <c r="BM9" i="28"/>
  <c r="BM38" i="28"/>
  <c r="BM71" i="28"/>
  <c r="BM26" i="28"/>
  <c r="BM52" i="28"/>
  <c r="BM57" i="28"/>
  <c r="BM70" i="28"/>
  <c r="BM54" i="28"/>
  <c r="BM93" i="28"/>
  <c r="BM19" i="28"/>
  <c r="BM90" i="28"/>
  <c r="BM114" i="28"/>
  <c r="BM37" i="28"/>
  <c r="BM24" i="28"/>
  <c r="BM76" i="28"/>
  <c r="K83" i="28"/>
  <c r="AC110" i="28"/>
  <c r="AC80" i="28"/>
  <c r="Q47" i="28"/>
  <c r="AI47" i="28"/>
  <c r="Q56" i="28"/>
  <c r="BM56" i="28"/>
  <c r="Q48" i="28"/>
  <c r="AC48" i="28"/>
  <c r="AO48" i="28"/>
  <c r="BA48" i="28"/>
  <c r="BM48" i="28"/>
  <c r="W18" i="28"/>
  <c r="BS18" i="28"/>
  <c r="BA115" i="28"/>
  <c r="BS49" i="28"/>
  <c r="AC22" i="28"/>
  <c r="BM45" i="28"/>
  <c r="AC53" i="28"/>
  <c r="AU53" i="28"/>
  <c r="BS63" i="28"/>
  <c r="AC75" i="28"/>
  <c r="W36" i="28"/>
  <c r="AO36" i="28"/>
  <c r="W19" i="28"/>
  <c r="BG44" i="28"/>
  <c r="Q63" i="28"/>
  <c r="BM63" i="28"/>
  <c r="K23" i="28"/>
  <c r="Q23" i="28"/>
  <c r="AC89" i="28"/>
  <c r="AI87" i="28"/>
  <c r="BA93" i="28"/>
  <c r="Q88" i="28"/>
  <c r="K88" i="28"/>
  <c r="W77" i="28"/>
  <c r="AC25" i="28"/>
  <c r="AI26" i="28"/>
  <c r="BG26" i="28"/>
  <c r="K26" i="28"/>
  <c r="AU69" i="28"/>
  <c r="BM69" i="28"/>
  <c r="AO59" i="28"/>
  <c r="AU85" i="28"/>
  <c r="AI70" i="28"/>
  <c r="BA70" i="28"/>
  <c r="BM42" i="28"/>
  <c r="W14" i="28"/>
  <c r="BS14" i="28"/>
  <c r="AU113" i="28"/>
  <c r="K113" i="28"/>
  <c r="BM46" i="28"/>
  <c r="K27" i="28"/>
  <c r="Q27" i="28"/>
  <c r="AO38" i="28"/>
  <c r="AI67" i="28"/>
  <c r="BA67" i="28"/>
  <c r="K34" i="27"/>
  <c r="K61" i="27"/>
  <c r="K71" i="27"/>
  <c r="K112" i="27"/>
  <c r="K30" i="27"/>
  <c r="K93" i="27"/>
  <c r="K19" i="27"/>
  <c r="K17" i="27"/>
  <c r="K83" i="27"/>
  <c r="K77" i="27"/>
  <c r="Q109" i="28"/>
  <c r="AC109" i="28"/>
  <c r="AO109" i="28"/>
  <c r="BA109" i="28"/>
  <c r="BM109" i="28"/>
  <c r="Q110" i="28"/>
  <c r="Q35" i="28"/>
  <c r="AC35" i="28"/>
  <c r="AO35" i="28"/>
  <c r="BA35" i="28"/>
  <c r="BM35" i="28"/>
  <c r="Q111" i="28"/>
  <c r="AC111" i="28"/>
  <c r="AO111" i="28"/>
  <c r="BA111" i="28"/>
  <c r="BM111" i="28"/>
  <c r="Q43" i="28"/>
  <c r="AC43" i="28"/>
  <c r="AO43" i="28"/>
  <c r="BA43" i="28"/>
  <c r="BM43" i="28"/>
  <c r="Q80" i="28"/>
  <c r="BM80" i="28"/>
  <c r="Q8" i="28"/>
  <c r="AC8" i="28"/>
  <c r="AO8" i="28"/>
  <c r="BA8" i="28"/>
  <c r="BM8" i="28"/>
  <c r="W47" i="28"/>
  <c r="BA47" i="28"/>
  <c r="BS47" i="28"/>
  <c r="BA56" i="28"/>
  <c r="AO18" i="28"/>
  <c r="BG18" i="28"/>
  <c r="AO115" i="28"/>
  <c r="Q22" i="28"/>
  <c r="BM22" i="28"/>
  <c r="BS45" i="28"/>
  <c r="Q53" i="28"/>
  <c r="AI53" i="28"/>
  <c r="BM53" i="28"/>
  <c r="BA62" i="28"/>
  <c r="Q75" i="28"/>
  <c r="BM75" i="28"/>
  <c r="AU36" i="28"/>
  <c r="AO44" i="28"/>
  <c r="BM44" i="28"/>
  <c r="BA63" i="28"/>
  <c r="BA89" i="28"/>
  <c r="Q93" i="28"/>
  <c r="AO93" i="28"/>
  <c r="W88" i="28"/>
  <c r="AC77" i="28"/>
  <c r="K117" i="28"/>
  <c r="BS117" i="28"/>
  <c r="AC69" i="28"/>
  <c r="AC59" i="28"/>
  <c r="AI20" i="28"/>
  <c r="W112" i="28"/>
  <c r="AU112" i="28"/>
  <c r="Q90" i="28"/>
  <c r="AO90" i="28"/>
  <c r="BA28" i="28"/>
  <c r="BM97" i="28"/>
  <c r="AI23" i="28"/>
  <c r="BS23" i="28"/>
  <c r="K89" i="28"/>
  <c r="Q87" i="28"/>
  <c r="BA87" i="28"/>
  <c r="BS87" i="28"/>
  <c r="AU24" i="28"/>
  <c r="W93" i="28"/>
  <c r="BG93" i="28"/>
  <c r="BA88" i="28"/>
  <c r="BG77" i="28"/>
  <c r="Q25" i="28"/>
  <c r="BM25" i="28"/>
  <c r="AI69" i="28"/>
  <c r="BA69" i="28"/>
  <c r="AO85" i="28"/>
  <c r="AO70" i="28"/>
  <c r="Q50" i="28"/>
  <c r="K50" i="28"/>
  <c r="BA50" i="28"/>
  <c r="W20" i="28"/>
  <c r="K20" i="28"/>
  <c r="BS20" i="28"/>
  <c r="W12" i="28"/>
  <c r="BG12" i="28"/>
  <c r="K14" i="28"/>
  <c r="BA14" i="28"/>
  <c r="AU10" i="28"/>
  <c r="AC78" i="28"/>
  <c r="BM78" i="28"/>
  <c r="BS61" i="28"/>
  <c r="BG71" i="28"/>
  <c r="W90" i="28"/>
  <c r="AC113" i="28"/>
  <c r="AI46" i="28"/>
  <c r="BS46" i="28"/>
  <c r="BG27" i="28"/>
  <c r="Q121" i="28"/>
  <c r="K28" i="28"/>
  <c r="W28" i="28"/>
  <c r="AU38" i="28"/>
  <c r="AI57" i="28"/>
  <c r="AO21" i="28"/>
  <c r="BA15" i="28"/>
  <c r="W64" i="28"/>
  <c r="AU64" i="28"/>
  <c r="BS65" i="28"/>
  <c r="AO45" i="28"/>
  <c r="K62" i="28"/>
  <c r="AU62" i="28"/>
  <c r="AC36" i="28"/>
  <c r="AI44" i="28"/>
  <c r="W23" i="28"/>
  <c r="AO23" i="28"/>
  <c r="Q89" i="28"/>
  <c r="W87" i="28"/>
  <c r="AI24" i="28"/>
  <c r="AC93" i="28"/>
  <c r="AO88" i="28"/>
  <c r="BG88" i="28"/>
  <c r="AU77" i="28"/>
  <c r="BM77" i="28"/>
  <c r="BA25" i="28"/>
  <c r="W117" i="28"/>
  <c r="AO117" i="28"/>
  <c r="BG69" i="28"/>
  <c r="W70" i="28"/>
  <c r="W50" i="28"/>
  <c r="BG20" i="28"/>
  <c r="AC12" i="28"/>
  <c r="BG14" i="28"/>
  <c r="K10" i="28"/>
  <c r="Q10" i="28"/>
  <c r="K78" i="28"/>
  <c r="Q61" i="28"/>
  <c r="BA61" i="28"/>
  <c r="K55" i="28"/>
  <c r="BA55" i="28"/>
  <c r="BM27" i="28"/>
  <c r="BM28" i="28"/>
  <c r="AO57" i="28"/>
  <c r="BA96" i="28"/>
  <c r="AU21" i="28"/>
  <c r="AI97" i="28"/>
  <c r="BS51" i="28"/>
  <c r="BA118" i="28"/>
  <c r="AC45" i="28"/>
  <c r="Q62" i="28"/>
  <c r="AI62" i="28"/>
  <c r="Q36" i="28"/>
  <c r="BM36" i="28"/>
  <c r="W44" i="28"/>
  <c r="BS44" i="28"/>
  <c r="AU23" i="28"/>
  <c r="AC87" i="28"/>
  <c r="W24" i="28"/>
  <c r="K24" i="28"/>
  <c r="BS24" i="28"/>
  <c r="AI93" i="28"/>
  <c r="BM88" i="28"/>
  <c r="K77" i="28"/>
  <c r="Q77" i="28"/>
  <c r="BS77" i="28"/>
  <c r="AO25" i="28"/>
  <c r="AC117" i="28"/>
  <c r="AU117" i="28"/>
  <c r="AC85" i="28"/>
  <c r="BM85" i="28"/>
  <c r="BM50" i="28"/>
  <c r="AU20" i="28"/>
  <c r="BS12" i="28"/>
  <c r="AO14" i="28"/>
  <c r="BG10" i="28"/>
  <c r="Q78" i="28"/>
  <c r="K61" i="28"/>
  <c r="W61" i="28"/>
  <c r="AU71" i="28"/>
  <c r="AI90" i="28"/>
  <c r="BS93" i="28"/>
  <c r="AO113" i="28"/>
  <c r="W46" i="28"/>
  <c r="K46" i="28"/>
  <c r="AU27" i="28"/>
  <c r="AC121" i="28"/>
  <c r="BM121" i="28"/>
  <c r="BS28" i="28"/>
  <c r="BG38" i="28"/>
  <c r="AI51" i="28"/>
  <c r="AC32" i="28"/>
  <c r="BA32" i="28"/>
  <c r="Q118" i="28"/>
  <c r="AC65" i="28"/>
  <c r="K65" i="28"/>
  <c r="BA82" i="28"/>
  <c r="W57" i="28"/>
  <c r="BS57" i="28"/>
  <c r="AO96" i="28"/>
  <c r="AC21" i="28"/>
  <c r="W97" i="28"/>
  <c r="K97" i="28"/>
  <c r="Q51" i="28"/>
  <c r="BA51" i="28"/>
  <c r="AU29" i="28"/>
  <c r="BS29" i="28"/>
  <c r="AI33" i="28"/>
  <c r="BG33" i="28"/>
  <c r="AU95" i="28"/>
  <c r="AI39" i="28"/>
  <c r="BG39" i="28"/>
  <c r="AI40" i="28"/>
  <c r="BG40" i="28"/>
  <c r="Q99" i="28"/>
  <c r="K99" i="28"/>
  <c r="AI101" i="28"/>
  <c r="BG23" i="28"/>
  <c r="AO87" i="28"/>
  <c r="K93" i="28"/>
  <c r="AU93" i="28"/>
  <c r="AC88" i="28"/>
  <c r="AI77" i="28"/>
  <c r="Q117" i="28"/>
  <c r="BM117" i="28"/>
  <c r="W69" i="28"/>
  <c r="BS70" i="28"/>
  <c r="BA85" i="28"/>
  <c r="BG70" i="28"/>
  <c r="AO50" i="28"/>
  <c r="K12" i="28"/>
  <c r="AU12" i="28"/>
  <c r="AC14" i="28"/>
  <c r="AI10" i="28"/>
  <c r="BA78" i="28"/>
  <c r="AO61" i="28"/>
  <c r="AI71" i="28"/>
  <c r="BG90" i="28"/>
  <c r="AC55" i="28"/>
  <c r="Q113" i="28"/>
  <c r="BM113" i="28"/>
  <c r="BG46" i="28"/>
  <c r="AI27" i="28"/>
  <c r="BA121" i="28"/>
  <c r="AO28" i="28"/>
  <c r="AI38" i="28"/>
  <c r="BG57" i="28"/>
  <c r="AC96" i="28"/>
  <c r="Q21" i="28"/>
  <c r="BM21" i="28"/>
  <c r="K51" i="28"/>
  <c r="W51" i="28"/>
  <c r="BG51" i="28"/>
  <c r="W67" i="28"/>
  <c r="AO15" i="28"/>
  <c r="AU9" i="28"/>
  <c r="BM118" i="28"/>
  <c r="W30" i="28"/>
  <c r="AO39" i="28"/>
  <c r="K39" i="28"/>
  <c r="Q40" i="28"/>
  <c r="K40" i="28"/>
  <c r="AC66" i="28"/>
  <c r="K34" i="28"/>
  <c r="Q34" i="28"/>
  <c r="K70" i="28"/>
  <c r="AU70" i="28"/>
  <c r="AC50" i="28"/>
  <c r="AI12" i="28"/>
  <c r="Q14" i="28"/>
  <c r="BM14" i="28"/>
  <c r="W10" i="28"/>
  <c r="BS10" i="28"/>
  <c r="AO78" i="28"/>
  <c r="AC61" i="28"/>
  <c r="W71" i="28"/>
  <c r="K71" i="28"/>
  <c r="BS62" i="28"/>
  <c r="K90" i="28"/>
  <c r="AU90" i="28"/>
  <c r="Q55" i="28"/>
  <c r="BM55" i="28"/>
  <c r="BA113" i="28"/>
  <c r="AU46" i="28"/>
  <c r="W27" i="28"/>
  <c r="BS27" i="28"/>
  <c r="AO121" i="28"/>
  <c r="AC28" i="28"/>
  <c r="W38" i="28"/>
  <c r="K38" i="28"/>
  <c r="BS38" i="28"/>
  <c r="K57" i="28"/>
  <c r="AU57" i="28"/>
  <c r="Q96" i="28"/>
  <c r="BM96" i="28"/>
  <c r="BA21" i="28"/>
  <c r="AU97" i="28"/>
  <c r="BM51" i="28"/>
  <c r="K29" i="28"/>
  <c r="K31" i="28"/>
  <c r="Q31" i="28"/>
  <c r="AO31" i="28"/>
  <c r="BM31" i="28"/>
  <c r="K64" i="28"/>
  <c r="BG95" i="28"/>
  <c r="AC30" i="28"/>
  <c r="BA30" i="28"/>
  <c r="K81" i="28"/>
  <c r="W81" i="28"/>
  <c r="AU81" i="28"/>
  <c r="W65" i="28"/>
  <c r="AU65" i="28"/>
  <c r="AU82" i="28"/>
  <c r="AO98" i="28"/>
  <c r="K98" i="28"/>
  <c r="BA119" i="28"/>
  <c r="AC68" i="28"/>
  <c r="BA100" i="28"/>
  <c r="W104" i="28"/>
  <c r="K104" i="28"/>
  <c r="AU105" i="28"/>
  <c r="BM122" i="28"/>
  <c r="AO51" i="28"/>
  <c r="AI29" i="28"/>
  <c r="BG29" i="28"/>
  <c r="BG67" i="28"/>
  <c r="AC15" i="28"/>
  <c r="W9" i="28"/>
  <c r="BS9" i="28"/>
  <c r="K32" i="28"/>
  <c r="Q32" i="28"/>
  <c r="AO32" i="28"/>
  <c r="BM32" i="28"/>
  <c r="AO118" i="28"/>
  <c r="W33" i="28"/>
  <c r="K33" i="28"/>
  <c r="AU33" i="28"/>
  <c r="BS33" i="28"/>
  <c r="AI95" i="28"/>
  <c r="Q60" i="28"/>
  <c r="K60" i="28"/>
  <c r="BG60" i="28"/>
  <c r="BA81" i="28"/>
  <c r="AU39" i="28"/>
  <c r="AI65" i="28"/>
  <c r="W40" i="28"/>
  <c r="BM40" i="28"/>
  <c r="BG82" i="28"/>
  <c r="AC99" i="28"/>
  <c r="AO119" i="28"/>
  <c r="AC34" i="28"/>
  <c r="AC51" i="28"/>
  <c r="W29" i="28"/>
  <c r="AU67" i="28"/>
  <c r="AC31" i="28"/>
  <c r="BA31" i="28"/>
  <c r="Q15" i="28"/>
  <c r="AI64" i="28"/>
  <c r="BG64" i="28"/>
  <c r="BG9" i="28"/>
  <c r="AC118" i="28"/>
  <c r="W95" i="28"/>
  <c r="BS95" i="28"/>
  <c r="K30" i="28"/>
  <c r="Q30" i="28"/>
  <c r="AO30" i="28"/>
  <c r="W60" i="28"/>
  <c r="BM60" i="28"/>
  <c r="BG81" i="28"/>
  <c r="K82" i="28"/>
  <c r="W82" i="28"/>
  <c r="BM68" i="28"/>
  <c r="AI73" i="28"/>
  <c r="BS30" i="28"/>
  <c r="BA60" i="28"/>
  <c r="AO81" i="28"/>
  <c r="AC39" i="28"/>
  <c r="Q65" i="28"/>
  <c r="BM65" i="28"/>
  <c r="BA40" i="28"/>
  <c r="AO82" i="28"/>
  <c r="AC98" i="28"/>
  <c r="Q66" i="28"/>
  <c r="BM66" i="28"/>
  <c r="BG99" i="28"/>
  <c r="W119" i="28"/>
  <c r="AU68" i="28"/>
  <c r="AI100" i="28"/>
  <c r="BG34" i="28"/>
  <c r="AU102" i="28"/>
  <c r="W103" i="28"/>
  <c r="K103" i="28"/>
  <c r="BG103" i="28"/>
  <c r="BG106" i="28"/>
  <c r="AU122" i="28"/>
  <c r="BG30" i="28"/>
  <c r="AO60" i="28"/>
  <c r="AC81" i="28"/>
  <c r="Q39" i="28"/>
  <c r="BM39" i="28"/>
  <c r="BA65" i="28"/>
  <c r="AO40" i="28"/>
  <c r="AC82" i="28"/>
  <c r="Q98" i="28"/>
  <c r="BM98" i="28"/>
  <c r="BA66" i="28"/>
  <c r="BM99" i="28"/>
  <c r="K68" i="28"/>
  <c r="Q68" i="28"/>
  <c r="AO100" i="28"/>
  <c r="W73" i="28"/>
  <c r="K73" i="28"/>
  <c r="AU101" i="28"/>
  <c r="AI104" i="28"/>
  <c r="AI105" i="28"/>
  <c r="AC60" i="28"/>
  <c r="Q81" i="28"/>
  <c r="BM81" i="28"/>
  <c r="BA39" i="28"/>
  <c r="AO65" i="28"/>
  <c r="AC40" i="28"/>
  <c r="Q82" i="28"/>
  <c r="BM82" i="28"/>
  <c r="BA98" i="28"/>
  <c r="AO66" i="28"/>
  <c r="AU99" i="28"/>
  <c r="AI119" i="28"/>
  <c r="BG68" i="28"/>
  <c r="W100" i="28"/>
  <c r="AU34" i="28"/>
  <c r="W72" i="28"/>
  <c r="BG72" i="28"/>
  <c r="BG102" i="28"/>
  <c r="AU106" i="28"/>
  <c r="W86" i="28"/>
  <c r="K86" i="28"/>
  <c r="BG86" i="28"/>
  <c r="AU123" i="28"/>
  <c r="AI99" i="28"/>
  <c r="BG119" i="28"/>
  <c r="AI68" i="28"/>
  <c r="BG100" i="28"/>
  <c r="AI34" i="28"/>
  <c r="K72" i="28"/>
  <c r="AU72" i="28"/>
  <c r="BG73" i="28"/>
  <c r="W101" i="28"/>
  <c r="K101" i="28"/>
  <c r="AI102" i="28"/>
  <c r="AU103" i="28"/>
  <c r="BG104" i="28"/>
  <c r="W105" i="28"/>
  <c r="K105" i="28"/>
  <c r="AI106" i="28"/>
  <c r="AU86" i="28"/>
  <c r="AI123" i="28"/>
  <c r="W99" i="28"/>
  <c r="K119" i="28"/>
  <c r="AU119" i="28"/>
  <c r="W68" i="28"/>
  <c r="K100" i="28"/>
  <c r="AU100" i="28"/>
  <c r="W34" i="28"/>
  <c r="AI72" i="28"/>
  <c r="AU73" i="28"/>
  <c r="BG101" i="28"/>
  <c r="W102" i="28"/>
  <c r="K102" i="28"/>
  <c r="AI103" i="28"/>
  <c r="AU104" i="28"/>
  <c r="BG105" i="28"/>
  <c r="W106" i="28"/>
  <c r="K106" i="28"/>
  <c r="AI86" i="28"/>
  <c r="Q122" i="28"/>
  <c r="W123" i="28"/>
  <c r="W45" i="27"/>
  <c r="BS14" i="27"/>
  <c r="K8" i="27"/>
  <c r="K51" i="27"/>
  <c r="K56" i="27"/>
  <c r="K49" i="27"/>
  <c r="K87" i="27"/>
  <c r="K118" i="27"/>
  <c r="K90" i="27"/>
  <c r="K64" i="27"/>
  <c r="K98" i="27"/>
  <c r="BS24" i="27"/>
  <c r="K108" i="27"/>
  <c r="K6" i="27"/>
  <c r="K55" i="27"/>
  <c r="K97" i="27"/>
  <c r="BA59" i="27"/>
  <c r="K117" i="27"/>
  <c r="K20" i="27"/>
  <c r="K113" i="27"/>
  <c r="K23" i="27"/>
  <c r="K28" i="27"/>
  <c r="K59" i="27"/>
  <c r="K45" i="27"/>
  <c r="K60" i="27"/>
  <c r="K74" i="27"/>
  <c r="K5" i="27"/>
  <c r="K44" i="27"/>
  <c r="K107" i="27"/>
  <c r="K79" i="27"/>
  <c r="K78" i="27"/>
  <c r="K88" i="27"/>
  <c r="K10" i="27"/>
  <c r="K100" i="27"/>
  <c r="BS45" i="27"/>
  <c r="AC55" i="27"/>
  <c r="BS8" i="27"/>
  <c r="W37" i="27"/>
  <c r="AU37" i="27"/>
  <c r="BS9" i="27"/>
  <c r="AI15" i="27"/>
  <c r="BG15" i="27"/>
  <c r="BS65" i="27"/>
  <c r="BS86" i="27"/>
  <c r="BS87" i="27"/>
  <c r="BS88" i="27"/>
  <c r="BG44" i="27"/>
  <c r="BS21" i="27"/>
  <c r="BS22" i="27"/>
  <c r="BS23" i="27"/>
  <c r="K11" i="27"/>
  <c r="AI28" i="27"/>
  <c r="AO74" i="27"/>
  <c r="AC48" i="27"/>
  <c r="K58" i="27"/>
  <c r="K101" i="27"/>
  <c r="K114" i="27"/>
  <c r="K65" i="27"/>
  <c r="P127" i="27"/>
  <c r="P128" i="27"/>
  <c r="P129" i="27"/>
  <c r="P130" i="27"/>
  <c r="Q114" i="27"/>
  <c r="Q101" i="27"/>
  <c r="Q86" i="27"/>
  <c r="Q52" i="27"/>
  <c r="Q13" i="27"/>
  <c r="Q80" i="27"/>
  <c r="Q42" i="27"/>
  <c r="Q81" i="27"/>
  <c r="Q77" i="27"/>
  <c r="Q83" i="27"/>
  <c r="Q17" i="27"/>
  <c r="Q50" i="27"/>
  <c r="Q98" i="27"/>
  <c r="Q62" i="27"/>
  <c r="Q65" i="27"/>
  <c r="Q19" i="27"/>
  <c r="Q93" i="27"/>
  <c r="Q90" i="27"/>
  <c r="Q47" i="27"/>
  <c r="Q11" i="27"/>
  <c r="Q78" i="27"/>
  <c r="Q118" i="27"/>
  <c r="Q79" i="27"/>
  <c r="Q116" i="27"/>
  <c r="Q110" i="27"/>
  <c r="Q100" i="27"/>
  <c r="Q64" i="27"/>
  <c r="Q32" i="27"/>
  <c r="Q108" i="27"/>
  <c r="Q30" i="27"/>
  <c r="Q97" i="27"/>
  <c r="Q107" i="27"/>
  <c r="Q12" i="27"/>
  <c r="Q8" i="27"/>
  <c r="Q60" i="27"/>
  <c r="Q10" i="27"/>
  <c r="Q71" i="27"/>
  <c r="Q61" i="27"/>
  <c r="Q28" i="27"/>
  <c r="Q44" i="27"/>
  <c r="Q87" i="27"/>
  <c r="Q5" i="27"/>
  <c r="Q49" i="27"/>
  <c r="Q20" i="27"/>
  <c r="Q45" i="27"/>
  <c r="Q112" i="27"/>
  <c r="Q117" i="27"/>
  <c r="K12" i="27"/>
  <c r="Q40" i="27"/>
  <c r="BL127" i="27"/>
  <c r="BL128" i="27"/>
  <c r="BL129" i="27"/>
  <c r="BM114" i="27"/>
  <c r="BM80" i="27"/>
  <c r="BM101" i="27"/>
  <c r="BM86" i="27"/>
  <c r="BM52" i="27"/>
  <c r="BM122" i="27"/>
  <c r="BM42" i="27"/>
  <c r="BM81" i="27"/>
  <c r="BM77" i="27"/>
  <c r="BM83" i="27"/>
  <c r="BM17" i="27"/>
  <c r="BM65" i="27"/>
  <c r="BM116" i="27"/>
  <c r="BM50" i="27"/>
  <c r="BM110" i="27"/>
  <c r="BM98" i="27"/>
  <c r="BM62" i="27"/>
  <c r="BM19" i="27"/>
  <c r="BM93" i="27"/>
  <c r="BM90" i="27"/>
  <c r="BM47" i="27"/>
  <c r="BM78" i="27"/>
  <c r="BM118" i="27"/>
  <c r="BM79" i="27"/>
  <c r="BM100" i="27"/>
  <c r="BM64" i="27"/>
  <c r="BM32" i="27"/>
  <c r="BM108" i="27"/>
  <c r="BM30" i="27"/>
  <c r="BM97" i="27"/>
  <c r="BM107" i="27"/>
  <c r="BM12" i="27"/>
  <c r="BM8" i="27"/>
  <c r="BM60" i="27"/>
  <c r="BM10" i="27"/>
  <c r="BM61" i="27"/>
  <c r="BM28" i="27"/>
  <c r="BM44" i="27"/>
  <c r="BM87" i="27"/>
  <c r="BM5" i="27"/>
  <c r="BM49" i="27"/>
  <c r="BM20" i="27"/>
  <c r="BM45" i="27"/>
  <c r="BM40" i="27"/>
  <c r="BM112" i="27"/>
  <c r="BM71" i="27"/>
  <c r="BM117" i="27"/>
  <c r="BM85" i="27"/>
  <c r="BL130" i="27"/>
  <c r="K21" i="27"/>
  <c r="Q21" i="27"/>
  <c r="BM21" i="27"/>
  <c r="AC6" i="27"/>
  <c r="AU8" i="27"/>
  <c r="K25" i="27"/>
  <c r="Q25" i="27"/>
  <c r="W20" i="27"/>
  <c r="AO84" i="27"/>
  <c r="AO113" i="27"/>
  <c r="BS27" i="27"/>
  <c r="BM51" i="27"/>
  <c r="AI5" i="27"/>
  <c r="BM53" i="27"/>
  <c r="AU43" i="27"/>
  <c r="BG87" i="27"/>
  <c r="AI72" i="27"/>
  <c r="Q26" i="27"/>
  <c r="AO34" i="27"/>
  <c r="BS43" i="27"/>
  <c r="K85" i="27"/>
  <c r="Q85" i="27"/>
  <c r="BS48" i="27"/>
  <c r="AO55" i="27"/>
  <c r="AC119" i="27"/>
  <c r="W71" i="27"/>
  <c r="V130" i="27"/>
  <c r="V129" i="27"/>
  <c r="V128" i="27"/>
  <c r="V127" i="27"/>
  <c r="W65" i="27"/>
  <c r="W114" i="27"/>
  <c r="W101" i="27"/>
  <c r="W116" i="27"/>
  <c r="W86" i="27"/>
  <c r="W50" i="27"/>
  <c r="W52" i="27"/>
  <c r="W110" i="27"/>
  <c r="W100" i="27"/>
  <c r="W98" i="27"/>
  <c r="W64" i="27"/>
  <c r="W105" i="27"/>
  <c r="W77" i="27"/>
  <c r="W17" i="27"/>
  <c r="W10" i="27"/>
  <c r="W108" i="27"/>
  <c r="W30" i="27"/>
  <c r="W112" i="27"/>
  <c r="W97" i="27"/>
  <c r="W13" i="27"/>
  <c r="W117" i="27"/>
  <c r="W85" i="27"/>
  <c r="W123" i="27"/>
  <c r="W6" i="27"/>
  <c r="W83" i="27"/>
  <c r="W58" i="27"/>
  <c r="W78" i="27"/>
  <c r="W79" i="27"/>
  <c r="W55" i="27"/>
  <c r="W34" i="27"/>
  <c r="W56" i="27"/>
  <c r="W23" i="27"/>
  <c r="W51" i="27"/>
  <c r="W113" i="27"/>
  <c r="W74" i="27"/>
  <c r="W59" i="27"/>
  <c r="W19" i="27"/>
  <c r="W93" i="27"/>
  <c r="W90" i="27"/>
  <c r="W107" i="27"/>
  <c r="W12" i="27"/>
  <c r="W11" i="27"/>
  <c r="W118" i="27"/>
  <c r="AT130" i="27"/>
  <c r="AT129" i="27"/>
  <c r="AT128" i="27"/>
  <c r="AT127" i="27"/>
  <c r="AU65" i="27"/>
  <c r="AU114" i="27"/>
  <c r="AU101" i="27"/>
  <c r="AU116" i="27"/>
  <c r="AU86" i="27"/>
  <c r="AU50" i="27"/>
  <c r="AU52" i="27"/>
  <c r="AU110" i="27"/>
  <c r="AU100" i="27"/>
  <c r="AU98" i="27"/>
  <c r="AU122" i="27"/>
  <c r="AU64" i="27"/>
  <c r="AU105" i="27"/>
  <c r="AU83" i="27"/>
  <c r="AU10" i="27"/>
  <c r="AU108" i="27"/>
  <c r="AU58" i="27"/>
  <c r="AU30" i="27"/>
  <c r="AU112" i="27"/>
  <c r="AU97" i="27"/>
  <c r="AU19" i="27"/>
  <c r="AU93" i="27"/>
  <c r="AU90" i="27"/>
  <c r="AU117" i="27"/>
  <c r="AU85" i="27"/>
  <c r="AU123" i="27"/>
  <c r="AU6" i="27"/>
  <c r="AU17" i="27"/>
  <c r="AU118" i="27"/>
  <c r="AU55" i="27"/>
  <c r="AU34" i="27"/>
  <c r="AU56" i="27"/>
  <c r="AU23" i="27"/>
  <c r="AU51" i="27"/>
  <c r="AU113" i="27"/>
  <c r="AU74" i="27"/>
  <c r="AU59" i="27"/>
  <c r="AU107" i="27"/>
  <c r="AU12" i="27"/>
  <c r="AU77" i="27"/>
  <c r="AU78" i="27"/>
  <c r="BR130" i="27"/>
  <c r="BR129" i="27"/>
  <c r="BR128" i="27"/>
  <c r="BR127" i="27"/>
  <c r="BS97" i="27"/>
  <c r="BS93" i="27"/>
  <c r="BS83" i="27"/>
  <c r="BS77" i="27"/>
  <c r="BS99" i="27"/>
  <c r="BS91" i="27"/>
  <c r="BS89" i="27"/>
  <c r="BS81" i="27"/>
  <c r="BS68" i="27"/>
  <c r="BS64" i="27"/>
  <c r="BS60" i="27"/>
  <c r="BS56" i="27"/>
  <c r="BS95" i="27"/>
  <c r="BS74" i="27"/>
  <c r="BS54" i="27"/>
  <c r="BS46" i="27"/>
  <c r="BS10" i="27"/>
  <c r="BS66" i="27"/>
  <c r="BS58" i="27"/>
  <c r="BS52" i="27"/>
  <c r="BS42" i="27"/>
  <c r="BS38" i="27"/>
  <c r="BS34" i="27"/>
  <c r="BS30" i="27"/>
  <c r="BS26" i="27"/>
  <c r="BS18" i="27"/>
  <c r="BS6" i="27"/>
  <c r="BS85" i="27"/>
  <c r="BS75" i="27"/>
  <c r="BS73" i="27"/>
  <c r="BS50" i="27"/>
  <c r="BS5" i="27"/>
  <c r="BS62" i="27"/>
  <c r="AO59" i="27"/>
  <c r="W21" i="27"/>
  <c r="AU21" i="27"/>
  <c r="BS7" i="27"/>
  <c r="BG45" i="27"/>
  <c r="AC37" i="27"/>
  <c r="Q6" i="27"/>
  <c r="BM6" i="27"/>
  <c r="AI48" i="27"/>
  <c r="BG48" i="27"/>
  <c r="AI60" i="27"/>
  <c r="Q15" i="27"/>
  <c r="AO15" i="27"/>
  <c r="BM15" i="27"/>
  <c r="AO123" i="27"/>
  <c r="AI39" i="27"/>
  <c r="BG39" i="27"/>
  <c r="AI8" i="27"/>
  <c r="Q16" i="27"/>
  <c r="AO16" i="27"/>
  <c r="BM16" i="27"/>
  <c r="W25" i="27"/>
  <c r="AU25" i="27"/>
  <c r="BS19" i="27"/>
  <c r="BG20" i="27"/>
  <c r="W84" i="27"/>
  <c r="AU84" i="27"/>
  <c r="BS25" i="27"/>
  <c r="AC113" i="27"/>
  <c r="AC76" i="27"/>
  <c r="AU49" i="27"/>
  <c r="AI69" i="27"/>
  <c r="BG69" i="27"/>
  <c r="K46" i="27"/>
  <c r="Q46" i="27"/>
  <c r="AO46" i="27"/>
  <c r="BM46" i="27"/>
  <c r="W5" i="27"/>
  <c r="BS32" i="27"/>
  <c r="W53" i="27"/>
  <c r="AU53" i="27"/>
  <c r="BS33" i="27"/>
  <c r="AC23" i="27"/>
  <c r="AC43" i="27"/>
  <c r="AU87" i="27"/>
  <c r="AI70" i="27"/>
  <c r="BG70" i="27"/>
  <c r="K72" i="27"/>
  <c r="Q72" i="27"/>
  <c r="AO72" i="27"/>
  <c r="BM72" i="27"/>
  <c r="W44" i="27"/>
  <c r="BS40" i="27"/>
  <c r="W26" i="27"/>
  <c r="AU26" i="27"/>
  <c r="BS41" i="27"/>
  <c r="AC34" i="27"/>
  <c r="AC91" i="27"/>
  <c r="AU28" i="27"/>
  <c r="BG61" i="27"/>
  <c r="AU79" i="27"/>
  <c r="AN129" i="27"/>
  <c r="AN130" i="27"/>
  <c r="AO80" i="27"/>
  <c r="AN127" i="27"/>
  <c r="AO65" i="27"/>
  <c r="AO116" i="27"/>
  <c r="AO50" i="27"/>
  <c r="AO110" i="27"/>
  <c r="AO42" i="27"/>
  <c r="AO122" i="27"/>
  <c r="AN128" i="27"/>
  <c r="AO114" i="27"/>
  <c r="AO101" i="27"/>
  <c r="AO86" i="27"/>
  <c r="AO52" i="27"/>
  <c r="AO77" i="27"/>
  <c r="AO83" i="27"/>
  <c r="AO17" i="27"/>
  <c r="AO100" i="27"/>
  <c r="AO62" i="27"/>
  <c r="AO19" i="27"/>
  <c r="AO40" i="27"/>
  <c r="AO93" i="27"/>
  <c r="AO90" i="27"/>
  <c r="AO78" i="27"/>
  <c r="AO118" i="27"/>
  <c r="AO79" i="27"/>
  <c r="AO98" i="27"/>
  <c r="AO64" i="27"/>
  <c r="AO32" i="27"/>
  <c r="AO18" i="27"/>
  <c r="AO112" i="27"/>
  <c r="AO107" i="27"/>
  <c r="AO12" i="27"/>
  <c r="AO8" i="27"/>
  <c r="AO60" i="27"/>
  <c r="AO71" i="27"/>
  <c r="AO61" i="27"/>
  <c r="AO28" i="27"/>
  <c r="AO44" i="27"/>
  <c r="AO87" i="27"/>
  <c r="AO5" i="27"/>
  <c r="AO49" i="27"/>
  <c r="AO20" i="27"/>
  <c r="AO45" i="27"/>
  <c r="AO108" i="27"/>
  <c r="AO47" i="27"/>
  <c r="AO30" i="27"/>
  <c r="AO97" i="27"/>
  <c r="AO117" i="27"/>
  <c r="AO85" i="27"/>
  <c r="AO10" i="27"/>
  <c r="AU60" i="27"/>
  <c r="BG16" i="27"/>
  <c r="BM25" i="27"/>
  <c r="Q84" i="27"/>
  <c r="W76" i="27"/>
  <c r="BG49" i="27"/>
  <c r="AI46" i="27"/>
  <c r="Q53" i="27"/>
  <c r="W43" i="27"/>
  <c r="BM56" i="27"/>
  <c r="AI44" i="27"/>
  <c r="AO26" i="27"/>
  <c r="AU91" i="27"/>
  <c r="BG28" i="27"/>
  <c r="W61" i="27"/>
  <c r="AB130" i="27"/>
  <c r="AC80" i="27"/>
  <c r="AB127" i="27"/>
  <c r="AB128" i="27"/>
  <c r="AC65" i="27"/>
  <c r="AC81" i="27"/>
  <c r="AB129" i="27"/>
  <c r="AC114" i="27"/>
  <c r="AC101" i="27"/>
  <c r="AC13" i="27"/>
  <c r="AC63" i="27"/>
  <c r="AC92" i="27"/>
  <c r="AC57" i="27"/>
  <c r="AC77" i="27"/>
  <c r="AC83" i="27"/>
  <c r="AC17" i="27"/>
  <c r="AC7" i="27"/>
  <c r="AC62" i="27"/>
  <c r="AC14" i="27"/>
  <c r="AC98" i="27"/>
  <c r="AC19" i="27"/>
  <c r="AC93" i="27"/>
  <c r="AC90" i="27"/>
  <c r="AC11" i="27"/>
  <c r="AC78" i="27"/>
  <c r="AC118" i="27"/>
  <c r="AC79" i="27"/>
  <c r="AC121" i="27"/>
  <c r="AC64" i="27"/>
  <c r="AC32" i="27"/>
  <c r="AC31" i="27"/>
  <c r="AC107" i="27"/>
  <c r="AC12" i="27"/>
  <c r="AC45" i="27"/>
  <c r="AC100" i="27"/>
  <c r="AC108" i="27"/>
  <c r="AC30" i="27"/>
  <c r="AC97" i="27"/>
  <c r="AC71" i="27"/>
  <c r="AC61" i="27"/>
  <c r="AC28" i="27"/>
  <c r="AC44" i="27"/>
  <c r="AC87" i="27"/>
  <c r="AC5" i="27"/>
  <c r="AC49" i="27"/>
  <c r="AC20" i="27"/>
  <c r="AC8" i="27"/>
  <c r="AC60" i="27"/>
  <c r="AC41" i="27"/>
  <c r="AC10" i="27"/>
  <c r="AC117" i="27"/>
  <c r="AC112" i="27"/>
  <c r="AC59" i="27"/>
  <c r="AU45" i="27"/>
  <c r="AI37" i="27"/>
  <c r="BG37" i="27"/>
  <c r="K48" i="27"/>
  <c r="Q48" i="27"/>
  <c r="AO48" i="27"/>
  <c r="BM48" i="27"/>
  <c r="W60" i="27"/>
  <c r="BS12" i="27"/>
  <c r="W15" i="27"/>
  <c r="AU15" i="27"/>
  <c r="BS13" i="27"/>
  <c r="AC123" i="27"/>
  <c r="K39" i="27"/>
  <c r="Q39" i="27"/>
  <c r="AO39" i="27"/>
  <c r="BM39" i="27"/>
  <c r="W8" i="27"/>
  <c r="BS16" i="27"/>
  <c r="W16" i="27"/>
  <c r="AU16" i="27"/>
  <c r="BS17" i="27"/>
  <c r="AC74" i="27"/>
  <c r="AC25" i="27"/>
  <c r="AU20" i="27"/>
  <c r="AC84" i="27"/>
  <c r="Q113" i="27"/>
  <c r="BM113" i="27"/>
  <c r="AI76" i="27"/>
  <c r="BG76" i="27"/>
  <c r="AI49" i="27"/>
  <c r="Q69" i="27"/>
  <c r="AO69" i="27"/>
  <c r="BM69" i="27"/>
  <c r="AO51" i="27"/>
  <c r="W46" i="27"/>
  <c r="AU46" i="27"/>
  <c r="BS31" i="27"/>
  <c r="BG5" i="27"/>
  <c r="AC53" i="27"/>
  <c r="Q23" i="27"/>
  <c r="BM23" i="27"/>
  <c r="AI43" i="27"/>
  <c r="BG43" i="27"/>
  <c r="AI87" i="27"/>
  <c r="Q70" i="27"/>
  <c r="AO70" i="27"/>
  <c r="BM70" i="27"/>
  <c r="AO56" i="27"/>
  <c r="W72" i="27"/>
  <c r="AU72" i="27"/>
  <c r="BS39" i="27"/>
  <c r="AC26" i="27"/>
  <c r="Q34" i="27"/>
  <c r="BM34" i="27"/>
  <c r="AI91" i="27"/>
  <c r="BG91" i="27"/>
  <c r="AC85" i="27"/>
  <c r="W24" i="27"/>
  <c r="AU24" i="27"/>
  <c r="BS47" i="27"/>
  <c r="AU61" i="27"/>
  <c r="Q55" i="27"/>
  <c r="BM55" i="27"/>
  <c r="W106" i="27"/>
  <c r="AU106" i="27"/>
  <c r="BS55" i="27"/>
  <c r="AU71" i="27"/>
  <c r="K38" i="27"/>
  <c r="Q38" i="27"/>
  <c r="AO21" i="27"/>
  <c r="AC39" i="27"/>
  <c r="AI16" i="27"/>
  <c r="AO25" i="27"/>
  <c r="BS20" i="27"/>
  <c r="BM84" i="27"/>
  <c r="AU76" i="27"/>
  <c r="AC69" i="27"/>
  <c r="Q51" i="27"/>
  <c r="BG46" i="27"/>
  <c r="AO53" i="27"/>
  <c r="AO23" i="27"/>
  <c r="BS35" i="27"/>
  <c r="AC70" i="27"/>
  <c r="Q56" i="27"/>
  <c r="BG72" i="27"/>
  <c r="BM26" i="27"/>
  <c r="W91" i="27"/>
  <c r="AC21" i="27"/>
  <c r="AH130" i="27"/>
  <c r="AH129" i="27"/>
  <c r="AH128" i="27"/>
  <c r="AH127" i="27"/>
  <c r="AI65" i="27"/>
  <c r="AI114" i="27"/>
  <c r="AI101" i="27"/>
  <c r="AI116" i="27"/>
  <c r="AI86" i="27"/>
  <c r="AI50" i="27"/>
  <c r="AI52" i="27"/>
  <c r="AI110" i="27"/>
  <c r="AI100" i="27"/>
  <c r="AI98" i="27"/>
  <c r="AI83" i="27"/>
  <c r="AI64" i="27"/>
  <c r="AI105" i="27"/>
  <c r="AI10" i="27"/>
  <c r="AI108" i="27"/>
  <c r="AI88" i="27"/>
  <c r="AI30" i="27"/>
  <c r="AI112" i="27"/>
  <c r="AI97" i="27"/>
  <c r="AI77" i="27"/>
  <c r="AI17" i="27"/>
  <c r="AI11" i="27"/>
  <c r="AI118" i="27"/>
  <c r="AI117" i="27"/>
  <c r="AI85" i="27"/>
  <c r="AI59" i="27"/>
  <c r="AI55" i="27"/>
  <c r="AI34" i="27"/>
  <c r="AI56" i="27"/>
  <c r="AI23" i="27"/>
  <c r="AI51" i="27"/>
  <c r="AI113" i="27"/>
  <c r="AI74" i="27"/>
  <c r="AI123" i="27"/>
  <c r="AI6" i="27"/>
  <c r="AI78" i="27"/>
  <c r="AI79" i="27"/>
  <c r="AI107" i="27"/>
  <c r="AI12" i="27"/>
  <c r="AI19" i="27"/>
  <c r="AI93" i="27"/>
  <c r="AI90" i="27"/>
  <c r="BF130" i="27"/>
  <c r="BF129" i="27"/>
  <c r="BF128" i="27"/>
  <c r="BF127" i="27"/>
  <c r="BG65" i="27"/>
  <c r="BG114" i="27"/>
  <c r="BG101" i="27"/>
  <c r="BG116" i="27"/>
  <c r="BG86" i="27"/>
  <c r="BG50" i="27"/>
  <c r="BG52" i="27"/>
  <c r="BG110" i="27"/>
  <c r="BG122" i="27"/>
  <c r="BG100" i="27"/>
  <c r="BG98" i="27"/>
  <c r="BG77" i="27"/>
  <c r="BG17" i="27"/>
  <c r="BG64" i="27"/>
  <c r="BG105" i="27"/>
  <c r="BG10" i="27"/>
  <c r="BG108" i="27"/>
  <c r="BG11" i="27"/>
  <c r="BG30" i="27"/>
  <c r="BG112" i="27"/>
  <c r="BG97" i="27"/>
  <c r="BG71" i="27"/>
  <c r="BG83" i="27"/>
  <c r="BG78" i="27"/>
  <c r="BG79" i="27"/>
  <c r="BG117" i="27"/>
  <c r="BG85" i="27"/>
  <c r="BG59" i="27"/>
  <c r="BG19" i="27"/>
  <c r="BG93" i="27"/>
  <c r="BG90" i="27"/>
  <c r="BG55" i="27"/>
  <c r="BG34" i="27"/>
  <c r="BG56" i="27"/>
  <c r="BG23" i="27"/>
  <c r="BG51" i="27"/>
  <c r="BG113" i="27"/>
  <c r="BG74" i="27"/>
  <c r="BG6" i="27"/>
  <c r="BG118" i="27"/>
  <c r="BG107" i="27"/>
  <c r="BG12" i="27"/>
  <c r="BG88" i="27"/>
  <c r="Q59" i="27"/>
  <c r="BM59" i="27"/>
  <c r="AI21" i="27"/>
  <c r="BG21" i="27"/>
  <c r="AI45" i="27"/>
  <c r="Q37" i="27"/>
  <c r="AO37" i="27"/>
  <c r="BM37" i="27"/>
  <c r="AO6" i="27"/>
  <c r="W48" i="27"/>
  <c r="AU48" i="27"/>
  <c r="BS11" i="27"/>
  <c r="BG60" i="27"/>
  <c r="AC15" i="27"/>
  <c r="Q123" i="27"/>
  <c r="W39" i="27"/>
  <c r="AU39" i="27"/>
  <c r="BS15" i="27"/>
  <c r="BG8" i="27"/>
  <c r="AC16" i="27"/>
  <c r="Q74" i="27"/>
  <c r="BM74" i="27"/>
  <c r="AI25" i="27"/>
  <c r="BG25" i="27"/>
  <c r="AI20" i="27"/>
  <c r="AI84" i="27"/>
  <c r="BG84" i="27"/>
  <c r="K76" i="27"/>
  <c r="Q76" i="27"/>
  <c r="AO76" i="27"/>
  <c r="BM76" i="27"/>
  <c r="W49" i="27"/>
  <c r="BS28" i="27"/>
  <c r="W69" i="27"/>
  <c r="AU69" i="27"/>
  <c r="BS29" i="27"/>
  <c r="AC51" i="27"/>
  <c r="AC46" i="27"/>
  <c r="AU5" i="27"/>
  <c r="AI53" i="27"/>
  <c r="BG53" i="27"/>
  <c r="K43" i="27"/>
  <c r="Q43" i="27"/>
  <c r="AO43" i="27"/>
  <c r="BM43" i="27"/>
  <c r="W87" i="27"/>
  <c r="BS36" i="27"/>
  <c r="W70" i="27"/>
  <c r="AU70" i="27"/>
  <c r="BS37" i="27"/>
  <c r="AC56" i="27"/>
  <c r="AC72" i="27"/>
  <c r="AU44" i="27"/>
  <c r="AI26" i="27"/>
  <c r="BG26" i="27"/>
  <c r="K91" i="27"/>
  <c r="Q91" i="27"/>
  <c r="AO91" i="27"/>
  <c r="BM91" i="27"/>
  <c r="W28" i="27"/>
  <c r="BS44" i="27"/>
  <c r="AI61" i="27"/>
  <c r="K103" i="27"/>
  <c r="Q103" i="27"/>
  <c r="AO103" i="27"/>
  <c r="BM103" i="27"/>
  <c r="AI9" i="27"/>
  <c r="BG9" i="27"/>
  <c r="AI71" i="27"/>
  <c r="AC111" i="27"/>
  <c r="AI75" i="27"/>
  <c r="BG75" i="27"/>
  <c r="AO38" i="27"/>
  <c r="BM38" i="27"/>
  <c r="W120" i="27"/>
  <c r="AU120" i="27"/>
  <c r="BS63" i="27"/>
  <c r="AI54" i="27"/>
  <c r="BG54" i="27"/>
  <c r="K36" i="27"/>
  <c r="Q36" i="27"/>
  <c r="AO36" i="27"/>
  <c r="BM36" i="27"/>
  <c r="BG47" i="27"/>
  <c r="AI58" i="27"/>
  <c r="BG58" i="27"/>
  <c r="K31" i="27"/>
  <c r="Q31" i="27"/>
  <c r="AC105" i="27"/>
  <c r="AC66" i="27"/>
  <c r="AI89" i="27"/>
  <c r="BG89" i="27"/>
  <c r="BM92" i="27"/>
  <c r="K7" i="27"/>
  <c r="Q7" i="27"/>
  <c r="Q95" i="27"/>
  <c r="K95" i="27"/>
  <c r="AO95" i="27"/>
  <c r="BM95" i="27"/>
  <c r="K37" i="27"/>
  <c r="K15" i="27"/>
  <c r="K16" i="27"/>
  <c r="K84" i="27"/>
  <c r="K69" i="27"/>
  <c r="K53" i="27"/>
  <c r="K70" i="27"/>
  <c r="K26" i="27"/>
  <c r="AC24" i="27"/>
  <c r="W103" i="27"/>
  <c r="AU103" i="27"/>
  <c r="BS49" i="27"/>
  <c r="Q9" i="27"/>
  <c r="K9" i="27"/>
  <c r="AO9" i="27"/>
  <c r="BM9" i="27"/>
  <c r="AI119" i="27"/>
  <c r="BG119" i="27"/>
  <c r="AC106" i="27"/>
  <c r="AI111" i="27"/>
  <c r="BG111" i="27"/>
  <c r="Q75" i="27"/>
  <c r="AO75" i="27"/>
  <c r="BM75" i="27"/>
  <c r="W38" i="27"/>
  <c r="AU38" i="27"/>
  <c r="BS61" i="27"/>
  <c r="AC120" i="27"/>
  <c r="Q54" i="27"/>
  <c r="AO54" i="27"/>
  <c r="BM54" i="27"/>
  <c r="W36" i="27"/>
  <c r="AU36" i="27"/>
  <c r="BS69" i="27"/>
  <c r="AU11" i="27"/>
  <c r="BS70" i="27"/>
  <c r="W62" i="27"/>
  <c r="K62" i="27"/>
  <c r="AU62" i="27"/>
  <c r="BS71" i="27"/>
  <c r="AO58" i="27"/>
  <c r="AO31" i="27"/>
  <c r="BM31" i="27"/>
  <c r="W88" i="27"/>
  <c r="AU88" i="27"/>
  <c r="AI32" i="27"/>
  <c r="BG32" i="27"/>
  <c r="AC33" i="27"/>
  <c r="AU121" i="27"/>
  <c r="W92" i="27"/>
  <c r="W94" i="27"/>
  <c r="AU94" i="27"/>
  <c r="AI24" i="27"/>
  <c r="BG24" i="27"/>
  <c r="AC103" i="27"/>
  <c r="W9" i="27"/>
  <c r="AU9" i="27"/>
  <c r="BS51" i="27"/>
  <c r="K119" i="27"/>
  <c r="Q119" i="27"/>
  <c r="AO119" i="27"/>
  <c r="BM119" i="27"/>
  <c r="AI106" i="27"/>
  <c r="BG106" i="27"/>
  <c r="K111" i="27"/>
  <c r="Q111" i="27"/>
  <c r="AO111" i="27"/>
  <c r="BM111" i="27"/>
  <c r="W75" i="27"/>
  <c r="AU75" i="27"/>
  <c r="BS59" i="27"/>
  <c r="AC38" i="27"/>
  <c r="AI120" i="27"/>
  <c r="BG120" i="27"/>
  <c r="W54" i="27"/>
  <c r="AU54" i="27"/>
  <c r="BS67" i="27"/>
  <c r="AC36" i="27"/>
  <c r="AC47" i="27"/>
  <c r="AU31" i="27"/>
  <c r="K105" i="27"/>
  <c r="Q105" i="27"/>
  <c r="AO105" i="27"/>
  <c r="BM105" i="27"/>
  <c r="AC88" i="27"/>
  <c r="BS78" i="27"/>
  <c r="AC40" i="27"/>
  <c r="BA40" i="27"/>
  <c r="AC102" i="27"/>
  <c r="AI99" i="27"/>
  <c r="BG99" i="27"/>
  <c r="AI35" i="27"/>
  <c r="AO14" i="27"/>
  <c r="BM14" i="27"/>
  <c r="AO63" i="27"/>
  <c r="Q24" i="27"/>
  <c r="K24" i="27"/>
  <c r="AO24" i="27"/>
  <c r="BM24" i="27"/>
  <c r="AI103" i="27"/>
  <c r="BG103" i="27"/>
  <c r="AC9" i="27"/>
  <c r="W119" i="27"/>
  <c r="AU119" i="27"/>
  <c r="BS53" i="27"/>
  <c r="Q106" i="27"/>
  <c r="K106" i="27"/>
  <c r="AO106" i="27"/>
  <c r="BM106" i="27"/>
  <c r="W111" i="27"/>
  <c r="AU111" i="27"/>
  <c r="BS57" i="27"/>
  <c r="AC75" i="27"/>
  <c r="AI38" i="27"/>
  <c r="BG38" i="27"/>
  <c r="Q120" i="27"/>
  <c r="AO120" i="27"/>
  <c r="BM120" i="27"/>
  <c r="AC54" i="27"/>
  <c r="AI36" i="27"/>
  <c r="BG36" i="27"/>
  <c r="AI62" i="27"/>
  <c r="BG62" i="27"/>
  <c r="W32" i="27"/>
  <c r="AU32" i="27"/>
  <c r="BS79" i="27"/>
  <c r="AI40" i="27"/>
  <c r="W22" i="27"/>
  <c r="AU22" i="27"/>
  <c r="BS84" i="27"/>
  <c r="K96" i="27"/>
  <c r="Q96" i="27"/>
  <c r="AO96" i="27"/>
  <c r="BM96" i="27"/>
  <c r="W67" i="27"/>
  <c r="AU67" i="27"/>
  <c r="BS96" i="27"/>
  <c r="W109" i="27"/>
  <c r="AU109" i="27"/>
  <c r="BM18" i="27"/>
  <c r="K75" i="27"/>
  <c r="K120" i="27"/>
  <c r="K54" i="27"/>
  <c r="AO11" i="27"/>
  <c r="K47" i="27"/>
  <c r="AU47" i="27"/>
  <c r="AC58" i="27"/>
  <c r="AI31" i="27"/>
  <c r="Q88" i="27"/>
  <c r="BM88" i="27"/>
  <c r="W40" i="27"/>
  <c r="BS80" i="27"/>
  <c r="AI33" i="27"/>
  <c r="BG33" i="27"/>
  <c r="AC22" i="27"/>
  <c r="AI66" i="27"/>
  <c r="BG66" i="27"/>
  <c r="Q89" i="27"/>
  <c r="AO89" i="27"/>
  <c r="BM89" i="27"/>
  <c r="W96" i="27"/>
  <c r="AU96" i="27"/>
  <c r="BS94" i="27"/>
  <c r="AC67" i="27"/>
  <c r="BA67" i="27"/>
  <c r="AI102" i="27"/>
  <c r="BG102" i="27"/>
  <c r="Q99" i="27"/>
  <c r="AO99" i="27"/>
  <c r="BM99" i="27"/>
  <c r="Q35" i="27"/>
  <c r="AO35" i="27"/>
  <c r="BM35" i="27"/>
  <c r="AO57" i="27"/>
  <c r="AO7" i="27"/>
  <c r="BM7" i="27"/>
  <c r="AU14" i="27"/>
  <c r="W63" i="27"/>
  <c r="BM63" i="27"/>
  <c r="K41" i="27"/>
  <c r="Q41" i="27"/>
  <c r="AC73" i="27"/>
  <c r="W29" i="27"/>
  <c r="AU29" i="27"/>
  <c r="AI80" i="27"/>
  <c r="AI47" i="27"/>
  <c r="Q58" i="27"/>
  <c r="BM58" i="27"/>
  <c r="W31" i="27"/>
  <c r="BS76" i="27"/>
  <c r="BG40" i="27"/>
  <c r="K33" i="27"/>
  <c r="Q33" i="27"/>
  <c r="AO33" i="27"/>
  <c r="BM33" i="27"/>
  <c r="AI22" i="27"/>
  <c r="BG22" i="27"/>
  <c r="K66" i="27"/>
  <c r="Q66" i="27"/>
  <c r="AO66" i="27"/>
  <c r="BM66" i="27"/>
  <c r="W89" i="27"/>
  <c r="AU89" i="27"/>
  <c r="BS92" i="27"/>
  <c r="AC96" i="27"/>
  <c r="AI67" i="27"/>
  <c r="BG67" i="27"/>
  <c r="K102" i="27"/>
  <c r="Q102" i="27"/>
  <c r="AO102" i="27"/>
  <c r="BM102" i="27"/>
  <c r="W99" i="27"/>
  <c r="AU99" i="27"/>
  <c r="W35" i="27"/>
  <c r="AU35" i="27"/>
  <c r="W57" i="27"/>
  <c r="BM57" i="27"/>
  <c r="K121" i="27"/>
  <c r="Q121" i="27"/>
  <c r="AU7" i="27"/>
  <c r="AI27" i="27"/>
  <c r="BG27" i="27"/>
  <c r="K13" i="27"/>
  <c r="AC42" i="27"/>
  <c r="BM11" i="27"/>
  <c r="W47" i="27"/>
  <c r="BS72" i="27"/>
  <c r="BG31" i="27"/>
  <c r="AO88" i="27"/>
  <c r="K32" i="27"/>
  <c r="K40" i="27"/>
  <c r="AU40" i="27"/>
  <c r="W33" i="27"/>
  <c r="AU33" i="27"/>
  <c r="BS82" i="27"/>
  <c r="Q22" i="27"/>
  <c r="K22" i="27"/>
  <c r="AO22" i="27"/>
  <c r="BM22" i="27"/>
  <c r="W66" i="27"/>
  <c r="AU66" i="27"/>
  <c r="BS90" i="27"/>
  <c r="AC89" i="27"/>
  <c r="AI96" i="27"/>
  <c r="BG96" i="27"/>
  <c r="Q67" i="27"/>
  <c r="AO67" i="27"/>
  <c r="BM67" i="27"/>
  <c r="W102" i="27"/>
  <c r="AU102" i="27"/>
  <c r="BS98" i="27"/>
  <c r="AC99" i="27"/>
  <c r="BA99" i="27"/>
  <c r="AC35" i="27"/>
  <c r="AO121" i="27"/>
  <c r="BM121" i="27"/>
  <c r="AO92" i="27"/>
  <c r="K14" i="27"/>
  <c r="Q14" i="27"/>
  <c r="Q68" i="27"/>
  <c r="K68" i="27"/>
  <c r="AO68" i="27"/>
  <c r="BM68" i="27"/>
  <c r="AI104" i="27"/>
  <c r="BG104" i="27"/>
  <c r="AI115" i="27"/>
  <c r="BG115" i="27"/>
  <c r="K82" i="27"/>
  <c r="Q82" i="27"/>
  <c r="AO82" i="27"/>
  <c r="BM82" i="27"/>
  <c r="K89" i="27"/>
  <c r="K67" i="27"/>
  <c r="K99" i="27"/>
  <c r="K35" i="27"/>
  <c r="BG57" i="27"/>
  <c r="AI121" i="27"/>
  <c r="BG92" i="27"/>
  <c r="AI7" i="27"/>
  <c r="AI14" i="27"/>
  <c r="BG63" i="27"/>
  <c r="AI41" i="27"/>
  <c r="BG41" i="27"/>
  <c r="AC94" i="27"/>
  <c r="W68" i="27"/>
  <c r="AU68" i="27"/>
  <c r="Q27" i="27"/>
  <c r="K27" i="27"/>
  <c r="AO27" i="27"/>
  <c r="BM27" i="27"/>
  <c r="AI73" i="27"/>
  <c r="BG73" i="27"/>
  <c r="AC29" i="27"/>
  <c r="W95" i="27"/>
  <c r="AU95" i="27"/>
  <c r="Q104" i="27"/>
  <c r="K104" i="27"/>
  <c r="AO104" i="27"/>
  <c r="BM104" i="27"/>
  <c r="Q115" i="27"/>
  <c r="AO115" i="27"/>
  <c r="BM115" i="27"/>
  <c r="Q122" i="27"/>
  <c r="AI13" i="27"/>
  <c r="BG13" i="27"/>
  <c r="AC109" i="27"/>
  <c r="W82" i="27"/>
  <c r="AU82" i="27"/>
  <c r="AI81" i="27"/>
  <c r="AC18" i="27"/>
  <c r="AI42" i="27"/>
  <c r="K80" i="27"/>
  <c r="K57" i="27"/>
  <c r="AU57" i="27"/>
  <c r="W121" i="27"/>
  <c r="K92" i="27"/>
  <c r="AU92" i="27"/>
  <c r="W7" i="27"/>
  <c r="W14" i="27"/>
  <c r="K63" i="27"/>
  <c r="AU63" i="27"/>
  <c r="W41" i="27"/>
  <c r="AO41" i="27"/>
  <c r="BM41" i="27"/>
  <c r="AI94" i="27"/>
  <c r="BG94" i="27"/>
  <c r="AC68" i="27"/>
  <c r="W27" i="27"/>
  <c r="AU27" i="27"/>
  <c r="Q73" i="27"/>
  <c r="K73" i="27"/>
  <c r="AO73" i="27"/>
  <c r="BM73" i="27"/>
  <c r="AI29" i="27"/>
  <c r="BG29" i="27"/>
  <c r="AC95" i="27"/>
  <c r="W104" i="27"/>
  <c r="AU104" i="27"/>
  <c r="W115" i="27"/>
  <c r="AU115" i="27"/>
  <c r="W122" i="27"/>
  <c r="AO13" i="27"/>
  <c r="BM13" i="27"/>
  <c r="AI109" i="27"/>
  <c r="BG109" i="27"/>
  <c r="AC82" i="27"/>
  <c r="BA82" i="27"/>
  <c r="AO81" i="27"/>
  <c r="AC110" i="27"/>
  <c r="BA110" i="27"/>
  <c r="AC50" i="27"/>
  <c r="AC116" i="27"/>
  <c r="BA116" i="27"/>
  <c r="BG35" i="27"/>
  <c r="Q57" i="27"/>
  <c r="AI57" i="27"/>
  <c r="BG121" i="27"/>
  <c r="Q92" i="27"/>
  <c r="AI92" i="27"/>
  <c r="BG7" i="27"/>
  <c r="BG14" i="27"/>
  <c r="Q63" i="27"/>
  <c r="AI63" i="27"/>
  <c r="AU41" i="27"/>
  <c r="Q94" i="27"/>
  <c r="K94" i="27"/>
  <c r="AO94" i="27"/>
  <c r="BM94" i="27"/>
  <c r="AI68" i="27"/>
  <c r="BG68" i="27"/>
  <c r="AC27" i="27"/>
  <c r="W73" i="27"/>
  <c r="AU73" i="27"/>
  <c r="Q29" i="27"/>
  <c r="K29" i="27"/>
  <c r="AO29" i="27"/>
  <c r="BM29" i="27"/>
  <c r="AI95" i="27"/>
  <c r="BG95" i="27"/>
  <c r="AC104" i="27"/>
  <c r="AC115" i="27"/>
  <c r="AU13" i="27"/>
  <c r="K109" i="27"/>
  <c r="Q109" i="27"/>
  <c r="AO109" i="27"/>
  <c r="BM109" i="27"/>
  <c r="AI82" i="27"/>
  <c r="BG82" i="27"/>
  <c r="BG18" i="27"/>
  <c r="AC52" i="27"/>
  <c r="AC86" i="27"/>
  <c r="K115" i="27"/>
  <c r="W81" i="27"/>
  <c r="K18" i="27"/>
  <c r="AU18" i="27"/>
  <c r="W42" i="27"/>
  <c r="K52" i="27"/>
  <c r="K86" i="27"/>
  <c r="BG81" i="27"/>
  <c r="Q18" i="27"/>
  <c r="AI18" i="27"/>
  <c r="BG42" i="27"/>
  <c r="K81" i="27"/>
  <c r="AU81" i="27"/>
  <c r="W18" i="27"/>
  <c r="K42" i="27"/>
  <c r="AU42" i="27"/>
  <c r="K110" i="27"/>
  <c r="K50" i="27"/>
  <c r="K116" i="27"/>
  <c r="W80" i="27"/>
  <c r="BG80" i="27"/>
  <c r="AU80" i="27"/>
  <c r="P100" i="26"/>
  <c r="V100" i="26"/>
  <c r="AB100" i="26"/>
  <c r="AH100" i="26"/>
  <c r="AN100" i="26"/>
  <c r="AT100" i="26"/>
  <c r="AZ100" i="26"/>
  <c r="BF100" i="26"/>
  <c r="BL100" i="26"/>
  <c r="BR100" i="26"/>
  <c r="I100" i="26"/>
  <c r="J100" i="26"/>
  <c r="P101" i="26"/>
  <c r="V101" i="26"/>
  <c r="AB101" i="26"/>
  <c r="AH101" i="26"/>
  <c r="AN101" i="26"/>
  <c r="AT101" i="26"/>
  <c r="AZ101" i="26"/>
  <c r="BF101" i="26"/>
  <c r="BL101" i="26"/>
  <c r="BR101" i="26"/>
  <c r="I101" i="26"/>
  <c r="J101" i="26"/>
  <c r="P102" i="26"/>
  <c r="V102" i="26"/>
  <c r="AB102" i="26"/>
  <c r="AH102" i="26"/>
  <c r="AN102" i="26"/>
  <c r="AT102" i="26"/>
  <c r="AZ102" i="26"/>
  <c r="BF102" i="26"/>
  <c r="BL102" i="26"/>
  <c r="BR102" i="26"/>
  <c r="I102" i="26"/>
  <c r="J102" i="26"/>
  <c r="P103" i="26"/>
  <c r="V103" i="26"/>
  <c r="AB103" i="26"/>
  <c r="AH103" i="26"/>
  <c r="AN103" i="26"/>
  <c r="AT103" i="26"/>
  <c r="AZ103" i="26"/>
  <c r="BF103" i="26"/>
  <c r="BL103" i="26"/>
  <c r="BR103" i="26"/>
  <c r="I103" i="26"/>
  <c r="J103" i="26"/>
  <c r="P104" i="26"/>
  <c r="V104" i="26"/>
  <c r="AB104" i="26"/>
  <c r="AH104" i="26"/>
  <c r="AN104" i="26"/>
  <c r="AT104" i="26"/>
  <c r="AZ104" i="26"/>
  <c r="BF104" i="26"/>
  <c r="BL104" i="26"/>
  <c r="BR104" i="26"/>
  <c r="I104" i="26"/>
  <c r="J104" i="26"/>
  <c r="P105" i="26"/>
  <c r="V105" i="26"/>
  <c r="AB105" i="26"/>
  <c r="AH105" i="26"/>
  <c r="AN105" i="26"/>
  <c r="AT105" i="26"/>
  <c r="AZ105" i="26"/>
  <c r="BF105" i="26"/>
  <c r="BL105" i="26"/>
  <c r="BR105" i="26"/>
  <c r="I105" i="26"/>
  <c r="J105" i="26"/>
  <c r="P106" i="26"/>
  <c r="V106" i="26"/>
  <c r="K106" i="26" s="1"/>
  <c r="G106" i="26" s="1"/>
  <c r="AB106" i="26"/>
  <c r="AH106" i="26"/>
  <c r="AN106" i="26"/>
  <c r="AT106" i="26"/>
  <c r="AU106" i="26" s="1"/>
  <c r="AZ106" i="26"/>
  <c r="BA106" i="26" s="1"/>
  <c r="BF106" i="26"/>
  <c r="BL106" i="26"/>
  <c r="BR106" i="26"/>
  <c r="Q106" i="26"/>
  <c r="W106" i="26"/>
  <c r="AC106" i="26"/>
  <c r="AI106" i="26"/>
  <c r="AO106" i="26"/>
  <c r="I106" i="26"/>
  <c r="J106" i="26"/>
  <c r="BG106" i="26"/>
  <c r="BM106" i="26"/>
  <c r="P107" i="26"/>
  <c r="V107" i="26"/>
  <c r="AB107" i="26"/>
  <c r="AH107" i="26"/>
  <c r="AN107" i="26"/>
  <c r="AT107" i="26"/>
  <c r="AZ107" i="26"/>
  <c r="BA107" i="26" s="1"/>
  <c r="BF107" i="26"/>
  <c r="BG107" i="26" s="1"/>
  <c r="BL107" i="26"/>
  <c r="BR107" i="26"/>
  <c r="K107" i="26"/>
  <c r="G107" i="26" s="1"/>
  <c r="Q107" i="26"/>
  <c r="W107" i="26"/>
  <c r="AC107" i="26"/>
  <c r="AI107" i="26"/>
  <c r="AO107" i="26"/>
  <c r="I107" i="26"/>
  <c r="J107" i="26"/>
  <c r="AU107" i="26"/>
  <c r="BM107" i="26"/>
  <c r="P108" i="26"/>
  <c r="K108" i="26" s="1"/>
  <c r="G108" i="26" s="1"/>
  <c r="V108" i="26"/>
  <c r="AB108" i="26"/>
  <c r="AH108" i="26"/>
  <c r="AN108" i="26"/>
  <c r="AT108" i="26"/>
  <c r="AZ108" i="26"/>
  <c r="BF108" i="26"/>
  <c r="BG108" i="26" s="1"/>
  <c r="BL108" i="26"/>
  <c r="BM108" i="26" s="1"/>
  <c r="BR108" i="26"/>
  <c r="Q108" i="26"/>
  <c r="W108" i="26"/>
  <c r="AC108" i="26"/>
  <c r="AI108" i="26"/>
  <c r="AO108" i="26"/>
  <c r="I108" i="26"/>
  <c r="J108" i="26"/>
  <c r="AU108" i="26"/>
  <c r="BA108" i="26"/>
  <c r="P109" i="26"/>
  <c r="V109" i="26"/>
  <c r="AB109" i="26"/>
  <c r="AH109" i="26"/>
  <c r="AN109" i="26"/>
  <c r="AT109" i="26"/>
  <c r="AZ109" i="26"/>
  <c r="BF109" i="26"/>
  <c r="BL109" i="26"/>
  <c r="BR109" i="26"/>
  <c r="I109" i="26"/>
  <c r="J109" i="26"/>
  <c r="P110" i="26"/>
  <c r="V110" i="26"/>
  <c r="AB110" i="26"/>
  <c r="AH110" i="26"/>
  <c r="AN110" i="26"/>
  <c r="AT110" i="26"/>
  <c r="AZ110" i="26"/>
  <c r="BF110" i="26"/>
  <c r="BL110" i="26"/>
  <c r="BR110" i="26"/>
  <c r="I110" i="26"/>
  <c r="J110" i="26"/>
  <c r="P111" i="26"/>
  <c r="V111" i="26"/>
  <c r="AB111" i="26"/>
  <c r="AH111" i="26"/>
  <c r="AN111" i="26"/>
  <c r="AT111" i="26"/>
  <c r="AZ111" i="26"/>
  <c r="BF111" i="26"/>
  <c r="BL111" i="26"/>
  <c r="BR111" i="26"/>
  <c r="I111" i="26"/>
  <c r="J111" i="26"/>
  <c r="P112" i="26"/>
  <c r="V112" i="26"/>
  <c r="AB112" i="26"/>
  <c r="AH112" i="26"/>
  <c r="AN112" i="26"/>
  <c r="AT112" i="26"/>
  <c r="AZ112" i="26"/>
  <c r="BF112" i="26"/>
  <c r="BL112" i="26"/>
  <c r="BR112" i="26"/>
  <c r="I112" i="26"/>
  <c r="J112" i="26"/>
  <c r="P113" i="26"/>
  <c r="V113" i="26"/>
  <c r="AB113" i="26"/>
  <c r="AH113" i="26"/>
  <c r="AN113" i="26"/>
  <c r="AT113" i="26"/>
  <c r="AZ113" i="26"/>
  <c r="BF113" i="26"/>
  <c r="BL113" i="26"/>
  <c r="BR113" i="26"/>
  <c r="I113" i="26"/>
  <c r="J113" i="26"/>
  <c r="P114" i="26"/>
  <c r="V114" i="26"/>
  <c r="AB114" i="26"/>
  <c r="AH114" i="26"/>
  <c r="AN114" i="26"/>
  <c r="AT114" i="26"/>
  <c r="AZ114" i="26"/>
  <c r="BF114" i="26"/>
  <c r="BL114" i="26"/>
  <c r="BR114" i="26"/>
  <c r="I114" i="26"/>
  <c r="J114" i="26"/>
  <c r="P115" i="26"/>
  <c r="V115" i="26"/>
  <c r="AB115" i="26"/>
  <c r="AH115" i="26"/>
  <c r="AN115" i="26"/>
  <c r="AT115" i="26"/>
  <c r="AZ115" i="26"/>
  <c r="BF115" i="26"/>
  <c r="BL115" i="26"/>
  <c r="BR115" i="26"/>
  <c r="I115" i="26"/>
  <c r="J115" i="26"/>
  <c r="P116" i="26"/>
  <c r="V116" i="26"/>
  <c r="AB116" i="26"/>
  <c r="AH116" i="26"/>
  <c r="AN116" i="26"/>
  <c r="AT116" i="26"/>
  <c r="AZ116" i="26"/>
  <c r="BF116" i="26"/>
  <c r="BL116" i="26"/>
  <c r="BR116" i="26"/>
  <c r="I116" i="26"/>
  <c r="J116" i="26"/>
  <c r="P117" i="26"/>
  <c r="V117" i="26"/>
  <c r="AB117" i="26"/>
  <c r="AH117" i="26"/>
  <c r="AN117" i="26"/>
  <c r="AT117" i="26"/>
  <c r="AZ117" i="26"/>
  <c r="BF117" i="26"/>
  <c r="BL117" i="26"/>
  <c r="BR117" i="26"/>
  <c r="I117" i="26"/>
  <c r="J117" i="26"/>
  <c r="P118" i="26"/>
  <c r="V118" i="26"/>
  <c r="AB118" i="26"/>
  <c r="AH118" i="26"/>
  <c r="AN118" i="26"/>
  <c r="AT118" i="26"/>
  <c r="AZ118" i="26"/>
  <c r="BF118" i="26"/>
  <c r="BL118" i="26"/>
  <c r="BR118" i="26"/>
  <c r="I118" i="26"/>
  <c r="J118" i="26"/>
  <c r="P119" i="26"/>
  <c r="V119" i="26"/>
  <c r="AB119" i="26"/>
  <c r="AH119" i="26"/>
  <c r="AN119" i="26"/>
  <c r="AT119" i="26"/>
  <c r="AZ119" i="26"/>
  <c r="BF119" i="26"/>
  <c r="BL119" i="26"/>
  <c r="BR119" i="26"/>
  <c r="I119" i="26"/>
  <c r="J119" i="26"/>
  <c r="P120" i="26"/>
  <c r="V120" i="26"/>
  <c r="AC120" i="26"/>
  <c r="AH120" i="26"/>
  <c r="AN120" i="26"/>
  <c r="AT120" i="26"/>
  <c r="BF120" i="26"/>
  <c r="BL120" i="26"/>
  <c r="BR120" i="26"/>
  <c r="AI120" i="26"/>
  <c r="I120" i="26"/>
  <c r="J120" i="26"/>
  <c r="P121" i="26"/>
  <c r="V121" i="26"/>
  <c r="AH121" i="26"/>
  <c r="AN121" i="26"/>
  <c r="AT121" i="26"/>
  <c r="AZ121" i="26"/>
  <c r="BF121" i="26"/>
  <c r="BL121" i="26"/>
  <c r="BR121" i="26"/>
  <c r="I121" i="26"/>
  <c r="J121" i="26"/>
  <c r="P122" i="26"/>
  <c r="V122" i="26"/>
  <c r="AB122" i="26"/>
  <c r="AH122" i="26"/>
  <c r="AN122" i="26"/>
  <c r="AT122" i="26"/>
  <c r="AZ122" i="26"/>
  <c r="BF122" i="26"/>
  <c r="BL122" i="26"/>
  <c r="BR122" i="26"/>
  <c r="I122" i="26"/>
  <c r="J122" i="26"/>
  <c r="P123" i="26"/>
  <c r="V123" i="26"/>
  <c r="AB123" i="26"/>
  <c r="AH123" i="26"/>
  <c r="AN123" i="26"/>
  <c r="AT123" i="26"/>
  <c r="AZ123" i="26"/>
  <c r="BF123" i="26"/>
  <c r="BL123" i="26"/>
  <c r="BR123" i="26"/>
  <c r="I123" i="26"/>
  <c r="J123" i="26"/>
  <c r="P124" i="26"/>
  <c r="V124" i="26"/>
  <c r="AB124" i="26"/>
  <c r="AH124" i="26"/>
  <c r="AN124" i="26"/>
  <c r="AT124" i="26"/>
  <c r="AZ124" i="26"/>
  <c r="BF124" i="26"/>
  <c r="BL124" i="26"/>
  <c r="BR124" i="26"/>
  <c r="I124" i="26"/>
  <c r="J124" i="26"/>
  <c r="P125" i="26"/>
  <c r="V125" i="26"/>
  <c r="AB125" i="26"/>
  <c r="AH125" i="26"/>
  <c r="AN125" i="26"/>
  <c r="AT125" i="26"/>
  <c r="AZ125" i="26"/>
  <c r="BF125" i="26"/>
  <c r="BL125" i="26"/>
  <c r="BR125" i="26"/>
  <c r="I125" i="26"/>
  <c r="J125" i="26"/>
  <c r="P126" i="26"/>
  <c r="V126" i="26"/>
  <c r="AB126" i="26"/>
  <c r="AH126" i="26"/>
  <c r="AN126" i="26"/>
  <c r="AT126" i="26"/>
  <c r="AZ126" i="26"/>
  <c r="BF126" i="26"/>
  <c r="BL126" i="26"/>
  <c r="BR126" i="26"/>
  <c r="I126" i="26"/>
  <c r="J126" i="26"/>
  <c r="P127" i="26"/>
  <c r="K127" i="26" s="1"/>
  <c r="G127" i="26" s="1"/>
  <c r="V127" i="26"/>
  <c r="AB127" i="26"/>
  <c r="AH127" i="26"/>
  <c r="AN127" i="26"/>
  <c r="AT127" i="26"/>
  <c r="AZ127" i="26"/>
  <c r="BF127" i="26"/>
  <c r="BG127" i="26" s="1"/>
  <c r="BL127" i="26"/>
  <c r="BM127" i="26" s="1"/>
  <c r="BR127" i="26"/>
  <c r="Q127" i="26"/>
  <c r="W127" i="26"/>
  <c r="AC127" i="26"/>
  <c r="AI127" i="26"/>
  <c r="AO127" i="26"/>
  <c r="I127" i="26"/>
  <c r="J127" i="26"/>
  <c r="AU127" i="26"/>
  <c r="BA127" i="26"/>
  <c r="P128" i="26"/>
  <c r="V128" i="26"/>
  <c r="AB128" i="26"/>
  <c r="AH128" i="26"/>
  <c r="AN128" i="26"/>
  <c r="AT128" i="26"/>
  <c r="AZ128" i="26"/>
  <c r="BF128" i="26"/>
  <c r="BL128" i="26"/>
  <c r="BR128" i="26"/>
  <c r="I128" i="26"/>
  <c r="J128" i="26"/>
  <c r="P129" i="26"/>
  <c r="V129" i="26"/>
  <c r="AB129" i="26"/>
  <c r="AH129" i="26"/>
  <c r="AN129" i="26"/>
  <c r="AT129" i="26"/>
  <c r="AZ129" i="26"/>
  <c r="BF129" i="26"/>
  <c r="BL129" i="26"/>
  <c r="BR129" i="26"/>
  <c r="I129" i="26"/>
  <c r="J129" i="26"/>
  <c r="P130" i="26"/>
  <c r="V130" i="26"/>
  <c r="AB130" i="26"/>
  <c r="AH130" i="26"/>
  <c r="AN130" i="26"/>
  <c r="AT130" i="26"/>
  <c r="AZ130" i="26"/>
  <c r="BF130" i="26"/>
  <c r="BL130" i="26"/>
  <c r="BR130" i="26"/>
  <c r="I130" i="26"/>
  <c r="J130" i="26"/>
  <c r="P131" i="26"/>
  <c r="V131" i="26"/>
  <c r="AB131" i="26"/>
  <c r="AH131" i="26"/>
  <c r="AN131" i="26"/>
  <c r="AT131" i="26"/>
  <c r="AZ131" i="26"/>
  <c r="BF131" i="26"/>
  <c r="BL131" i="26"/>
  <c r="BR131" i="26"/>
  <c r="I131" i="26"/>
  <c r="J131" i="26"/>
  <c r="P132" i="26"/>
  <c r="V132" i="26"/>
  <c r="AB132" i="26"/>
  <c r="AH132" i="26"/>
  <c r="AN132" i="26"/>
  <c r="AT132" i="26"/>
  <c r="AZ132" i="26"/>
  <c r="BF132" i="26"/>
  <c r="BL132" i="26"/>
  <c r="BR132" i="26"/>
  <c r="I132" i="26"/>
  <c r="J132" i="26"/>
  <c r="P133" i="26"/>
  <c r="V133" i="26"/>
  <c r="AB133" i="26"/>
  <c r="AH133" i="26"/>
  <c r="AN133" i="26"/>
  <c r="AT133" i="26"/>
  <c r="AZ133" i="26"/>
  <c r="BF133" i="26"/>
  <c r="BL133" i="26"/>
  <c r="BR133" i="26"/>
  <c r="I133" i="26"/>
  <c r="J133" i="26"/>
  <c r="P134" i="26"/>
  <c r="V134" i="26"/>
  <c r="AB134" i="26"/>
  <c r="AH134" i="26"/>
  <c r="AN134" i="26"/>
  <c r="AT134" i="26"/>
  <c r="AZ134" i="26"/>
  <c r="BF134" i="26"/>
  <c r="BL134" i="26"/>
  <c r="BR134" i="26"/>
  <c r="I134" i="26"/>
  <c r="J134" i="26"/>
  <c r="P135" i="26"/>
  <c r="V135" i="26"/>
  <c r="AB135" i="26"/>
  <c r="AH135" i="26"/>
  <c r="AN135" i="26"/>
  <c r="AT135" i="26"/>
  <c r="AZ135" i="26"/>
  <c r="BF135" i="26"/>
  <c r="BL135" i="26"/>
  <c r="BR135" i="26"/>
  <c r="I135" i="26"/>
  <c r="J135" i="26"/>
  <c r="P136" i="26"/>
  <c r="V136" i="26"/>
  <c r="AB136" i="26"/>
  <c r="AH136" i="26"/>
  <c r="AN136" i="26"/>
  <c r="AT136" i="26"/>
  <c r="AZ136" i="26"/>
  <c r="BF136" i="26"/>
  <c r="BL136" i="26"/>
  <c r="BR136" i="26"/>
  <c r="I136" i="26"/>
  <c r="J136" i="26"/>
  <c r="P137" i="26"/>
  <c r="K137" i="26" s="1"/>
  <c r="G137" i="26" s="1"/>
  <c r="V137" i="26"/>
  <c r="AB137" i="26"/>
  <c r="AH137" i="26"/>
  <c r="AN137" i="26"/>
  <c r="AT137" i="26"/>
  <c r="AU137" i="26" s="1"/>
  <c r="AZ137" i="26"/>
  <c r="BF137" i="26"/>
  <c r="BL137" i="26"/>
  <c r="BM137" i="26" s="1"/>
  <c r="BR137" i="26"/>
  <c r="Q137" i="26"/>
  <c r="W137" i="26"/>
  <c r="AC137" i="26"/>
  <c r="AI137" i="26"/>
  <c r="AO137" i="26"/>
  <c r="I137" i="26"/>
  <c r="J137" i="26"/>
  <c r="BA137" i="26"/>
  <c r="BG137" i="26"/>
  <c r="P138" i="26"/>
  <c r="V138" i="26"/>
  <c r="K138" i="26" s="1"/>
  <c r="G138" i="26" s="1"/>
  <c r="AB138" i="26"/>
  <c r="AH138" i="26"/>
  <c r="AN138" i="26"/>
  <c r="AT138" i="26"/>
  <c r="AU138" i="26" s="1"/>
  <c r="AZ138" i="26"/>
  <c r="BA138" i="26" s="1"/>
  <c r="BF138" i="26"/>
  <c r="BL138" i="26"/>
  <c r="BR138" i="26"/>
  <c r="Q138" i="26"/>
  <c r="W138" i="26"/>
  <c r="AC138" i="26"/>
  <c r="AI138" i="26"/>
  <c r="AO138" i="26"/>
  <c r="I138" i="26"/>
  <c r="J138" i="26"/>
  <c r="BG138" i="26"/>
  <c r="BM138" i="26"/>
  <c r="P139" i="26"/>
  <c r="V139" i="26"/>
  <c r="AB139" i="26"/>
  <c r="AH139" i="26"/>
  <c r="AN139" i="26"/>
  <c r="AT139" i="26"/>
  <c r="AZ139" i="26"/>
  <c r="BA139" i="26" s="1"/>
  <c r="BF139" i="26"/>
  <c r="BG139" i="26" s="1"/>
  <c r="BL139" i="26"/>
  <c r="BR139" i="26"/>
  <c r="K139" i="26"/>
  <c r="G139" i="26" s="1"/>
  <c r="Q139" i="26"/>
  <c r="W139" i="26"/>
  <c r="AC139" i="26"/>
  <c r="AI139" i="26"/>
  <c r="AO139" i="26"/>
  <c r="I139" i="26"/>
  <c r="J139" i="26"/>
  <c r="AU139" i="26"/>
  <c r="BM139" i="26"/>
  <c r="P140" i="26"/>
  <c r="K140" i="26" s="1"/>
  <c r="G140" i="26" s="1"/>
  <c r="V140" i="26"/>
  <c r="AB140" i="26"/>
  <c r="AH140" i="26"/>
  <c r="AN140" i="26"/>
  <c r="AT140" i="26"/>
  <c r="AZ140" i="26"/>
  <c r="BF140" i="26"/>
  <c r="BG140" i="26" s="1"/>
  <c r="BL140" i="26"/>
  <c r="BM140" i="26" s="1"/>
  <c r="BR140" i="26"/>
  <c r="Q140" i="26"/>
  <c r="W140" i="26"/>
  <c r="AC140" i="26"/>
  <c r="AI140" i="26"/>
  <c r="AO140" i="26"/>
  <c r="I140" i="26"/>
  <c r="J140" i="26"/>
  <c r="AU140" i="26"/>
  <c r="BA140" i="26"/>
  <c r="P141" i="26"/>
  <c r="K141" i="26" s="1"/>
  <c r="G141" i="26" s="1"/>
  <c r="V141" i="26"/>
  <c r="AB141" i="26"/>
  <c r="AH141" i="26"/>
  <c r="AN141" i="26"/>
  <c r="AT141" i="26"/>
  <c r="AU141" i="26" s="1"/>
  <c r="AZ141" i="26"/>
  <c r="BF141" i="26"/>
  <c r="BL141" i="26"/>
  <c r="BM141" i="26" s="1"/>
  <c r="BR141" i="26"/>
  <c r="Q141" i="26"/>
  <c r="W141" i="26"/>
  <c r="AC141" i="26"/>
  <c r="AI141" i="26"/>
  <c r="AO141" i="26"/>
  <c r="I141" i="26"/>
  <c r="J141" i="26"/>
  <c r="BA141" i="26"/>
  <c r="BG141" i="26"/>
  <c r="P142" i="26"/>
  <c r="V142" i="26"/>
  <c r="K142" i="26" s="1"/>
  <c r="G142" i="26" s="1"/>
  <c r="AB142" i="26"/>
  <c r="AH142" i="26"/>
  <c r="AN142" i="26"/>
  <c r="AT142" i="26"/>
  <c r="AU142" i="26" s="1"/>
  <c r="AZ142" i="26"/>
  <c r="BA142" i="26" s="1"/>
  <c r="BF142" i="26"/>
  <c r="BL142" i="26"/>
  <c r="BR142" i="26"/>
  <c r="Q142" i="26"/>
  <c r="W142" i="26"/>
  <c r="AC142" i="26"/>
  <c r="AI142" i="26"/>
  <c r="AO142" i="26"/>
  <c r="I142" i="26"/>
  <c r="J142" i="26"/>
  <c r="BG142" i="26"/>
  <c r="BM142" i="26"/>
  <c r="P143" i="26"/>
  <c r="V143" i="26"/>
  <c r="AB143" i="26"/>
  <c r="AH143" i="26"/>
  <c r="AN143" i="26"/>
  <c r="AT143" i="26"/>
  <c r="AZ143" i="26"/>
  <c r="BA143" i="26" s="1"/>
  <c r="BF143" i="26"/>
  <c r="BG143" i="26" s="1"/>
  <c r="BL143" i="26"/>
  <c r="BR143" i="26"/>
  <c r="K143" i="26"/>
  <c r="G143" i="26" s="1"/>
  <c r="Q143" i="26"/>
  <c r="W143" i="26"/>
  <c r="AC143" i="26"/>
  <c r="AI143" i="26"/>
  <c r="AO143" i="26"/>
  <c r="I143" i="26"/>
  <c r="J143" i="26"/>
  <c r="AU143" i="26"/>
  <c r="BM143" i="26"/>
  <c r="P144" i="26"/>
  <c r="K144" i="26" s="1"/>
  <c r="G144" i="26" s="1"/>
  <c r="V144" i="26"/>
  <c r="AB144" i="26"/>
  <c r="AH144" i="26"/>
  <c r="AN144" i="26"/>
  <c r="AT144" i="26"/>
  <c r="AZ144" i="26"/>
  <c r="BF144" i="26"/>
  <c r="BG144" i="26" s="1"/>
  <c r="BL144" i="26"/>
  <c r="BM144" i="26" s="1"/>
  <c r="BR144" i="26"/>
  <c r="Q144" i="26"/>
  <c r="W144" i="26"/>
  <c r="AC144" i="26"/>
  <c r="AI144" i="26"/>
  <c r="AO144" i="26"/>
  <c r="I144" i="26"/>
  <c r="J144" i="26"/>
  <c r="AU144" i="26"/>
  <c r="BA144" i="26"/>
  <c r="P145" i="26"/>
  <c r="K145" i="26" s="1"/>
  <c r="G145" i="26" s="1"/>
  <c r="V145" i="26"/>
  <c r="AB145" i="26"/>
  <c r="AH145" i="26"/>
  <c r="AN145" i="26"/>
  <c r="AT145" i="26"/>
  <c r="AU145" i="26" s="1"/>
  <c r="AZ145" i="26"/>
  <c r="BF145" i="26"/>
  <c r="BL145" i="26"/>
  <c r="BM145" i="26" s="1"/>
  <c r="BR145" i="26"/>
  <c r="Q145" i="26"/>
  <c r="W145" i="26"/>
  <c r="AC145" i="26"/>
  <c r="AI145" i="26"/>
  <c r="AO145" i="26"/>
  <c r="I145" i="26"/>
  <c r="J145" i="26"/>
  <c r="BA145" i="26"/>
  <c r="BG145" i="26"/>
  <c r="P146" i="26"/>
  <c r="V146" i="26"/>
  <c r="K146" i="26" s="1"/>
  <c r="G146" i="26" s="1"/>
  <c r="AB146" i="26"/>
  <c r="AH146" i="26"/>
  <c r="AN146" i="26"/>
  <c r="AT146" i="26"/>
  <c r="AU146" i="26" s="1"/>
  <c r="AZ146" i="26"/>
  <c r="BA146" i="26" s="1"/>
  <c r="BF146" i="26"/>
  <c r="BL146" i="26"/>
  <c r="BR146" i="26"/>
  <c r="BS146" i="26" s="1"/>
  <c r="Q146" i="26"/>
  <c r="W146" i="26"/>
  <c r="AC146" i="26"/>
  <c r="AI146" i="26"/>
  <c r="AO146" i="26"/>
  <c r="I146" i="26"/>
  <c r="J146" i="26"/>
  <c r="BG146" i="26"/>
  <c r="BM146" i="26"/>
  <c r="P6" i="26"/>
  <c r="V6" i="26"/>
  <c r="AB6" i="26"/>
  <c r="AH6" i="26"/>
  <c r="AN6" i="26"/>
  <c r="AT6" i="26"/>
  <c r="AZ6" i="26"/>
  <c r="BF6" i="26"/>
  <c r="BL6" i="26"/>
  <c r="BR6" i="26"/>
  <c r="I6" i="26"/>
  <c r="J6" i="26"/>
  <c r="P7" i="26"/>
  <c r="V7" i="26"/>
  <c r="AB7" i="26"/>
  <c r="AH7" i="26"/>
  <c r="AN7" i="26"/>
  <c r="AT7" i="26"/>
  <c r="AZ7" i="26"/>
  <c r="BF7" i="26"/>
  <c r="BL7" i="26"/>
  <c r="BR7" i="26"/>
  <c r="I7" i="26"/>
  <c r="J7" i="26"/>
  <c r="P8" i="26"/>
  <c r="V8" i="26"/>
  <c r="AB8" i="26"/>
  <c r="AH8" i="26"/>
  <c r="AN8" i="26"/>
  <c r="AT8" i="26"/>
  <c r="AZ8" i="26"/>
  <c r="BF8" i="26"/>
  <c r="BL8" i="26"/>
  <c r="BR8" i="26"/>
  <c r="I8" i="26"/>
  <c r="J8" i="26"/>
  <c r="P9" i="26"/>
  <c r="V9" i="26"/>
  <c r="AB9" i="26"/>
  <c r="AH9" i="26"/>
  <c r="AN9" i="26"/>
  <c r="AT9" i="26"/>
  <c r="AZ9" i="26"/>
  <c r="BF9" i="26"/>
  <c r="BL9" i="26"/>
  <c r="BR9" i="26"/>
  <c r="I9" i="26"/>
  <c r="J9" i="26"/>
  <c r="P10" i="26"/>
  <c r="V10" i="26"/>
  <c r="AB10" i="26"/>
  <c r="AH10" i="26"/>
  <c r="AN10" i="26"/>
  <c r="AT10" i="26"/>
  <c r="AZ10" i="26"/>
  <c r="BF10" i="26"/>
  <c r="BL10" i="26"/>
  <c r="BR10" i="26"/>
  <c r="I10" i="26"/>
  <c r="J10" i="26"/>
  <c r="P11" i="26"/>
  <c r="V11" i="26"/>
  <c r="AB11" i="26"/>
  <c r="AH11" i="26"/>
  <c r="AN11" i="26"/>
  <c r="AT11" i="26"/>
  <c r="AZ11" i="26"/>
  <c r="BF11" i="26"/>
  <c r="BL11" i="26"/>
  <c r="BR11" i="26"/>
  <c r="I11" i="26"/>
  <c r="J11" i="26"/>
  <c r="P12" i="26"/>
  <c r="V12" i="26"/>
  <c r="AB12" i="26"/>
  <c r="AH12" i="26"/>
  <c r="AN12" i="26"/>
  <c r="AT12" i="26"/>
  <c r="AZ12" i="26"/>
  <c r="BF12" i="26"/>
  <c r="BL12" i="26"/>
  <c r="BR12" i="26"/>
  <c r="I12" i="26"/>
  <c r="J12" i="26"/>
  <c r="P13" i="26"/>
  <c r="V13" i="26"/>
  <c r="AB13" i="26"/>
  <c r="AH13" i="26"/>
  <c r="AN13" i="26"/>
  <c r="AT13" i="26"/>
  <c r="AZ13" i="26"/>
  <c r="BF13" i="26"/>
  <c r="BL13" i="26"/>
  <c r="BR13" i="26"/>
  <c r="I13" i="26"/>
  <c r="J13" i="26"/>
  <c r="P14" i="26"/>
  <c r="V14" i="26"/>
  <c r="AB14" i="26"/>
  <c r="AH14" i="26"/>
  <c r="AN14" i="26"/>
  <c r="AT14" i="26"/>
  <c r="BF14" i="26"/>
  <c r="BG14" i="26" s="1"/>
  <c r="BL14" i="26"/>
  <c r="BR14" i="26"/>
  <c r="I14" i="26"/>
  <c r="J14" i="26"/>
  <c r="BM14" i="26"/>
  <c r="BS14" i="26"/>
  <c r="P15" i="26"/>
  <c r="V15" i="26"/>
  <c r="AB15" i="26"/>
  <c r="AH15" i="26"/>
  <c r="AN15" i="26"/>
  <c r="AT15" i="26"/>
  <c r="AZ15" i="26"/>
  <c r="BF15" i="26"/>
  <c r="BL15" i="26"/>
  <c r="BR15" i="26"/>
  <c r="I15" i="26"/>
  <c r="J15" i="26"/>
  <c r="P16" i="26"/>
  <c r="V16" i="26"/>
  <c r="AB16" i="26"/>
  <c r="AH16" i="26"/>
  <c r="AN16" i="26"/>
  <c r="AT16" i="26"/>
  <c r="AZ16" i="26"/>
  <c r="BF16" i="26"/>
  <c r="BL16" i="26"/>
  <c r="BR16" i="26"/>
  <c r="I16" i="26"/>
  <c r="J16" i="26"/>
  <c r="P17" i="26"/>
  <c r="V17" i="26"/>
  <c r="AB17" i="26"/>
  <c r="AH17" i="26"/>
  <c r="AN17" i="26"/>
  <c r="AT17" i="26"/>
  <c r="AZ17" i="26"/>
  <c r="BF17" i="26"/>
  <c r="BL17" i="26"/>
  <c r="BR17" i="26"/>
  <c r="I17" i="26"/>
  <c r="J17" i="26"/>
  <c r="P18" i="26"/>
  <c r="V18" i="26"/>
  <c r="AB18" i="26"/>
  <c r="AH18" i="26"/>
  <c r="AN18" i="26"/>
  <c r="AT18" i="26"/>
  <c r="AZ18" i="26"/>
  <c r="BF18" i="26"/>
  <c r="BL18" i="26"/>
  <c r="BR18" i="26"/>
  <c r="I18" i="26"/>
  <c r="J18" i="26"/>
  <c r="P19" i="26"/>
  <c r="V19" i="26"/>
  <c r="AB19" i="26"/>
  <c r="AH19" i="26"/>
  <c r="AN19" i="26"/>
  <c r="AT19" i="26"/>
  <c r="AZ19" i="26"/>
  <c r="BF19" i="26"/>
  <c r="BL19" i="26"/>
  <c r="BR19" i="26"/>
  <c r="I19" i="26"/>
  <c r="J19" i="26"/>
  <c r="P20" i="26"/>
  <c r="V20" i="26"/>
  <c r="AB20" i="26"/>
  <c r="AH20" i="26"/>
  <c r="AN20" i="26"/>
  <c r="AT20" i="26"/>
  <c r="AZ20" i="26"/>
  <c r="BF20" i="26"/>
  <c r="BL20" i="26"/>
  <c r="BR20" i="26"/>
  <c r="I20" i="26"/>
  <c r="J20" i="26"/>
  <c r="P21" i="26"/>
  <c r="K21" i="26" s="1"/>
  <c r="G21" i="26" s="1"/>
  <c r="V21" i="26"/>
  <c r="AB21" i="26"/>
  <c r="AH21" i="26"/>
  <c r="AN21" i="26"/>
  <c r="AT21" i="26"/>
  <c r="AU21" i="26" s="1"/>
  <c r="AZ21" i="26"/>
  <c r="BF21" i="26"/>
  <c r="BL21" i="26"/>
  <c r="BM21" i="26" s="1"/>
  <c r="BR21" i="26"/>
  <c r="BS21" i="26" s="1"/>
  <c r="Q21" i="26"/>
  <c r="W21" i="26"/>
  <c r="AC21" i="26"/>
  <c r="AI21" i="26"/>
  <c r="AO21" i="26"/>
  <c r="I21" i="26"/>
  <c r="J21" i="26"/>
  <c r="BA21" i="26"/>
  <c r="BG21" i="26"/>
  <c r="P22" i="26"/>
  <c r="K22" i="26" s="1"/>
  <c r="G22" i="26" s="1"/>
  <c r="V22" i="26"/>
  <c r="AB22" i="26"/>
  <c r="AH22" i="26"/>
  <c r="AN22" i="26"/>
  <c r="AT22" i="26"/>
  <c r="AU22" i="26" s="1"/>
  <c r="AZ22" i="26"/>
  <c r="BF22" i="26"/>
  <c r="BL22" i="26"/>
  <c r="BM22" i="26" s="1"/>
  <c r="BR22" i="26"/>
  <c r="BS22" i="26" s="1"/>
  <c r="Q22" i="26"/>
  <c r="W22" i="26"/>
  <c r="AC22" i="26"/>
  <c r="AI22" i="26"/>
  <c r="AO22" i="26"/>
  <c r="I22" i="26"/>
  <c r="J22" i="26"/>
  <c r="BA22" i="26"/>
  <c r="BG22" i="26"/>
  <c r="P23" i="26"/>
  <c r="K23" i="26" s="1"/>
  <c r="G23" i="26" s="1"/>
  <c r="V23" i="26"/>
  <c r="AB23" i="26"/>
  <c r="AH23" i="26"/>
  <c r="AN23" i="26"/>
  <c r="AT23" i="26"/>
  <c r="AU23" i="26" s="1"/>
  <c r="AZ23" i="26"/>
  <c r="BF23" i="26"/>
  <c r="BL23" i="26"/>
  <c r="BM23" i="26" s="1"/>
  <c r="BR23" i="26"/>
  <c r="BS23" i="26" s="1"/>
  <c r="Q23" i="26"/>
  <c r="W23" i="26"/>
  <c r="AC23" i="26"/>
  <c r="AI23" i="26"/>
  <c r="AO23" i="26"/>
  <c r="I23" i="26"/>
  <c r="J23" i="26"/>
  <c r="BA23" i="26"/>
  <c r="BG23" i="26"/>
  <c r="P24" i="26"/>
  <c r="Q24" i="26" s="1"/>
  <c r="V24" i="26"/>
  <c r="W24" i="26" s="1"/>
  <c r="AB24" i="26"/>
  <c r="AH24" i="26"/>
  <c r="AN24" i="26"/>
  <c r="AT24" i="26"/>
  <c r="AU24" i="26" s="1"/>
  <c r="AZ24" i="26"/>
  <c r="BF24" i="26"/>
  <c r="BG24" i="26" s="1"/>
  <c r="BL24" i="26"/>
  <c r="BM24" i="26" s="1"/>
  <c r="BR24" i="26"/>
  <c r="BS24" i="26" s="1"/>
  <c r="AC24" i="26"/>
  <c r="AI24" i="26"/>
  <c r="AO24" i="26"/>
  <c r="I24" i="26"/>
  <c r="J24" i="26"/>
  <c r="BA24" i="26"/>
  <c r="P25" i="26"/>
  <c r="V25" i="26"/>
  <c r="AB25" i="26"/>
  <c r="AH25" i="26"/>
  <c r="AN25" i="26"/>
  <c r="AT25" i="26"/>
  <c r="AZ25" i="26"/>
  <c r="BF25" i="26"/>
  <c r="BL25" i="26"/>
  <c r="BR25" i="26"/>
  <c r="I25" i="26"/>
  <c r="J25" i="26"/>
  <c r="P26" i="26"/>
  <c r="V26" i="26"/>
  <c r="AB26" i="26"/>
  <c r="AH26" i="26"/>
  <c r="AN26" i="26"/>
  <c r="AT26" i="26"/>
  <c r="AZ26" i="26"/>
  <c r="BF26" i="26"/>
  <c r="BL26" i="26"/>
  <c r="BR26" i="26"/>
  <c r="I26" i="26"/>
  <c r="J26" i="26"/>
  <c r="P27" i="26"/>
  <c r="V27" i="26"/>
  <c r="AB27" i="26"/>
  <c r="AH27" i="26"/>
  <c r="AN27" i="26"/>
  <c r="AT27" i="26"/>
  <c r="AZ27" i="26"/>
  <c r="BF27" i="26"/>
  <c r="BL27" i="26"/>
  <c r="BR27" i="26"/>
  <c r="I27" i="26"/>
  <c r="J27" i="26"/>
  <c r="P28" i="26"/>
  <c r="V28" i="26"/>
  <c r="AB28" i="26"/>
  <c r="AH28" i="26"/>
  <c r="AN28" i="26"/>
  <c r="AT28" i="26"/>
  <c r="AZ28" i="26"/>
  <c r="BF28" i="26"/>
  <c r="BL28" i="26"/>
  <c r="BR28" i="26"/>
  <c r="I28" i="26"/>
  <c r="J28" i="26"/>
  <c r="P29" i="26"/>
  <c r="V29" i="26"/>
  <c r="AB29" i="26"/>
  <c r="AH29" i="26"/>
  <c r="AN29" i="26"/>
  <c r="AT29" i="26"/>
  <c r="AZ29" i="26"/>
  <c r="BF29" i="26"/>
  <c r="BL29" i="26"/>
  <c r="BR29" i="26"/>
  <c r="I29" i="26"/>
  <c r="J29" i="26"/>
  <c r="P30" i="26"/>
  <c r="V30" i="26"/>
  <c r="AB30" i="26"/>
  <c r="AH30" i="26"/>
  <c r="AN30" i="26"/>
  <c r="AT30" i="26"/>
  <c r="AZ30" i="26"/>
  <c r="BF30" i="26"/>
  <c r="BL30" i="26"/>
  <c r="BR30" i="26"/>
  <c r="I30" i="26"/>
  <c r="J30" i="26"/>
  <c r="P31" i="26"/>
  <c r="V31" i="26"/>
  <c r="AB31" i="26"/>
  <c r="AH31" i="26"/>
  <c r="AN31" i="26"/>
  <c r="AT31" i="26"/>
  <c r="AZ31" i="26"/>
  <c r="BF31" i="26"/>
  <c r="BL31" i="26"/>
  <c r="BR31" i="26"/>
  <c r="I31" i="26"/>
  <c r="J31" i="26"/>
  <c r="P32" i="26"/>
  <c r="V32" i="26"/>
  <c r="AB32" i="26"/>
  <c r="AH32" i="26"/>
  <c r="AN32" i="26"/>
  <c r="AT32" i="26"/>
  <c r="AZ32" i="26"/>
  <c r="BF32" i="26"/>
  <c r="BL32" i="26"/>
  <c r="BR32" i="26"/>
  <c r="I32" i="26"/>
  <c r="J32" i="26"/>
  <c r="P33" i="26"/>
  <c r="V33" i="26"/>
  <c r="AB33" i="26"/>
  <c r="AH33" i="26"/>
  <c r="AN33" i="26"/>
  <c r="AT33" i="26"/>
  <c r="AZ33" i="26"/>
  <c r="BF33" i="26"/>
  <c r="BL33" i="26"/>
  <c r="BR33" i="26"/>
  <c r="I33" i="26"/>
  <c r="J33" i="26"/>
  <c r="P34" i="26"/>
  <c r="V34" i="26"/>
  <c r="AB34" i="26"/>
  <c r="AH34" i="26"/>
  <c r="AN34" i="26"/>
  <c r="AT34" i="26"/>
  <c r="AZ34" i="26"/>
  <c r="BF34" i="26"/>
  <c r="BL34" i="26"/>
  <c r="BR34" i="26"/>
  <c r="I34" i="26"/>
  <c r="J34" i="26"/>
  <c r="P35" i="26"/>
  <c r="V35" i="26"/>
  <c r="AB35" i="26"/>
  <c r="AH35" i="26"/>
  <c r="AN35" i="26"/>
  <c r="AT35" i="26"/>
  <c r="AZ35" i="26"/>
  <c r="BF35" i="26"/>
  <c r="BL35" i="26"/>
  <c r="BR35" i="26"/>
  <c r="I35" i="26"/>
  <c r="J35" i="26"/>
  <c r="P36" i="26"/>
  <c r="V36" i="26"/>
  <c r="AB36" i="26"/>
  <c r="AH36" i="26"/>
  <c r="AN36" i="26"/>
  <c r="AT36" i="26"/>
  <c r="AZ36" i="26"/>
  <c r="BF36" i="26"/>
  <c r="BL36" i="26"/>
  <c r="BR36" i="26"/>
  <c r="I36" i="26"/>
  <c r="J36" i="26"/>
  <c r="P37" i="26"/>
  <c r="V37" i="26"/>
  <c r="AB37" i="26"/>
  <c r="AH37" i="26"/>
  <c r="AN37" i="26"/>
  <c r="AT37" i="26"/>
  <c r="AZ37" i="26"/>
  <c r="BF37" i="26"/>
  <c r="BL37" i="26"/>
  <c r="BR37" i="26"/>
  <c r="I37" i="26"/>
  <c r="J37" i="26"/>
  <c r="P38" i="26"/>
  <c r="V38" i="26"/>
  <c r="AB38" i="26"/>
  <c r="AH38" i="26"/>
  <c r="AN38" i="26"/>
  <c r="AT38" i="26"/>
  <c r="AZ38" i="26"/>
  <c r="BF38" i="26"/>
  <c r="BL38" i="26"/>
  <c r="BR38" i="26"/>
  <c r="I38" i="26"/>
  <c r="J38" i="26"/>
  <c r="P39" i="26"/>
  <c r="V39" i="26"/>
  <c r="AB39" i="26"/>
  <c r="AH39" i="26"/>
  <c r="AN39" i="26"/>
  <c r="AT39" i="26"/>
  <c r="AZ39" i="26"/>
  <c r="BF39" i="26"/>
  <c r="BL39" i="26"/>
  <c r="BR39" i="26"/>
  <c r="I39" i="26"/>
  <c r="J39" i="26"/>
  <c r="P40" i="26"/>
  <c r="V40" i="26"/>
  <c r="AB40" i="26"/>
  <c r="AH40" i="26"/>
  <c r="AN40" i="26"/>
  <c r="AT40" i="26"/>
  <c r="AZ40" i="26"/>
  <c r="BF40" i="26"/>
  <c r="BL40" i="26"/>
  <c r="BR40" i="26"/>
  <c r="I40" i="26"/>
  <c r="J40" i="26"/>
  <c r="P41" i="26"/>
  <c r="V41" i="26"/>
  <c r="AB41" i="26"/>
  <c r="AH41" i="26"/>
  <c r="AN41" i="26"/>
  <c r="AT41" i="26"/>
  <c r="AZ41" i="26"/>
  <c r="BF41" i="26"/>
  <c r="BL41" i="26"/>
  <c r="BR41" i="26"/>
  <c r="I41" i="26"/>
  <c r="J41" i="26"/>
  <c r="P42" i="26"/>
  <c r="V42" i="26"/>
  <c r="AB42" i="26"/>
  <c r="AH42" i="26"/>
  <c r="AN42" i="26"/>
  <c r="AT42" i="26"/>
  <c r="AZ42" i="26"/>
  <c r="BF42" i="26"/>
  <c r="BL42" i="26"/>
  <c r="BR42" i="26"/>
  <c r="I42" i="26"/>
  <c r="J42" i="26"/>
  <c r="P43" i="26"/>
  <c r="V43" i="26"/>
  <c r="AB43" i="26"/>
  <c r="AH43" i="26"/>
  <c r="AN43" i="26"/>
  <c r="AT43" i="26"/>
  <c r="AZ43" i="26"/>
  <c r="BF43" i="26"/>
  <c r="BL43" i="26"/>
  <c r="BR43" i="26"/>
  <c r="I43" i="26"/>
  <c r="J43" i="26"/>
  <c r="P44" i="26"/>
  <c r="V44" i="26"/>
  <c r="AB44" i="26"/>
  <c r="AH44" i="26"/>
  <c r="AN44" i="26"/>
  <c r="AT44" i="26"/>
  <c r="AZ44" i="26"/>
  <c r="BF44" i="26"/>
  <c r="BL44" i="26"/>
  <c r="BR44" i="26"/>
  <c r="I44" i="26"/>
  <c r="J44" i="26"/>
  <c r="P45" i="26"/>
  <c r="Q45" i="26" s="1"/>
  <c r="V45" i="26"/>
  <c r="AB45" i="26"/>
  <c r="AH45" i="26"/>
  <c r="AI45" i="26" s="1"/>
  <c r="AN45" i="26"/>
  <c r="AO45" i="26" s="1"/>
  <c r="AT45" i="26"/>
  <c r="AZ45" i="26"/>
  <c r="BF45" i="26"/>
  <c r="BL45" i="26"/>
  <c r="BR45" i="26"/>
  <c r="W45" i="26"/>
  <c r="AC45" i="26"/>
  <c r="I45" i="26"/>
  <c r="J45" i="26"/>
  <c r="AU45" i="26"/>
  <c r="BA45" i="26"/>
  <c r="BG45" i="26"/>
  <c r="BM45" i="26"/>
  <c r="BS45" i="26"/>
  <c r="P46" i="26"/>
  <c r="V46" i="26"/>
  <c r="AB46" i="26"/>
  <c r="AH46" i="26"/>
  <c r="AN46" i="26"/>
  <c r="AT46" i="26"/>
  <c r="AZ46" i="26"/>
  <c r="BF46" i="26"/>
  <c r="BL46" i="26"/>
  <c r="BR46" i="26"/>
  <c r="I46" i="26"/>
  <c r="J46" i="26"/>
  <c r="BM46" i="26"/>
  <c r="P47" i="26"/>
  <c r="Q47" i="26" s="1"/>
  <c r="V47" i="26"/>
  <c r="W47" i="26" s="1"/>
  <c r="AB47" i="26"/>
  <c r="AH47" i="26"/>
  <c r="AN47" i="26"/>
  <c r="AT47" i="26"/>
  <c r="AU47" i="26" s="1"/>
  <c r="AZ47" i="26"/>
  <c r="BA47" i="26" s="1"/>
  <c r="BF47" i="26"/>
  <c r="BG47" i="26" s="1"/>
  <c r="BL47" i="26"/>
  <c r="BR47" i="26"/>
  <c r="BS47" i="26" s="1"/>
  <c r="AC47" i="26"/>
  <c r="AI47" i="26"/>
  <c r="AO47" i="26"/>
  <c r="I47" i="26"/>
  <c r="J47" i="26"/>
  <c r="BM47" i="26"/>
  <c r="P48" i="26"/>
  <c r="V48" i="26"/>
  <c r="AB48" i="26"/>
  <c r="AH48" i="26"/>
  <c r="AN48" i="26"/>
  <c r="AT48" i="26"/>
  <c r="AZ48" i="26"/>
  <c r="BF48" i="26"/>
  <c r="BL48" i="26"/>
  <c r="BR48" i="26"/>
  <c r="I48" i="26"/>
  <c r="J48" i="26"/>
  <c r="BM48" i="26"/>
  <c r="P49" i="26"/>
  <c r="V49" i="26"/>
  <c r="AB49" i="26"/>
  <c r="AH49" i="26"/>
  <c r="AN49" i="26"/>
  <c r="AT49" i="26"/>
  <c r="AZ49" i="26"/>
  <c r="BF49" i="26"/>
  <c r="BL49" i="26"/>
  <c r="BM49" i="26" s="1"/>
  <c r="BR49" i="26"/>
  <c r="I49" i="26"/>
  <c r="J49" i="26"/>
  <c r="P50" i="26"/>
  <c r="V50" i="26"/>
  <c r="AB50" i="26"/>
  <c r="AH50" i="26"/>
  <c r="AN50" i="26"/>
  <c r="AT50" i="26"/>
  <c r="AZ50" i="26"/>
  <c r="BF50" i="26"/>
  <c r="BL50" i="26"/>
  <c r="BM50" i="26" s="1"/>
  <c r="BR50" i="26"/>
  <c r="I50" i="26"/>
  <c r="J50" i="26"/>
  <c r="P51" i="26"/>
  <c r="V51" i="26"/>
  <c r="AB51" i="26"/>
  <c r="AH51" i="26"/>
  <c r="AN51" i="26"/>
  <c r="AT51" i="26"/>
  <c r="AZ51" i="26"/>
  <c r="BF51" i="26"/>
  <c r="BL51" i="26"/>
  <c r="BM51" i="26" s="1"/>
  <c r="BR51" i="26"/>
  <c r="I51" i="26"/>
  <c r="J51" i="26"/>
  <c r="P52" i="26"/>
  <c r="V52" i="26"/>
  <c r="AB52" i="26"/>
  <c r="AH52" i="26"/>
  <c r="AN52" i="26"/>
  <c r="AT52" i="26"/>
  <c r="AZ52" i="26"/>
  <c r="BF52" i="26"/>
  <c r="BL52" i="26"/>
  <c r="BM52" i="26" s="1"/>
  <c r="BR52" i="26"/>
  <c r="I52" i="26"/>
  <c r="J52" i="26"/>
  <c r="P53" i="26"/>
  <c r="V53" i="26"/>
  <c r="AB53" i="26"/>
  <c r="AH53" i="26"/>
  <c r="AN53" i="26"/>
  <c r="AT53" i="26"/>
  <c r="AZ53" i="26"/>
  <c r="BF53" i="26"/>
  <c r="BL53" i="26"/>
  <c r="BM53" i="26" s="1"/>
  <c r="BR53" i="26"/>
  <c r="I53" i="26"/>
  <c r="J53" i="26"/>
  <c r="P54" i="26"/>
  <c r="V54" i="26"/>
  <c r="AB54" i="26"/>
  <c r="AH54" i="26"/>
  <c r="AN54" i="26"/>
  <c r="AT54" i="26"/>
  <c r="AZ54" i="26"/>
  <c r="BF54" i="26"/>
  <c r="BL54" i="26"/>
  <c r="BM54" i="26" s="1"/>
  <c r="BR54" i="26"/>
  <c r="I54" i="26"/>
  <c r="J54" i="26"/>
  <c r="P55" i="26"/>
  <c r="V55" i="26"/>
  <c r="AB55" i="26"/>
  <c r="AH55" i="26"/>
  <c r="AN55" i="26"/>
  <c r="AT55" i="26"/>
  <c r="AZ55" i="26"/>
  <c r="BF55" i="26"/>
  <c r="BL55" i="26"/>
  <c r="BM55" i="26" s="1"/>
  <c r="BR55" i="26"/>
  <c r="I55" i="26"/>
  <c r="J55" i="26"/>
  <c r="P56" i="26"/>
  <c r="V56" i="26"/>
  <c r="AB56" i="26"/>
  <c r="AH56" i="26"/>
  <c r="AN56" i="26"/>
  <c r="AT56" i="26"/>
  <c r="AZ56" i="26"/>
  <c r="BF56" i="26"/>
  <c r="BL56" i="26"/>
  <c r="BM56" i="26" s="1"/>
  <c r="BR56" i="26"/>
  <c r="I56" i="26"/>
  <c r="J56" i="26"/>
  <c r="P57" i="26"/>
  <c r="V57" i="26"/>
  <c r="AB57" i="26"/>
  <c r="AH57" i="26"/>
  <c r="AN57" i="26"/>
  <c r="AT57" i="26"/>
  <c r="AZ57" i="26"/>
  <c r="BF57" i="26"/>
  <c r="BL57" i="26"/>
  <c r="BM57" i="26" s="1"/>
  <c r="BR57" i="26"/>
  <c r="I57" i="26"/>
  <c r="J57" i="26"/>
  <c r="P58" i="26"/>
  <c r="V58" i="26"/>
  <c r="AB58" i="26"/>
  <c r="AH58" i="26"/>
  <c r="AN58" i="26"/>
  <c r="AT58" i="26"/>
  <c r="AZ58" i="26"/>
  <c r="BF58" i="26"/>
  <c r="BL58" i="26"/>
  <c r="BM58" i="26" s="1"/>
  <c r="BR58" i="26"/>
  <c r="I58" i="26"/>
  <c r="J58" i="26"/>
  <c r="P59" i="26"/>
  <c r="V59" i="26"/>
  <c r="AB59" i="26"/>
  <c r="AH59" i="26"/>
  <c r="AN59" i="26"/>
  <c r="AT59" i="26"/>
  <c r="AZ59" i="26"/>
  <c r="BF59" i="26"/>
  <c r="BL59" i="26"/>
  <c r="BM59" i="26" s="1"/>
  <c r="BR59" i="26"/>
  <c r="I59" i="26"/>
  <c r="J59" i="26"/>
  <c r="P60" i="26"/>
  <c r="V60" i="26"/>
  <c r="AB60" i="26"/>
  <c r="AH60" i="26"/>
  <c r="AN60" i="26"/>
  <c r="AT60" i="26"/>
  <c r="AZ60" i="26"/>
  <c r="BF60" i="26"/>
  <c r="BL60" i="26"/>
  <c r="BM60" i="26" s="1"/>
  <c r="BR60" i="26"/>
  <c r="I60" i="26"/>
  <c r="J60" i="26"/>
  <c r="P61" i="26"/>
  <c r="V61" i="26"/>
  <c r="AB61" i="26"/>
  <c r="AH61" i="26"/>
  <c r="AN61" i="26"/>
  <c r="AT61" i="26"/>
  <c r="AZ61" i="26"/>
  <c r="BF61" i="26"/>
  <c r="BG61" i="26" s="1"/>
  <c r="BL61" i="26"/>
  <c r="BM61" i="26" s="1"/>
  <c r="BR61" i="26"/>
  <c r="I61" i="26"/>
  <c r="J61" i="26"/>
  <c r="P62" i="26"/>
  <c r="V62" i="26"/>
  <c r="AB62" i="26"/>
  <c r="AH62" i="26"/>
  <c r="AN62" i="26"/>
  <c r="AT62" i="26"/>
  <c r="AZ62" i="26"/>
  <c r="BF62" i="26"/>
  <c r="BG62" i="26" s="1"/>
  <c r="BL62" i="26"/>
  <c r="BM62" i="26" s="1"/>
  <c r="BR62" i="26"/>
  <c r="I62" i="26"/>
  <c r="J62" i="26"/>
  <c r="P63" i="26"/>
  <c r="V63" i="26"/>
  <c r="AB63" i="26"/>
  <c r="AH63" i="26"/>
  <c r="AN63" i="26"/>
  <c r="AT63" i="26"/>
  <c r="AZ63" i="26"/>
  <c r="BF63" i="26"/>
  <c r="BG63" i="26" s="1"/>
  <c r="BL63" i="26"/>
  <c r="BM63" i="26" s="1"/>
  <c r="BR63" i="26"/>
  <c r="I63" i="26"/>
  <c r="J63" i="26"/>
  <c r="P64" i="26"/>
  <c r="V64" i="26"/>
  <c r="AB64" i="26"/>
  <c r="AH64" i="26"/>
  <c r="AN64" i="26"/>
  <c r="AT64" i="26"/>
  <c r="AZ64" i="26"/>
  <c r="BF64" i="26"/>
  <c r="BL64" i="26"/>
  <c r="BM64" i="26" s="1"/>
  <c r="BR64" i="26"/>
  <c r="I64" i="26"/>
  <c r="J64" i="26"/>
  <c r="P65" i="26"/>
  <c r="Q65" i="26" s="1"/>
  <c r="V65" i="26"/>
  <c r="AB65" i="26"/>
  <c r="AH65" i="26"/>
  <c r="AI65" i="26" s="1"/>
  <c r="AN65" i="26"/>
  <c r="AO65" i="26" s="1"/>
  <c r="AT65" i="26"/>
  <c r="AZ65" i="26"/>
  <c r="BA65" i="26" s="1"/>
  <c r="BF65" i="26"/>
  <c r="BG65" i="26" s="1"/>
  <c r="BL65" i="26"/>
  <c r="BM65" i="26" s="1"/>
  <c r="BR65" i="26"/>
  <c r="W65" i="26"/>
  <c r="AC65" i="26"/>
  <c r="I65" i="26"/>
  <c r="J65" i="26"/>
  <c r="AU65" i="26"/>
  <c r="BS65" i="26"/>
  <c r="P66" i="26"/>
  <c r="V66" i="26"/>
  <c r="AB66" i="26"/>
  <c r="AH66" i="26"/>
  <c r="AN66" i="26"/>
  <c r="AT66" i="26"/>
  <c r="AZ66" i="26"/>
  <c r="BF66" i="26"/>
  <c r="BL66" i="26"/>
  <c r="BR66" i="26"/>
  <c r="I66" i="26"/>
  <c r="J66" i="26"/>
  <c r="P67" i="26"/>
  <c r="V67" i="26"/>
  <c r="AB67" i="26"/>
  <c r="AH67" i="26"/>
  <c r="AN67" i="26"/>
  <c r="AT67" i="26"/>
  <c r="AZ67" i="26"/>
  <c r="BF67" i="26"/>
  <c r="BL67" i="26"/>
  <c r="BR67" i="26"/>
  <c r="I67" i="26"/>
  <c r="J67" i="26"/>
  <c r="P68" i="26"/>
  <c r="V68" i="26"/>
  <c r="AB68" i="26"/>
  <c r="AH68" i="26"/>
  <c r="AN68" i="26"/>
  <c r="AT68" i="26"/>
  <c r="AZ68" i="26"/>
  <c r="BF68" i="26"/>
  <c r="BL68" i="26"/>
  <c r="BR68" i="26"/>
  <c r="I68" i="26"/>
  <c r="J68" i="26"/>
  <c r="P69" i="26"/>
  <c r="V69" i="26"/>
  <c r="AB69" i="26"/>
  <c r="AH69" i="26"/>
  <c r="AN69" i="26"/>
  <c r="AT69" i="26"/>
  <c r="AZ69" i="26"/>
  <c r="BF69" i="26"/>
  <c r="BL69" i="26"/>
  <c r="BR69" i="26"/>
  <c r="I69" i="26"/>
  <c r="J69" i="26"/>
  <c r="P70" i="26"/>
  <c r="V70" i="26"/>
  <c r="AB70" i="26"/>
  <c r="AH70" i="26"/>
  <c r="AN70" i="26"/>
  <c r="AT70" i="26"/>
  <c r="AZ70" i="26"/>
  <c r="BF70" i="26"/>
  <c r="BL70" i="26"/>
  <c r="BR70" i="26"/>
  <c r="I70" i="26"/>
  <c r="J70" i="26"/>
  <c r="P71" i="26"/>
  <c r="V71" i="26"/>
  <c r="AB71" i="26"/>
  <c r="AH71" i="26"/>
  <c r="AN71" i="26"/>
  <c r="AT71" i="26"/>
  <c r="AZ71" i="26"/>
  <c r="BF71" i="26"/>
  <c r="BL71" i="26"/>
  <c r="BR71" i="26"/>
  <c r="I71" i="26"/>
  <c r="J71" i="26"/>
  <c r="P72" i="26"/>
  <c r="V72" i="26"/>
  <c r="AB72" i="26"/>
  <c r="AH72" i="26"/>
  <c r="AN72" i="26"/>
  <c r="AT72" i="26"/>
  <c r="AZ72" i="26"/>
  <c r="BF72" i="26"/>
  <c r="BL72" i="26"/>
  <c r="BR72" i="26"/>
  <c r="I72" i="26"/>
  <c r="J72" i="26"/>
  <c r="P73" i="26"/>
  <c r="V73" i="26"/>
  <c r="AB73" i="26"/>
  <c r="AH73" i="26"/>
  <c r="AN73" i="26"/>
  <c r="AT73" i="26"/>
  <c r="AZ73" i="26"/>
  <c r="BF73" i="26"/>
  <c r="BL73" i="26"/>
  <c r="BR73" i="26"/>
  <c r="I73" i="26"/>
  <c r="J73" i="26"/>
  <c r="P74" i="26"/>
  <c r="V74" i="26"/>
  <c r="AB74" i="26"/>
  <c r="AH74" i="26"/>
  <c r="AN74" i="26"/>
  <c r="AT74" i="26"/>
  <c r="AZ74" i="26"/>
  <c r="BF74" i="26"/>
  <c r="BL74" i="26"/>
  <c r="BR74" i="26"/>
  <c r="I74" i="26"/>
  <c r="J74" i="26"/>
  <c r="P75" i="26"/>
  <c r="V75" i="26"/>
  <c r="AB75" i="26"/>
  <c r="AH75" i="26"/>
  <c r="AN75" i="26"/>
  <c r="AT75" i="26"/>
  <c r="AZ75" i="26"/>
  <c r="BF75" i="26"/>
  <c r="BL75" i="26"/>
  <c r="BR75" i="26"/>
  <c r="I75" i="26"/>
  <c r="J75" i="26"/>
  <c r="P76" i="26"/>
  <c r="V76" i="26"/>
  <c r="AB76" i="26"/>
  <c r="AH76" i="26"/>
  <c r="AN76" i="26"/>
  <c r="AT76" i="26"/>
  <c r="AZ76" i="26"/>
  <c r="BF76" i="26"/>
  <c r="BL76" i="26"/>
  <c r="BR76" i="26"/>
  <c r="I76" i="26"/>
  <c r="J76" i="26"/>
  <c r="P77" i="26"/>
  <c r="V77" i="26"/>
  <c r="AB77" i="26"/>
  <c r="AH77" i="26"/>
  <c r="AN77" i="26"/>
  <c r="AT77" i="26"/>
  <c r="AZ77" i="26"/>
  <c r="BF77" i="26"/>
  <c r="BL77" i="26"/>
  <c r="BR77" i="26"/>
  <c r="I77" i="26"/>
  <c r="J77" i="26"/>
  <c r="P78" i="26"/>
  <c r="V78" i="26"/>
  <c r="AB78" i="26"/>
  <c r="AH78" i="26"/>
  <c r="AN78" i="26"/>
  <c r="AT78" i="26"/>
  <c r="AZ78" i="26"/>
  <c r="BF78" i="26"/>
  <c r="BL78" i="26"/>
  <c r="BR78" i="26"/>
  <c r="I78" i="26"/>
  <c r="J78" i="26"/>
  <c r="P79" i="26"/>
  <c r="V79" i="26"/>
  <c r="AB79" i="26"/>
  <c r="AH79" i="26"/>
  <c r="AN79" i="26"/>
  <c r="AT79" i="26"/>
  <c r="AZ79" i="26"/>
  <c r="BF79" i="26"/>
  <c r="BL79" i="26"/>
  <c r="BR79" i="26"/>
  <c r="I79" i="26"/>
  <c r="J79" i="26"/>
  <c r="P80" i="26"/>
  <c r="V80" i="26"/>
  <c r="AB80" i="26"/>
  <c r="AH80" i="26"/>
  <c r="AN80" i="26"/>
  <c r="AT80" i="26"/>
  <c r="AZ80" i="26"/>
  <c r="BF80" i="26"/>
  <c r="BL80" i="26"/>
  <c r="BR80" i="26"/>
  <c r="I80" i="26"/>
  <c r="J80" i="26"/>
  <c r="P81" i="26"/>
  <c r="V81" i="26"/>
  <c r="AB81" i="26"/>
  <c r="AH81" i="26"/>
  <c r="AN81" i="26"/>
  <c r="AT81" i="26"/>
  <c r="AZ81" i="26"/>
  <c r="BF81" i="26"/>
  <c r="BL81" i="26"/>
  <c r="BR81" i="26"/>
  <c r="I81" i="26"/>
  <c r="J81" i="26"/>
  <c r="P82" i="26"/>
  <c r="V82" i="26"/>
  <c r="AB82" i="26"/>
  <c r="AH82" i="26"/>
  <c r="AN82" i="26"/>
  <c r="AT82" i="26"/>
  <c r="AZ82" i="26"/>
  <c r="BF82" i="26"/>
  <c r="BL82" i="26"/>
  <c r="BR82" i="26"/>
  <c r="I82" i="26"/>
  <c r="J82" i="26"/>
  <c r="P83" i="26"/>
  <c r="V83" i="26"/>
  <c r="AB83" i="26"/>
  <c r="AH83" i="26"/>
  <c r="AN83" i="26"/>
  <c r="AT83" i="26"/>
  <c r="AZ83" i="26"/>
  <c r="BF83" i="26"/>
  <c r="BL83" i="26"/>
  <c r="BR83" i="26"/>
  <c r="I83" i="26"/>
  <c r="J83" i="26"/>
  <c r="P84" i="26"/>
  <c r="V84" i="26"/>
  <c r="AB84" i="26"/>
  <c r="AH84" i="26"/>
  <c r="AN84" i="26"/>
  <c r="AT84" i="26"/>
  <c r="AZ84" i="26"/>
  <c r="BF84" i="26"/>
  <c r="BL84" i="26"/>
  <c r="BR84" i="26"/>
  <c r="I84" i="26"/>
  <c r="J84" i="26"/>
  <c r="P85" i="26"/>
  <c r="V85" i="26"/>
  <c r="AB85" i="26"/>
  <c r="AH85" i="26"/>
  <c r="AN85" i="26"/>
  <c r="AT85" i="26"/>
  <c r="AZ85" i="26"/>
  <c r="BF85" i="26"/>
  <c r="BL85" i="26"/>
  <c r="BR85" i="26"/>
  <c r="I85" i="26"/>
  <c r="J85" i="26"/>
  <c r="P86" i="26"/>
  <c r="V86" i="26"/>
  <c r="AB86" i="26"/>
  <c r="AH86" i="26"/>
  <c r="AI86" i="26" s="1"/>
  <c r="AN86" i="26"/>
  <c r="AT86" i="26"/>
  <c r="AU86" i="26" s="1"/>
  <c r="AZ86" i="26"/>
  <c r="BA86" i="26" s="1"/>
  <c r="BF86" i="26"/>
  <c r="BG86" i="26" s="1"/>
  <c r="BL86" i="26"/>
  <c r="BR86" i="26"/>
  <c r="BS86" i="26" s="1"/>
  <c r="Q86" i="26"/>
  <c r="AC86" i="26"/>
  <c r="AO86" i="26"/>
  <c r="I86" i="26"/>
  <c r="J86" i="26"/>
  <c r="BM86" i="26"/>
  <c r="P87" i="26"/>
  <c r="V87" i="26"/>
  <c r="AB87" i="26"/>
  <c r="AH87" i="26"/>
  <c r="AN87" i="26"/>
  <c r="AT87" i="26"/>
  <c r="AU87" i="26" s="1"/>
  <c r="AZ87" i="26"/>
  <c r="BA87" i="26" s="1"/>
  <c r="BF87" i="26"/>
  <c r="BL87" i="26"/>
  <c r="BR87" i="26"/>
  <c r="BS87" i="26" s="1"/>
  <c r="K87" i="26"/>
  <c r="G87" i="26" s="1"/>
  <c r="Q87" i="26"/>
  <c r="W87" i="26"/>
  <c r="AC87" i="26"/>
  <c r="AI87" i="26"/>
  <c r="AO87" i="26"/>
  <c r="I87" i="26"/>
  <c r="J87" i="26"/>
  <c r="BG87" i="26"/>
  <c r="BM87" i="26"/>
  <c r="P88" i="26"/>
  <c r="V88" i="26"/>
  <c r="W88" i="26" s="1"/>
  <c r="AB88" i="26"/>
  <c r="AC88" i="26" s="1"/>
  <c r="AH88" i="26"/>
  <c r="AN88" i="26"/>
  <c r="AO88" i="26" s="1"/>
  <c r="AT88" i="26"/>
  <c r="AU88" i="26" s="1"/>
  <c r="AZ88" i="26"/>
  <c r="BA88" i="26" s="1"/>
  <c r="BF88" i="26"/>
  <c r="BL88" i="26"/>
  <c r="BM88" i="26" s="1"/>
  <c r="BR88" i="26"/>
  <c r="BS88" i="26" s="1"/>
  <c r="Q88" i="26"/>
  <c r="AI88" i="26"/>
  <c r="I88" i="26"/>
  <c r="J88" i="26"/>
  <c r="BG88" i="26"/>
  <c r="P89" i="26"/>
  <c r="V89" i="26"/>
  <c r="AB89" i="26"/>
  <c r="AH89" i="26"/>
  <c r="AN89" i="26"/>
  <c r="AT89" i="26"/>
  <c r="AZ89" i="26"/>
  <c r="BF89" i="26"/>
  <c r="BL89" i="26"/>
  <c r="BR89" i="26"/>
  <c r="I89" i="26"/>
  <c r="J89" i="26"/>
  <c r="P90" i="26"/>
  <c r="V90" i="26"/>
  <c r="AB90" i="26"/>
  <c r="AH90" i="26"/>
  <c r="AN90" i="26"/>
  <c r="AT90" i="26"/>
  <c r="AZ90" i="26"/>
  <c r="BF90" i="26"/>
  <c r="BL90" i="26"/>
  <c r="BR90" i="26"/>
  <c r="I90" i="26"/>
  <c r="J90" i="26"/>
  <c r="P91" i="26"/>
  <c r="V91" i="26"/>
  <c r="AB91" i="26"/>
  <c r="AH91" i="26"/>
  <c r="AN91" i="26"/>
  <c r="AT91" i="26"/>
  <c r="AZ91" i="26"/>
  <c r="BF91" i="26"/>
  <c r="BL91" i="26"/>
  <c r="BR91" i="26"/>
  <c r="I91" i="26"/>
  <c r="J91" i="26"/>
  <c r="P92" i="26"/>
  <c r="V92" i="26"/>
  <c r="AB92" i="26"/>
  <c r="AH92" i="26"/>
  <c r="AN92" i="26"/>
  <c r="AT92" i="26"/>
  <c r="AZ92" i="26"/>
  <c r="BF92" i="26"/>
  <c r="BL92" i="26"/>
  <c r="BR92" i="26"/>
  <c r="I92" i="26"/>
  <c r="J92" i="26"/>
  <c r="P93" i="26"/>
  <c r="V93" i="26"/>
  <c r="AB93" i="26"/>
  <c r="AH93" i="26"/>
  <c r="AN93" i="26"/>
  <c r="AT93" i="26"/>
  <c r="AZ93" i="26"/>
  <c r="BF93" i="26"/>
  <c r="BL93" i="26"/>
  <c r="BR93" i="26"/>
  <c r="I93" i="26"/>
  <c r="J93" i="26"/>
  <c r="P94" i="26"/>
  <c r="V94" i="26"/>
  <c r="AB94" i="26"/>
  <c r="AH94" i="26"/>
  <c r="AN94" i="26"/>
  <c r="AT94" i="26"/>
  <c r="AZ94" i="26"/>
  <c r="BF94" i="26"/>
  <c r="BL94" i="26"/>
  <c r="BR94" i="26"/>
  <c r="I94" i="26"/>
  <c r="J94" i="26"/>
  <c r="P95" i="26"/>
  <c r="V95" i="26"/>
  <c r="AB95" i="26"/>
  <c r="AH95" i="26"/>
  <c r="AN95" i="26"/>
  <c r="AT95" i="26"/>
  <c r="AZ95" i="26"/>
  <c r="BF95" i="26"/>
  <c r="BL95" i="26"/>
  <c r="BR95" i="26"/>
  <c r="I95" i="26"/>
  <c r="J95" i="26"/>
  <c r="P96" i="26"/>
  <c r="V96" i="26"/>
  <c r="AB96" i="26"/>
  <c r="AH96" i="26"/>
  <c r="AN96" i="26"/>
  <c r="AT96" i="26"/>
  <c r="AZ96" i="26"/>
  <c r="BF96" i="26"/>
  <c r="BL96" i="26"/>
  <c r="BR96" i="26"/>
  <c r="I96" i="26"/>
  <c r="J96" i="26"/>
  <c r="P97" i="26"/>
  <c r="V97" i="26"/>
  <c r="AB97" i="26"/>
  <c r="AH97" i="26"/>
  <c r="AN97" i="26"/>
  <c r="AT97" i="26"/>
  <c r="AZ97" i="26"/>
  <c r="BF97" i="26"/>
  <c r="BL97" i="26"/>
  <c r="BR97" i="26"/>
  <c r="I97" i="26"/>
  <c r="J97" i="26"/>
  <c r="P98" i="26"/>
  <c r="V98" i="26"/>
  <c r="AB98" i="26"/>
  <c r="AH98" i="26"/>
  <c r="AN98" i="26"/>
  <c r="AT98" i="26"/>
  <c r="AZ98" i="26"/>
  <c r="BF98" i="26"/>
  <c r="BL98" i="26"/>
  <c r="BR98" i="26"/>
  <c r="I98" i="26"/>
  <c r="J98" i="26"/>
  <c r="P99" i="26"/>
  <c r="V99" i="26"/>
  <c r="AB99" i="26"/>
  <c r="AH99" i="26"/>
  <c r="AN99" i="26"/>
  <c r="AT99" i="26"/>
  <c r="AZ99" i="26"/>
  <c r="BF99" i="26"/>
  <c r="BL99" i="26"/>
  <c r="BR99" i="26"/>
  <c r="I99" i="26"/>
  <c r="J99" i="26"/>
  <c r="P5" i="26"/>
  <c r="V5" i="26"/>
  <c r="AB5" i="26"/>
  <c r="AH5" i="26"/>
  <c r="AN5" i="26"/>
  <c r="AT5" i="26"/>
  <c r="AZ5" i="26"/>
  <c r="BF5" i="26"/>
  <c r="BL5" i="26"/>
  <c r="BR5" i="26"/>
  <c r="J5" i="26"/>
  <c r="I5" i="26"/>
  <c r="BR157" i="26"/>
  <c r="BO155" i="26"/>
  <c r="BO154" i="26"/>
  <c r="BN153" i="26"/>
  <c r="BN152" i="26"/>
  <c r="BN151" i="26"/>
  <c r="BN150" i="26"/>
  <c r="BL157" i="26"/>
  <c r="BI155" i="26"/>
  <c r="BI154" i="26"/>
  <c r="BH153" i="26"/>
  <c r="BH152" i="26"/>
  <c r="BH151" i="26"/>
  <c r="BH150" i="26"/>
  <c r="BF157" i="26"/>
  <c r="BC155" i="26"/>
  <c r="BC154" i="26"/>
  <c r="BB153" i="26"/>
  <c r="BB152" i="26"/>
  <c r="BB151" i="26"/>
  <c r="BB150" i="26"/>
  <c r="AZ157" i="26"/>
  <c r="AW155" i="26"/>
  <c r="AW154" i="26"/>
  <c r="AV153" i="26"/>
  <c r="AV152" i="26"/>
  <c r="AV151" i="26"/>
  <c r="AV150" i="26"/>
  <c r="AT157" i="26"/>
  <c r="AQ155" i="26"/>
  <c r="AQ154" i="26"/>
  <c r="AP153" i="26"/>
  <c r="AP152" i="26"/>
  <c r="AP151" i="26"/>
  <c r="AP150" i="26"/>
  <c r="AN157" i="26"/>
  <c r="AH157" i="26"/>
  <c r="AB157" i="26"/>
  <c r="V157" i="26"/>
  <c r="P157" i="26"/>
  <c r="AK155" i="26"/>
  <c r="AE155" i="26"/>
  <c r="Y155" i="26"/>
  <c r="S155" i="26"/>
  <c r="M155" i="26"/>
  <c r="AK154" i="26"/>
  <c r="AE154" i="26"/>
  <c r="Y154" i="26"/>
  <c r="S154" i="26"/>
  <c r="M154" i="26"/>
  <c r="AJ153" i="26"/>
  <c r="AD153" i="26"/>
  <c r="X153" i="26"/>
  <c r="R153" i="26"/>
  <c r="L153" i="26"/>
  <c r="AJ152" i="26"/>
  <c r="AD152" i="26"/>
  <c r="X152" i="26"/>
  <c r="R152" i="26"/>
  <c r="L152" i="26"/>
  <c r="AJ151" i="26"/>
  <c r="AD151" i="26"/>
  <c r="X151" i="26"/>
  <c r="R151" i="26"/>
  <c r="L151" i="26"/>
  <c r="AJ150" i="26"/>
  <c r="AD150" i="26"/>
  <c r="X150" i="26"/>
  <c r="R150" i="26"/>
  <c r="L150" i="26"/>
  <c r="H119" i="29" l="1"/>
  <c r="H82" i="29"/>
  <c r="H84" i="29"/>
  <c r="G18" i="29"/>
  <c r="G74" i="29"/>
  <c r="G21" i="29"/>
  <c r="H107" i="29"/>
  <c r="H9" i="29"/>
  <c r="H32" i="29"/>
  <c r="H10" i="29"/>
  <c r="H64" i="29"/>
  <c r="G34" i="29"/>
  <c r="H75" i="29"/>
  <c r="G15" i="29"/>
  <c r="H112" i="29"/>
  <c r="G68" i="29"/>
  <c r="H118" i="29"/>
  <c r="G77" i="29"/>
  <c r="H90" i="29"/>
  <c r="G28" i="29"/>
  <c r="H74" i="29"/>
  <c r="G97" i="29"/>
  <c r="G105" i="29"/>
  <c r="H8" i="29"/>
  <c r="H15" i="29"/>
  <c r="H121" i="29"/>
  <c r="H123" i="29"/>
  <c r="G121" i="29"/>
  <c r="G110" i="29"/>
  <c r="H96" i="29"/>
  <c r="H102" i="29"/>
  <c r="G73" i="29"/>
  <c r="G72" i="29"/>
  <c r="G85" i="29"/>
  <c r="G24" i="29"/>
  <c r="H100" i="29"/>
  <c r="G109" i="29"/>
  <c r="G52" i="29"/>
  <c r="G101" i="29"/>
  <c r="H115" i="29"/>
  <c r="G48" i="29"/>
  <c r="H47" i="29"/>
  <c r="H108" i="29"/>
  <c r="G66" i="29"/>
  <c r="H50" i="29"/>
  <c r="H35" i="29"/>
  <c r="H38" i="29"/>
  <c r="H5" i="29"/>
  <c r="H36" i="29"/>
  <c r="H111" i="29"/>
  <c r="H97" i="29"/>
  <c r="H114" i="29"/>
  <c r="H95" i="29"/>
  <c r="H27" i="29"/>
  <c r="H57" i="29"/>
  <c r="H25" i="29"/>
  <c r="H99" i="29"/>
  <c r="H78" i="29"/>
  <c r="H63" i="29"/>
  <c r="G64" i="29"/>
  <c r="G17" i="29"/>
  <c r="G60" i="29"/>
  <c r="G118" i="29"/>
  <c r="G42" i="29"/>
  <c r="G43" i="29"/>
  <c r="G83" i="29"/>
  <c r="G80" i="29"/>
  <c r="H56" i="29"/>
  <c r="G79" i="29"/>
  <c r="H88" i="29"/>
  <c r="H53" i="29"/>
  <c r="H60" i="29"/>
  <c r="G12" i="29"/>
  <c r="G69" i="29"/>
  <c r="G90" i="29"/>
  <c r="G25" i="29"/>
  <c r="G120" i="29"/>
  <c r="G61" i="29"/>
  <c r="H105" i="29"/>
  <c r="G8" i="29"/>
  <c r="H87" i="29"/>
  <c r="G87" i="29"/>
  <c r="H86" i="29"/>
  <c r="G7" i="29"/>
  <c r="H42" i="29"/>
  <c r="H40" i="29"/>
  <c r="H59" i="29"/>
  <c r="G103" i="29"/>
  <c r="H101" i="29"/>
  <c r="G39" i="29"/>
  <c r="G96" i="29"/>
  <c r="G56" i="29"/>
  <c r="G115" i="29"/>
  <c r="G102" i="29"/>
  <c r="G94" i="29"/>
  <c r="H72" i="29"/>
  <c r="H58" i="29"/>
  <c r="G84" i="29"/>
  <c r="H24" i="29"/>
  <c r="G100" i="29"/>
  <c r="H37" i="29"/>
  <c r="G104" i="29"/>
  <c r="G22" i="29"/>
  <c r="H73" i="29"/>
  <c r="G51" i="29"/>
  <c r="G108" i="29"/>
  <c r="H66" i="29"/>
  <c r="H31" i="29"/>
  <c r="H30" i="29"/>
  <c r="G57" i="29"/>
  <c r="G50" i="29"/>
  <c r="H20" i="29"/>
  <c r="H71" i="29"/>
  <c r="G30" i="29"/>
  <c r="H13" i="29"/>
  <c r="H46" i="29"/>
  <c r="H12" i="29"/>
  <c r="H55" i="29"/>
  <c r="H104" i="29"/>
  <c r="H120" i="29"/>
  <c r="H116" i="29"/>
  <c r="H103" i="29"/>
  <c r="H89" i="29"/>
  <c r="H14" i="29"/>
  <c r="H44" i="29"/>
  <c r="H34" i="29"/>
  <c r="H19" i="29"/>
  <c r="H106" i="29"/>
  <c r="G98" i="29"/>
  <c r="H70" i="29"/>
  <c r="G63" i="29"/>
  <c r="G76" i="29"/>
  <c r="H28" i="29"/>
  <c r="G88" i="29"/>
  <c r="G119" i="29"/>
  <c r="G41" i="29"/>
  <c r="G86" i="29"/>
  <c r="G40" i="29"/>
  <c r="G33" i="29"/>
  <c r="G67" i="29"/>
  <c r="G16" i="29"/>
  <c r="H18" i="29"/>
  <c r="H110" i="29"/>
  <c r="H23" i="29"/>
  <c r="H43" i="29"/>
  <c r="G20" i="29"/>
  <c r="G78" i="29"/>
  <c r="G75" i="29"/>
  <c r="G91" i="29"/>
  <c r="G11" i="29"/>
  <c r="G117" i="29"/>
  <c r="H113" i="29"/>
  <c r="G113" i="29"/>
  <c r="G14" i="29"/>
  <c r="G82" i="29"/>
  <c r="H94" i="29"/>
  <c r="G59" i="29"/>
  <c r="G58" i="29"/>
  <c r="G95" i="29"/>
  <c r="G37" i="29"/>
  <c r="H80" i="29"/>
  <c r="H83" i="29"/>
  <c r="H51" i="29"/>
  <c r="G99" i="29"/>
  <c r="H29" i="29"/>
  <c r="G112" i="29"/>
  <c r="G71" i="29"/>
  <c r="H68" i="29"/>
  <c r="H79" i="29"/>
  <c r="H17" i="29"/>
  <c r="H98" i="29"/>
  <c r="G9" i="29"/>
  <c r="H6" i="29"/>
  <c r="H11" i="29"/>
  <c r="H7" i="29"/>
  <c r="H22" i="29"/>
  <c r="H117" i="29"/>
  <c r="H81" i="29"/>
  <c r="H41" i="29"/>
  <c r="H26" i="29"/>
  <c r="H62" i="29"/>
  <c r="H85" i="29"/>
  <c r="H61" i="29"/>
  <c r="H45" i="29"/>
  <c r="G111" i="29"/>
  <c r="H33" i="29"/>
  <c r="H93" i="29"/>
  <c r="H92" i="29"/>
  <c r="G31" i="29"/>
  <c r="G62" i="29"/>
  <c r="G27" i="29"/>
  <c r="G26" i="29"/>
  <c r="G38" i="29"/>
  <c r="G55" i="29"/>
  <c r="G54" i="29"/>
  <c r="G6" i="29"/>
  <c r="G89" i="29"/>
  <c r="G44" i="29"/>
  <c r="G53" i="29"/>
  <c r="G36" i="29"/>
  <c r="G32" i="29"/>
  <c r="G49" i="29"/>
  <c r="G19" i="29"/>
  <c r="G47" i="29"/>
  <c r="G93" i="29"/>
  <c r="G107" i="29"/>
  <c r="G106" i="29"/>
  <c r="G116" i="29"/>
  <c r="G13" i="29"/>
  <c r="G35" i="29"/>
  <c r="G114" i="29"/>
  <c r="G81" i="29"/>
  <c r="G92" i="29"/>
  <c r="G10" i="29"/>
  <c r="G5" i="29"/>
  <c r="G46" i="29"/>
  <c r="G23" i="29"/>
  <c r="G65" i="29"/>
  <c r="G29" i="29"/>
  <c r="G70" i="29"/>
  <c r="H69" i="29"/>
  <c r="H91" i="29"/>
  <c r="G45" i="29"/>
  <c r="H63" i="28"/>
  <c r="H32" i="28"/>
  <c r="H22" i="28"/>
  <c r="H8" i="28"/>
  <c r="H111" i="28"/>
  <c r="H76" i="28"/>
  <c r="H52" i="28"/>
  <c r="H96" i="28"/>
  <c r="H91" i="28"/>
  <c r="H108" i="28"/>
  <c r="H83" i="28"/>
  <c r="H97" i="28"/>
  <c r="H105" i="28"/>
  <c r="H69" i="28"/>
  <c r="H82" i="28"/>
  <c r="H65" i="28"/>
  <c r="H14" i="28"/>
  <c r="H89" i="28"/>
  <c r="H56" i="28"/>
  <c r="H20" i="28"/>
  <c r="H74" i="28"/>
  <c r="H17" i="28"/>
  <c r="G48" i="28"/>
  <c r="H84" i="28"/>
  <c r="H101" i="28"/>
  <c r="H121" i="28"/>
  <c r="H50" i="28"/>
  <c r="H115" i="28"/>
  <c r="H94" i="28"/>
  <c r="H58" i="28"/>
  <c r="H18" i="28"/>
  <c r="G119" i="28"/>
  <c r="G66" i="28"/>
  <c r="H113" i="28"/>
  <c r="H117" i="28"/>
  <c r="G38" i="28"/>
  <c r="G70" i="28"/>
  <c r="G93" i="28"/>
  <c r="H61" i="28"/>
  <c r="G89" i="28"/>
  <c r="G47" i="28"/>
  <c r="G76" i="28"/>
  <c r="G41" i="28"/>
  <c r="H45" i="28"/>
  <c r="G43" i="28"/>
  <c r="G106" i="28"/>
  <c r="G100" i="28"/>
  <c r="G105" i="28"/>
  <c r="H81" i="28"/>
  <c r="H68" i="28"/>
  <c r="H30" i="28"/>
  <c r="H15" i="28"/>
  <c r="G67" i="28"/>
  <c r="G32" i="28"/>
  <c r="G98" i="28"/>
  <c r="G64" i="28"/>
  <c r="H31" i="28"/>
  <c r="H55" i="28"/>
  <c r="G71" i="28"/>
  <c r="H34" i="28"/>
  <c r="H40" i="28"/>
  <c r="G51" i="28"/>
  <c r="G12" i="28"/>
  <c r="H99" i="28"/>
  <c r="G97" i="28"/>
  <c r="H77" i="28"/>
  <c r="H36" i="28"/>
  <c r="G78" i="28"/>
  <c r="G14" i="28"/>
  <c r="G20" i="28"/>
  <c r="G117" i="28"/>
  <c r="H75" i="28"/>
  <c r="H53" i="28"/>
  <c r="H35" i="28"/>
  <c r="H27" i="28"/>
  <c r="H88" i="28"/>
  <c r="H23" i="28"/>
  <c r="H24" i="28"/>
  <c r="H57" i="28"/>
  <c r="H67" i="28"/>
  <c r="H12" i="28"/>
  <c r="H29" i="28"/>
  <c r="H73" i="28"/>
  <c r="H102" i="28"/>
  <c r="H72" i="28"/>
  <c r="G112" i="28"/>
  <c r="G54" i="28"/>
  <c r="G36" i="28"/>
  <c r="G53" i="28"/>
  <c r="G115" i="28"/>
  <c r="G80" i="28"/>
  <c r="G111" i="28"/>
  <c r="G74" i="28"/>
  <c r="H42" i="28"/>
  <c r="H6" i="28"/>
  <c r="G19" i="28"/>
  <c r="H11" i="28"/>
  <c r="H79" i="28"/>
  <c r="G110" i="28"/>
  <c r="G84" i="28"/>
  <c r="G56" i="28"/>
  <c r="H7" i="28"/>
  <c r="H16" i="28"/>
  <c r="G69" i="28"/>
  <c r="G18" i="28"/>
  <c r="G116" i="28"/>
  <c r="G81" i="28"/>
  <c r="G40" i="28"/>
  <c r="H78" i="28"/>
  <c r="G28" i="28"/>
  <c r="G88" i="28"/>
  <c r="H38" i="28"/>
  <c r="G35" i="28"/>
  <c r="G92" i="28"/>
  <c r="G108" i="28"/>
  <c r="BA75" i="27"/>
  <c r="BA9" i="27"/>
  <c r="BA103" i="27"/>
  <c r="G102" i="28"/>
  <c r="G101" i="28"/>
  <c r="G72" i="28"/>
  <c r="G86" i="28"/>
  <c r="G73" i="28"/>
  <c r="G68" i="28"/>
  <c r="H98" i="28"/>
  <c r="G103" i="28"/>
  <c r="G30" i="28"/>
  <c r="G60" i="28"/>
  <c r="G15" i="28"/>
  <c r="G31" i="28"/>
  <c r="G57" i="28"/>
  <c r="G34" i="28"/>
  <c r="G39" i="28"/>
  <c r="G95" i="28"/>
  <c r="H118" i="28"/>
  <c r="G96" i="28"/>
  <c r="G42" i="28"/>
  <c r="G77" i="28"/>
  <c r="G24" i="28"/>
  <c r="G55" i="28"/>
  <c r="H10" i="28"/>
  <c r="G62" i="28"/>
  <c r="H90" i="28"/>
  <c r="H93" i="28"/>
  <c r="H80" i="28"/>
  <c r="H110" i="28"/>
  <c r="G27" i="28"/>
  <c r="G23" i="28"/>
  <c r="G83" i="28"/>
  <c r="H70" i="28"/>
  <c r="H37" i="28"/>
  <c r="H19" i="28"/>
  <c r="H26" i="28"/>
  <c r="H13" i="28"/>
  <c r="H95" i="28"/>
  <c r="H64" i="28"/>
  <c r="H106" i="28"/>
  <c r="H103" i="28"/>
  <c r="G85" i="28"/>
  <c r="H44" i="28"/>
  <c r="H49" i="28"/>
  <c r="H28" i="28"/>
  <c r="H41" i="28"/>
  <c r="H5" i="28"/>
  <c r="G5" i="28"/>
  <c r="H107" i="28"/>
  <c r="H120" i="28"/>
  <c r="G16" i="28"/>
  <c r="G63" i="28"/>
  <c r="G11" i="28"/>
  <c r="G8" i="28"/>
  <c r="G79" i="28"/>
  <c r="G118" i="28"/>
  <c r="G59" i="28"/>
  <c r="G22" i="28"/>
  <c r="G121" i="28"/>
  <c r="G107" i="28"/>
  <c r="G13" i="28"/>
  <c r="G49" i="28"/>
  <c r="G17" i="28"/>
  <c r="G25" i="28"/>
  <c r="G94" i="28"/>
  <c r="G7" i="28"/>
  <c r="G82" i="28"/>
  <c r="G9" i="28"/>
  <c r="G52" i="28"/>
  <c r="G99" i="28"/>
  <c r="H51" i="28"/>
  <c r="G65" i="28"/>
  <c r="G46" i="28"/>
  <c r="G50" i="28"/>
  <c r="G113" i="28"/>
  <c r="H46" i="28"/>
  <c r="H104" i="28"/>
  <c r="G87" i="28"/>
  <c r="BA47" i="27"/>
  <c r="H122" i="28"/>
  <c r="H39" i="28"/>
  <c r="H66" i="28"/>
  <c r="H60" i="28"/>
  <c r="G33" i="28"/>
  <c r="G104" i="28"/>
  <c r="G29" i="28"/>
  <c r="G90" i="28"/>
  <c r="H21" i="28"/>
  <c r="G61" i="28"/>
  <c r="H62" i="28"/>
  <c r="G10" i="28"/>
  <c r="H25" i="28"/>
  <c r="H87" i="28"/>
  <c r="G114" i="28"/>
  <c r="H43" i="28"/>
  <c r="H109" i="28"/>
  <c r="G26" i="28"/>
  <c r="H48" i="28"/>
  <c r="H47" i="28"/>
  <c r="H9" i="28"/>
  <c r="H114" i="28"/>
  <c r="H54" i="28"/>
  <c r="H71" i="28"/>
  <c r="H112" i="28"/>
  <c r="H119" i="28"/>
  <c r="H100" i="28"/>
  <c r="H33" i="28"/>
  <c r="H123" i="28"/>
  <c r="H86" i="28"/>
  <c r="G21" i="28"/>
  <c r="H85" i="28"/>
  <c r="G44" i="28"/>
  <c r="G6" i="28"/>
  <c r="G75" i="28"/>
  <c r="G120" i="28"/>
  <c r="H59" i="28"/>
  <c r="G37" i="28"/>
  <c r="H92" i="28"/>
  <c r="G45" i="28"/>
  <c r="H116" i="28"/>
  <c r="G109" i="28"/>
  <c r="G91" i="28"/>
  <c r="G58" i="28"/>
  <c r="G101" i="27"/>
  <c r="BA105" i="27"/>
  <c r="BA15" i="27"/>
  <c r="BA117" i="27"/>
  <c r="BA44" i="27"/>
  <c r="BA107" i="27"/>
  <c r="BA93" i="27"/>
  <c r="BA17" i="27"/>
  <c r="BA65" i="27"/>
  <c r="BA53" i="27"/>
  <c r="BA115" i="27"/>
  <c r="BA27" i="27"/>
  <c r="BA68" i="27"/>
  <c r="BA29" i="27"/>
  <c r="BA52" i="27"/>
  <c r="BA13" i="27"/>
  <c r="BA54" i="27"/>
  <c r="BA33" i="27"/>
  <c r="BA34" i="27"/>
  <c r="BA72" i="27"/>
  <c r="BA23" i="27"/>
  <c r="BA46" i="27"/>
  <c r="BA113" i="27"/>
  <c r="BA16" i="27"/>
  <c r="BA30" i="27"/>
  <c r="BA98" i="27"/>
  <c r="BA49" i="27"/>
  <c r="BA28" i="27"/>
  <c r="BA57" i="27"/>
  <c r="BA10" i="27"/>
  <c r="BA118" i="27"/>
  <c r="BA31" i="27"/>
  <c r="BA62" i="27"/>
  <c r="BA83" i="27"/>
  <c r="BA7" i="27"/>
  <c r="BA122" i="27"/>
  <c r="AZ128" i="27"/>
  <c r="BA123" i="27"/>
  <c r="BA74" i="27"/>
  <c r="BA48" i="27"/>
  <c r="BA106" i="27"/>
  <c r="BA111" i="27"/>
  <c r="BA20" i="27"/>
  <c r="BA112" i="27"/>
  <c r="BA79" i="27"/>
  <c r="BA92" i="27"/>
  <c r="BA121" i="27"/>
  <c r="AZ129" i="27"/>
  <c r="BA6" i="27"/>
  <c r="BA80" i="27"/>
  <c r="BA50" i="27"/>
  <c r="BA18" i="27"/>
  <c r="BA89" i="27"/>
  <c r="BA86" i="27"/>
  <c r="BA73" i="27"/>
  <c r="BA22" i="27"/>
  <c r="BA102" i="27"/>
  <c r="BA11" i="27"/>
  <c r="BA38" i="27"/>
  <c r="BA41" i="27"/>
  <c r="BA120" i="27"/>
  <c r="BA66" i="27"/>
  <c r="BA108" i="27"/>
  <c r="BA60" i="27"/>
  <c r="BA5" i="27"/>
  <c r="BA61" i="27"/>
  <c r="BA45" i="27"/>
  <c r="BA32" i="27"/>
  <c r="BA78" i="27"/>
  <c r="BA19" i="27"/>
  <c r="BA63" i="27"/>
  <c r="BA77" i="27"/>
  <c r="BA14" i="27"/>
  <c r="BA101" i="27"/>
  <c r="BA119" i="27"/>
  <c r="BA26" i="27"/>
  <c r="BA25" i="27"/>
  <c r="BA91" i="27"/>
  <c r="BA56" i="27"/>
  <c r="BA43" i="27"/>
  <c r="BA51" i="27"/>
  <c r="BA76" i="27"/>
  <c r="BA104" i="27"/>
  <c r="BA95" i="27"/>
  <c r="BA109" i="27"/>
  <c r="BA94" i="27"/>
  <c r="BA58" i="27"/>
  <c r="BA42" i="27"/>
  <c r="BA96" i="27"/>
  <c r="BA88" i="27"/>
  <c r="BA81" i="27"/>
  <c r="BA36" i="27"/>
  <c r="BA24" i="27"/>
  <c r="BA55" i="27"/>
  <c r="BA85" i="27"/>
  <c r="BA8" i="27"/>
  <c r="BA87" i="27"/>
  <c r="BA71" i="27"/>
  <c r="BA12" i="27"/>
  <c r="BA64" i="27"/>
  <c r="BA90" i="27"/>
  <c r="BA100" i="27"/>
  <c r="BA114" i="27"/>
  <c r="BA35" i="27"/>
  <c r="AZ127" i="27"/>
  <c r="AZ130" i="27"/>
  <c r="BA84" i="27"/>
  <c r="BA21" i="27"/>
  <c r="BA70" i="27"/>
  <c r="BA69" i="27"/>
  <c r="BA37" i="27"/>
  <c r="BA97" i="27"/>
  <c r="BA39" i="27"/>
  <c r="H59" i="27"/>
  <c r="G65" i="27"/>
  <c r="H92" i="27"/>
  <c r="H67" i="27"/>
  <c r="H58" i="27"/>
  <c r="H123" i="27"/>
  <c r="H29" i="27"/>
  <c r="H22" i="27"/>
  <c r="G110" i="27"/>
  <c r="H106" i="27"/>
  <c r="G19" i="27"/>
  <c r="G62" i="27"/>
  <c r="G16" i="27"/>
  <c r="H18" i="27"/>
  <c r="G86" i="27"/>
  <c r="H109" i="27"/>
  <c r="G99" i="27"/>
  <c r="G40" i="27"/>
  <c r="G66" i="27"/>
  <c r="G47" i="27"/>
  <c r="G75" i="27"/>
  <c r="G69" i="27"/>
  <c r="G15" i="27"/>
  <c r="H74" i="27"/>
  <c r="G29" i="27"/>
  <c r="G92" i="27"/>
  <c r="G104" i="27"/>
  <c r="G82" i="27"/>
  <c r="G96" i="27"/>
  <c r="G81" i="27"/>
  <c r="G116" i="27"/>
  <c r="G42" i="27"/>
  <c r="G114" i="27"/>
  <c r="G52" i="27"/>
  <c r="G18" i="27"/>
  <c r="G109" i="27"/>
  <c r="G94" i="27"/>
  <c r="G73" i="27"/>
  <c r="G63" i="27"/>
  <c r="G27" i="27"/>
  <c r="G67" i="27"/>
  <c r="G14" i="27"/>
  <c r="G32" i="27"/>
  <c r="G102" i="27"/>
  <c r="G24" i="27"/>
  <c r="G93" i="27"/>
  <c r="G111" i="27"/>
  <c r="G11" i="27"/>
  <c r="G80" i="27"/>
  <c r="G35" i="27"/>
  <c r="G121" i="27"/>
  <c r="G120" i="27"/>
  <c r="G105" i="27"/>
  <c r="G119" i="27"/>
  <c r="G53" i="27"/>
  <c r="G115" i="27"/>
  <c r="G50" i="27"/>
  <c r="H57" i="27"/>
  <c r="G57" i="27"/>
  <c r="G89" i="27"/>
  <c r="G68" i="27"/>
  <c r="G22" i="27"/>
  <c r="G13" i="27"/>
  <c r="G33" i="27"/>
  <c r="G41" i="27"/>
  <c r="G54" i="27"/>
  <c r="G106" i="27"/>
  <c r="H105" i="27"/>
  <c r="H68" i="27"/>
  <c r="H66" i="27"/>
  <c r="H35" i="27"/>
  <c r="G7" i="27"/>
  <c r="G31" i="27"/>
  <c r="G36" i="27"/>
  <c r="H51" i="27"/>
  <c r="H55" i="27"/>
  <c r="H23" i="27"/>
  <c r="G48" i="27"/>
  <c r="H16" i="27"/>
  <c r="H6" i="27"/>
  <c r="H85" i="27"/>
  <c r="H26" i="27"/>
  <c r="G25" i="27"/>
  <c r="H40" i="27"/>
  <c r="H45" i="27"/>
  <c r="H87" i="27"/>
  <c r="H71" i="27"/>
  <c r="H12" i="27"/>
  <c r="H108" i="27"/>
  <c r="H110" i="27"/>
  <c r="H78" i="27"/>
  <c r="H93" i="27"/>
  <c r="H98" i="27"/>
  <c r="H77" i="27"/>
  <c r="H13" i="27"/>
  <c r="H114" i="27"/>
  <c r="H115" i="27"/>
  <c r="H104" i="27"/>
  <c r="H14" i="27"/>
  <c r="H102" i="27"/>
  <c r="H89" i="27"/>
  <c r="H88" i="27"/>
  <c r="H120" i="27"/>
  <c r="H111" i="27"/>
  <c r="H54" i="27"/>
  <c r="H75" i="27"/>
  <c r="G95" i="27"/>
  <c r="H91" i="27"/>
  <c r="H43" i="27"/>
  <c r="H76" i="27"/>
  <c r="H37" i="27"/>
  <c r="H38" i="27"/>
  <c r="H39" i="27"/>
  <c r="G61" i="27"/>
  <c r="H72" i="27"/>
  <c r="H46" i="27"/>
  <c r="G74" i="27"/>
  <c r="G85" i="27"/>
  <c r="G100" i="27"/>
  <c r="G98" i="27"/>
  <c r="G83" i="27"/>
  <c r="G108" i="27"/>
  <c r="G30" i="27"/>
  <c r="G112" i="27"/>
  <c r="G97" i="27"/>
  <c r="G90" i="27"/>
  <c r="G77" i="27"/>
  <c r="G118" i="27"/>
  <c r="G107" i="27"/>
  <c r="G34" i="27"/>
  <c r="G56" i="27"/>
  <c r="G23" i="27"/>
  <c r="G51" i="27"/>
  <c r="G113" i="27"/>
  <c r="G64" i="27"/>
  <c r="G12" i="27"/>
  <c r="G17" i="27"/>
  <c r="G88" i="27"/>
  <c r="G78" i="27"/>
  <c r="G79" i="27"/>
  <c r="G44" i="27"/>
  <c r="G5" i="27"/>
  <c r="G20" i="27"/>
  <c r="G45" i="27"/>
  <c r="G59" i="27"/>
  <c r="G8" i="27"/>
  <c r="G60" i="27"/>
  <c r="G117" i="27"/>
  <c r="H20" i="27"/>
  <c r="H44" i="27"/>
  <c r="H10" i="27"/>
  <c r="H107" i="27"/>
  <c r="H32" i="27"/>
  <c r="H116" i="27"/>
  <c r="H11" i="27"/>
  <c r="H19" i="27"/>
  <c r="H50" i="27"/>
  <c r="H81" i="27"/>
  <c r="H52" i="27"/>
  <c r="G28" i="27"/>
  <c r="H63" i="27"/>
  <c r="H122" i="27"/>
  <c r="H33" i="27"/>
  <c r="H41" i="27"/>
  <c r="G9" i="27"/>
  <c r="G26" i="27"/>
  <c r="G84" i="27"/>
  <c r="G37" i="27"/>
  <c r="H95" i="27"/>
  <c r="G10" i="27"/>
  <c r="H103" i="27"/>
  <c r="G91" i="27"/>
  <c r="G43" i="27"/>
  <c r="G76" i="27"/>
  <c r="G6" i="27"/>
  <c r="H56" i="27"/>
  <c r="G38" i="27"/>
  <c r="H34" i="27"/>
  <c r="H69" i="27"/>
  <c r="G39" i="27"/>
  <c r="H53" i="27"/>
  <c r="G72" i="27"/>
  <c r="G46" i="27"/>
  <c r="G55" i="27"/>
  <c r="H21" i="27"/>
  <c r="H117" i="27"/>
  <c r="H49" i="27"/>
  <c r="H28" i="27"/>
  <c r="H60" i="27"/>
  <c r="H97" i="27"/>
  <c r="H64" i="27"/>
  <c r="H79" i="27"/>
  <c r="H47" i="27"/>
  <c r="H65" i="27"/>
  <c r="H17" i="27"/>
  <c r="H42" i="27"/>
  <c r="H86" i="27"/>
  <c r="G87" i="27"/>
  <c r="H94" i="27"/>
  <c r="H73" i="27"/>
  <c r="H27" i="27"/>
  <c r="H82" i="27"/>
  <c r="H121" i="27"/>
  <c r="H99" i="27"/>
  <c r="H96" i="27"/>
  <c r="H24" i="27"/>
  <c r="H119" i="27"/>
  <c r="H9" i="27"/>
  <c r="G70" i="27"/>
  <c r="H7" i="27"/>
  <c r="H31" i="27"/>
  <c r="G58" i="27"/>
  <c r="H36" i="27"/>
  <c r="G103" i="27"/>
  <c r="H70" i="27"/>
  <c r="H113" i="27"/>
  <c r="H48" i="27"/>
  <c r="H84" i="27"/>
  <c r="G71" i="27"/>
  <c r="H15" i="27"/>
  <c r="H25" i="27"/>
  <c r="G21" i="27"/>
  <c r="H112" i="27"/>
  <c r="H5" i="27"/>
  <c r="H61" i="27"/>
  <c r="H8" i="27"/>
  <c r="H30" i="27"/>
  <c r="H100" i="27"/>
  <c r="H118" i="27"/>
  <c r="H90" i="27"/>
  <c r="H62" i="27"/>
  <c r="H83" i="27"/>
  <c r="H80" i="27"/>
  <c r="H101" i="27"/>
  <c r="G49" i="27"/>
  <c r="BA44" i="26"/>
  <c r="AU44" i="26"/>
  <c r="AI126" i="26"/>
  <c r="W99" i="26"/>
  <c r="W98" i="26"/>
  <c r="W97" i="26"/>
  <c r="K47" i="26"/>
  <c r="G47" i="26" s="1"/>
  <c r="AI122" i="26"/>
  <c r="AI125" i="26"/>
  <c r="AI124" i="26"/>
  <c r="AI123" i="26"/>
  <c r="AI119" i="26"/>
  <c r="AI121" i="26"/>
  <c r="AI118" i="26"/>
  <c r="AI117" i="26"/>
  <c r="AI116" i="26"/>
  <c r="AI115" i="26"/>
  <c r="AI85" i="26"/>
  <c r="AI114" i="26"/>
  <c r="AI113" i="26"/>
  <c r="AI112" i="26"/>
  <c r="AI111" i="26"/>
  <c r="AI110" i="26"/>
  <c r="AI109" i="26"/>
  <c r="AC125" i="26"/>
  <c r="AC126" i="26"/>
  <c r="AC124" i="26"/>
  <c r="AC118" i="26"/>
  <c r="AC123" i="26"/>
  <c r="AC122" i="26"/>
  <c r="AC121" i="26"/>
  <c r="AC119" i="26"/>
  <c r="AC117" i="26"/>
  <c r="AC116" i="26"/>
  <c r="AC115" i="26"/>
  <c r="AC113" i="26"/>
  <c r="AC114" i="26"/>
  <c r="AC112" i="26"/>
  <c r="AC111" i="26"/>
  <c r="AC109" i="26"/>
  <c r="AC110" i="26"/>
  <c r="W105" i="26"/>
  <c r="W104" i="26"/>
  <c r="W103" i="26"/>
  <c r="W102" i="26"/>
  <c r="W101" i="26"/>
  <c r="W100" i="26"/>
  <c r="W96" i="26"/>
  <c r="W95" i="26"/>
  <c r="W94" i="26"/>
  <c r="W90" i="26"/>
  <c r="W92" i="26"/>
  <c r="W93" i="26"/>
  <c r="W91" i="26"/>
  <c r="W89" i="26"/>
  <c r="BG64" i="26"/>
  <c r="BG60" i="26"/>
  <c r="BG59" i="26"/>
  <c r="BG55" i="26"/>
  <c r="BG54" i="26"/>
  <c r="BG58" i="26"/>
  <c r="BG57" i="26"/>
  <c r="BG56" i="26"/>
  <c r="BG53" i="26"/>
  <c r="BG52" i="26"/>
  <c r="BG51" i="26"/>
  <c r="BG50" i="26"/>
  <c r="BG49" i="26"/>
  <c r="BG48" i="26"/>
  <c r="BG46" i="26"/>
  <c r="AO83" i="26"/>
  <c r="AO84" i="26"/>
  <c r="AO85" i="26"/>
  <c r="BA41" i="26"/>
  <c r="BA43" i="26"/>
  <c r="BA42" i="26"/>
  <c r="BA40" i="26"/>
  <c r="BA39" i="26"/>
  <c r="BA38" i="26"/>
  <c r="BA37" i="26"/>
  <c r="BA35" i="26"/>
  <c r="BA33" i="26"/>
  <c r="BA34" i="26"/>
  <c r="BA36" i="26"/>
  <c r="BA32" i="26"/>
  <c r="BA31" i="26"/>
  <c r="BA30" i="26"/>
  <c r="BA29" i="26"/>
  <c r="BA28" i="26"/>
  <c r="BA27" i="26"/>
  <c r="BA26" i="26"/>
  <c r="BA25" i="26"/>
  <c r="BA64" i="26"/>
  <c r="AO82" i="26"/>
  <c r="AO81" i="26"/>
  <c r="AO78" i="26"/>
  <c r="AO80" i="26"/>
  <c r="AO79" i="26"/>
  <c r="AO77" i="26"/>
  <c r="AO76" i="26"/>
  <c r="AO75" i="26"/>
  <c r="AO74" i="26"/>
  <c r="AO70" i="26"/>
  <c r="AO73" i="26"/>
  <c r="AO72" i="26"/>
  <c r="AO71" i="26"/>
  <c r="AO69" i="26"/>
  <c r="AO68" i="26"/>
  <c r="AO67" i="26"/>
  <c r="AO66" i="26"/>
  <c r="Q105" i="26"/>
  <c r="Q98" i="26"/>
  <c r="Q104" i="26"/>
  <c r="Q103" i="26"/>
  <c r="Q102" i="26"/>
  <c r="Q97" i="26"/>
  <c r="Q99" i="26"/>
  <c r="Q101" i="26"/>
  <c r="Q100" i="26"/>
  <c r="Q93" i="26"/>
  <c r="Q94" i="26"/>
  <c r="Q96" i="26"/>
  <c r="Q95" i="26"/>
  <c r="Q92" i="26"/>
  <c r="Q91" i="26"/>
  <c r="Q90" i="26"/>
  <c r="Q114" i="26"/>
  <c r="Q89" i="26"/>
  <c r="AI84" i="26"/>
  <c r="AI82" i="26"/>
  <c r="AI83" i="26"/>
  <c r="AI81" i="26"/>
  <c r="AI77" i="26"/>
  <c r="AI80" i="26"/>
  <c r="AI78" i="26"/>
  <c r="AI79" i="26"/>
  <c r="AI75" i="26"/>
  <c r="AI76" i="26"/>
  <c r="AI74" i="26"/>
  <c r="AI72" i="26"/>
  <c r="AI70" i="26"/>
  <c r="AI68" i="26"/>
  <c r="AI67" i="26"/>
  <c r="AI73" i="26"/>
  <c r="AI71" i="26"/>
  <c r="AI69" i="26"/>
  <c r="AI66" i="26"/>
  <c r="AC83" i="26"/>
  <c r="AC85" i="26"/>
  <c r="AC84" i="26"/>
  <c r="AC81" i="26"/>
  <c r="AC82" i="26"/>
  <c r="AC80" i="26"/>
  <c r="AC79" i="26"/>
  <c r="AC75" i="26"/>
  <c r="AC78" i="26"/>
  <c r="AC76" i="26"/>
  <c r="AC77" i="26"/>
  <c r="AC74" i="26"/>
  <c r="AC73" i="26"/>
  <c r="AC98" i="26"/>
  <c r="AC71" i="26"/>
  <c r="AC72" i="26"/>
  <c r="AC70" i="26"/>
  <c r="AC69" i="26"/>
  <c r="AC94" i="26"/>
  <c r="AC96" i="26"/>
  <c r="AC67" i="26"/>
  <c r="AC68" i="26"/>
  <c r="AC66" i="26"/>
  <c r="BA60" i="26"/>
  <c r="BA63" i="26"/>
  <c r="BA62" i="26"/>
  <c r="BA61" i="26"/>
  <c r="BA59" i="26"/>
  <c r="BA58" i="26"/>
  <c r="BA56" i="26"/>
  <c r="BA57" i="26"/>
  <c r="BA55" i="26"/>
  <c r="BA52" i="26"/>
  <c r="BA54" i="26"/>
  <c r="BA53" i="26"/>
  <c r="BA51" i="26"/>
  <c r="BA50" i="26"/>
  <c r="BA48" i="26"/>
  <c r="BA49" i="26"/>
  <c r="BA46" i="26"/>
  <c r="AU43" i="26"/>
  <c r="AU42" i="26"/>
  <c r="AU41" i="26"/>
  <c r="AU40" i="26"/>
  <c r="AU39" i="26"/>
  <c r="AU38" i="26"/>
  <c r="AU37" i="26"/>
  <c r="AU36" i="26"/>
  <c r="AU35" i="26"/>
  <c r="AU34" i="26"/>
  <c r="AU33" i="26"/>
  <c r="AU32" i="26"/>
  <c r="AU31" i="26"/>
  <c r="AU30" i="26"/>
  <c r="AU29" i="26"/>
  <c r="AU28" i="26"/>
  <c r="AU27" i="26"/>
  <c r="AU26" i="26"/>
  <c r="AU25" i="26"/>
  <c r="BS18" i="26"/>
  <c r="BS20" i="26"/>
  <c r="BS19" i="26"/>
  <c r="BS17" i="26"/>
  <c r="BS16" i="26"/>
  <c r="BS13" i="26"/>
  <c r="BS15" i="26"/>
  <c r="BS12" i="26"/>
  <c r="BS11" i="26"/>
  <c r="BS10" i="26"/>
  <c r="BS9" i="26"/>
  <c r="BS8" i="26"/>
  <c r="BS7" i="26"/>
  <c r="BS6" i="26"/>
  <c r="BS5" i="26"/>
  <c r="AZ14" i="26"/>
  <c r="AZ120" i="26"/>
  <c r="AC93" i="26"/>
  <c r="Q123" i="26"/>
  <c r="AC92" i="26"/>
  <c r="Q120" i="26"/>
  <c r="Q116" i="26"/>
  <c r="BA5" i="26"/>
  <c r="AC91" i="26"/>
  <c r="AC99" i="26"/>
  <c r="AC95" i="26"/>
  <c r="AC97" i="26"/>
  <c r="Q124" i="26"/>
  <c r="Q119" i="26"/>
  <c r="Q115" i="26"/>
  <c r="K86" i="26"/>
  <c r="G86" i="26" s="1"/>
  <c r="K45" i="26"/>
  <c r="G45" i="26" s="1"/>
  <c r="AO126" i="26"/>
  <c r="Q112" i="26"/>
  <c r="AC89" i="26"/>
  <c r="Q125" i="26"/>
  <c r="Q121" i="26"/>
  <c r="Q117" i="26"/>
  <c r="Q126" i="26"/>
  <c r="Q122" i="26"/>
  <c r="Q118" i="26"/>
  <c r="AI105" i="26"/>
  <c r="W126" i="26"/>
  <c r="BM16" i="26"/>
  <c r="BM19" i="26"/>
  <c r="BM17" i="26"/>
  <c r="BM15" i="26"/>
  <c r="BM5" i="26"/>
  <c r="BM20" i="26"/>
  <c r="BM18" i="26"/>
  <c r="BM13" i="26"/>
  <c r="BM12" i="26"/>
  <c r="BM10" i="26"/>
  <c r="BM11" i="26"/>
  <c r="BM9" i="26"/>
  <c r="BM8" i="26"/>
  <c r="BM30" i="26"/>
  <c r="BM7" i="26"/>
  <c r="BM6" i="26"/>
  <c r="BM43" i="26"/>
  <c r="BM39" i="26"/>
  <c r="BM35" i="26"/>
  <c r="BM31" i="26"/>
  <c r="BM44" i="26"/>
  <c r="BM40" i="26"/>
  <c r="BM36" i="26"/>
  <c r="BM32" i="26"/>
  <c r="BM41" i="26"/>
  <c r="BM37" i="26"/>
  <c r="BM33" i="26"/>
  <c r="BM29" i="26"/>
  <c r="BM42" i="26"/>
  <c r="BM38" i="26"/>
  <c r="BM34" i="26"/>
  <c r="BS41" i="26"/>
  <c r="BS44" i="26"/>
  <c r="BS43" i="26"/>
  <c r="BS42" i="26"/>
  <c r="BS39" i="26"/>
  <c r="BS40" i="26"/>
  <c r="BS37" i="26"/>
  <c r="BS38" i="26"/>
  <c r="BS35" i="26"/>
  <c r="BS36" i="26"/>
  <c r="BS34" i="26"/>
  <c r="BS33" i="26"/>
  <c r="BS32" i="26"/>
  <c r="BS31" i="26"/>
  <c r="BS30" i="26"/>
  <c r="BS29" i="26"/>
  <c r="BS28" i="26"/>
  <c r="BS27" i="26"/>
  <c r="BS26" i="26"/>
  <c r="BS25" i="26"/>
  <c r="BS64" i="26"/>
  <c r="W124" i="26"/>
  <c r="W116" i="26"/>
  <c r="W125" i="26"/>
  <c r="W123" i="26"/>
  <c r="W122" i="26"/>
  <c r="W121" i="26"/>
  <c r="W120" i="26"/>
  <c r="W119" i="26"/>
  <c r="W118" i="26"/>
  <c r="W117" i="26"/>
  <c r="W114" i="26"/>
  <c r="W115" i="26"/>
  <c r="W113" i="26"/>
  <c r="W112" i="26"/>
  <c r="W111" i="26"/>
  <c r="W109" i="26"/>
  <c r="W110" i="26"/>
  <c r="AU60" i="26"/>
  <c r="AU5" i="26"/>
  <c r="AU64" i="26"/>
  <c r="AU63" i="26"/>
  <c r="AU62" i="26"/>
  <c r="AU61" i="26"/>
  <c r="AU59" i="26"/>
  <c r="AU57" i="26"/>
  <c r="AU56" i="26"/>
  <c r="AU58" i="26"/>
  <c r="AU49" i="26"/>
  <c r="AU55" i="26"/>
  <c r="AU136" i="26"/>
  <c r="AU54" i="26"/>
  <c r="AU53" i="26"/>
  <c r="AU52" i="26"/>
  <c r="AU51" i="26"/>
  <c r="AU50" i="26"/>
  <c r="AU46" i="26"/>
  <c r="AU48" i="26"/>
  <c r="AI104" i="26"/>
  <c r="AI103" i="26"/>
  <c r="AI99" i="26"/>
  <c r="AI91" i="26"/>
  <c r="AI102" i="26"/>
  <c r="AI98" i="26"/>
  <c r="AI101" i="26"/>
  <c r="AI100" i="26"/>
  <c r="AI95" i="26"/>
  <c r="AI97" i="26"/>
  <c r="AI96" i="26"/>
  <c r="AI94" i="26"/>
  <c r="AI93" i="26"/>
  <c r="AI92" i="26"/>
  <c r="AI90" i="26"/>
  <c r="AI89" i="26"/>
  <c r="BG20" i="26"/>
  <c r="BG19" i="26"/>
  <c r="BG17" i="26"/>
  <c r="BG18" i="26"/>
  <c r="BG16" i="26"/>
  <c r="BG13" i="26"/>
  <c r="BG15" i="26"/>
  <c r="BG12" i="26"/>
  <c r="BG11" i="26"/>
  <c r="BG9" i="26"/>
  <c r="BG10" i="26"/>
  <c r="BG6" i="26"/>
  <c r="BG5" i="26"/>
  <c r="BG8" i="26"/>
  <c r="BG7" i="26"/>
  <c r="BG44" i="26"/>
  <c r="W86" i="26"/>
  <c r="H86" i="26" s="1"/>
  <c r="W84" i="26"/>
  <c r="W85" i="26"/>
  <c r="W81" i="26"/>
  <c r="W82" i="26"/>
  <c r="W83" i="26"/>
  <c r="K81" i="26"/>
  <c r="G81" i="26" s="1"/>
  <c r="W70" i="26"/>
  <c r="W80" i="26"/>
  <c r="W79" i="26"/>
  <c r="W78" i="26"/>
  <c r="W77" i="26"/>
  <c r="W76" i="26"/>
  <c r="W75" i="26"/>
  <c r="W74" i="26"/>
  <c r="W73" i="26"/>
  <c r="W72" i="26"/>
  <c r="W71" i="26"/>
  <c r="W68" i="26"/>
  <c r="W69" i="26"/>
  <c r="W67" i="26"/>
  <c r="W131" i="26"/>
  <c r="W64" i="26"/>
  <c r="W66" i="26"/>
  <c r="W134" i="26"/>
  <c r="W130" i="26"/>
  <c r="W133" i="26"/>
  <c r="W136" i="26"/>
  <c r="W132" i="26"/>
  <c r="W135" i="26"/>
  <c r="Q113" i="26"/>
  <c r="Q85" i="26"/>
  <c r="Q111" i="26"/>
  <c r="Q109" i="26"/>
  <c r="Q110" i="26"/>
  <c r="BM28" i="26"/>
  <c r="BM27" i="26"/>
  <c r="BM25" i="26"/>
  <c r="BM26" i="26"/>
  <c r="BA20" i="26"/>
  <c r="BA19" i="26"/>
  <c r="BA15" i="26"/>
  <c r="BA18" i="26"/>
  <c r="BA17" i="26"/>
  <c r="BA16" i="26"/>
  <c r="BA14" i="26"/>
  <c r="BA12" i="26"/>
  <c r="BA13" i="26"/>
  <c r="BA10" i="26"/>
  <c r="BA8" i="26"/>
  <c r="BA11" i="26"/>
  <c r="BA9" i="26"/>
  <c r="BA7" i="26"/>
  <c r="BA6" i="26"/>
  <c r="AO125" i="26"/>
  <c r="AO124" i="26"/>
  <c r="AO123" i="26"/>
  <c r="AO122" i="26"/>
  <c r="AO121" i="26"/>
  <c r="AO120" i="26"/>
  <c r="AO119" i="26"/>
  <c r="K120" i="26"/>
  <c r="G120" i="26" s="1"/>
  <c r="AO118" i="26"/>
  <c r="K119" i="26"/>
  <c r="G119" i="26" s="1"/>
  <c r="AO117" i="26"/>
  <c r="AO116" i="26"/>
  <c r="AO115" i="26"/>
  <c r="AO114" i="26"/>
  <c r="K115" i="26"/>
  <c r="G115" i="26" s="1"/>
  <c r="AO113" i="26"/>
  <c r="AO112" i="26"/>
  <c r="K113" i="26"/>
  <c r="G113" i="26" s="1"/>
  <c r="AO111" i="26"/>
  <c r="K112" i="26"/>
  <c r="G112" i="26" s="1"/>
  <c r="AO110" i="26"/>
  <c r="AO109" i="26"/>
  <c r="K110" i="26"/>
  <c r="G110" i="26" s="1"/>
  <c r="AC90" i="26"/>
  <c r="AC105" i="26"/>
  <c r="AC104" i="26"/>
  <c r="AC103" i="26"/>
  <c r="AC102" i="26"/>
  <c r="AC100" i="26"/>
  <c r="AC101" i="26"/>
  <c r="Q84" i="26"/>
  <c r="Q83" i="26"/>
  <c r="Q82" i="26"/>
  <c r="Q81" i="26"/>
  <c r="Q80" i="26"/>
  <c r="Q79" i="26"/>
  <c r="Q78" i="26"/>
  <c r="Q77" i="26"/>
  <c r="Q76" i="26"/>
  <c r="Q75" i="26"/>
  <c r="Q74" i="26"/>
  <c r="Q73" i="26"/>
  <c r="Q72" i="26"/>
  <c r="Q71" i="26"/>
  <c r="Q70" i="26"/>
  <c r="Q69" i="26"/>
  <c r="Q68" i="26"/>
  <c r="Q67" i="26"/>
  <c r="Q66" i="26"/>
  <c r="BS63" i="26"/>
  <c r="BS62" i="26"/>
  <c r="BS61" i="26"/>
  <c r="BS60" i="26"/>
  <c r="BS59" i="26"/>
  <c r="BS58" i="26"/>
  <c r="BS57" i="26"/>
  <c r="BS56" i="26"/>
  <c r="BS55" i="26"/>
  <c r="BS54" i="26"/>
  <c r="BS53" i="26"/>
  <c r="BS52" i="26"/>
  <c r="BS49" i="26"/>
  <c r="BS48" i="26"/>
  <c r="BS50" i="26"/>
  <c r="BS51" i="26"/>
  <c r="BS46" i="26"/>
  <c r="BG43" i="26"/>
  <c r="BG42" i="26"/>
  <c r="BG41" i="26"/>
  <c r="BG40" i="26"/>
  <c r="BG39" i="26"/>
  <c r="BG38" i="26"/>
  <c r="BG37" i="26"/>
  <c r="BG36" i="26"/>
  <c r="BG35" i="26"/>
  <c r="BG34" i="26"/>
  <c r="BG33" i="26"/>
  <c r="BG32" i="26"/>
  <c r="BG31" i="26"/>
  <c r="BG30" i="26"/>
  <c r="BG29" i="26"/>
  <c r="BG28" i="26"/>
  <c r="BG27" i="26"/>
  <c r="BG26" i="26"/>
  <c r="BG25" i="26"/>
  <c r="AU20" i="26"/>
  <c r="AU19" i="26"/>
  <c r="AU18" i="26"/>
  <c r="AU17" i="26"/>
  <c r="AU15" i="26"/>
  <c r="AU16" i="26"/>
  <c r="AU14" i="26"/>
  <c r="AU13" i="26"/>
  <c r="AU12" i="26"/>
  <c r="AU11" i="26"/>
  <c r="K11" i="26"/>
  <c r="AU10" i="26"/>
  <c r="AU9" i="26"/>
  <c r="AU8" i="26"/>
  <c r="AU7" i="26"/>
  <c r="AU6" i="26"/>
  <c r="AU99" i="26"/>
  <c r="BM132" i="26"/>
  <c r="BM133" i="26"/>
  <c r="BM134" i="26"/>
  <c r="BM136" i="26"/>
  <c r="BM135" i="26"/>
  <c r="BM128" i="26"/>
  <c r="BM130" i="26"/>
  <c r="BM129" i="26"/>
  <c r="BM131" i="26"/>
  <c r="BG136" i="26"/>
  <c r="BG135" i="26"/>
  <c r="BG134" i="26"/>
  <c r="BG131" i="26"/>
  <c r="BG133" i="26"/>
  <c r="BG129" i="26"/>
  <c r="BG128" i="26"/>
  <c r="BG132" i="26"/>
  <c r="BG130" i="26"/>
  <c r="BA136" i="26"/>
  <c r="BA135" i="26"/>
  <c r="BA134" i="26"/>
  <c r="BA133" i="26"/>
  <c r="BA132" i="26"/>
  <c r="BA131" i="26"/>
  <c r="BA129" i="26"/>
  <c r="BA102" i="26"/>
  <c r="BA130" i="26"/>
  <c r="BA128" i="26"/>
  <c r="BA126" i="26"/>
  <c r="BA125" i="26"/>
  <c r="BA122" i="26"/>
  <c r="AU134" i="26"/>
  <c r="AU135" i="26"/>
  <c r="AU133" i="26"/>
  <c r="AU132" i="26"/>
  <c r="AU131" i="26"/>
  <c r="AU130" i="26"/>
  <c r="AU128" i="26"/>
  <c r="AU129" i="26"/>
  <c r="AO136" i="26"/>
  <c r="AO131" i="26"/>
  <c r="AO133" i="26"/>
  <c r="AO135" i="26"/>
  <c r="AO134" i="26"/>
  <c r="AO132" i="26"/>
  <c r="AO130" i="26"/>
  <c r="AO129" i="26"/>
  <c r="AO128" i="26"/>
  <c r="AI136" i="26"/>
  <c r="AI135" i="26"/>
  <c r="AI134" i="26"/>
  <c r="AI133" i="26"/>
  <c r="AI132" i="26"/>
  <c r="AI131" i="26"/>
  <c r="AI130" i="26"/>
  <c r="AI129" i="26"/>
  <c r="AI128" i="26"/>
  <c r="AC129" i="26"/>
  <c r="AC136" i="26"/>
  <c r="AC135" i="26"/>
  <c r="AC134" i="26"/>
  <c r="AC133" i="26"/>
  <c r="AC132" i="26"/>
  <c r="AC131" i="26"/>
  <c r="AC130" i="26"/>
  <c r="AC128" i="26"/>
  <c r="K135" i="26"/>
  <c r="K134" i="26"/>
  <c r="K133" i="26"/>
  <c r="K132" i="26"/>
  <c r="K130" i="26"/>
  <c r="W128" i="26"/>
  <c r="K128" i="26"/>
  <c r="W129" i="26"/>
  <c r="K136" i="26"/>
  <c r="K131" i="26"/>
  <c r="Q136" i="26"/>
  <c r="Q135" i="26"/>
  <c r="Q134" i="26"/>
  <c r="Q133" i="26"/>
  <c r="Q132" i="26"/>
  <c r="Q131" i="26"/>
  <c r="Q130" i="26"/>
  <c r="Q129" i="26"/>
  <c r="Q128" i="26"/>
  <c r="K129" i="26"/>
  <c r="BM126" i="26"/>
  <c r="BM125" i="26"/>
  <c r="K111" i="26"/>
  <c r="G111" i="26" s="1"/>
  <c r="K126" i="26"/>
  <c r="G126" i="26" s="1"/>
  <c r="BM124" i="26"/>
  <c r="BM123" i="26"/>
  <c r="BM122" i="26"/>
  <c r="BM120" i="26"/>
  <c r="BM121" i="26"/>
  <c r="BM119" i="26"/>
  <c r="BM116" i="26"/>
  <c r="BM118" i="26"/>
  <c r="BM117" i="26"/>
  <c r="BM115" i="26"/>
  <c r="BM110" i="26"/>
  <c r="BM113" i="26"/>
  <c r="BM111" i="26"/>
  <c r="BM114" i="26"/>
  <c r="BM112" i="26"/>
  <c r="BM109" i="26"/>
  <c r="K109" i="26"/>
  <c r="G109" i="26" s="1"/>
  <c r="K125" i="26"/>
  <c r="G125" i="26" s="1"/>
  <c r="BG118" i="26"/>
  <c r="BG125" i="26"/>
  <c r="BG126" i="26"/>
  <c r="BG124" i="26"/>
  <c r="K124" i="26"/>
  <c r="G124" i="26" s="1"/>
  <c r="BG123" i="26"/>
  <c r="BG122" i="26"/>
  <c r="BG121" i="26"/>
  <c r="BG120" i="26"/>
  <c r="BG119" i="26"/>
  <c r="BG117" i="26"/>
  <c r="BG115" i="26"/>
  <c r="BG116" i="26"/>
  <c r="BG114" i="26"/>
  <c r="BG111" i="26"/>
  <c r="BG113" i="26"/>
  <c r="BG112" i="26"/>
  <c r="BG109" i="26"/>
  <c r="BG110" i="26"/>
  <c r="K123" i="26"/>
  <c r="G123" i="26" s="1"/>
  <c r="BA123" i="26"/>
  <c r="BA124" i="26"/>
  <c r="BA120" i="26"/>
  <c r="K122" i="26"/>
  <c r="G122" i="26" s="1"/>
  <c r="BA121" i="26"/>
  <c r="BA119" i="26"/>
  <c r="BA118" i="26"/>
  <c r="BA115" i="26"/>
  <c r="BA117" i="26"/>
  <c r="K118" i="26"/>
  <c r="G118" i="26" s="1"/>
  <c r="BA113" i="26"/>
  <c r="BA116" i="26"/>
  <c r="BA114" i="26"/>
  <c r="K114" i="26"/>
  <c r="G114" i="26" s="1"/>
  <c r="BA110" i="26"/>
  <c r="BA112" i="26"/>
  <c r="BA111" i="26"/>
  <c r="BA109" i="26"/>
  <c r="AU95" i="26"/>
  <c r="AU97" i="26"/>
  <c r="AU126" i="26"/>
  <c r="AU125" i="26"/>
  <c r="AU124" i="26"/>
  <c r="AU123" i="26"/>
  <c r="AU122" i="26"/>
  <c r="AU119" i="26"/>
  <c r="AU91" i="26"/>
  <c r="AU92" i="26"/>
  <c r="AU100" i="26"/>
  <c r="K121" i="26"/>
  <c r="G121" i="26" s="1"/>
  <c r="AU118" i="26"/>
  <c r="AU120" i="26"/>
  <c r="AU121" i="26"/>
  <c r="AU117" i="26"/>
  <c r="K117" i="26"/>
  <c r="G117" i="26" s="1"/>
  <c r="AU112" i="26"/>
  <c r="AU116" i="26"/>
  <c r="K116" i="26"/>
  <c r="G116" i="26" s="1"/>
  <c r="AU114" i="26"/>
  <c r="AU113" i="26"/>
  <c r="AU115" i="26"/>
  <c r="AU110" i="26"/>
  <c r="AU111" i="26"/>
  <c r="AU109" i="26"/>
  <c r="BS98" i="26"/>
  <c r="BS99" i="26"/>
  <c r="BS96" i="26"/>
  <c r="BS97" i="26"/>
  <c r="BS95" i="26"/>
  <c r="BS94" i="26"/>
  <c r="BS92" i="26"/>
  <c r="BS93" i="26"/>
  <c r="BS90" i="26"/>
  <c r="BS91" i="26"/>
  <c r="BS89" i="26"/>
  <c r="BM102" i="26"/>
  <c r="BM104" i="26"/>
  <c r="BM105" i="26"/>
  <c r="BM103" i="26"/>
  <c r="BM99" i="26"/>
  <c r="BM100" i="26"/>
  <c r="BM101" i="26"/>
  <c r="BM95" i="26"/>
  <c r="BM98" i="26"/>
  <c r="BM97" i="26"/>
  <c r="BM96" i="26"/>
  <c r="BM94" i="26"/>
  <c r="BM93" i="26"/>
  <c r="K95" i="26"/>
  <c r="G95" i="26" s="1"/>
  <c r="BM92" i="26"/>
  <c r="BM90" i="26"/>
  <c r="BM91" i="26"/>
  <c r="BM89" i="26"/>
  <c r="BG104" i="26"/>
  <c r="BG100" i="26"/>
  <c r="BG105" i="26"/>
  <c r="BG99" i="26"/>
  <c r="BG102" i="26"/>
  <c r="BG103" i="26"/>
  <c r="BG101" i="26"/>
  <c r="K102" i="26"/>
  <c r="G102" i="26" s="1"/>
  <c r="BG98" i="26"/>
  <c r="K99" i="26"/>
  <c r="G99" i="26" s="1"/>
  <c r="BG96" i="26"/>
  <c r="BG97" i="26"/>
  <c r="BG94" i="26"/>
  <c r="BG95" i="26"/>
  <c r="K96" i="26"/>
  <c r="G96" i="26" s="1"/>
  <c r="BG89" i="26"/>
  <c r="BG92" i="26"/>
  <c r="BG93" i="26"/>
  <c r="BG91" i="26"/>
  <c r="BG90" i="26"/>
  <c r="K92" i="26"/>
  <c r="G92" i="26" s="1"/>
  <c r="K105" i="26"/>
  <c r="G105" i="26" s="1"/>
  <c r="BA99" i="26"/>
  <c r="BA98" i="26"/>
  <c r="BA97" i="26"/>
  <c r="BA96" i="26"/>
  <c r="BA95" i="26"/>
  <c r="BA94" i="26"/>
  <c r="BA93" i="26"/>
  <c r="BA92" i="26"/>
  <c r="BA91" i="26"/>
  <c r="BA104" i="26"/>
  <c r="BA103" i="26"/>
  <c r="BA105" i="26"/>
  <c r="BA101" i="26"/>
  <c r="K103" i="26"/>
  <c r="G103" i="26" s="1"/>
  <c r="K101" i="26"/>
  <c r="G101" i="26" s="1"/>
  <c r="BA100" i="26"/>
  <c r="K100" i="26"/>
  <c r="G100" i="26" s="1"/>
  <c r="BA90" i="26"/>
  <c r="K91" i="26"/>
  <c r="G91" i="26" s="1"/>
  <c r="BA89" i="26"/>
  <c r="K88" i="26"/>
  <c r="G88" i="26" s="1"/>
  <c r="AU98" i="26"/>
  <c r="AU94" i="26"/>
  <c r="K94" i="26"/>
  <c r="G94" i="26" s="1"/>
  <c r="AU90" i="26"/>
  <c r="AU93" i="26"/>
  <c r="AU89" i="26"/>
  <c r="K89" i="26"/>
  <c r="G89" i="26" s="1"/>
  <c r="AU96" i="26"/>
  <c r="AU105" i="26"/>
  <c r="AU104" i="26"/>
  <c r="AU103" i="26"/>
  <c r="AU102" i="26"/>
  <c r="AU101" i="26"/>
  <c r="AO97" i="26"/>
  <c r="AO105" i="26"/>
  <c r="AO103" i="26"/>
  <c r="AO104" i="26"/>
  <c r="AO99" i="26"/>
  <c r="K104" i="26"/>
  <c r="G104" i="26" s="1"/>
  <c r="AO102" i="26"/>
  <c r="AO101" i="26"/>
  <c r="AO100" i="26"/>
  <c r="K98" i="26"/>
  <c r="G98" i="26" s="1"/>
  <c r="AO94" i="26"/>
  <c r="AO98" i="26"/>
  <c r="AO96" i="26"/>
  <c r="K97" i="26"/>
  <c r="G97" i="26" s="1"/>
  <c r="AO95" i="26"/>
  <c r="AO92" i="26"/>
  <c r="K93" i="26"/>
  <c r="G93" i="26" s="1"/>
  <c r="AO93" i="26"/>
  <c r="AO90" i="26"/>
  <c r="AO91" i="26"/>
  <c r="K90" i="26"/>
  <c r="G90" i="26" s="1"/>
  <c r="AO89" i="26"/>
  <c r="BS85" i="26"/>
  <c r="BR153" i="26"/>
  <c r="BS83" i="26"/>
  <c r="BS84" i="26"/>
  <c r="BS77" i="26"/>
  <c r="BS79" i="26"/>
  <c r="BS74" i="26"/>
  <c r="BS81" i="26"/>
  <c r="BS82" i="26"/>
  <c r="BS80" i="26"/>
  <c r="BS76" i="26"/>
  <c r="BS78" i="26"/>
  <c r="BS73" i="26"/>
  <c r="BR151" i="26"/>
  <c r="BR150" i="26"/>
  <c r="BR152" i="26"/>
  <c r="BS75" i="26"/>
  <c r="BS71" i="26"/>
  <c r="BS72" i="26"/>
  <c r="BS70" i="26"/>
  <c r="K72" i="26"/>
  <c r="G72" i="26" s="1"/>
  <c r="BS69" i="26"/>
  <c r="BS66" i="26"/>
  <c r="K69" i="26"/>
  <c r="G69" i="26" s="1"/>
  <c r="BS67" i="26"/>
  <c r="BS68" i="26"/>
  <c r="K66" i="26"/>
  <c r="G66" i="26" s="1"/>
  <c r="K83" i="26"/>
  <c r="G83" i="26" s="1"/>
  <c r="BM85" i="26"/>
  <c r="BM83" i="26"/>
  <c r="BM84" i="26"/>
  <c r="BM82" i="26"/>
  <c r="BM81" i="26"/>
  <c r="BM80" i="26"/>
  <c r="BM79" i="26"/>
  <c r="BM78" i="26"/>
  <c r="BM76" i="26"/>
  <c r="BM77" i="26"/>
  <c r="BM74" i="26"/>
  <c r="BM72" i="26"/>
  <c r="BM73" i="26"/>
  <c r="BM71" i="26"/>
  <c r="BM70" i="26"/>
  <c r="BM66" i="26"/>
  <c r="BM69" i="26"/>
  <c r="BM67" i="26"/>
  <c r="BM68" i="26"/>
  <c r="K67" i="26"/>
  <c r="G67" i="26" s="1"/>
  <c r="BL152" i="26"/>
  <c r="BL151" i="26"/>
  <c r="BL153" i="26"/>
  <c r="BM75" i="26"/>
  <c r="BL150" i="26"/>
  <c r="K77" i="26"/>
  <c r="G77" i="26" s="1"/>
  <c r="K71" i="26"/>
  <c r="G71" i="26" s="1"/>
  <c r="BG79" i="26"/>
  <c r="K78" i="26"/>
  <c r="G78" i="26" s="1"/>
  <c r="BG85" i="26"/>
  <c r="BG84" i="26"/>
  <c r="BG83" i="26"/>
  <c r="BG82" i="26"/>
  <c r="BG81" i="26"/>
  <c r="BG80" i="26"/>
  <c r="BG71" i="26"/>
  <c r="BG78" i="26"/>
  <c r="BG77" i="26"/>
  <c r="BG76" i="26"/>
  <c r="BG75" i="26"/>
  <c r="BG74" i="26"/>
  <c r="BG73" i="26"/>
  <c r="BG70" i="26"/>
  <c r="BF151" i="26"/>
  <c r="BF153" i="26"/>
  <c r="BF150" i="26"/>
  <c r="BF152" i="26"/>
  <c r="BG69" i="26"/>
  <c r="BG67" i="26"/>
  <c r="BG72" i="26"/>
  <c r="BG68" i="26"/>
  <c r="BG66" i="26"/>
  <c r="K73" i="26"/>
  <c r="G73" i="26" s="1"/>
  <c r="K70" i="26"/>
  <c r="G70" i="26" s="1"/>
  <c r="BA85" i="26"/>
  <c r="BA83" i="26"/>
  <c r="BA84" i="26"/>
  <c r="K84" i="26"/>
  <c r="G84" i="26" s="1"/>
  <c r="BA81" i="26"/>
  <c r="BA82" i="26"/>
  <c r="K82" i="26"/>
  <c r="G82" i="26" s="1"/>
  <c r="BA80" i="26"/>
  <c r="BA77" i="26"/>
  <c r="BA79" i="26"/>
  <c r="K79" i="26"/>
  <c r="G79" i="26" s="1"/>
  <c r="BA78" i="26"/>
  <c r="BA74" i="26"/>
  <c r="BA76" i="26"/>
  <c r="K76" i="26"/>
  <c r="G76" i="26" s="1"/>
  <c r="BA73" i="26"/>
  <c r="AZ151" i="26"/>
  <c r="BA75" i="26"/>
  <c r="K75" i="26"/>
  <c r="G75" i="26" s="1"/>
  <c r="BA70" i="26"/>
  <c r="BA72" i="26"/>
  <c r="BA67" i="26"/>
  <c r="BA71" i="26"/>
  <c r="BA69" i="26"/>
  <c r="BA68" i="26"/>
  <c r="AZ153" i="26"/>
  <c r="K68" i="26"/>
  <c r="G68" i="26" s="1"/>
  <c r="AZ152" i="26"/>
  <c r="BA66" i="26"/>
  <c r="AZ150" i="26"/>
  <c r="AU84" i="26"/>
  <c r="AU85" i="26"/>
  <c r="AU81" i="26"/>
  <c r="K85" i="26"/>
  <c r="G85" i="26" s="1"/>
  <c r="AU83" i="26"/>
  <c r="AU78" i="26"/>
  <c r="AU82" i="26"/>
  <c r="AT150" i="26"/>
  <c r="AT152" i="26"/>
  <c r="AU80" i="26"/>
  <c r="AU79" i="26"/>
  <c r="K80" i="26"/>
  <c r="G80" i="26" s="1"/>
  <c r="AU77" i="26"/>
  <c r="AT151" i="26"/>
  <c r="AT153" i="26"/>
  <c r="AU75" i="26"/>
  <c r="AU72" i="26"/>
  <c r="AU76" i="26"/>
  <c r="AU74" i="26"/>
  <c r="AU73" i="26"/>
  <c r="K74" i="26"/>
  <c r="G74" i="26" s="1"/>
  <c r="AU71" i="26"/>
  <c r="AU70" i="26"/>
  <c r="AU69" i="26"/>
  <c r="AU68" i="26"/>
  <c r="AU67" i="26"/>
  <c r="AU66" i="26"/>
  <c r="AO64" i="26"/>
  <c r="AO63" i="26"/>
  <c r="AO61" i="26"/>
  <c r="AO62" i="26"/>
  <c r="AO59" i="26"/>
  <c r="AO60" i="26"/>
  <c r="AO57" i="26"/>
  <c r="AO58" i="26"/>
  <c r="AO56" i="26"/>
  <c r="AO55" i="26"/>
  <c r="AO54" i="26"/>
  <c r="AO53" i="26"/>
  <c r="AO52" i="26"/>
  <c r="AO51" i="26"/>
  <c r="AO49" i="26"/>
  <c r="AO50" i="26"/>
  <c r="AO20" i="26"/>
  <c r="AO48" i="26"/>
  <c r="AO46" i="26"/>
  <c r="K65" i="26"/>
  <c r="G65" i="26" s="1"/>
  <c r="AI64" i="26"/>
  <c r="AI63" i="26"/>
  <c r="AI62" i="26"/>
  <c r="AI61" i="26"/>
  <c r="AI60" i="26"/>
  <c r="AI59" i="26"/>
  <c r="AI57" i="26"/>
  <c r="AI58" i="26"/>
  <c r="AI56" i="26"/>
  <c r="AI55" i="26"/>
  <c r="AI54" i="26"/>
  <c r="AI52" i="26"/>
  <c r="AI53" i="26"/>
  <c r="AI51" i="26"/>
  <c r="AI50" i="26"/>
  <c r="AI48" i="26"/>
  <c r="AI49" i="26"/>
  <c r="AI46" i="26"/>
  <c r="AI20" i="26"/>
  <c r="AC64" i="26"/>
  <c r="AC63" i="26"/>
  <c r="K64" i="26"/>
  <c r="G64" i="26" s="1"/>
  <c r="AC61" i="26"/>
  <c r="AC60" i="26"/>
  <c r="AC62" i="26"/>
  <c r="AC59" i="26"/>
  <c r="AC58" i="26"/>
  <c r="AC57" i="26"/>
  <c r="AC55" i="26"/>
  <c r="AC56" i="26"/>
  <c r="AC53" i="26"/>
  <c r="AC54" i="26"/>
  <c r="AC52" i="26"/>
  <c r="AC51" i="26"/>
  <c r="AC49" i="26"/>
  <c r="AC48" i="26"/>
  <c r="AC50" i="26"/>
  <c r="AC46" i="26"/>
  <c r="K48" i="26"/>
  <c r="G48" i="26" s="1"/>
  <c r="AC20" i="26"/>
  <c r="AC19" i="26"/>
  <c r="K55" i="26"/>
  <c r="G55" i="26" s="1"/>
  <c r="K53" i="26"/>
  <c r="G53" i="26" s="1"/>
  <c r="W63" i="26"/>
  <c r="K63" i="26"/>
  <c r="G63" i="26" s="1"/>
  <c r="W62" i="26"/>
  <c r="W61" i="26"/>
  <c r="K61" i="26"/>
  <c r="G61" i="26" s="1"/>
  <c r="W60" i="26"/>
  <c r="K60" i="26"/>
  <c r="G60" i="26" s="1"/>
  <c r="W59" i="26"/>
  <c r="W58" i="26"/>
  <c r="K58" i="26"/>
  <c r="G58" i="26" s="1"/>
  <c r="W57" i="26"/>
  <c r="K57" i="26"/>
  <c r="G57" i="26" s="1"/>
  <c r="W56" i="26"/>
  <c r="K56" i="26"/>
  <c r="G56" i="26" s="1"/>
  <c r="W55" i="26"/>
  <c r="W54" i="26"/>
  <c r="K54" i="26"/>
  <c r="G54" i="26" s="1"/>
  <c r="W53" i="26"/>
  <c r="W52" i="26"/>
  <c r="K52" i="26"/>
  <c r="G52" i="26" s="1"/>
  <c r="W51" i="26"/>
  <c r="W50" i="26"/>
  <c r="K50" i="26"/>
  <c r="G50" i="26" s="1"/>
  <c r="W49" i="26"/>
  <c r="K49" i="26"/>
  <c r="G49" i="26" s="1"/>
  <c r="W48" i="26"/>
  <c r="W46" i="26"/>
  <c r="K46" i="26"/>
  <c r="G46" i="26" s="1"/>
  <c r="Q64" i="26"/>
  <c r="Q61" i="26"/>
  <c r="Q63" i="26"/>
  <c r="Q62" i="26"/>
  <c r="K62" i="26"/>
  <c r="G62" i="26" s="1"/>
  <c r="Q58" i="26"/>
  <c r="Q60" i="26"/>
  <c r="Q59" i="26"/>
  <c r="K59" i="26"/>
  <c r="G59" i="26" s="1"/>
  <c r="W44" i="26"/>
  <c r="W43" i="26"/>
  <c r="W42" i="26"/>
  <c r="W41" i="26"/>
  <c r="W38" i="26"/>
  <c r="W40" i="26"/>
  <c r="W37" i="26"/>
  <c r="W39" i="26"/>
  <c r="W36" i="26"/>
  <c r="W35" i="26"/>
  <c r="W34" i="26"/>
  <c r="W33" i="26"/>
  <c r="W32" i="26"/>
  <c r="W30" i="26"/>
  <c r="W31" i="26"/>
  <c r="W26" i="26"/>
  <c r="W29" i="26"/>
  <c r="W27" i="26"/>
  <c r="W28" i="26"/>
  <c r="W25" i="26"/>
  <c r="W20" i="26"/>
  <c r="AO19" i="26"/>
  <c r="AO18" i="26"/>
  <c r="AO17" i="26"/>
  <c r="AO16" i="26"/>
  <c r="AO15" i="26"/>
  <c r="AO14" i="26"/>
  <c r="AO12" i="26"/>
  <c r="AO13" i="26"/>
  <c r="AO11" i="26"/>
  <c r="AO9" i="26"/>
  <c r="AO10" i="26"/>
  <c r="AO7" i="26"/>
  <c r="AO8" i="26"/>
  <c r="AO6" i="26"/>
  <c r="AO44" i="26"/>
  <c r="AO5" i="26"/>
  <c r="AO43" i="26"/>
  <c r="AI18" i="26"/>
  <c r="AI19" i="26"/>
  <c r="AI17" i="26"/>
  <c r="AI16" i="26"/>
  <c r="AI15" i="26"/>
  <c r="AI5" i="26"/>
  <c r="AI14" i="26"/>
  <c r="AI13" i="26"/>
  <c r="AI11" i="26"/>
  <c r="AI12" i="26"/>
  <c r="AI10" i="26"/>
  <c r="AI9" i="26"/>
  <c r="AI8" i="26"/>
  <c r="AI7" i="26"/>
  <c r="AI6" i="26"/>
  <c r="AI44" i="26"/>
  <c r="AH150" i="26"/>
  <c r="Q57" i="26"/>
  <c r="Q56" i="26"/>
  <c r="Q55" i="26"/>
  <c r="Q54" i="26"/>
  <c r="Q53" i="26"/>
  <c r="Q52" i="26"/>
  <c r="Q50" i="26"/>
  <c r="Q51" i="26"/>
  <c r="K51" i="26"/>
  <c r="G51" i="26" s="1"/>
  <c r="Q49" i="26"/>
  <c r="Q48" i="26"/>
  <c r="Q46" i="26"/>
  <c r="AO42" i="26"/>
  <c r="AO41" i="26"/>
  <c r="AO40" i="26"/>
  <c r="AO39" i="26"/>
  <c r="AO37" i="26"/>
  <c r="AO38" i="26"/>
  <c r="AO36" i="26"/>
  <c r="AO35" i="26"/>
  <c r="AO34" i="26"/>
  <c r="K35" i="26"/>
  <c r="G35" i="26" s="1"/>
  <c r="AN150" i="26"/>
  <c r="AN153" i="26"/>
  <c r="AO33" i="26"/>
  <c r="AN151" i="26"/>
  <c r="AO31" i="26"/>
  <c r="AO32" i="26"/>
  <c r="AN152" i="26"/>
  <c r="AO30" i="26"/>
  <c r="AO29" i="26"/>
  <c r="AO28" i="26"/>
  <c r="AO27" i="26"/>
  <c r="AO26" i="26"/>
  <c r="AO25" i="26"/>
  <c r="AI42" i="26"/>
  <c r="AI43" i="26"/>
  <c r="AI41" i="26"/>
  <c r="AI37" i="26"/>
  <c r="AI40" i="26"/>
  <c r="AI39" i="26"/>
  <c r="K38" i="26"/>
  <c r="G38" i="26" s="1"/>
  <c r="AI38" i="26"/>
  <c r="AI36" i="26"/>
  <c r="AI35" i="26"/>
  <c r="AI34" i="26"/>
  <c r="AI33" i="26"/>
  <c r="AI32" i="26"/>
  <c r="AI30" i="26"/>
  <c r="AI31" i="26"/>
  <c r="AI29" i="26"/>
  <c r="AI28" i="26"/>
  <c r="K29" i="26"/>
  <c r="G29" i="26" s="1"/>
  <c r="K28" i="26"/>
  <c r="G28" i="26" s="1"/>
  <c r="AI26" i="26"/>
  <c r="AI27" i="26"/>
  <c r="K27" i="26"/>
  <c r="G27" i="26" s="1"/>
  <c r="AI25" i="26"/>
  <c r="AH151" i="26"/>
  <c r="AH153" i="26"/>
  <c r="AH152" i="26"/>
  <c r="AC18" i="26"/>
  <c r="AC17" i="26"/>
  <c r="AC16" i="26"/>
  <c r="AC15" i="26"/>
  <c r="AC14" i="26"/>
  <c r="AC13" i="26"/>
  <c r="AC12" i="26"/>
  <c r="AC10" i="26"/>
  <c r="AC11" i="26"/>
  <c r="AC9" i="26"/>
  <c r="AC8" i="26"/>
  <c r="AC7" i="26"/>
  <c r="AC5" i="26"/>
  <c r="AC6" i="26"/>
  <c r="AC44" i="26"/>
  <c r="K44" i="26"/>
  <c r="G44" i="26" s="1"/>
  <c r="AC43" i="26"/>
  <c r="AC42" i="26"/>
  <c r="K42" i="26"/>
  <c r="G42" i="26" s="1"/>
  <c r="AC41" i="26"/>
  <c r="AC40" i="26"/>
  <c r="K40" i="26"/>
  <c r="G40" i="26" s="1"/>
  <c r="AC38" i="26"/>
  <c r="K39" i="26"/>
  <c r="G39" i="26" s="1"/>
  <c r="AC39" i="26"/>
  <c r="AC36" i="26"/>
  <c r="K37" i="26"/>
  <c r="G37" i="26" s="1"/>
  <c r="AC35" i="26"/>
  <c r="AC37" i="26"/>
  <c r="AC34" i="26"/>
  <c r="AC33" i="26"/>
  <c r="K34" i="26"/>
  <c r="G34" i="26" s="1"/>
  <c r="AC32" i="26"/>
  <c r="K33" i="26"/>
  <c r="G33" i="26" s="1"/>
  <c r="AB153" i="26"/>
  <c r="K32" i="26"/>
  <c r="G32" i="26" s="1"/>
  <c r="AC31" i="26"/>
  <c r="AC30" i="26"/>
  <c r="AB150" i="26"/>
  <c r="AB151" i="26"/>
  <c r="AB152" i="26"/>
  <c r="K31" i="26"/>
  <c r="G31" i="26" s="1"/>
  <c r="AC29" i="26"/>
  <c r="K30" i="26"/>
  <c r="G30" i="26" s="1"/>
  <c r="AC28" i="26"/>
  <c r="AC27" i="26"/>
  <c r="AC26" i="26"/>
  <c r="AC25" i="26"/>
  <c r="K24" i="26"/>
  <c r="G24" i="26" s="1"/>
  <c r="Q44" i="26"/>
  <c r="Q42" i="26"/>
  <c r="Q43" i="26"/>
  <c r="K43" i="26"/>
  <c r="G43" i="26" s="1"/>
  <c r="Q41" i="26"/>
  <c r="Q40" i="26"/>
  <c r="P153" i="26"/>
  <c r="K41" i="26"/>
  <c r="G41" i="26" s="1"/>
  <c r="Q39" i="26"/>
  <c r="Q38" i="26"/>
  <c r="Q35" i="26"/>
  <c r="Q37" i="26"/>
  <c r="Q36" i="26"/>
  <c r="K36" i="26"/>
  <c r="G36" i="26" s="1"/>
  <c r="Q34" i="26"/>
  <c r="Q33" i="26"/>
  <c r="Q32" i="26"/>
  <c r="Q31" i="26"/>
  <c r="Q30" i="26"/>
  <c r="Q29" i="26"/>
  <c r="Q28" i="26"/>
  <c r="Q27" i="26"/>
  <c r="Q25" i="26"/>
  <c r="Q26" i="26"/>
  <c r="K26" i="26"/>
  <c r="G26" i="26" s="1"/>
  <c r="Q20" i="26"/>
  <c r="K25" i="26"/>
  <c r="G25" i="26" s="1"/>
  <c r="W19" i="26"/>
  <c r="K20" i="26"/>
  <c r="K19" i="26"/>
  <c r="W18" i="26"/>
  <c r="K18" i="26"/>
  <c r="W17" i="26"/>
  <c r="K17" i="26"/>
  <c r="W16" i="26"/>
  <c r="K16" i="26"/>
  <c r="W15" i="26"/>
  <c r="K15" i="26"/>
  <c r="V152" i="26"/>
  <c r="W14" i="26"/>
  <c r="K14" i="26"/>
  <c r="G14" i="26" s="1"/>
  <c r="W13" i="26"/>
  <c r="K13" i="26"/>
  <c r="W12" i="26"/>
  <c r="K12" i="26"/>
  <c r="W11" i="26"/>
  <c r="W9" i="26"/>
  <c r="K10" i="26"/>
  <c r="W10" i="26"/>
  <c r="K9" i="26"/>
  <c r="W8" i="26"/>
  <c r="W6" i="26"/>
  <c r="K7" i="26"/>
  <c r="W7" i="26"/>
  <c r="K6" i="26"/>
  <c r="H143" i="26"/>
  <c r="H139" i="26"/>
  <c r="H127" i="26"/>
  <c r="H107" i="26"/>
  <c r="W5" i="26"/>
  <c r="H87" i="26"/>
  <c r="V151" i="26"/>
  <c r="H145" i="26"/>
  <c r="H141" i="26"/>
  <c r="H137" i="26"/>
  <c r="V153" i="26"/>
  <c r="V150" i="26"/>
  <c r="H88" i="26"/>
  <c r="H146" i="26"/>
  <c r="H142" i="26"/>
  <c r="H138" i="26"/>
  <c r="H106" i="26"/>
  <c r="H65" i="26"/>
  <c r="H47" i="26"/>
  <c r="H45" i="26"/>
  <c r="H24" i="26"/>
  <c r="H23" i="26"/>
  <c r="H22" i="26"/>
  <c r="H21" i="26"/>
  <c r="H144" i="26"/>
  <c r="H140" i="26"/>
  <c r="H108" i="26"/>
  <c r="Q19" i="26"/>
  <c r="Q18" i="26"/>
  <c r="Q17" i="26"/>
  <c r="Q16" i="26"/>
  <c r="Q15" i="26"/>
  <c r="Q14" i="26"/>
  <c r="Q13" i="26"/>
  <c r="Q12" i="26"/>
  <c r="Q10" i="26"/>
  <c r="Q11" i="26"/>
  <c r="Q9" i="26"/>
  <c r="Q7" i="26"/>
  <c r="K8" i="26"/>
  <c r="Q8" i="26"/>
  <c r="Q6" i="26"/>
  <c r="P150" i="26"/>
  <c r="P152" i="26"/>
  <c r="K5" i="26"/>
  <c r="Q5" i="26"/>
  <c r="P151" i="26"/>
  <c r="H83" i="26" l="1"/>
  <c r="H126" i="26"/>
  <c r="H125" i="26"/>
  <c r="H124" i="26"/>
  <c r="H116" i="26"/>
  <c r="H94" i="26"/>
  <c r="H121" i="26"/>
  <c r="H117" i="26"/>
  <c r="H112" i="26"/>
  <c r="H77" i="26"/>
  <c r="H105" i="26"/>
  <c r="H81" i="26"/>
  <c r="H73" i="26"/>
  <c r="H78" i="26"/>
  <c r="H76" i="26"/>
  <c r="H80" i="26"/>
  <c r="H79" i="26"/>
  <c r="H74" i="26"/>
  <c r="H72" i="26"/>
  <c r="H90" i="26"/>
  <c r="H96" i="26"/>
  <c r="H99" i="26"/>
  <c r="H104" i="26"/>
  <c r="G15" i="26"/>
  <c r="G17" i="26"/>
  <c r="G20" i="26"/>
  <c r="G19" i="26"/>
  <c r="G16" i="26"/>
  <c r="G18" i="26"/>
  <c r="G13" i="26"/>
  <c r="G12" i="26"/>
  <c r="G7" i="26"/>
  <c r="G5" i="26"/>
  <c r="G10" i="26"/>
  <c r="G11" i="26"/>
  <c r="G9" i="26"/>
  <c r="G8" i="26"/>
  <c r="G6" i="26"/>
  <c r="H85" i="26"/>
  <c r="H123" i="26"/>
  <c r="H122" i="26"/>
  <c r="H115" i="26"/>
  <c r="H119" i="26"/>
  <c r="H118" i="26"/>
  <c r="H113" i="26"/>
  <c r="H114" i="26"/>
  <c r="H120" i="26"/>
  <c r="H111" i="26"/>
  <c r="H82" i="26"/>
  <c r="H84" i="26"/>
  <c r="H91" i="26"/>
  <c r="H97" i="26"/>
  <c r="H98" i="26"/>
  <c r="H95" i="26"/>
  <c r="H102" i="26"/>
  <c r="H93" i="26"/>
  <c r="H92" i="26"/>
  <c r="H89" i="26"/>
  <c r="H70" i="26"/>
  <c r="H75" i="26"/>
  <c r="H71" i="26"/>
  <c r="H67" i="26"/>
  <c r="H68" i="26"/>
  <c r="H69" i="26"/>
  <c r="H66" i="26"/>
  <c r="H110" i="26"/>
  <c r="H109" i="26"/>
  <c r="G136" i="26"/>
  <c r="G130" i="26"/>
  <c r="G135" i="26"/>
  <c r="H101" i="26"/>
  <c r="H100" i="26"/>
  <c r="H103" i="26"/>
  <c r="H136" i="26"/>
  <c r="H131" i="26"/>
  <c r="H135" i="26"/>
  <c r="G129" i="26"/>
  <c r="G132" i="26"/>
  <c r="G128" i="26"/>
  <c r="G133" i="26"/>
  <c r="G131" i="26"/>
  <c r="G134" i="26"/>
  <c r="H129" i="26"/>
  <c r="H134" i="26"/>
  <c r="H132" i="26"/>
  <c r="H130" i="26"/>
  <c r="H133" i="26"/>
  <c r="H128" i="26"/>
  <c r="H61" i="26"/>
  <c r="H63" i="26"/>
  <c r="H64" i="26"/>
  <c r="H54" i="26"/>
  <c r="H59" i="26"/>
  <c r="H58" i="26"/>
  <c r="H55" i="26"/>
  <c r="H60" i="26"/>
  <c r="H62" i="26"/>
  <c r="H56" i="26"/>
  <c r="H57" i="26"/>
  <c r="H52" i="26"/>
  <c r="H53" i="26"/>
  <c r="H51" i="26"/>
  <c r="H49" i="26"/>
  <c r="H50" i="26"/>
  <c r="H46" i="26"/>
  <c r="H48" i="26"/>
  <c r="H17" i="26"/>
  <c r="H18" i="26"/>
  <c r="H20" i="26"/>
  <c r="H19" i="26"/>
  <c r="H44" i="26"/>
  <c r="H7" i="26"/>
  <c r="H41" i="26"/>
  <c r="H42" i="26"/>
  <c r="H43" i="26"/>
  <c r="H35" i="26"/>
  <c r="H40" i="26"/>
  <c r="H37" i="26"/>
  <c r="H38" i="26"/>
  <c r="H14" i="26"/>
  <c r="H36" i="26"/>
  <c r="H39" i="26"/>
  <c r="H33" i="26"/>
  <c r="H34" i="26"/>
  <c r="H32" i="26"/>
  <c r="H28" i="26"/>
  <c r="H30" i="26"/>
  <c r="H29" i="26"/>
  <c r="H31" i="26"/>
  <c r="H27" i="26"/>
  <c r="H25" i="26"/>
  <c r="H26" i="26"/>
  <c r="H13" i="26"/>
  <c r="H16" i="26"/>
  <c r="H15" i="26"/>
  <c r="H9" i="26"/>
  <c r="H10" i="26"/>
  <c r="H12" i="26"/>
  <c r="H11" i="26"/>
  <c r="H6" i="26"/>
  <c r="H8" i="26"/>
  <c r="H5" i="2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P2" authorId="0" shapeId="0" xr:uid="{B20E9A51-4F64-4398-A644-3FB3311B6F9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ECD46619-53DC-49ED-9ED2-56E4204F0BCD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E20FC311-7D63-4525-A0EE-642CA2AF743F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B7D31B40-BA3A-43C1-AC59-07FCE3D3225C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2D6A4091-DB4B-4580-A17C-38CE518E171F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T2" authorId="0" shapeId="0" xr:uid="{C155CA50-3B7B-44F0-9628-3562BA236434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Z2" authorId="0" shapeId="0" xr:uid="{BCA50603-0F08-4C4F-B440-F14C6AD93995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BF2" authorId="0" shapeId="0" xr:uid="{51BB2B3B-36BF-4F93-BA49-5EA911675C94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BL2" authorId="0" shapeId="0" xr:uid="{6FC97420-D93B-4C6E-B9C6-CE23CF7EA4B1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BR2" authorId="0" shapeId="0" xr:uid="{1969A163-F9A8-4E34-ABE5-A085223A8147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383D7612-A71D-44DB-981E-91249EE26F60}">
      <text>
        <r>
          <rPr>
            <b/>
            <sz val="10"/>
            <color indexed="81"/>
            <rFont val="Calibri"/>
            <family val="2"/>
          </rPr>
          <t xml:space="preserve">Special Codes:
SDQ=Stage Disqual
DNF=Did Not Finish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P2" authorId="0" shapeId="0" xr:uid="{2646B8A4-B71F-4160-BD34-5720D276C87D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702CE6B3-FFFD-454E-B93B-351D9C9BB245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5F08E1F9-2E2B-4D77-9AFA-ED1C4941C64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8D0BF86D-1625-4DFD-97F4-575A426B7FC3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038523E0-72F8-42AD-A116-BABF7B162B9D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T2" authorId="0" shapeId="0" xr:uid="{E5E77EEE-0ACC-4BD7-B5F9-33A8E3D1AFF2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Z2" authorId="0" shapeId="0" xr:uid="{99E0686A-C1B5-43ED-9708-D7B69118185F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BF2" authorId="0" shapeId="0" xr:uid="{AB668FCD-5DFF-4BD0-A599-21CB76E1B294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BL2" authorId="0" shapeId="0" xr:uid="{FB167670-EF03-4163-9D9D-8B4A6B4894B4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BR2" authorId="0" shapeId="0" xr:uid="{EC5FD06E-D522-4708-9777-BC3E78CB95BD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394C6FE8-2A67-44AB-B3BA-769947ADEE2F}">
      <text>
        <r>
          <rPr>
            <b/>
            <sz val="10"/>
            <color indexed="81"/>
            <rFont val="Calibri"/>
            <family val="2"/>
          </rPr>
          <t xml:space="preserve">Special Codes:
SDQ=Stage Disqual
DNF=Did Not Finish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P2" authorId="0" shapeId="0" xr:uid="{47BC4AC5-566B-4800-B79D-1D2860499FE8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40541E41-846A-45AA-A8BB-800A1167234B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C5A4D46E-EB0A-43CA-8539-FEEC19A4CADE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5DACB9F7-78E2-40C0-821D-03D041961BD4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15830ABA-9623-4611-AEAD-C8FEBFD04D8B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T2" authorId="0" shapeId="0" xr:uid="{A2AD71E4-AD0E-4AD3-A59A-AC0AF4CD4EA6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Z2" authorId="0" shapeId="0" xr:uid="{DC66B01D-2BC8-4AE6-94EF-8DBFFD8739E9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BF2" authorId="0" shapeId="0" xr:uid="{E6681405-3D5F-4882-A1BD-4CAD345126E3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BL2" authorId="0" shapeId="0" xr:uid="{14D82418-54B4-4C56-B128-C0F07ABB5A5A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BR2" authorId="0" shapeId="0" xr:uid="{FBD08CC7-B2B1-4E0D-8970-AAF138CCE3A8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D1D58F96-78EC-48E9-B54E-71C48D104AF0}">
      <text>
        <r>
          <rPr>
            <b/>
            <sz val="10"/>
            <color indexed="81"/>
            <rFont val="Calibri"/>
            <family val="2"/>
          </rPr>
          <t xml:space="preserve">Special Codes:
SDQ=Stage Disqual
DNF=Did Not Finish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P2" authorId="0" shapeId="0" xr:uid="{00000000-0006-0000-0000-000001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V2" authorId="0" shapeId="0" xr:uid="{00000000-0006-0000-0000-000002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B2" authorId="0" shapeId="0" xr:uid="{00000000-0006-0000-0000-000003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H2" authorId="0" shapeId="0" xr:uid="{00000000-0006-0000-0000-000004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N2" authorId="0" shapeId="0" xr:uid="{00000000-0006-0000-0000-000005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T2" authorId="0" shapeId="0" xr:uid="{00000000-0006-0000-0000-000006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AZ2" authorId="0" shapeId="0" xr:uid="{00000000-0006-0000-0000-000007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BF2" authorId="0" shapeId="0" xr:uid="{00000000-0006-0000-0000-000008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BL2" authorId="0" shapeId="0" xr:uid="{00000000-0006-0000-0000-000009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BR2" authorId="0" shapeId="0" xr:uid="{00000000-0006-0000-0000-00000A000000}">
      <text>
        <r>
          <rPr>
            <b/>
            <sz val="10"/>
            <color indexed="81"/>
            <rFont val="Calibri"/>
            <family val="2"/>
          </rPr>
          <t>Enter the number of targets for each stage. SDQ Penalty is # Targets x 5 sec + 30 sec</t>
        </r>
      </text>
    </comment>
    <comment ref="L3" authorId="0" shapeId="0" xr:uid="{00000000-0006-0000-0000-00000B000000}">
      <text>
        <r>
          <rPr>
            <b/>
            <sz val="10"/>
            <color indexed="81"/>
            <rFont val="Calibri"/>
            <family val="2"/>
          </rPr>
          <t xml:space="preserve">Special Codes:
SDQ=Stage Disqual
DNF=Did Not Finish
</t>
        </r>
      </text>
    </comment>
  </commentList>
</comments>
</file>

<file path=xl/sharedStrings.xml><?xml version="1.0" encoding="utf-8"?>
<sst xmlns="http://schemas.openxmlformats.org/spreadsheetml/2006/main" count="1660" uniqueCount="223">
  <si>
    <t>Overall Match Scores</t>
  </si>
  <si>
    <t>Stage 1</t>
  </si>
  <si>
    <t># Targets</t>
  </si>
  <si>
    <t>Stage 2</t>
  </si>
  <si>
    <t>Stage 3</t>
  </si>
  <si>
    <t>Stage 4</t>
  </si>
  <si>
    <t>Stage 5</t>
  </si>
  <si>
    <t>Date of Match:</t>
  </si>
  <si>
    <t>Name</t>
  </si>
  <si>
    <t>Shooter #</t>
  </si>
  <si>
    <t>Category</t>
  </si>
  <si>
    <t>Posse #</t>
  </si>
  <si>
    <t>Category / Class</t>
  </si>
  <si>
    <t>Possee</t>
  </si>
  <si>
    <t>Overall Place</t>
  </si>
  <si>
    <t>Rank Points</t>
  </si>
  <si>
    <t>Stages Clean</t>
  </si>
  <si>
    <t>Total Misses</t>
  </si>
  <si>
    <t>Final T/Time</t>
  </si>
  <si>
    <t>Raw Time</t>
  </si>
  <si>
    <t>Misses</t>
  </si>
  <si>
    <t>Procedural</t>
  </si>
  <si>
    <t>Bonus</t>
  </si>
  <si>
    <t>Total Time</t>
  </si>
  <si>
    <t>Rank Score</t>
  </si>
  <si>
    <t>DO NOT DELETE THIS LINE</t>
  </si>
  <si>
    <t>Max. allowed before verify flag</t>
  </si>
  <si>
    <t>Min. allowed before verify flag</t>
  </si>
  <si>
    <t>Fastest Time</t>
  </si>
  <si>
    <t>Slowest Time</t>
  </si>
  <si>
    <t>Average Time</t>
  </si>
  <si>
    <t>Standard Deviation</t>
  </si>
  <si>
    <t>Most Misses</t>
  </si>
  <si>
    <t>Average Misses</t>
  </si>
  <si>
    <t>Default Rank Score</t>
  </si>
  <si>
    <t>Ind</t>
  </si>
  <si>
    <t>#</t>
  </si>
  <si>
    <t>TOTAL</t>
  </si>
  <si>
    <t>SDQ Penalty</t>
  </si>
  <si>
    <t>Stage 6</t>
  </si>
  <si>
    <t>Stage 7</t>
  </si>
  <si>
    <t>Stage 8</t>
  </si>
  <si>
    <t>Stage 9</t>
  </si>
  <si>
    <t>Stage 10</t>
  </si>
  <si>
    <t>THSS Trailhead Match Scores</t>
  </si>
  <si>
    <t>March 22-23, 2019</t>
  </si>
  <si>
    <t>Gallows</t>
  </si>
  <si>
    <t>Outhouse</t>
  </si>
  <si>
    <t>Stagecoach</t>
  </si>
  <si>
    <t>Fort Finn</t>
  </si>
  <si>
    <t>Adobe Walls</t>
  </si>
  <si>
    <t>Marshal's Office</t>
  </si>
  <si>
    <t>Social Club</t>
  </si>
  <si>
    <t>Curl's Hotel</t>
  </si>
  <si>
    <t>3 Finger Mine</t>
  </si>
  <si>
    <t>OK Corral</t>
  </si>
  <si>
    <t>Dusty Mines</t>
  </si>
  <si>
    <t>Elder Statesman</t>
  </si>
  <si>
    <t>Constantine</t>
  </si>
  <si>
    <t>Wrangler</t>
  </si>
  <si>
    <t>Dodge City Mike</t>
  </si>
  <si>
    <t>Shoot'er Dye</t>
  </si>
  <si>
    <t>Lady Cody/Dixon Lever</t>
  </si>
  <si>
    <t>Krazy Kat</t>
  </si>
  <si>
    <t>Faygo Kid</t>
  </si>
  <si>
    <t>Eleanor Jewel</t>
  </si>
  <si>
    <t>Lady Silver Senior</t>
  </si>
  <si>
    <t>Rick Jack</t>
  </si>
  <si>
    <t>Sharpshooter</t>
  </si>
  <si>
    <t>Blue Eyed Caballero</t>
  </si>
  <si>
    <t>Indian Jack</t>
  </si>
  <si>
    <t>THSS Wild Bunch</t>
  </si>
  <si>
    <t>Coyote Catcher</t>
  </si>
  <si>
    <t>Buckaroo</t>
  </si>
  <si>
    <t>Bluebonnet</t>
  </si>
  <si>
    <t>Tom Jack</t>
  </si>
  <si>
    <t>Silver Senior</t>
  </si>
  <si>
    <t>Senior</t>
  </si>
  <si>
    <t>Brushy Creek Bill</t>
  </si>
  <si>
    <t>Outlaw</t>
  </si>
  <si>
    <t>Mar-Lyn</t>
  </si>
  <si>
    <t>Lady Gunfighter</t>
  </si>
  <si>
    <t>Totes Magoats</t>
  </si>
  <si>
    <t>49'er</t>
  </si>
  <si>
    <t>Ginger Vitis</t>
  </si>
  <si>
    <t>Lady 49'er</t>
  </si>
  <si>
    <t>Hoss</t>
  </si>
  <si>
    <t>Cody/Dixon Lever</t>
  </si>
  <si>
    <t>Oklahoma Dee</t>
  </si>
  <si>
    <t>Skinny</t>
  </si>
  <si>
    <t>Senior Frontier Cartridge</t>
  </si>
  <si>
    <t>Yuma Jack</t>
  </si>
  <si>
    <t>Frontiersman</t>
  </si>
  <si>
    <t>Crooked Bullet</t>
  </si>
  <si>
    <t>Silver Senior Gunfighter</t>
  </si>
  <si>
    <t>Brazos Belle</t>
  </si>
  <si>
    <t>Lady Senior Duelist</t>
  </si>
  <si>
    <t>Stringbean</t>
  </si>
  <si>
    <t>Frontier Cartridge</t>
  </si>
  <si>
    <t>Show Me</t>
  </si>
  <si>
    <t>Kuckleburr</t>
  </si>
  <si>
    <t>Revenooer</t>
  </si>
  <si>
    <t>Osage Mike</t>
  </si>
  <si>
    <t>Red River larry</t>
  </si>
  <si>
    <t>Fairplay John</t>
  </si>
  <si>
    <t>Bristlecone Jan</t>
  </si>
  <si>
    <t>G.W. Ketchum</t>
  </si>
  <si>
    <t>Frio Kid</t>
  </si>
  <si>
    <t>Doc O'Bay</t>
  </si>
  <si>
    <t>Texas Ghost</t>
  </si>
  <si>
    <t>Colonel MacKenzie</t>
  </si>
  <si>
    <t>Hopalong Ace</t>
  </si>
  <si>
    <t>Mad Dog McCoy</t>
  </si>
  <si>
    <t>Lady Sharpshooter</t>
  </si>
  <si>
    <t>Senior Duelist</t>
  </si>
  <si>
    <t>Cattle Baron</t>
  </si>
  <si>
    <t>Duelist</t>
  </si>
  <si>
    <t>Classic Cowboy</t>
  </si>
  <si>
    <t>Silver Senior Frontier Cartridge Duelist</t>
  </si>
  <si>
    <t>Sharp Eye</t>
  </si>
  <si>
    <t>Hellbender</t>
  </si>
  <si>
    <t>Silver Senior Duelist</t>
  </si>
  <si>
    <t>Bootstrap Richard</t>
  </si>
  <si>
    <t>Senior Frontier Cartridge Duelist</t>
  </si>
  <si>
    <t>Bohannon Bearheals</t>
  </si>
  <si>
    <t>Copperhead Charlie</t>
  </si>
  <si>
    <t>Badlands Walt</t>
  </si>
  <si>
    <t>Charles Goodnight</t>
  </si>
  <si>
    <t>Grizzly</t>
  </si>
  <si>
    <t>Cowboy</t>
  </si>
  <si>
    <t>Dragon Hill Dave</t>
  </si>
  <si>
    <t>Will Kane</t>
  </si>
  <si>
    <t>Brazos Bo</t>
  </si>
  <si>
    <t>Bessie James</t>
  </si>
  <si>
    <t>Voodoo Jack</t>
  </si>
  <si>
    <t>Doc Zack</t>
  </si>
  <si>
    <t>Cody/Dixon Single</t>
  </si>
  <si>
    <t>Quiet Wyatt</t>
  </si>
  <si>
    <t>Frontier Cartridge Duelist</t>
  </si>
  <si>
    <t>Tell Sackett</t>
  </si>
  <si>
    <t>"B" Western</t>
  </si>
  <si>
    <t>Lady Senior</t>
  </si>
  <si>
    <t>Agarita Annie</t>
  </si>
  <si>
    <t>Caddo</t>
  </si>
  <si>
    <t>Texas Mac</t>
  </si>
  <si>
    <t>Texas Flower</t>
  </si>
  <si>
    <t>Grand Dame</t>
  </si>
  <si>
    <t>Wildcat Bob</t>
  </si>
  <si>
    <t>Mamie Fossett</t>
  </si>
  <si>
    <t>Hanna Call</t>
  </si>
  <si>
    <t>M</t>
  </si>
  <si>
    <t>Lady Duelist</t>
  </si>
  <si>
    <t xml:space="preserve">Texas Billy </t>
  </si>
  <si>
    <t>Frenchy LeBoeuf</t>
  </si>
  <si>
    <t>Doc Boedecker</t>
  </si>
  <si>
    <t>Pepper Russell</t>
  </si>
  <si>
    <t>Crazy Ed</t>
  </si>
  <si>
    <t xml:space="preserve">Silver Senior  </t>
  </si>
  <si>
    <t>Texas Jack Daniels</t>
  </si>
  <si>
    <t>Shotglass</t>
  </si>
  <si>
    <t>Six</t>
  </si>
  <si>
    <t xml:space="preserve">Rawhide </t>
  </si>
  <si>
    <t>Ellie Mae</t>
  </si>
  <si>
    <t>Lady Wrangler</t>
  </si>
  <si>
    <t>Three by Eight</t>
  </si>
  <si>
    <t>Boots Cassidy</t>
  </si>
  <si>
    <t>Senior Frontier Catridge</t>
  </si>
  <si>
    <t>Rowdy Yates</t>
  </si>
  <si>
    <t>Charlie Ringo</t>
  </si>
  <si>
    <t>Mad Moravian</t>
  </si>
  <si>
    <t>Cole Trigger</t>
  </si>
  <si>
    <t>Houston</t>
  </si>
  <si>
    <t>Delia Rose</t>
  </si>
  <si>
    <t>Cowgirl</t>
  </si>
  <si>
    <t>Gabby Hayes</t>
  </si>
  <si>
    <t>Texas Rooster</t>
  </si>
  <si>
    <t>El Patron</t>
  </si>
  <si>
    <t>Picosa Kid</t>
  </si>
  <si>
    <t>Newt Call</t>
  </si>
  <si>
    <t>Rittmeister</t>
  </si>
  <si>
    <t>Senior Frontier Cartridge Gunfighter</t>
  </si>
  <si>
    <t>Cherokee Jones</t>
  </si>
  <si>
    <t>Alsey Miller</t>
  </si>
  <si>
    <t>Senior Gunfighter</t>
  </si>
  <si>
    <t>Cole Bluesteele</t>
  </si>
  <si>
    <t>ET</t>
  </si>
  <si>
    <t>Capt Juan Riot</t>
  </si>
  <si>
    <t>Artie Fly</t>
  </si>
  <si>
    <t>Tularosa Mike</t>
  </si>
  <si>
    <t>Lock'em Up John</t>
  </si>
  <si>
    <t>Dream Chaser</t>
  </si>
  <si>
    <t>Ruthless Reynal</t>
  </si>
  <si>
    <t>Jake</t>
  </si>
  <si>
    <t>Galvez</t>
  </si>
  <si>
    <t>Redemption</t>
  </si>
  <si>
    <t>Drew Irons</t>
  </si>
  <si>
    <t>Close Shave</t>
  </si>
  <si>
    <t>College Station Kid</t>
  </si>
  <si>
    <t>Okie Buck</t>
  </si>
  <si>
    <t>Major JHJ Williams</t>
  </si>
  <si>
    <t>Slimy</t>
  </si>
  <si>
    <t>Texas Drifter</t>
  </si>
  <si>
    <t>Lady Ghost</t>
  </si>
  <si>
    <t>Cattle Baroness</t>
  </si>
  <si>
    <t>Elder Duelist</t>
  </si>
  <si>
    <t>Little Bowly</t>
  </si>
  <si>
    <t xml:space="preserve">Senior </t>
  </si>
  <si>
    <t>Tobin Kid</t>
  </si>
  <si>
    <t>Mulehead</t>
  </si>
  <si>
    <t>Red River Rudy</t>
  </si>
  <si>
    <t>Aiyana Kay</t>
  </si>
  <si>
    <t>Manchaca Kid</t>
  </si>
  <si>
    <t>Concho Billy</t>
  </si>
  <si>
    <t>Capt. Earl Bob Rudolf</t>
  </si>
  <si>
    <t>Red Bird</t>
  </si>
  <si>
    <t>Curly</t>
  </si>
  <si>
    <t>Outlaw Dave</t>
  </si>
  <si>
    <t xml:space="preserve">Verdadero </t>
  </si>
  <si>
    <t>DNF</t>
  </si>
  <si>
    <t>SDQ</t>
  </si>
  <si>
    <t>MDQ</t>
  </si>
  <si>
    <t>Angels</t>
  </si>
  <si>
    <t>Nueces Slim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</si>
</sst>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1"/>
      <name val="Calibri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3333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9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05">
    <xf numFmtId="0" fontId="0" fillId="0" borderId="0" xfId="0"/>
    <xf numFmtId="0" fontId="2" fillId="0" borderId="1" xfId="0" applyFont="1" applyBorder="1" applyProtection="1">
      <protection locked="0"/>
    </xf>
    <xf numFmtId="1" fontId="2" fillId="0" borderId="1" xfId="0" applyNumberFormat="1" applyFont="1" applyBorder="1" applyAlignment="1" applyProtection="1">
      <alignment wrapText="1"/>
      <protection locked="0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2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1" fontId="2" fillId="3" borderId="0" xfId="0" applyNumberFormat="1" applyFont="1" applyFill="1" applyAlignment="1">
      <alignment horizontal="center"/>
    </xf>
    <xf numFmtId="1" fontId="2" fillId="0" borderId="0" xfId="0" applyNumberFormat="1" applyFont="1"/>
    <xf numFmtId="1" fontId="1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1" fontId="0" fillId="0" borderId="0" xfId="0" applyNumberFormat="1" applyAlignment="1">
      <alignment horizontal="center"/>
    </xf>
    <xf numFmtId="2" fontId="0" fillId="0" borderId="0" xfId="0" applyNumberFormat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 textRotation="90"/>
    </xf>
    <xf numFmtId="1" fontId="2" fillId="5" borderId="0" xfId="0" applyNumberFormat="1" applyFont="1" applyFill="1" applyAlignment="1">
      <alignment horizontal="center"/>
    </xf>
    <xf numFmtId="0" fontId="2" fillId="5" borderId="0" xfId="0" applyFont="1" applyFill="1"/>
    <xf numFmtId="1" fontId="1" fillId="5" borderId="0" xfId="0" applyNumberFormat="1" applyFont="1" applyFill="1" applyAlignment="1">
      <alignment horizontal="center" textRotation="90"/>
    </xf>
    <xf numFmtId="0" fontId="1" fillId="5" borderId="0" xfId="0" applyFont="1" applyFill="1"/>
    <xf numFmtId="0" fontId="1" fillId="5" borderId="1" xfId="0" applyFont="1" applyFill="1" applyBorder="1" applyAlignment="1">
      <alignment horizontal="center"/>
    </xf>
    <xf numFmtId="1" fontId="1" fillId="5" borderId="1" xfId="0" applyNumberFormat="1" applyFont="1" applyFill="1" applyBorder="1" applyAlignment="1">
      <alignment horizontal="center" textRotation="90"/>
    </xf>
    <xf numFmtId="1" fontId="2" fillId="0" borderId="1" xfId="0" applyNumberFormat="1" applyFont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textRotation="90"/>
    </xf>
    <xf numFmtId="0" fontId="1" fillId="4" borderId="3" xfId="0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Border="1" applyAlignment="1">
      <alignment horizontal="center" vertical="center" textRotation="90"/>
    </xf>
    <xf numFmtId="2" fontId="1" fillId="0" borderId="5" xfId="0" applyNumberFormat="1" applyFont="1" applyBorder="1" applyAlignment="1">
      <alignment horizontal="center" vertical="center" textRotation="90"/>
    </xf>
    <xf numFmtId="2" fontId="1" fillId="5" borderId="7" xfId="0" applyNumberFormat="1" applyFont="1" applyFill="1" applyBorder="1" applyAlignment="1">
      <alignment horizontal="center" textRotation="90"/>
    </xf>
    <xf numFmtId="2" fontId="2" fillId="3" borderId="7" xfId="0" applyNumberFormat="1" applyFont="1" applyFill="1" applyBorder="1" applyAlignment="1">
      <alignment horizontal="center"/>
    </xf>
    <xf numFmtId="1" fontId="1" fillId="5" borderId="12" xfId="0" applyNumberFormat="1" applyFont="1" applyFill="1" applyBorder="1"/>
    <xf numFmtId="1" fontId="1" fillId="5" borderId="8" xfId="0" applyNumberFormat="1" applyFont="1" applyFill="1" applyBorder="1"/>
    <xf numFmtId="1" fontId="2" fillId="5" borderId="8" xfId="0" applyNumberFormat="1" applyFont="1" applyFill="1" applyBorder="1"/>
    <xf numFmtId="1" fontId="1" fillId="5" borderId="8" xfId="0" applyNumberFormat="1" applyFont="1" applyFill="1" applyBorder="1" applyAlignment="1">
      <alignment horizontal="center"/>
    </xf>
    <xf numFmtId="1" fontId="2" fillId="5" borderId="8" xfId="0" applyNumberFormat="1" applyFont="1" applyFill="1" applyBorder="1" applyAlignment="1">
      <alignment horizontal="center"/>
    </xf>
    <xf numFmtId="2" fontId="2" fillId="5" borderId="10" xfId="0" applyNumberFormat="1" applyFont="1" applyFill="1" applyBorder="1" applyAlignment="1">
      <alignment horizontal="center"/>
    </xf>
    <xf numFmtId="1" fontId="1" fillId="5" borderId="6" xfId="0" applyNumberFormat="1" applyFont="1" applyFill="1" applyBorder="1" applyAlignment="1">
      <alignment horizontal="center" textRotation="90"/>
    </xf>
    <xf numFmtId="1" fontId="2" fillId="5" borderId="9" xfId="0" applyNumberFormat="1" applyFont="1" applyFill="1" applyBorder="1" applyAlignment="1">
      <alignment horizontal="center"/>
    </xf>
    <xf numFmtId="2" fontId="1" fillId="0" borderId="18" xfId="0" applyNumberFormat="1" applyFont="1" applyBorder="1" applyAlignment="1">
      <alignment horizontal="center"/>
    </xf>
    <xf numFmtId="1" fontId="1" fillId="0" borderId="23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textRotation="90"/>
    </xf>
    <xf numFmtId="2" fontId="1" fillId="5" borderId="11" xfId="0" applyNumberFormat="1" applyFont="1" applyFill="1" applyBorder="1" applyAlignment="1">
      <alignment horizontal="center" textRotation="90"/>
    </xf>
    <xf numFmtId="2" fontId="2" fillId="0" borderId="11" xfId="0" applyNumberFormat="1" applyFont="1" applyBorder="1" applyAlignment="1" applyProtection="1">
      <alignment horizontal="center"/>
      <protection locked="0"/>
    </xf>
    <xf numFmtId="2" fontId="2" fillId="5" borderId="12" xfId="0" applyNumberFormat="1" applyFont="1" applyFill="1" applyBorder="1" applyAlignment="1">
      <alignment horizontal="center"/>
    </xf>
    <xf numFmtId="1" fontId="1" fillId="0" borderId="13" xfId="0" applyNumberFormat="1" applyFont="1" applyBorder="1" applyAlignment="1">
      <alignment horizontal="center" vertical="center" textRotation="90"/>
    </xf>
    <xf numFmtId="1" fontId="1" fillId="5" borderId="16" xfId="0" applyNumberFormat="1" applyFont="1" applyFill="1" applyBorder="1" applyAlignment="1">
      <alignment horizontal="center" textRotation="90"/>
    </xf>
    <xf numFmtId="1" fontId="2" fillId="2" borderId="16" xfId="0" applyNumberFormat="1" applyFont="1" applyFill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1" fontId="2" fillId="3" borderId="16" xfId="0" applyNumberFormat="1" applyFont="1" applyFill="1" applyBorder="1" applyAlignment="1">
      <alignment horizontal="center"/>
    </xf>
    <xf numFmtId="0" fontId="1" fillId="5" borderId="11" xfId="0" applyFont="1" applyFill="1" applyBorder="1"/>
    <xf numFmtId="0" fontId="1" fillId="5" borderId="1" xfId="0" applyFont="1" applyFill="1" applyBorder="1"/>
    <xf numFmtId="0" fontId="1" fillId="5" borderId="1" xfId="0" applyFont="1" applyFill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6" borderId="3" xfId="0" applyFont="1" applyFill="1" applyBorder="1" applyAlignment="1">
      <alignment horizontal="center" vertical="center" textRotation="90"/>
    </xf>
    <xf numFmtId="1" fontId="1" fillId="6" borderId="3" xfId="0" applyNumberFormat="1" applyFont="1" applyFill="1" applyBorder="1" applyAlignment="1">
      <alignment horizontal="center" vertical="center" textRotation="90"/>
    </xf>
    <xf numFmtId="1" fontId="1" fillId="6" borderId="4" xfId="0" applyNumberFormat="1" applyFont="1" applyFill="1" applyBorder="1" applyAlignment="1">
      <alignment horizontal="center" vertical="center" textRotation="90"/>
    </xf>
    <xf numFmtId="1" fontId="2" fillId="6" borderId="1" xfId="0" applyNumberFormat="1" applyFont="1" applyFill="1" applyBorder="1" applyAlignment="1">
      <alignment horizontal="center"/>
    </xf>
    <xf numFmtId="2" fontId="2" fillId="6" borderId="6" xfId="0" applyNumberFormat="1" applyFont="1" applyFill="1" applyBorder="1" applyAlignment="1">
      <alignment horizontal="center"/>
    </xf>
    <xf numFmtId="164" fontId="7" fillId="4" borderId="23" xfId="0" applyNumberFormat="1" applyFont="1" applyFill="1" applyBorder="1" applyAlignment="1" applyProtection="1">
      <alignment horizontal="center"/>
      <protection locked="0"/>
    </xf>
    <xf numFmtId="1" fontId="2" fillId="5" borderId="1" xfId="0" applyNumberFormat="1" applyFont="1" applyFill="1" applyBorder="1" applyAlignment="1" applyProtection="1">
      <alignment horizontal="center"/>
      <protection locked="0"/>
    </xf>
    <xf numFmtId="0" fontId="1" fillId="7" borderId="11" xfId="0" applyFont="1" applyFill="1" applyBorder="1" applyProtection="1">
      <protection locked="0"/>
    </xf>
    <xf numFmtId="1" fontId="2" fillId="7" borderId="1" xfId="0" applyNumberFormat="1" applyFont="1" applyFill="1" applyBorder="1" applyAlignment="1" applyProtection="1">
      <alignment wrapText="1"/>
      <protection locked="0"/>
    </xf>
    <xf numFmtId="0" fontId="2" fillId="7" borderId="1" xfId="0" applyFont="1" applyFill="1" applyBorder="1" applyProtection="1">
      <protection locked="0"/>
    </xf>
    <xf numFmtId="0" fontId="2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Protection="1">
      <protection locked="0"/>
    </xf>
    <xf numFmtId="1" fontId="2" fillId="7" borderId="1" xfId="0" applyNumberFormat="1" applyFont="1" applyFill="1" applyBorder="1" applyAlignment="1">
      <alignment horizontal="center"/>
    </xf>
    <xf numFmtId="2" fontId="2" fillId="7" borderId="6" xfId="0" applyNumberFormat="1" applyFont="1" applyFill="1" applyBorder="1" applyAlignment="1">
      <alignment horizontal="center"/>
    </xf>
    <xf numFmtId="2" fontId="2" fillId="7" borderId="11" xfId="0" applyNumberFormat="1" applyFont="1" applyFill="1" applyBorder="1" applyAlignment="1" applyProtection="1">
      <alignment horizontal="center"/>
      <protection locked="0"/>
    </xf>
    <xf numFmtId="1" fontId="2" fillId="7" borderId="1" xfId="0" applyNumberFormat="1" applyFont="1" applyFill="1" applyBorder="1" applyAlignment="1" applyProtection="1">
      <alignment horizontal="center"/>
      <protection locked="0"/>
    </xf>
    <xf numFmtId="2" fontId="2" fillId="7" borderId="7" xfId="0" applyNumberFormat="1" applyFont="1" applyFill="1" applyBorder="1" applyAlignment="1">
      <alignment horizontal="center"/>
    </xf>
    <xf numFmtId="1" fontId="2" fillId="7" borderId="16" xfId="0" applyNumberFormat="1" applyFont="1" applyFill="1" applyBorder="1" applyAlignment="1">
      <alignment horizontal="center"/>
    </xf>
    <xf numFmtId="1" fontId="2" fillId="7" borderId="0" xfId="0" applyNumberFormat="1" applyFont="1" applyFill="1" applyAlignment="1">
      <alignment horizontal="center"/>
    </xf>
    <xf numFmtId="0" fontId="1" fillId="7" borderId="0" xfId="0" applyFont="1" applyFill="1" applyProtection="1">
      <protection locked="0"/>
    </xf>
    <xf numFmtId="1" fontId="2" fillId="0" borderId="1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1" fontId="2" fillId="0" borderId="16" xfId="0" applyNumberFormat="1" applyFont="1" applyBorder="1" applyAlignment="1">
      <alignment horizontal="center"/>
    </xf>
    <xf numFmtId="1" fontId="2" fillId="8" borderId="1" xfId="0" applyNumberFormat="1" applyFont="1" applyFill="1" applyBorder="1" applyAlignment="1">
      <alignment horizontal="center"/>
    </xf>
    <xf numFmtId="0" fontId="1" fillId="8" borderId="11" xfId="0" applyFont="1" applyFill="1" applyBorder="1" applyProtection="1">
      <protection locked="0"/>
    </xf>
    <xf numFmtId="1" fontId="2" fillId="8" borderId="1" xfId="0" applyNumberFormat="1" applyFont="1" applyFill="1" applyBorder="1" applyAlignment="1" applyProtection="1">
      <alignment wrapText="1"/>
      <protection locked="0"/>
    </xf>
    <xf numFmtId="0" fontId="2" fillId="8" borderId="1" xfId="0" applyFont="1" applyFill="1" applyBorder="1" applyProtection="1">
      <protection locked="0"/>
    </xf>
    <xf numFmtId="0" fontId="2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Protection="1">
      <protection locked="0"/>
    </xf>
    <xf numFmtId="2" fontId="4" fillId="0" borderId="19" xfId="0" applyNumberFormat="1" applyFont="1" applyBorder="1" applyAlignment="1">
      <alignment horizontal="center" vertical="center"/>
    </xf>
    <xf numFmtId="2" fontId="4" fillId="0" borderId="20" xfId="0" applyNumberFormat="1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2" fontId="4" fillId="6" borderId="17" xfId="0" applyNumberFormat="1" applyFont="1" applyFill="1" applyBorder="1" applyAlignment="1">
      <alignment horizontal="center" vertical="center"/>
    </xf>
    <xf numFmtId="2" fontId="4" fillId="6" borderId="14" xfId="0" applyNumberFormat="1" applyFont="1" applyFill="1" applyBorder="1" applyAlignment="1">
      <alignment horizontal="center" vertical="center"/>
    </xf>
    <xf numFmtId="2" fontId="4" fillId="6" borderId="18" xfId="0" applyNumberFormat="1" applyFont="1" applyFill="1" applyBorder="1" applyAlignment="1">
      <alignment horizontal="center" vertical="center"/>
    </xf>
    <xf numFmtId="2" fontId="4" fillId="6" borderId="19" xfId="0" applyNumberFormat="1" applyFont="1" applyFill="1" applyBorder="1" applyAlignment="1">
      <alignment horizontal="center" vertical="center"/>
    </xf>
    <xf numFmtId="2" fontId="4" fillId="6" borderId="20" xfId="0" applyNumberFormat="1" applyFont="1" applyFill="1" applyBorder="1" applyAlignment="1">
      <alignment horizontal="center" vertical="center"/>
    </xf>
    <xf numFmtId="2" fontId="4" fillId="6" borderId="21" xfId="0" applyNumberFormat="1" applyFont="1" applyFill="1" applyBorder="1" applyAlignment="1">
      <alignment horizontal="center" vertical="center"/>
    </xf>
    <xf numFmtId="0" fontId="1" fillId="0" borderId="22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</cellXfs>
  <cellStyles count="9"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5" builtinId="8" hidden="1"/>
    <cellStyle name="Hyperlink" xfId="7" builtinId="8" hidden="1"/>
    <cellStyle name="Hyperlink" xfId="3" builtinId="8" hidden="1"/>
    <cellStyle name="Hyperlink" xfId="1" builtinId="8" hidden="1"/>
    <cellStyle name="Normal" xfId="0" builtinId="0"/>
  </cellStyles>
  <dxfs count="0"/>
  <tableStyles count="0" defaultTableStyle="TableStyleMedium9" defaultPivotStyle="PivotStyleLight16"/>
  <colors>
    <mruColors>
      <color rgb="FFFF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F23ED-7B87-40B6-85D3-0A60C9937B3E}">
  <sheetPr>
    <pageSetUpPr fitToPage="1"/>
  </sheetPr>
  <dimension ref="A1:BS134"/>
  <sheetViews>
    <sheetView zoomScaleNormal="100" workbookViewId="0">
      <pane xSplit="6" ySplit="2" topLeftCell="G3" activePane="bottomRight" state="frozenSplit"/>
      <selection pane="topRight" activeCell="G1" sqref="G1"/>
      <selection pane="bottomLeft" activeCell="A2" sqref="A2"/>
      <selection pane="bottomRight" activeCell="E13" sqref="E13"/>
    </sheetView>
  </sheetViews>
  <sheetFormatPr baseColWidth="10" defaultColWidth="7.83203125" defaultRowHeight="13" x14ac:dyDescent="0.15"/>
  <cols>
    <col min="1" max="1" width="23.6640625" style="9" bestFit="1" customWidth="1"/>
    <col min="2" max="2" width="4.6640625" style="9" hidden="1" customWidth="1"/>
    <col min="3" max="3" width="6.33203125" style="9" hidden="1" customWidth="1"/>
    <col min="4" max="4" width="3.5" style="16" bestFit="1" customWidth="1"/>
    <col min="5" max="5" width="37.1640625" style="9" bestFit="1" customWidth="1"/>
    <col min="6" max="6" width="3.1640625" style="16" hidden="1" customWidth="1"/>
    <col min="7" max="7" width="8.5" style="17" customWidth="1"/>
    <col min="8" max="8" width="5.83203125" style="17" hidden="1" customWidth="1"/>
    <col min="9" max="10" width="6" style="17" customWidth="1"/>
    <col min="11" max="11" width="8.6640625" style="17" customWidth="1"/>
    <col min="12" max="12" width="6.83203125" style="18" customWidth="1"/>
    <col min="13" max="13" width="3.6640625" style="19" customWidth="1"/>
    <col min="14" max="14" width="3.83203125" style="19" bestFit="1" customWidth="1"/>
    <col min="15" max="15" width="3.83203125" style="19" customWidth="1"/>
    <col min="16" max="16" width="9.5" style="20" bestFit="1" customWidth="1"/>
    <col min="17" max="17" width="4.5" style="17" hidden="1" customWidth="1"/>
    <col min="18" max="18" width="6.6640625" style="18" customWidth="1"/>
    <col min="19" max="19" width="3.6640625" style="19" customWidth="1"/>
    <col min="20" max="20" width="4" style="19" bestFit="1" customWidth="1"/>
    <col min="21" max="21" width="3.83203125" style="19" customWidth="1"/>
    <col min="22" max="22" width="8.5" style="20" bestFit="1" customWidth="1"/>
    <col min="23" max="23" width="4.5" style="17" hidden="1" customWidth="1"/>
    <col min="24" max="24" width="6.6640625" style="18" customWidth="1"/>
    <col min="25" max="25" width="3.6640625" style="19" customWidth="1"/>
    <col min="26" max="26" width="3.83203125" style="19" bestFit="1" customWidth="1"/>
    <col min="27" max="27" width="3.83203125" style="19" customWidth="1"/>
    <col min="28" max="28" width="9.5" style="20" bestFit="1" customWidth="1"/>
    <col min="29" max="29" width="4.5" style="17" hidden="1" customWidth="1"/>
    <col min="30" max="30" width="6.6640625" style="18" customWidth="1"/>
    <col min="31" max="31" width="3.6640625" style="19" customWidth="1"/>
    <col min="32" max="32" width="3.83203125" style="19" bestFit="1" customWidth="1"/>
    <col min="33" max="33" width="3.83203125" style="19" customWidth="1"/>
    <col min="34" max="34" width="9.5" style="20" bestFit="1" customWidth="1"/>
    <col min="35" max="35" width="4.5" style="17" hidden="1" customWidth="1"/>
    <col min="36" max="36" width="7.1640625" style="18" bestFit="1" customWidth="1"/>
    <col min="37" max="37" width="3.6640625" style="19" customWidth="1"/>
    <col min="38" max="38" width="3.83203125" style="19" bestFit="1" customWidth="1"/>
    <col min="39" max="39" width="3.83203125" style="19" customWidth="1"/>
    <col min="40" max="40" width="9.5" style="20" bestFit="1" customWidth="1"/>
    <col min="41" max="41" width="4.5" style="17" hidden="1" customWidth="1"/>
    <col min="42" max="42" width="7.1640625" style="18" bestFit="1" customWidth="1"/>
    <col min="43" max="43" width="3.6640625" style="19" customWidth="1"/>
    <col min="44" max="44" width="3.83203125" style="19" bestFit="1" customWidth="1"/>
    <col min="45" max="45" width="3.83203125" style="19" customWidth="1"/>
    <col min="46" max="46" width="9.5" style="20" bestFit="1" customWidth="1"/>
    <col min="47" max="47" width="4.5" style="17" hidden="1" customWidth="1"/>
    <col min="48" max="48" width="7.1640625" style="18" bestFit="1" customWidth="1"/>
    <col min="49" max="49" width="3.6640625" style="19" customWidth="1"/>
    <col min="50" max="50" width="3.83203125" style="19" bestFit="1" customWidth="1"/>
    <col min="51" max="51" width="3.83203125" style="19" customWidth="1"/>
    <col min="52" max="52" width="9.5" style="20" bestFit="1" customWidth="1"/>
    <col min="53" max="53" width="4.5" style="17" hidden="1" customWidth="1"/>
    <col min="54" max="54" width="7.1640625" style="18" bestFit="1" customWidth="1"/>
    <col min="55" max="55" width="3.6640625" style="19" customWidth="1"/>
    <col min="56" max="56" width="3.83203125" style="19" bestFit="1" customWidth="1"/>
    <col min="57" max="57" width="3.83203125" style="19" customWidth="1"/>
    <col min="58" max="58" width="9.5" style="20" bestFit="1" customWidth="1"/>
    <col min="59" max="59" width="4.5" style="17" hidden="1" customWidth="1"/>
    <col min="60" max="60" width="6.6640625" style="18" customWidth="1"/>
    <col min="61" max="61" width="3.6640625" style="19" customWidth="1"/>
    <col min="62" max="62" width="3.83203125" style="19" bestFit="1" customWidth="1"/>
    <col min="63" max="63" width="3.83203125" style="19" customWidth="1"/>
    <col min="64" max="64" width="9.5" style="20" bestFit="1" customWidth="1"/>
    <col min="65" max="65" width="4.5" style="17" hidden="1" customWidth="1"/>
    <col min="66" max="66" width="7.1640625" style="18" bestFit="1" customWidth="1"/>
    <col min="67" max="67" width="3.6640625" style="19" customWidth="1"/>
    <col min="68" max="68" width="3.83203125" style="19" bestFit="1" customWidth="1"/>
    <col min="69" max="69" width="3.83203125" style="19" customWidth="1"/>
    <col min="70" max="70" width="9.5" style="20" bestFit="1" customWidth="1"/>
    <col min="71" max="71" width="4.5" style="17" hidden="1" customWidth="1"/>
    <col min="72" max="16384" width="7.83203125" style="9"/>
  </cols>
  <sheetData>
    <row r="1" spans="1:71" s="8" customFormat="1" ht="16" x14ac:dyDescent="0.15">
      <c r="A1" s="94" t="s">
        <v>44</v>
      </c>
      <c r="B1" s="95"/>
      <c r="C1" s="95"/>
      <c r="D1" s="95"/>
      <c r="E1" s="96"/>
      <c r="F1" s="97" t="s">
        <v>0</v>
      </c>
      <c r="G1" s="98"/>
      <c r="H1" s="98"/>
      <c r="I1" s="98"/>
      <c r="J1" s="98"/>
      <c r="K1" s="99"/>
      <c r="L1" s="92" t="s">
        <v>1</v>
      </c>
      <c r="M1" s="93"/>
      <c r="N1" s="93"/>
      <c r="O1" s="93"/>
      <c r="P1" s="45" t="s">
        <v>2</v>
      </c>
      <c r="Q1" s="7"/>
      <c r="R1" s="92" t="s">
        <v>3</v>
      </c>
      <c r="S1" s="93"/>
      <c r="T1" s="93"/>
      <c r="U1" s="93"/>
      <c r="V1" s="45" t="s">
        <v>2</v>
      </c>
      <c r="W1" s="7"/>
      <c r="X1" s="92" t="s">
        <v>4</v>
      </c>
      <c r="Y1" s="93"/>
      <c r="Z1" s="93"/>
      <c r="AA1" s="93"/>
      <c r="AB1" s="45" t="s">
        <v>2</v>
      </c>
      <c r="AC1" s="7"/>
      <c r="AD1" s="92" t="s">
        <v>5</v>
      </c>
      <c r="AE1" s="93"/>
      <c r="AF1" s="93"/>
      <c r="AG1" s="93"/>
      <c r="AH1" s="45" t="s">
        <v>2</v>
      </c>
      <c r="AI1" s="7"/>
      <c r="AJ1" s="92" t="s">
        <v>6</v>
      </c>
      <c r="AK1" s="93"/>
      <c r="AL1" s="93"/>
      <c r="AM1" s="93"/>
      <c r="AN1" s="45" t="s">
        <v>2</v>
      </c>
      <c r="AO1" s="7"/>
      <c r="AP1" s="92" t="s">
        <v>39</v>
      </c>
      <c r="AQ1" s="93"/>
      <c r="AR1" s="93"/>
      <c r="AS1" s="93"/>
      <c r="AT1" s="45" t="s">
        <v>2</v>
      </c>
      <c r="AU1" s="7"/>
      <c r="AV1" s="92" t="s">
        <v>40</v>
      </c>
      <c r="AW1" s="93"/>
      <c r="AX1" s="93"/>
      <c r="AY1" s="93"/>
      <c r="AZ1" s="45" t="s">
        <v>2</v>
      </c>
      <c r="BA1" s="7"/>
      <c r="BB1" s="92" t="s">
        <v>41</v>
      </c>
      <c r="BC1" s="93"/>
      <c r="BD1" s="93"/>
      <c r="BE1" s="93"/>
      <c r="BF1" s="45" t="s">
        <v>2</v>
      </c>
      <c r="BG1" s="7"/>
      <c r="BH1" s="92" t="s">
        <v>42</v>
      </c>
      <c r="BI1" s="93"/>
      <c r="BJ1" s="93"/>
      <c r="BK1" s="93"/>
      <c r="BL1" s="45" t="s">
        <v>2</v>
      </c>
      <c r="BM1" s="7"/>
      <c r="BN1" s="92" t="s">
        <v>43</v>
      </c>
      <c r="BO1" s="93"/>
      <c r="BP1" s="93"/>
      <c r="BQ1" s="93"/>
      <c r="BR1" s="45" t="s">
        <v>2</v>
      </c>
      <c r="BS1" s="7"/>
    </row>
    <row r="2" spans="1:71" s="8" customFormat="1" ht="18" customHeight="1" thickBot="1" x14ac:dyDescent="0.25">
      <c r="A2" s="103" t="s">
        <v>7</v>
      </c>
      <c r="B2" s="104"/>
      <c r="C2" s="104"/>
      <c r="D2" s="104"/>
      <c r="E2" s="65" t="s">
        <v>45</v>
      </c>
      <c r="F2" s="100"/>
      <c r="G2" s="101"/>
      <c r="H2" s="101"/>
      <c r="I2" s="101"/>
      <c r="J2" s="101"/>
      <c r="K2" s="102"/>
      <c r="L2" s="90" t="s">
        <v>46</v>
      </c>
      <c r="M2" s="91"/>
      <c r="N2" s="91"/>
      <c r="O2" s="91"/>
      <c r="P2" s="46">
        <v>24</v>
      </c>
      <c r="Q2" s="13"/>
      <c r="R2" s="90" t="s">
        <v>47</v>
      </c>
      <c r="S2" s="91"/>
      <c r="T2" s="91"/>
      <c r="U2" s="91"/>
      <c r="V2" s="46">
        <v>24</v>
      </c>
      <c r="W2" s="13"/>
      <c r="X2" s="90" t="s">
        <v>48</v>
      </c>
      <c r="Y2" s="91"/>
      <c r="Z2" s="91"/>
      <c r="AA2" s="91"/>
      <c r="AB2" s="46">
        <v>24</v>
      </c>
      <c r="AC2" s="13"/>
      <c r="AD2" s="90" t="s">
        <v>49</v>
      </c>
      <c r="AE2" s="91"/>
      <c r="AF2" s="91"/>
      <c r="AG2" s="91"/>
      <c r="AH2" s="46">
        <v>22</v>
      </c>
      <c r="AI2" s="13"/>
      <c r="AJ2" s="90" t="s">
        <v>50</v>
      </c>
      <c r="AK2" s="91"/>
      <c r="AL2" s="91"/>
      <c r="AM2" s="91"/>
      <c r="AN2" s="46">
        <v>24</v>
      </c>
      <c r="AO2" s="13"/>
      <c r="AP2" s="90" t="s">
        <v>51</v>
      </c>
      <c r="AQ2" s="91"/>
      <c r="AR2" s="91"/>
      <c r="AS2" s="91"/>
      <c r="AT2" s="46">
        <v>24</v>
      </c>
      <c r="AU2" s="13"/>
      <c r="AV2" s="90" t="s">
        <v>52</v>
      </c>
      <c r="AW2" s="91"/>
      <c r="AX2" s="91"/>
      <c r="AY2" s="91"/>
      <c r="AZ2" s="46">
        <v>22</v>
      </c>
      <c r="BA2" s="13"/>
      <c r="BB2" s="90" t="s">
        <v>53</v>
      </c>
      <c r="BC2" s="91"/>
      <c r="BD2" s="91"/>
      <c r="BE2" s="91"/>
      <c r="BF2" s="46">
        <v>22</v>
      </c>
      <c r="BG2" s="13"/>
      <c r="BH2" s="90" t="s">
        <v>54</v>
      </c>
      <c r="BI2" s="91"/>
      <c r="BJ2" s="91"/>
      <c r="BK2" s="91"/>
      <c r="BL2" s="46">
        <v>24</v>
      </c>
      <c r="BM2" s="13"/>
      <c r="BN2" s="90" t="s">
        <v>55</v>
      </c>
      <c r="BO2" s="91"/>
      <c r="BP2" s="91"/>
      <c r="BQ2" s="91"/>
      <c r="BR2" s="46">
        <v>26</v>
      </c>
      <c r="BS2" s="13"/>
    </row>
    <row r="3" spans="1:71" s="21" customFormat="1" ht="78" customHeight="1" x14ac:dyDescent="0.15">
      <c r="A3" s="30" t="s">
        <v>8</v>
      </c>
      <c r="B3" s="31" t="s">
        <v>9</v>
      </c>
      <c r="C3" s="31" t="s">
        <v>10</v>
      </c>
      <c r="D3" s="31" t="s">
        <v>11</v>
      </c>
      <c r="E3" s="32" t="s">
        <v>12</v>
      </c>
      <c r="F3" s="60" t="s">
        <v>13</v>
      </c>
      <c r="G3" s="61" t="s">
        <v>14</v>
      </c>
      <c r="H3" s="61" t="s">
        <v>15</v>
      </c>
      <c r="I3" s="61" t="s">
        <v>16</v>
      </c>
      <c r="J3" s="61" t="s">
        <v>17</v>
      </c>
      <c r="K3" s="62" t="s">
        <v>18</v>
      </c>
      <c r="L3" s="47" t="s">
        <v>19</v>
      </c>
      <c r="M3" s="33" t="s">
        <v>20</v>
      </c>
      <c r="N3" s="33" t="s">
        <v>21</v>
      </c>
      <c r="O3" s="33" t="s">
        <v>22</v>
      </c>
      <c r="P3" s="34" t="s">
        <v>23</v>
      </c>
      <c r="Q3" s="51" t="s">
        <v>24</v>
      </c>
      <c r="R3" s="47" t="s">
        <v>19</v>
      </c>
      <c r="S3" s="33" t="s">
        <v>20</v>
      </c>
      <c r="T3" s="33" t="s">
        <v>21</v>
      </c>
      <c r="U3" s="33" t="s">
        <v>22</v>
      </c>
      <c r="V3" s="34" t="s">
        <v>23</v>
      </c>
      <c r="W3" s="51" t="s">
        <v>24</v>
      </c>
      <c r="X3" s="47" t="s">
        <v>19</v>
      </c>
      <c r="Y3" s="33" t="s">
        <v>20</v>
      </c>
      <c r="Z3" s="33" t="s">
        <v>21</v>
      </c>
      <c r="AA3" s="33" t="s">
        <v>22</v>
      </c>
      <c r="AB3" s="34" t="s">
        <v>23</v>
      </c>
      <c r="AC3" s="51" t="s">
        <v>24</v>
      </c>
      <c r="AD3" s="47" t="s">
        <v>19</v>
      </c>
      <c r="AE3" s="33" t="s">
        <v>20</v>
      </c>
      <c r="AF3" s="33" t="s">
        <v>21</v>
      </c>
      <c r="AG3" s="33" t="s">
        <v>22</v>
      </c>
      <c r="AH3" s="34" t="s">
        <v>23</v>
      </c>
      <c r="AI3" s="51" t="s">
        <v>24</v>
      </c>
      <c r="AJ3" s="47" t="s">
        <v>19</v>
      </c>
      <c r="AK3" s="33" t="s">
        <v>20</v>
      </c>
      <c r="AL3" s="33" t="s">
        <v>21</v>
      </c>
      <c r="AM3" s="33" t="s">
        <v>22</v>
      </c>
      <c r="AN3" s="34" t="s">
        <v>23</v>
      </c>
      <c r="AO3" s="22" t="s">
        <v>24</v>
      </c>
      <c r="AP3" s="47" t="s">
        <v>19</v>
      </c>
      <c r="AQ3" s="33" t="s">
        <v>20</v>
      </c>
      <c r="AR3" s="33" t="s">
        <v>21</v>
      </c>
      <c r="AS3" s="33" t="s">
        <v>22</v>
      </c>
      <c r="AT3" s="34" t="s">
        <v>23</v>
      </c>
      <c r="AU3" s="22" t="s">
        <v>24</v>
      </c>
      <c r="AV3" s="47" t="s">
        <v>19</v>
      </c>
      <c r="AW3" s="33" t="s">
        <v>20</v>
      </c>
      <c r="AX3" s="33" t="s">
        <v>21</v>
      </c>
      <c r="AY3" s="33" t="s">
        <v>22</v>
      </c>
      <c r="AZ3" s="34" t="s">
        <v>23</v>
      </c>
      <c r="BA3" s="22" t="s">
        <v>24</v>
      </c>
      <c r="BB3" s="47" t="s">
        <v>19</v>
      </c>
      <c r="BC3" s="33" t="s">
        <v>20</v>
      </c>
      <c r="BD3" s="33" t="s">
        <v>21</v>
      </c>
      <c r="BE3" s="33" t="s">
        <v>22</v>
      </c>
      <c r="BF3" s="34" t="s">
        <v>23</v>
      </c>
      <c r="BG3" s="22" t="s">
        <v>24</v>
      </c>
      <c r="BH3" s="47" t="s">
        <v>19</v>
      </c>
      <c r="BI3" s="33" t="s">
        <v>20</v>
      </c>
      <c r="BJ3" s="33" t="s">
        <v>21</v>
      </c>
      <c r="BK3" s="33" t="s">
        <v>22</v>
      </c>
      <c r="BL3" s="34" t="s">
        <v>23</v>
      </c>
      <c r="BM3" s="22" t="s">
        <v>24</v>
      </c>
      <c r="BN3" s="47" t="s">
        <v>19</v>
      </c>
      <c r="BO3" s="33" t="s">
        <v>20</v>
      </c>
      <c r="BP3" s="33" t="s">
        <v>21</v>
      </c>
      <c r="BQ3" s="33" t="s">
        <v>22</v>
      </c>
      <c r="BR3" s="34" t="s">
        <v>23</v>
      </c>
      <c r="BS3" s="22" t="s">
        <v>24</v>
      </c>
    </row>
    <row r="4" spans="1:71" s="26" customFormat="1" x14ac:dyDescent="0.15">
      <c r="A4" s="56" t="s">
        <v>25</v>
      </c>
      <c r="B4" s="57"/>
      <c r="C4" s="57"/>
      <c r="D4" s="27"/>
      <c r="E4" s="58"/>
      <c r="F4" s="27"/>
      <c r="G4" s="28"/>
      <c r="H4" s="28"/>
      <c r="I4" s="28"/>
      <c r="J4" s="28"/>
      <c r="K4" s="43"/>
      <c r="L4" s="48"/>
      <c r="M4" s="28"/>
      <c r="N4" s="28"/>
      <c r="O4" s="28"/>
      <c r="P4" s="35"/>
      <c r="Q4" s="52"/>
      <c r="R4" s="48"/>
      <c r="S4" s="28"/>
      <c r="T4" s="28"/>
      <c r="U4" s="28"/>
      <c r="V4" s="35"/>
      <c r="W4" s="52"/>
      <c r="X4" s="48"/>
      <c r="Y4" s="28"/>
      <c r="Z4" s="28"/>
      <c r="AA4" s="28"/>
      <c r="AB4" s="35"/>
      <c r="AC4" s="52"/>
      <c r="AD4" s="48"/>
      <c r="AE4" s="28"/>
      <c r="AF4" s="28"/>
      <c r="AG4" s="28"/>
      <c r="AH4" s="35"/>
      <c r="AI4" s="52"/>
      <c r="AJ4" s="48"/>
      <c r="AK4" s="28"/>
      <c r="AL4" s="28"/>
      <c r="AM4" s="28"/>
      <c r="AN4" s="35"/>
      <c r="AO4" s="25"/>
      <c r="AP4" s="48"/>
      <c r="AQ4" s="28"/>
      <c r="AR4" s="28"/>
      <c r="AS4" s="28"/>
      <c r="AT4" s="35"/>
      <c r="AU4" s="25"/>
      <c r="AV4" s="48"/>
      <c r="AW4" s="28"/>
      <c r="AX4" s="28"/>
      <c r="AY4" s="28"/>
      <c r="AZ4" s="35"/>
      <c r="BA4" s="25"/>
      <c r="BB4" s="48"/>
      <c r="BC4" s="28"/>
      <c r="BD4" s="28"/>
      <c r="BE4" s="28"/>
      <c r="BF4" s="35"/>
      <c r="BG4" s="25"/>
      <c r="BH4" s="48"/>
      <c r="BI4" s="28"/>
      <c r="BJ4" s="28"/>
      <c r="BK4" s="28"/>
      <c r="BL4" s="35"/>
      <c r="BM4" s="25"/>
      <c r="BN4" s="48"/>
      <c r="BO4" s="28"/>
      <c r="BP4" s="28"/>
      <c r="BQ4" s="28"/>
      <c r="BR4" s="35"/>
      <c r="BS4" s="25"/>
    </row>
    <row r="5" spans="1:71" s="10" customFormat="1" x14ac:dyDescent="0.15">
      <c r="A5" s="85" t="s">
        <v>175</v>
      </c>
      <c r="B5" s="86"/>
      <c r="C5" s="87"/>
      <c r="D5" s="88">
        <v>2</v>
      </c>
      <c r="E5" s="89" t="s">
        <v>176</v>
      </c>
      <c r="F5" s="5"/>
      <c r="G5" s="63">
        <f t="shared" ref="G5:G36" si="0">RANK(K5,K$4:K$124,1)</f>
        <v>22</v>
      </c>
      <c r="H5" s="63">
        <f t="shared" ref="H5:H36" si="1">Q5+W5+AC5+AI5+AO5</f>
        <v>108</v>
      </c>
      <c r="I5" s="84">
        <f t="shared" ref="I5:I36" si="2">IF(M5=0,1,0)+IF(S5=0,1,0)+IF(Y5=0,1,0)+IF(AE5=0,1,0)+IF(AK5=0,1,0)+IF(AQ5=0,1,0)+IF(AW5=0,1,0)+IF(BC5=0,1,0)+IF(BI5=0,1,0)+IF(BO5=0,1,0)</f>
        <v>10</v>
      </c>
      <c r="J5" s="63">
        <f t="shared" ref="J5:J36" si="3">M5+S5+Y5+AE5+AK5+AQ5+AW5+BC5+BI5+BO5</f>
        <v>0</v>
      </c>
      <c r="K5" s="64">
        <f t="shared" ref="K5:K36" si="4">P5+V5+AB5+AH5+AN5+AT5+AZ5+BF5+BL5+BR5</f>
        <v>319.84999999999997</v>
      </c>
      <c r="L5" s="49">
        <v>28.94</v>
      </c>
      <c r="M5" s="5">
        <v>0</v>
      </c>
      <c r="N5" s="29"/>
      <c r="O5" s="29"/>
      <c r="P5" s="36">
        <f t="shared" ref="P5:P36" si="5">IF((OR(L5="",L5="DNC")),"",IF(L5="SDQ",P$134,IF(L5="DNF",999,(L5+(5*M5)+(N5*10)-(O5*5)))))</f>
        <v>28.94</v>
      </c>
      <c r="Q5" s="53">
        <f>IF(P5="",Default_Rank_Score,RANK(P5,P$4:P$124,1))</f>
        <v>19</v>
      </c>
      <c r="R5" s="49">
        <v>21.73</v>
      </c>
      <c r="S5" s="5">
        <v>0</v>
      </c>
      <c r="T5" s="29"/>
      <c r="U5" s="29"/>
      <c r="V5" s="36">
        <f t="shared" ref="V5:V36" si="6">IF((OR(R5="",R5="DNC")),"",IF(R5="SDQ",V$134,IF(R5="DNF",999,(R5+(5*S5)+(T5*10)-(U5*5)))))</f>
        <v>21.73</v>
      </c>
      <c r="W5" s="55">
        <f>IF(V5="",Default_Rank_Score,RANK(V5,V$4:V$124,1))</f>
        <v>21</v>
      </c>
      <c r="X5" s="49">
        <v>33.28</v>
      </c>
      <c r="Y5" s="5">
        <v>0</v>
      </c>
      <c r="Z5" s="29"/>
      <c r="AA5" s="29"/>
      <c r="AB5" s="36">
        <f t="shared" ref="AB5:AB36" si="7">IF((OR(X5="",X5="DNC")),"",IF(X5="SDQ",AB$134,IF(X5="DNF",999,(X5+(5*Y5)+(Z5*10)-(AA5*5)))))</f>
        <v>33.28</v>
      </c>
      <c r="AC5" s="55">
        <f>IF(AB5="",Default_Rank_Score,RANK(AB5,AB$4:AB$124,1))</f>
        <v>18</v>
      </c>
      <c r="AD5" s="49">
        <v>26.3</v>
      </c>
      <c r="AE5" s="5">
        <v>0</v>
      </c>
      <c r="AF5" s="29"/>
      <c r="AG5" s="29"/>
      <c r="AH5" s="36">
        <f t="shared" ref="AH5:AH36" si="8">IF((OR(AD5="",AD5="DNC")),"",IF(AD5="SDQ",AH$134,IF(AD5="DNF",999,(AD5+(5*AE5)+(AF5*10)-(AG5*5)))))</f>
        <v>26.3</v>
      </c>
      <c r="AI5" s="55">
        <f>IF(AH5="",Default_Rank_Score,RANK(AH5,AH$4:AH$124,1))</f>
        <v>19</v>
      </c>
      <c r="AJ5" s="49">
        <v>40.229999999999997</v>
      </c>
      <c r="AK5" s="5">
        <v>0</v>
      </c>
      <c r="AL5" s="29"/>
      <c r="AM5" s="29"/>
      <c r="AN5" s="36">
        <f t="shared" ref="AN5:AN36" si="9">IF((OR(AJ5="",AJ5="DNC")),"",IF(AJ5="SDQ",AN$134,IF(AJ5="DNF",999,(AJ5+(5*AK5)+(AL5*10)-(AM5*5)))))</f>
        <v>40.229999999999997</v>
      </c>
      <c r="AO5" s="11">
        <f>IF(AN5="",Default_Rank_Score,RANK(AN5,AN$4:AN$124,1))</f>
        <v>31</v>
      </c>
      <c r="AP5" s="49">
        <v>33.61</v>
      </c>
      <c r="AQ5" s="5">
        <v>0</v>
      </c>
      <c r="AR5" s="29"/>
      <c r="AS5" s="29"/>
      <c r="AT5" s="36">
        <f t="shared" ref="AT5:AT36" si="10">IF((OR(AP5="",AP5="DNC")),"",IF(AP5="SDQ",AT$134,IF(AP5="DNF",999,(AP5+(5*AQ5)+(AR5*10)-(AS5*5)))))</f>
        <v>33.61</v>
      </c>
      <c r="AU5" s="11">
        <f>IF(AT5="",Default_Rank_Score,RANK(AT5,AT$4:AT$124,1))</f>
        <v>28</v>
      </c>
      <c r="AV5" s="49">
        <v>32.9</v>
      </c>
      <c r="AW5" s="5">
        <v>0</v>
      </c>
      <c r="AX5" s="29"/>
      <c r="AY5" s="29"/>
      <c r="AZ5" s="36">
        <f t="shared" ref="AZ5:AZ36" si="11">IF((OR(AV5="",AV5="DNC")),"",IF(AV5="SDQ",AZ$134,IF(AV5="DNF",999,(AV5+(5*AW5)+(AX5*10)-(AY5*5)))))</f>
        <v>32.9</v>
      </c>
      <c r="BA5" s="11" t="e">
        <f>IF(AZ5="",Default_Rank_Score,RANK(AZ5,AZ$4:AZ$124,1))</f>
        <v>#VALUE!</v>
      </c>
      <c r="BB5" s="49">
        <v>31.32</v>
      </c>
      <c r="BC5" s="5">
        <v>0</v>
      </c>
      <c r="BD5" s="29"/>
      <c r="BE5" s="29"/>
      <c r="BF5" s="36">
        <f t="shared" ref="BF5:BF36" si="12">IF((OR(BB5="",BB5="DNC")),"",IF(BB5="SDQ",BF$134,IF(BB5="DNF",999,(BB5+(5*BC5)+(BD5*10)-(BE5*5)))))</f>
        <v>31.32</v>
      </c>
      <c r="BG5" s="11">
        <f>IF(BF5="",Default_Rank_Score,RANK(BF5,BF$4:BF$124,1))</f>
        <v>37</v>
      </c>
      <c r="BH5" s="49">
        <v>35.92</v>
      </c>
      <c r="BI5" s="5">
        <v>0</v>
      </c>
      <c r="BJ5" s="29"/>
      <c r="BK5" s="29"/>
      <c r="BL5" s="36">
        <f t="shared" ref="BL5:BL36" si="13">IF((OR(BH5="",BH5="DNC")),"",IF(BH5="SDQ",BL$134,IF(BH5="DNF",999,(BH5+(5*BI5)+(BJ5*10)-(BK5*5)))))</f>
        <v>35.92</v>
      </c>
      <c r="BM5" s="11">
        <f>IF(BL5="",Default_Rank_Score,RANK(BL5,BL$4:BL$124,1))</f>
        <v>35</v>
      </c>
      <c r="BN5" s="49">
        <v>35.619999999999997</v>
      </c>
      <c r="BO5" s="5">
        <v>0</v>
      </c>
      <c r="BP5" s="29"/>
      <c r="BQ5" s="29"/>
      <c r="BR5" s="36">
        <f t="shared" ref="BR5:BR36" si="14">IF((OR(BN5="",BN5="DNC")),"",IF(BN5="SDQ",BR$134,IF(BN5="DNF",999,(BN5+(5*BO5)+(BP5*10)-(BQ5*5)))))</f>
        <v>35.619999999999997</v>
      </c>
      <c r="BS5" s="11">
        <f>IF(BR5="",Default_Rank_Score,RANK(BR5,BR$4:BR$124,1))</f>
        <v>27</v>
      </c>
    </row>
    <row r="6" spans="1:71" s="10" customFormat="1" x14ac:dyDescent="0.15">
      <c r="A6" s="85" t="s">
        <v>160</v>
      </c>
      <c r="B6" s="86"/>
      <c r="C6" s="87"/>
      <c r="D6" s="88">
        <v>1</v>
      </c>
      <c r="E6" s="89" t="s">
        <v>92</v>
      </c>
      <c r="F6" s="5"/>
      <c r="G6" s="63">
        <f t="shared" si="0"/>
        <v>21</v>
      </c>
      <c r="H6" s="63">
        <f t="shared" si="1"/>
        <v>152</v>
      </c>
      <c r="I6" s="84">
        <f t="shared" si="2"/>
        <v>10</v>
      </c>
      <c r="J6" s="63">
        <f t="shared" si="3"/>
        <v>0</v>
      </c>
      <c r="K6" s="64">
        <f t="shared" si="4"/>
        <v>318.72000000000003</v>
      </c>
      <c r="L6" s="49">
        <v>32.58</v>
      </c>
      <c r="M6" s="5">
        <v>0</v>
      </c>
      <c r="N6" s="29"/>
      <c r="O6" s="29"/>
      <c r="P6" s="36">
        <f t="shared" si="5"/>
        <v>32.58</v>
      </c>
      <c r="Q6" s="53">
        <f>IF(P6="",Default_Rank_Score,RANK(P6,P$4:P$124,1))</f>
        <v>32</v>
      </c>
      <c r="R6" s="49">
        <v>25.72</v>
      </c>
      <c r="S6" s="5">
        <v>0</v>
      </c>
      <c r="T6" s="29"/>
      <c r="U6" s="29"/>
      <c r="V6" s="36">
        <f t="shared" si="6"/>
        <v>25.72</v>
      </c>
      <c r="W6" s="55">
        <f>IF(V6="",Default_Rank_Score,RANK(V6,V$4:V$124,1))</f>
        <v>40</v>
      </c>
      <c r="X6" s="49">
        <v>37.15</v>
      </c>
      <c r="Y6" s="5">
        <v>0</v>
      </c>
      <c r="Z6" s="29"/>
      <c r="AA6" s="29"/>
      <c r="AB6" s="36">
        <f t="shared" si="7"/>
        <v>37.15</v>
      </c>
      <c r="AC6" s="55">
        <f>IF(AB6="",Default_Rank_Score,RANK(AB6,AB$4:AB$124,1))</f>
        <v>32</v>
      </c>
      <c r="AD6" s="49">
        <v>27.39</v>
      </c>
      <c r="AE6" s="5">
        <v>0</v>
      </c>
      <c r="AF6" s="29"/>
      <c r="AG6" s="29"/>
      <c r="AH6" s="36">
        <f t="shared" si="8"/>
        <v>27.39</v>
      </c>
      <c r="AI6" s="55">
        <f>IF(AH6="",Default_Rank_Score,RANK(AH6,AH$4:AH$124,1))</f>
        <v>25</v>
      </c>
      <c r="AJ6" s="49">
        <v>38.119999999999997</v>
      </c>
      <c r="AK6" s="5">
        <v>0</v>
      </c>
      <c r="AL6" s="29"/>
      <c r="AM6" s="29"/>
      <c r="AN6" s="36">
        <f t="shared" si="9"/>
        <v>38.119999999999997</v>
      </c>
      <c r="AO6" s="11">
        <f>IF(AN6="",Default_Rank_Score,RANK(AN6,AN$4:AN$124,1))</f>
        <v>23</v>
      </c>
      <c r="AP6" s="49">
        <v>37.51</v>
      </c>
      <c r="AQ6" s="5">
        <v>0</v>
      </c>
      <c r="AR6" s="29"/>
      <c r="AS6" s="29"/>
      <c r="AT6" s="36">
        <f t="shared" si="10"/>
        <v>37.51</v>
      </c>
      <c r="AU6" s="11">
        <f>IF(AT6="",Default_Rank_Score,RANK(AT6,AT$4:AT$124,1))</f>
        <v>41</v>
      </c>
      <c r="AV6" s="49">
        <v>32.299999999999997</v>
      </c>
      <c r="AW6" s="5">
        <v>0</v>
      </c>
      <c r="AX6" s="29"/>
      <c r="AY6" s="29"/>
      <c r="AZ6" s="36">
        <f t="shared" si="11"/>
        <v>32.299999999999997</v>
      </c>
      <c r="BA6" s="11" t="e">
        <f>IF(AZ6="",Default_Rank_Score,RANK(AZ6,AZ$4:AZ$124,1))</f>
        <v>#VALUE!</v>
      </c>
      <c r="BB6" s="49">
        <v>25.99</v>
      </c>
      <c r="BC6" s="5">
        <v>0</v>
      </c>
      <c r="BD6" s="29"/>
      <c r="BE6" s="29"/>
      <c r="BF6" s="36">
        <f t="shared" si="12"/>
        <v>25.99</v>
      </c>
      <c r="BG6" s="11">
        <f>IF(BF6="",Default_Rank_Score,RANK(BF6,BF$4:BF$124,1))</f>
        <v>18</v>
      </c>
      <c r="BH6" s="49">
        <v>31.35</v>
      </c>
      <c r="BI6" s="5">
        <v>0</v>
      </c>
      <c r="BJ6" s="29"/>
      <c r="BK6" s="29"/>
      <c r="BL6" s="36">
        <f t="shared" si="13"/>
        <v>31.35</v>
      </c>
      <c r="BM6" s="11">
        <f>IF(BL6="",Default_Rank_Score,RANK(BL6,BL$4:BL$124,1))</f>
        <v>17</v>
      </c>
      <c r="BN6" s="49">
        <v>30.61</v>
      </c>
      <c r="BO6" s="5">
        <v>0</v>
      </c>
      <c r="BP6" s="29"/>
      <c r="BQ6" s="29"/>
      <c r="BR6" s="36">
        <f t="shared" si="14"/>
        <v>30.61</v>
      </c>
      <c r="BS6" s="11">
        <f>IF(BR6="",Default_Rank_Score,RANK(BR6,BR$4:BR$124,1))</f>
        <v>14</v>
      </c>
    </row>
    <row r="7" spans="1:71" s="10" customFormat="1" x14ac:dyDescent="0.15">
      <c r="A7" s="85" t="s">
        <v>78</v>
      </c>
      <c r="B7" s="86"/>
      <c r="C7" s="87"/>
      <c r="D7" s="88">
        <v>1</v>
      </c>
      <c r="E7" s="89" t="s">
        <v>183</v>
      </c>
      <c r="F7" s="5"/>
      <c r="G7" s="63">
        <f t="shared" si="0"/>
        <v>8</v>
      </c>
      <c r="H7" s="63">
        <f t="shared" si="1"/>
        <v>55</v>
      </c>
      <c r="I7" s="84">
        <f t="shared" si="2"/>
        <v>10</v>
      </c>
      <c r="J7" s="63">
        <f t="shared" si="3"/>
        <v>0</v>
      </c>
      <c r="K7" s="64">
        <f t="shared" si="4"/>
        <v>279.52</v>
      </c>
      <c r="L7" s="49">
        <v>24.46</v>
      </c>
      <c r="M7" s="5">
        <v>0</v>
      </c>
      <c r="N7" s="29"/>
      <c r="O7" s="29"/>
      <c r="P7" s="36">
        <f t="shared" si="5"/>
        <v>24.46</v>
      </c>
      <c r="Q7" s="53">
        <f>IF(P7="",Default_Rank_Score,RANK(P7,P$4:P$124,1))</f>
        <v>8</v>
      </c>
      <c r="R7" s="49">
        <v>22.27</v>
      </c>
      <c r="S7" s="5">
        <v>0</v>
      </c>
      <c r="T7" s="29"/>
      <c r="U7" s="29"/>
      <c r="V7" s="36">
        <f t="shared" si="6"/>
        <v>22.27</v>
      </c>
      <c r="W7" s="55">
        <f>IF(V7="",Default_Rank_Score,RANK(V7,V$4:V$124,1))</f>
        <v>23</v>
      </c>
      <c r="X7" s="49">
        <v>27.37</v>
      </c>
      <c r="Y7" s="5">
        <v>0</v>
      </c>
      <c r="Z7" s="29"/>
      <c r="AA7" s="29"/>
      <c r="AB7" s="36">
        <f t="shared" si="7"/>
        <v>27.37</v>
      </c>
      <c r="AC7" s="55">
        <f>IF(AB7="",Default_Rank_Score,RANK(AB7,AB$4:AB$124,1))</f>
        <v>6</v>
      </c>
      <c r="AD7" s="49">
        <v>22.9</v>
      </c>
      <c r="AE7" s="5">
        <v>0</v>
      </c>
      <c r="AF7" s="29"/>
      <c r="AG7" s="29"/>
      <c r="AH7" s="36">
        <f t="shared" si="8"/>
        <v>22.9</v>
      </c>
      <c r="AI7" s="55">
        <f>IF(AH7="",Default_Rank_Score,RANK(AH7,AH$4:AH$124,1))</f>
        <v>7</v>
      </c>
      <c r="AJ7" s="49">
        <v>33.31</v>
      </c>
      <c r="AK7" s="5">
        <v>0</v>
      </c>
      <c r="AL7" s="29"/>
      <c r="AM7" s="29"/>
      <c r="AN7" s="36">
        <f t="shared" si="9"/>
        <v>33.31</v>
      </c>
      <c r="AO7" s="11">
        <f>IF(AN7="",Default_Rank_Score,RANK(AN7,AN$4:AN$124,1))</f>
        <v>11</v>
      </c>
      <c r="AP7" s="49">
        <v>27.97</v>
      </c>
      <c r="AQ7" s="5">
        <v>0</v>
      </c>
      <c r="AR7" s="29"/>
      <c r="AS7" s="29"/>
      <c r="AT7" s="36">
        <f t="shared" si="10"/>
        <v>27.97</v>
      </c>
      <c r="AU7" s="11">
        <f>IF(AT7="",Default_Rank_Score,RANK(AT7,AT$4:AT$124,1))</f>
        <v>11</v>
      </c>
      <c r="AV7" s="49">
        <v>29.05</v>
      </c>
      <c r="AW7" s="5">
        <v>0</v>
      </c>
      <c r="AX7" s="29"/>
      <c r="AY7" s="29"/>
      <c r="AZ7" s="36">
        <f t="shared" si="11"/>
        <v>29.05</v>
      </c>
      <c r="BA7" s="11" t="e">
        <f>IF(AZ7="",Default_Rank_Score,RANK(AZ7,AZ$4:AZ$124,1))</f>
        <v>#VALUE!</v>
      </c>
      <c r="BB7" s="49">
        <v>24.97</v>
      </c>
      <c r="BC7" s="5">
        <v>0</v>
      </c>
      <c r="BD7" s="29"/>
      <c r="BE7" s="29"/>
      <c r="BF7" s="36">
        <f t="shared" si="12"/>
        <v>24.97</v>
      </c>
      <c r="BG7" s="11">
        <f>IF(BF7="",Default_Rank_Score,RANK(BF7,BF$4:BF$124,1))</f>
        <v>13</v>
      </c>
      <c r="BH7" s="49">
        <v>28.28</v>
      </c>
      <c r="BI7" s="5">
        <v>0</v>
      </c>
      <c r="BJ7" s="29"/>
      <c r="BK7" s="29"/>
      <c r="BL7" s="36">
        <f t="shared" si="13"/>
        <v>28.28</v>
      </c>
      <c r="BM7" s="11">
        <f>IF(BL7="",Default_Rank_Score,RANK(BL7,BL$4:BL$124,1))</f>
        <v>12</v>
      </c>
      <c r="BN7" s="49">
        <v>38.94</v>
      </c>
      <c r="BO7" s="5">
        <v>0</v>
      </c>
      <c r="BP7" s="29"/>
      <c r="BQ7" s="29"/>
      <c r="BR7" s="36">
        <f t="shared" si="14"/>
        <v>38.94</v>
      </c>
      <c r="BS7" s="11">
        <f>IF(BR7="",Default_Rank_Score,RANK(BR7,BR$4:BR$124,1))</f>
        <v>39</v>
      </c>
    </row>
    <row r="8" spans="1:71" s="10" customFormat="1" x14ac:dyDescent="0.15">
      <c r="A8" s="85" t="s">
        <v>111</v>
      </c>
      <c r="B8" s="86"/>
      <c r="C8" s="87"/>
      <c r="D8" s="88">
        <v>2</v>
      </c>
      <c r="E8" s="89" t="s">
        <v>76</v>
      </c>
      <c r="F8" s="5"/>
      <c r="G8" s="63">
        <f t="shared" si="0"/>
        <v>66</v>
      </c>
      <c r="H8" s="63">
        <f t="shared" si="1"/>
        <v>334</v>
      </c>
      <c r="I8" s="84">
        <f t="shared" si="2"/>
        <v>10</v>
      </c>
      <c r="J8" s="63">
        <f t="shared" si="3"/>
        <v>0</v>
      </c>
      <c r="K8" s="64">
        <f t="shared" si="4"/>
        <v>459.76000000000005</v>
      </c>
      <c r="L8" s="49">
        <v>42.62</v>
      </c>
      <c r="M8" s="5">
        <v>0</v>
      </c>
      <c r="N8" s="29"/>
      <c r="O8" s="29"/>
      <c r="P8" s="36">
        <f t="shared" si="5"/>
        <v>42.62</v>
      </c>
      <c r="Q8" s="53">
        <f>IF(P8="",Default_Rank_Score,RANK(P8,P$4:P$124,1))</f>
        <v>60</v>
      </c>
      <c r="R8" s="49">
        <v>43.67</v>
      </c>
      <c r="S8" s="5">
        <v>0</v>
      </c>
      <c r="T8" s="29"/>
      <c r="U8" s="29"/>
      <c r="V8" s="36">
        <f t="shared" si="6"/>
        <v>43.67</v>
      </c>
      <c r="W8" s="55">
        <f>IF(V8="",Default_Rank_Score,RANK(V8,V$4:V$124,1))</f>
        <v>93</v>
      </c>
      <c r="X8" s="49">
        <v>47.39</v>
      </c>
      <c r="Y8" s="5">
        <v>0</v>
      </c>
      <c r="Z8" s="29"/>
      <c r="AA8" s="29"/>
      <c r="AB8" s="36">
        <f t="shared" si="7"/>
        <v>47.39</v>
      </c>
      <c r="AC8" s="55">
        <f>IF(AB8="",Default_Rank_Score,RANK(AB8,AB$4:AB$124,1))</f>
        <v>63</v>
      </c>
      <c r="AD8" s="49">
        <v>39.130000000000003</v>
      </c>
      <c r="AE8" s="5">
        <v>0</v>
      </c>
      <c r="AF8" s="29"/>
      <c r="AG8" s="29"/>
      <c r="AH8" s="36">
        <f t="shared" si="8"/>
        <v>39.130000000000003</v>
      </c>
      <c r="AI8" s="55">
        <f>IF(AH8="",Default_Rank_Score,RANK(AH8,AH$4:AH$124,1))</f>
        <v>63</v>
      </c>
      <c r="AJ8" s="49">
        <v>49.65</v>
      </c>
      <c r="AK8" s="5">
        <v>0</v>
      </c>
      <c r="AL8" s="29"/>
      <c r="AM8" s="29"/>
      <c r="AN8" s="36">
        <f t="shared" si="9"/>
        <v>49.65</v>
      </c>
      <c r="AO8" s="11">
        <f>IF(AN8="",Default_Rank_Score,RANK(AN8,AN$4:AN$124,1))</f>
        <v>55</v>
      </c>
      <c r="AP8" s="49">
        <v>44.01</v>
      </c>
      <c r="AQ8" s="5">
        <v>0</v>
      </c>
      <c r="AR8" s="29"/>
      <c r="AS8" s="29"/>
      <c r="AT8" s="36">
        <f t="shared" si="10"/>
        <v>44.01</v>
      </c>
      <c r="AU8" s="11">
        <f>IF(AT8="",Default_Rank_Score,RANK(AT8,AT$4:AT$124,1))</f>
        <v>62</v>
      </c>
      <c r="AV8" s="49">
        <v>47.74</v>
      </c>
      <c r="AW8" s="5">
        <v>0</v>
      </c>
      <c r="AX8" s="29"/>
      <c r="AY8" s="29"/>
      <c r="AZ8" s="36">
        <f t="shared" si="11"/>
        <v>47.74</v>
      </c>
      <c r="BA8" s="11" t="e">
        <f>IF(AZ8="",Default_Rank_Score,RANK(AZ8,AZ$4:AZ$124,1))</f>
        <v>#VALUE!</v>
      </c>
      <c r="BB8" s="49">
        <v>38.24</v>
      </c>
      <c r="BC8" s="5">
        <v>0</v>
      </c>
      <c r="BD8" s="29"/>
      <c r="BE8" s="29"/>
      <c r="BF8" s="36">
        <f t="shared" si="12"/>
        <v>38.24</v>
      </c>
      <c r="BG8" s="11">
        <f>IF(BF8="",Default_Rank_Score,RANK(BF8,BF$4:BF$124,1))</f>
        <v>63</v>
      </c>
      <c r="BH8" s="49">
        <v>52.02</v>
      </c>
      <c r="BI8" s="5">
        <v>0</v>
      </c>
      <c r="BJ8" s="29"/>
      <c r="BK8" s="29"/>
      <c r="BL8" s="36">
        <f t="shared" si="13"/>
        <v>52.02</v>
      </c>
      <c r="BM8" s="11">
        <f>IF(BL8="",Default_Rank_Score,RANK(BL8,BL$4:BL$124,1))</f>
        <v>72</v>
      </c>
      <c r="BN8" s="49">
        <v>55.29</v>
      </c>
      <c r="BO8" s="5">
        <v>0</v>
      </c>
      <c r="BP8" s="29"/>
      <c r="BQ8" s="29"/>
      <c r="BR8" s="36">
        <f t="shared" si="14"/>
        <v>55.29</v>
      </c>
      <c r="BS8" s="11">
        <f>IF(BR8="",Default_Rank_Score,RANK(BR8,BR$4:BR$124,1))</f>
        <v>77</v>
      </c>
    </row>
    <row r="9" spans="1:71" s="10" customFormat="1" x14ac:dyDescent="0.15">
      <c r="A9" s="59" t="s">
        <v>72</v>
      </c>
      <c r="B9" s="2"/>
      <c r="C9" s="1"/>
      <c r="D9" s="5">
        <v>3</v>
      </c>
      <c r="E9" s="6" t="s">
        <v>73</v>
      </c>
      <c r="F9" s="5"/>
      <c r="G9" s="63">
        <f t="shared" si="0"/>
        <v>67</v>
      </c>
      <c r="H9" s="63">
        <f t="shared" si="1"/>
        <v>280</v>
      </c>
      <c r="I9" s="63">
        <f t="shared" si="2"/>
        <v>9</v>
      </c>
      <c r="J9" s="63">
        <f t="shared" si="3"/>
        <v>1</v>
      </c>
      <c r="K9" s="64">
        <f t="shared" si="4"/>
        <v>461.44000000000005</v>
      </c>
      <c r="L9" s="49">
        <v>44.08</v>
      </c>
      <c r="M9" s="5">
        <v>0</v>
      </c>
      <c r="N9" s="29"/>
      <c r="O9" s="29"/>
      <c r="P9" s="36">
        <f t="shared" si="5"/>
        <v>44.08</v>
      </c>
      <c r="Q9" s="53">
        <f>IF(P9="",Default_Rank_Score,RANK(P9,P$4:P$124,1))</f>
        <v>66</v>
      </c>
      <c r="R9" s="49">
        <v>29.42</v>
      </c>
      <c r="S9" s="5">
        <v>0</v>
      </c>
      <c r="T9" s="29"/>
      <c r="U9" s="29"/>
      <c r="V9" s="36">
        <f t="shared" si="6"/>
        <v>29.42</v>
      </c>
      <c r="W9" s="55">
        <f>IF(V9="",Default_Rank_Score,RANK(V9,V$4:V$124,1))</f>
        <v>60</v>
      </c>
      <c r="X9" s="49">
        <v>47.14</v>
      </c>
      <c r="Y9" s="5">
        <v>0</v>
      </c>
      <c r="Z9" s="29"/>
      <c r="AA9" s="29"/>
      <c r="AB9" s="36">
        <f t="shared" si="7"/>
        <v>47.14</v>
      </c>
      <c r="AC9" s="55">
        <f>IF(AB9="",Default_Rank_Score,RANK(AB9,AB$4:AB$124,1))</f>
        <v>62</v>
      </c>
      <c r="AD9" s="49">
        <v>41.29</v>
      </c>
      <c r="AE9" s="5">
        <v>0</v>
      </c>
      <c r="AF9" s="29"/>
      <c r="AG9" s="29"/>
      <c r="AH9" s="36">
        <f t="shared" si="8"/>
        <v>41.29</v>
      </c>
      <c r="AI9" s="55">
        <f>IF(AH9="",Default_Rank_Score,RANK(AH9,AH$4:AH$124,1))</f>
        <v>68</v>
      </c>
      <c r="AJ9" s="49">
        <v>38.18</v>
      </c>
      <c r="AK9" s="5">
        <v>0</v>
      </c>
      <c r="AL9" s="29"/>
      <c r="AM9" s="29"/>
      <c r="AN9" s="36">
        <f t="shared" si="9"/>
        <v>38.18</v>
      </c>
      <c r="AO9" s="11">
        <f>IF(AN9="",Default_Rank_Score,RANK(AN9,AN$4:AN$124,1))</f>
        <v>24</v>
      </c>
      <c r="AP9" s="49">
        <v>59.68</v>
      </c>
      <c r="AQ9" s="5">
        <v>0</v>
      </c>
      <c r="AR9" s="29"/>
      <c r="AS9" s="29"/>
      <c r="AT9" s="36">
        <f t="shared" si="10"/>
        <v>59.68</v>
      </c>
      <c r="AU9" s="11">
        <f>IF(AT9="",Default_Rank_Score,RANK(AT9,AT$4:AT$124,1))</f>
        <v>86</v>
      </c>
      <c r="AV9" s="49">
        <v>52.31</v>
      </c>
      <c r="AW9" s="5">
        <v>1</v>
      </c>
      <c r="AX9" s="29"/>
      <c r="AY9" s="29"/>
      <c r="AZ9" s="36">
        <f t="shared" si="11"/>
        <v>57.31</v>
      </c>
      <c r="BA9" s="11" t="e">
        <f>IF(AZ9="",Default_Rank_Score,RANK(AZ9,AZ$4:AZ$124,1))</f>
        <v>#VALUE!</v>
      </c>
      <c r="BB9" s="49">
        <v>33.19</v>
      </c>
      <c r="BC9" s="5">
        <v>0</v>
      </c>
      <c r="BD9" s="29"/>
      <c r="BE9" s="29"/>
      <c r="BF9" s="36">
        <f t="shared" si="12"/>
        <v>33.19</v>
      </c>
      <c r="BG9" s="11">
        <f>IF(BF9="",Default_Rank_Score,RANK(BF9,BF$4:BF$124,1))</f>
        <v>45</v>
      </c>
      <c r="BH9" s="49">
        <v>47.67</v>
      </c>
      <c r="BI9" s="5">
        <v>0</v>
      </c>
      <c r="BJ9" s="29"/>
      <c r="BK9" s="29"/>
      <c r="BL9" s="36">
        <f t="shared" si="13"/>
        <v>47.67</v>
      </c>
      <c r="BM9" s="11">
        <f>IF(BL9="",Default_Rank_Score,RANK(BL9,BL$4:BL$124,1))</f>
        <v>62</v>
      </c>
      <c r="BN9" s="49">
        <v>63.48</v>
      </c>
      <c r="BO9" s="5">
        <v>0</v>
      </c>
      <c r="BP9" s="29"/>
      <c r="BQ9" s="29"/>
      <c r="BR9" s="36">
        <f t="shared" si="14"/>
        <v>63.48</v>
      </c>
      <c r="BS9" s="11">
        <f>IF(BR9="",Default_Rank_Score,RANK(BR9,BR$4:BR$124,1))</f>
        <v>86</v>
      </c>
    </row>
    <row r="10" spans="1:71" s="10" customFormat="1" x14ac:dyDescent="0.15">
      <c r="A10" s="59" t="s">
        <v>130</v>
      </c>
      <c r="B10" s="2"/>
      <c r="C10" s="1"/>
      <c r="D10" s="5">
        <v>5</v>
      </c>
      <c r="E10" s="6" t="s">
        <v>117</v>
      </c>
      <c r="F10" s="5"/>
      <c r="G10" s="63">
        <f t="shared" si="0"/>
        <v>6</v>
      </c>
      <c r="H10" s="63">
        <f t="shared" si="1"/>
        <v>51</v>
      </c>
      <c r="I10" s="63">
        <f t="shared" si="2"/>
        <v>9</v>
      </c>
      <c r="J10" s="63">
        <f t="shared" si="3"/>
        <v>2</v>
      </c>
      <c r="K10" s="64">
        <f t="shared" si="4"/>
        <v>264.36</v>
      </c>
      <c r="L10" s="49">
        <v>22.85</v>
      </c>
      <c r="M10" s="5">
        <v>0</v>
      </c>
      <c r="N10" s="29"/>
      <c r="O10" s="29"/>
      <c r="P10" s="36">
        <f t="shared" si="5"/>
        <v>22.85</v>
      </c>
      <c r="Q10" s="53">
        <f>IF(P10="",Default_Rank_Score,RANK(P10,P$4:P$124,1))</f>
        <v>6</v>
      </c>
      <c r="R10" s="49">
        <v>19.63</v>
      </c>
      <c r="S10" s="5">
        <v>0</v>
      </c>
      <c r="T10" s="29"/>
      <c r="U10" s="29"/>
      <c r="V10" s="36">
        <f t="shared" si="6"/>
        <v>19.63</v>
      </c>
      <c r="W10" s="55">
        <f>IF(V10="",Default_Rank_Score,RANK(V10,V$4:V$124,1))</f>
        <v>13</v>
      </c>
      <c r="X10" s="49">
        <v>27.77</v>
      </c>
      <c r="Y10" s="5">
        <v>0</v>
      </c>
      <c r="Z10" s="29"/>
      <c r="AA10" s="29"/>
      <c r="AB10" s="36">
        <f t="shared" si="7"/>
        <v>27.77</v>
      </c>
      <c r="AC10" s="55">
        <f>IF(AB10="",Default_Rank_Score,RANK(AB10,AB$4:AB$124,1))</f>
        <v>7</v>
      </c>
      <c r="AD10" s="49">
        <v>26.94</v>
      </c>
      <c r="AE10" s="5">
        <v>0</v>
      </c>
      <c r="AF10" s="29"/>
      <c r="AG10" s="29"/>
      <c r="AH10" s="36">
        <f t="shared" si="8"/>
        <v>26.94</v>
      </c>
      <c r="AI10" s="55">
        <f>IF(AH10="",Default_Rank_Score,RANK(AH10,AH$4:AH$124,1))</f>
        <v>21</v>
      </c>
      <c r="AJ10" s="49">
        <v>29.64</v>
      </c>
      <c r="AK10" s="5">
        <v>0</v>
      </c>
      <c r="AL10" s="29"/>
      <c r="AM10" s="29"/>
      <c r="AN10" s="36">
        <f t="shared" si="9"/>
        <v>29.64</v>
      </c>
      <c r="AO10" s="11">
        <f>IF(AN10="",Default_Rank_Score,RANK(AN10,AN$4:AN$124,1))</f>
        <v>4</v>
      </c>
      <c r="AP10" s="49">
        <v>26.75</v>
      </c>
      <c r="AQ10" s="5">
        <v>0</v>
      </c>
      <c r="AR10" s="29"/>
      <c r="AS10" s="29"/>
      <c r="AT10" s="36">
        <f t="shared" si="10"/>
        <v>26.75</v>
      </c>
      <c r="AU10" s="11">
        <f>IF(AT10="",Default_Rank_Score,RANK(AT10,AT$4:AT$124,1))</f>
        <v>9</v>
      </c>
      <c r="AV10" s="49">
        <v>25.64</v>
      </c>
      <c r="AW10" s="5">
        <v>0</v>
      </c>
      <c r="AX10" s="29"/>
      <c r="AY10" s="29"/>
      <c r="AZ10" s="36">
        <f t="shared" si="11"/>
        <v>25.64</v>
      </c>
      <c r="BA10" s="11" t="e">
        <f>IF(AZ10="",Default_Rank_Score,RANK(AZ10,AZ$4:AZ$124,1))</f>
        <v>#VALUE!</v>
      </c>
      <c r="BB10" s="49">
        <v>22.06</v>
      </c>
      <c r="BC10" s="5">
        <v>0</v>
      </c>
      <c r="BD10" s="29"/>
      <c r="BE10" s="29"/>
      <c r="BF10" s="36">
        <f t="shared" si="12"/>
        <v>22.06</v>
      </c>
      <c r="BG10" s="11">
        <f>IF(BF10="",Default_Rank_Score,RANK(BF10,BF$4:BF$124,1))</f>
        <v>9</v>
      </c>
      <c r="BH10" s="49">
        <v>25.96</v>
      </c>
      <c r="BI10" s="5">
        <v>0</v>
      </c>
      <c r="BJ10" s="29"/>
      <c r="BK10" s="29"/>
      <c r="BL10" s="36">
        <f t="shared" si="13"/>
        <v>25.96</v>
      </c>
      <c r="BM10" s="11">
        <f>IF(BL10="",Default_Rank_Score,RANK(BL10,BL$4:BL$124,1))</f>
        <v>8</v>
      </c>
      <c r="BN10" s="49">
        <v>27.12</v>
      </c>
      <c r="BO10" s="5">
        <v>2</v>
      </c>
      <c r="BP10" s="29"/>
      <c r="BQ10" s="29"/>
      <c r="BR10" s="36">
        <f t="shared" si="14"/>
        <v>37.120000000000005</v>
      </c>
      <c r="BS10" s="11">
        <f>IF(BR10="",Default_Rank_Score,RANK(BR10,BR$4:BR$124,1))</f>
        <v>32</v>
      </c>
    </row>
    <row r="11" spans="1:71" s="10" customFormat="1" x14ac:dyDescent="0.15">
      <c r="A11" s="59" t="s">
        <v>222</v>
      </c>
      <c r="B11" s="2"/>
      <c r="C11" s="1"/>
      <c r="D11" s="5">
        <v>6</v>
      </c>
      <c r="E11" s="6" t="s">
        <v>136</v>
      </c>
      <c r="F11" s="5"/>
      <c r="G11" s="63">
        <f t="shared" si="0"/>
        <v>90</v>
      </c>
      <c r="H11" s="63">
        <f t="shared" si="1"/>
        <v>468</v>
      </c>
      <c r="I11" s="63">
        <f t="shared" si="2"/>
        <v>9</v>
      </c>
      <c r="J11" s="63">
        <f t="shared" si="3"/>
        <v>2</v>
      </c>
      <c r="K11" s="64">
        <f t="shared" si="4"/>
        <v>606.66000000000008</v>
      </c>
      <c r="L11" s="49">
        <v>64.36</v>
      </c>
      <c r="M11" s="5">
        <v>0</v>
      </c>
      <c r="N11" s="29"/>
      <c r="O11" s="29"/>
      <c r="P11" s="36">
        <f t="shared" si="5"/>
        <v>64.36</v>
      </c>
      <c r="Q11" s="53">
        <f>IF(P11="",Default_Rank_Score,RANK(P11,P$4:P$124,1))</f>
        <v>93</v>
      </c>
      <c r="R11" s="49">
        <v>52.13</v>
      </c>
      <c r="S11" s="5">
        <v>0</v>
      </c>
      <c r="T11" s="29"/>
      <c r="U11" s="29"/>
      <c r="V11" s="36">
        <f t="shared" si="6"/>
        <v>52.13</v>
      </c>
      <c r="W11" s="55">
        <f>IF(V11="",Default_Rank_Score,RANK(V11,V$4:V$124,1))</f>
        <v>106</v>
      </c>
      <c r="X11" s="49">
        <v>64.91</v>
      </c>
      <c r="Y11" s="5">
        <v>0</v>
      </c>
      <c r="Z11" s="29"/>
      <c r="AA11" s="29"/>
      <c r="AB11" s="36">
        <f t="shared" si="7"/>
        <v>64.91</v>
      </c>
      <c r="AC11" s="55">
        <f>IF(AB11="",Default_Rank_Score,RANK(AB11,AB$4:AB$124,1))</f>
        <v>89</v>
      </c>
      <c r="AD11" s="49">
        <v>56.19</v>
      </c>
      <c r="AE11" s="5">
        <v>0</v>
      </c>
      <c r="AF11" s="29"/>
      <c r="AG11" s="29"/>
      <c r="AH11" s="36">
        <f t="shared" si="8"/>
        <v>56.19</v>
      </c>
      <c r="AI11" s="55">
        <f>IF(AH11="",Default_Rank_Score,RANK(AH11,AH$4:AH$124,1))</f>
        <v>92</v>
      </c>
      <c r="AJ11" s="49">
        <v>69.2</v>
      </c>
      <c r="AK11" s="5">
        <v>0</v>
      </c>
      <c r="AL11" s="29"/>
      <c r="AM11" s="29"/>
      <c r="AN11" s="36">
        <f t="shared" si="9"/>
        <v>69.2</v>
      </c>
      <c r="AO11" s="11">
        <f>IF(AN11="",Default_Rank_Score,RANK(AN11,AN$4:AN$124,1))</f>
        <v>88</v>
      </c>
      <c r="AP11" s="49">
        <v>53.59</v>
      </c>
      <c r="AQ11" s="5">
        <v>0</v>
      </c>
      <c r="AR11" s="29"/>
      <c r="AS11" s="29"/>
      <c r="AT11" s="36">
        <f t="shared" si="10"/>
        <v>53.59</v>
      </c>
      <c r="AU11" s="11">
        <f>IF(AT11="",Default_Rank_Score,RANK(AT11,AT$4:AT$124,1))</f>
        <v>79</v>
      </c>
      <c r="AV11" s="49">
        <v>61.05</v>
      </c>
      <c r="AW11" s="5">
        <v>2</v>
      </c>
      <c r="AX11" s="29"/>
      <c r="AY11" s="29"/>
      <c r="AZ11" s="36">
        <f t="shared" si="11"/>
        <v>71.05</v>
      </c>
      <c r="BA11" s="11" t="e">
        <f>IF(AZ11="",Default_Rank_Score,RANK(AZ11,AZ$4:AZ$124,1))</f>
        <v>#VALUE!</v>
      </c>
      <c r="BB11" s="49">
        <v>54.42</v>
      </c>
      <c r="BC11" s="5">
        <v>0</v>
      </c>
      <c r="BD11" s="29"/>
      <c r="BE11" s="29"/>
      <c r="BF11" s="36">
        <f t="shared" si="12"/>
        <v>54.42</v>
      </c>
      <c r="BG11" s="11">
        <f>IF(BF11="",Default_Rank_Score,RANK(BF11,BF$4:BF$124,1))</f>
        <v>94</v>
      </c>
      <c r="BH11" s="49">
        <v>56.5</v>
      </c>
      <c r="BI11" s="5">
        <v>0</v>
      </c>
      <c r="BJ11" s="29"/>
      <c r="BK11" s="29"/>
      <c r="BL11" s="36">
        <f t="shared" si="13"/>
        <v>56.5</v>
      </c>
      <c r="BM11" s="11">
        <f>IF(BL11="",Default_Rank_Score,RANK(BL11,BL$4:BL$124,1))</f>
        <v>81</v>
      </c>
      <c r="BN11" s="49">
        <v>64.31</v>
      </c>
      <c r="BO11" s="5">
        <v>0</v>
      </c>
      <c r="BP11" s="29"/>
      <c r="BQ11" s="29"/>
      <c r="BR11" s="36">
        <f t="shared" si="14"/>
        <v>64.31</v>
      </c>
      <c r="BS11" s="11">
        <f>IF(BR11="",Default_Rank_Score,RANK(BR11,BR$4:BR$124,1))</f>
        <v>89</v>
      </c>
    </row>
    <row r="12" spans="1:71" s="10" customFormat="1" x14ac:dyDescent="0.15">
      <c r="A12" s="59" t="s">
        <v>189</v>
      </c>
      <c r="B12" s="2"/>
      <c r="C12" s="1"/>
      <c r="D12" s="5" t="s">
        <v>150</v>
      </c>
      <c r="E12" s="6" t="s">
        <v>57</v>
      </c>
      <c r="F12" s="5"/>
      <c r="G12" s="63">
        <f t="shared" si="0"/>
        <v>61</v>
      </c>
      <c r="H12" s="63">
        <f t="shared" si="1"/>
        <v>326</v>
      </c>
      <c r="I12" s="63">
        <f t="shared" si="2"/>
        <v>9</v>
      </c>
      <c r="J12" s="63">
        <f t="shared" si="3"/>
        <v>1</v>
      </c>
      <c r="K12" s="64">
        <f t="shared" si="4"/>
        <v>436.25</v>
      </c>
      <c r="L12" s="49">
        <v>43.13</v>
      </c>
      <c r="M12" s="5">
        <v>0</v>
      </c>
      <c r="N12" s="29"/>
      <c r="O12" s="29"/>
      <c r="P12" s="36">
        <f t="shared" si="5"/>
        <v>43.13</v>
      </c>
      <c r="Q12" s="53">
        <f>IF(P12="",Default_Rank_Score,RANK(P12,P$4:P$124,1))</f>
        <v>63</v>
      </c>
      <c r="R12" s="49">
        <v>32.049999999999997</v>
      </c>
      <c r="S12" s="5">
        <v>0</v>
      </c>
      <c r="T12" s="29"/>
      <c r="U12" s="29"/>
      <c r="V12" s="36">
        <f t="shared" si="6"/>
        <v>32.049999999999997</v>
      </c>
      <c r="W12" s="55">
        <f>IF(V12="",Default_Rank_Score,RANK(V12,V$4:V$124,1))</f>
        <v>71</v>
      </c>
      <c r="X12" s="49">
        <v>53.66</v>
      </c>
      <c r="Y12" s="5">
        <v>0</v>
      </c>
      <c r="Z12" s="29"/>
      <c r="AA12" s="29"/>
      <c r="AB12" s="36">
        <f t="shared" si="7"/>
        <v>53.66</v>
      </c>
      <c r="AC12" s="55">
        <f>IF(AB12="",Default_Rank_Score,RANK(AB12,AB$4:AB$124,1))</f>
        <v>74</v>
      </c>
      <c r="AD12" s="49">
        <v>41.52</v>
      </c>
      <c r="AE12" s="5">
        <v>0</v>
      </c>
      <c r="AF12" s="29"/>
      <c r="AG12" s="29"/>
      <c r="AH12" s="36">
        <f t="shared" si="8"/>
        <v>41.52</v>
      </c>
      <c r="AI12" s="55">
        <f>IF(AH12="",Default_Rank_Score,RANK(AH12,AH$4:AH$124,1))</f>
        <v>70</v>
      </c>
      <c r="AJ12" s="49">
        <v>46.37</v>
      </c>
      <c r="AK12" s="5">
        <v>0</v>
      </c>
      <c r="AL12" s="29"/>
      <c r="AM12" s="29"/>
      <c r="AN12" s="36">
        <f t="shared" si="9"/>
        <v>46.37</v>
      </c>
      <c r="AO12" s="11">
        <f>IF(AN12="",Default_Rank_Score,RANK(AN12,AN$4:AN$124,1))</f>
        <v>48</v>
      </c>
      <c r="AP12" s="49">
        <v>37.69</v>
      </c>
      <c r="AQ12" s="5">
        <v>0</v>
      </c>
      <c r="AR12" s="29"/>
      <c r="AS12" s="29"/>
      <c r="AT12" s="36">
        <f t="shared" si="10"/>
        <v>37.69</v>
      </c>
      <c r="AU12" s="11">
        <f>IF(AT12="",Default_Rank_Score,RANK(AT12,AT$4:AT$124,1))</f>
        <v>42</v>
      </c>
      <c r="AV12" s="49">
        <v>54.84</v>
      </c>
      <c r="AW12" s="5">
        <v>1</v>
      </c>
      <c r="AX12" s="29"/>
      <c r="AY12" s="29"/>
      <c r="AZ12" s="36">
        <f t="shared" si="11"/>
        <v>59.84</v>
      </c>
      <c r="BA12" s="11" t="e">
        <f>IF(AZ12="",Default_Rank_Score,RANK(AZ12,AZ$4:AZ$124,1))</f>
        <v>#VALUE!</v>
      </c>
      <c r="BB12" s="49">
        <v>36.04</v>
      </c>
      <c r="BC12" s="5">
        <v>0</v>
      </c>
      <c r="BD12" s="29"/>
      <c r="BE12" s="29"/>
      <c r="BF12" s="36">
        <f t="shared" si="12"/>
        <v>36.04</v>
      </c>
      <c r="BG12" s="11">
        <f>IF(BF12="",Default_Rank_Score,RANK(BF12,BF$4:BF$124,1))</f>
        <v>53</v>
      </c>
      <c r="BH12" s="49">
        <v>40.18</v>
      </c>
      <c r="BI12" s="5">
        <v>0</v>
      </c>
      <c r="BJ12" s="29"/>
      <c r="BK12" s="29"/>
      <c r="BL12" s="36">
        <f t="shared" si="13"/>
        <v>40.18</v>
      </c>
      <c r="BM12" s="11">
        <f>IF(BL12="",Default_Rank_Score,RANK(BL12,BL$4:BL$124,1))</f>
        <v>43</v>
      </c>
      <c r="BN12" s="49">
        <v>45.77</v>
      </c>
      <c r="BO12" s="5">
        <v>0</v>
      </c>
      <c r="BP12" s="29"/>
      <c r="BQ12" s="29"/>
      <c r="BR12" s="36">
        <f t="shared" si="14"/>
        <v>45.77</v>
      </c>
      <c r="BS12" s="11">
        <f>IF(BR12="",Default_Rank_Score,RANK(BR12,BR$4:BR$124,1))</f>
        <v>57</v>
      </c>
    </row>
    <row r="13" spans="1:71" s="10" customFormat="1" x14ac:dyDescent="0.15">
      <c r="A13" s="59" t="s">
        <v>170</v>
      </c>
      <c r="B13" s="2"/>
      <c r="C13" s="1"/>
      <c r="D13" s="5">
        <v>4</v>
      </c>
      <c r="E13" s="6" t="s">
        <v>138</v>
      </c>
      <c r="F13" s="5"/>
      <c r="G13" s="63">
        <f t="shared" si="0"/>
        <v>27</v>
      </c>
      <c r="H13" s="63">
        <f t="shared" si="1"/>
        <v>189</v>
      </c>
      <c r="I13" s="63">
        <f t="shared" si="2"/>
        <v>9</v>
      </c>
      <c r="J13" s="63">
        <f t="shared" si="3"/>
        <v>1</v>
      </c>
      <c r="K13" s="64">
        <f t="shared" si="4"/>
        <v>336.80999999999995</v>
      </c>
      <c r="L13" s="49">
        <v>43.44</v>
      </c>
      <c r="M13" s="5">
        <v>0</v>
      </c>
      <c r="N13" s="29"/>
      <c r="O13" s="29"/>
      <c r="P13" s="36">
        <f t="shared" si="5"/>
        <v>43.44</v>
      </c>
      <c r="Q13" s="53">
        <f>IF(P13="",Default_Rank_Score,RANK(P13,P$4:P$124,1))</f>
        <v>64</v>
      </c>
      <c r="R13" s="49">
        <v>23.23</v>
      </c>
      <c r="S13" s="5">
        <v>1</v>
      </c>
      <c r="T13" s="29"/>
      <c r="U13" s="29"/>
      <c r="V13" s="36">
        <f t="shared" si="6"/>
        <v>28.23</v>
      </c>
      <c r="W13" s="55">
        <f>IF(V13="",Default_Rank_Score,RANK(V13,V$4:V$124,1))</f>
        <v>50</v>
      </c>
      <c r="X13" s="49">
        <v>33.869999999999997</v>
      </c>
      <c r="Y13" s="5">
        <v>0</v>
      </c>
      <c r="Z13" s="29"/>
      <c r="AA13" s="29"/>
      <c r="AB13" s="36">
        <f t="shared" si="7"/>
        <v>33.869999999999997</v>
      </c>
      <c r="AC13" s="55">
        <f>IF(AB13="",Default_Rank_Score,RANK(AB13,AB$4:AB$124,1))</f>
        <v>22</v>
      </c>
      <c r="AD13" s="49">
        <v>27.71</v>
      </c>
      <c r="AE13" s="5">
        <v>0</v>
      </c>
      <c r="AF13" s="29"/>
      <c r="AG13" s="29"/>
      <c r="AH13" s="36">
        <f t="shared" si="8"/>
        <v>27.71</v>
      </c>
      <c r="AI13" s="55">
        <f>IF(AH13="",Default_Rank_Score,RANK(AH13,AH$4:AH$124,1))</f>
        <v>28</v>
      </c>
      <c r="AJ13" s="49">
        <v>38.54</v>
      </c>
      <c r="AK13" s="5">
        <v>0</v>
      </c>
      <c r="AL13" s="29"/>
      <c r="AM13" s="29"/>
      <c r="AN13" s="36">
        <f t="shared" si="9"/>
        <v>38.54</v>
      </c>
      <c r="AO13" s="11">
        <f>IF(AN13="",Default_Rank_Score,RANK(AN13,AN$4:AN$124,1))</f>
        <v>25</v>
      </c>
      <c r="AP13" s="49">
        <v>31.48</v>
      </c>
      <c r="AQ13" s="5">
        <v>0</v>
      </c>
      <c r="AR13" s="29"/>
      <c r="AS13" s="29"/>
      <c r="AT13" s="36">
        <f t="shared" si="10"/>
        <v>31.48</v>
      </c>
      <c r="AU13" s="11">
        <f>IF(AT13="",Default_Rank_Score,RANK(AT13,AT$4:AT$124,1))</f>
        <v>19</v>
      </c>
      <c r="AV13" s="49">
        <v>31.94</v>
      </c>
      <c r="AW13" s="5">
        <v>0</v>
      </c>
      <c r="AX13" s="29"/>
      <c r="AY13" s="29"/>
      <c r="AZ13" s="36">
        <f t="shared" si="11"/>
        <v>31.94</v>
      </c>
      <c r="BA13" s="11" t="e">
        <f>IF(AZ13="",Default_Rank_Score,RANK(AZ13,AZ$4:AZ$124,1))</f>
        <v>#VALUE!</v>
      </c>
      <c r="BB13" s="49">
        <v>28.84</v>
      </c>
      <c r="BC13" s="5">
        <v>0</v>
      </c>
      <c r="BD13" s="29"/>
      <c r="BE13" s="29"/>
      <c r="BF13" s="36">
        <f t="shared" si="12"/>
        <v>28.84</v>
      </c>
      <c r="BG13" s="11">
        <f>IF(BF13="",Default_Rank_Score,RANK(BF13,BF$4:BF$124,1))</f>
        <v>29</v>
      </c>
      <c r="BH13" s="49">
        <v>35.270000000000003</v>
      </c>
      <c r="BI13" s="5">
        <v>0</v>
      </c>
      <c r="BJ13" s="29"/>
      <c r="BK13" s="29"/>
      <c r="BL13" s="36">
        <f t="shared" si="13"/>
        <v>35.270000000000003</v>
      </c>
      <c r="BM13" s="11">
        <f>IF(BL13="",Default_Rank_Score,RANK(BL13,BL$4:BL$124,1))</f>
        <v>33</v>
      </c>
      <c r="BN13" s="49">
        <v>37.49</v>
      </c>
      <c r="BO13" s="5">
        <v>0</v>
      </c>
      <c r="BP13" s="29"/>
      <c r="BQ13" s="29"/>
      <c r="BR13" s="36">
        <f t="shared" si="14"/>
        <v>37.49</v>
      </c>
      <c r="BS13" s="11">
        <f>IF(BR13="",Default_Rank_Score,RANK(BR13,BR$4:BR$124,1))</f>
        <v>35</v>
      </c>
    </row>
    <row r="14" spans="1:71" s="10" customFormat="1" x14ac:dyDescent="0.15">
      <c r="A14" s="59" t="s">
        <v>89</v>
      </c>
      <c r="B14" s="2"/>
      <c r="C14" s="1"/>
      <c r="D14" s="5">
        <v>1</v>
      </c>
      <c r="E14" s="6" t="s">
        <v>90</v>
      </c>
      <c r="F14" s="5"/>
      <c r="G14" s="63">
        <f t="shared" si="0"/>
        <v>44</v>
      </c>
      <c r="H14" s="63">
        <f t="shared" si="1"/>
        <v>281</v>
      </c>
      <c r="I14" s="63">
        <f t="shared" si="2"/>
        <v>9</v>
      </c>
      <c r="J14" s="63">
        <f t="shared" si="3"/>
        <v>2</v>
      </c>
      <c r="K14" s="64">
        <f t="shared" si="4"/>
        <v>392.00000000000006</v>
      </c>
      <c r="L14" s="49">
        <v>47.31</v>
      </c>
      <c r="M14" s="5">
        <v>0</v>
      </c>
      <c r="N14" s="29"/>
      <c r="O14" s="29"/>
      <c r="P14" s="36">
        <f t="shared" si="5"/>
        <v>47.31</v>
      </c>
      <c r="Q14" s="53">
        <f>IF(P14="",Default_Rank_Score,RANK(P14,P$4:P$124,1))</f>
        <v>76</v>
      </c>
      <c r="R14" s="49">
        <v>25.4</v>
      </c>
      <c r="S14" s="5">
        <v>0</v>
      </c>
      <c r="T14" s="29"/>
      <c r="U14" s="29"/>
      <c r="V14" s="36">
        <f t="shared" si="6"/>
        <v>25.4</v>
      </c>
      <c r="W14" s="55">
        <f>IF(V14="",Default_Rank_Score,RANK(V14,V$4:V$124,1))</f>
        <v>38</v>
      </c>
      <c r="X14" s="49">
        <v>64.87</v>
      </c>
      <c r="Y14" s="5">
        <v>0</v>
      </c>
      <c r="Z14" s="29"/>
      <c r="AA14" s="29"/>
      <c r="AB14" s="36">
        <f t="shared" si="7"/>
        <v>64.87</v>
      </c>
      <c r="AC14" s="55">
        <f>IF(AB14="",Default_Rank_Score,RANK(AB14,AB$4:AB$124,1))</f>
        <v>88</v>
      </c>
      <c r="AD14" s="49">
        <v>30.56</v>
      </c>
      <c r="AE14" s="5">
        <v>0</v>
      </c>
      <c r="AF14" s="29"/>
      <c r="AG14" s="29"/>
      <c r="AH14" s="36">
        <f t="shared" si="8"/>
        <v>30.56</v>
      </c>
      <c r="AI14" s="55">
        <f>IF(AH14="",Default_Rank_Score,RANK(AH14,AH$4:AH$124,1))</f>
        <v>38</v>
      </c>
      <c r="AJ14" s="49">
        <v>43.37</v>
      </c>
      <c r="AK14" s="5">
        <v>0</v>
      </c>
      <c r="AL14" s="29"/>
      <c r="AM14" s="29"/>
      <c r="AN14" s="36">
        <f t="shared" si="9"/>
        <v>43.37</v>
      </c>
      <c r="AO14" s="11">
        <f>IF(AN14="",Default_Rank_Score,RANK(AN14,AN$4:AN$124,1))</f>
        <v>41</v>
      </c>
      <c r="AP14" s="49">
        <v>36.200000000000003</v>
      </c>
      <c r="AQ14" s="5">
        <v>0</v>
      </c>
      <c r="AR14" s="29"/>
      <c r="AS14" s="29"/>
      <c r="AT14" s="36">
        <f t="shared" si="10"/>
        <v>36.200000000000003</v>
      </c>
      <c r="AU14" s="11">
        <f>IF(AT14="",Default_Rank_Score,RANK(AT14,AT$4:AT$124,1))</f>
        <v>37</v>
      </c>
      <c r="AV14" s="49">
        <v>32.81</v>
      </c>
      <c r="AW14" s="5">
        <v>2</v>
      </c>
      <c r="AX14" s="29"/>
      <c r="AY14" s="29"/>
      <c r="AZ14" s="36">
        <f t="shared" si="11"/>
        <v>42.81</v>
      </c>
      <c r="BA14" s="11" t="e">
        <f>IF(AZ14="",Default_Rank_Score,RANK(AZ14,AZ$4:AZ$124,1))</f>
        <v>#VALUE!</v>
      </c>
      <c r="BB14" s="49">
        <v>29.19</v>
      </c>
      <c r="BC14" s="5">
        <v>0</v>
      </c>
      <c r="BD14" s="29"/>
      <c r="BE14" s="29"/>
      <c r="BF14" s="36">
        <f t="shared" si="12"/>
        <v>29.19</v>
      </c>
      <c r="BG14" s="11">
        <f>IF(BF14="",Default_Rank_Score,RANK(BF14,BF$4:BF$124,1))</f>
        <v>30</v>
      </c>
      <c r="BH14" s="49">
        <v>34.97</v>
      </c>
      <c r="BI14" s="5">
        <v>0</v>
      </c>
      <c r="BJ14" s="29"/>
      <c r="BK14" s="29"/>
      <c r="BL14" s="36">
        <f t="shared" si="13"/>
        <v>34.97</v>
      </c>
      <c r="BM14" s="11">
        <f>IF(BL14="",Default_Rank_Score,RANK(BL14,BL$4:BL$124,1))</f>
        <v>30</v>
      </c>
      <c r="BN14" s="49">
        <v>37.32</v>
      </c>
      <c r="BO14" s="5">
        <v>0</v>
      </c>
      <c r="BP14" s="29"/>
      <c r="BQ14" s="29"/>
      <c r="BR14" s="36">
        <f t="shared" si="14"/>
        <v>37.32</v>
      </c>
      <c r="BS14" s="11">
        <f>IF(BR14="",Default_Rank_Score,RANK(BR14,BR$4:BR$124,1))</f>
        <v>33</v>
      </c>
    </row>
    <row r="15" spans="1:71" s="10" customFormat="1" x14ac:dyDescent="0.15">
      <c r="A15" s="59" t="s">
        <v>64</v>
      </c>
      <c r="B15" s="2"/>
      <c r="C15" s="1"/>
      <c r="D15" s="5">
        <v>3</v>
      </c>
      <c r="E15" s="6" t="s">
        <v>76</v>
      </c>
      <c r="F15" s="5"/>
      <c r="G15" s="63">
        <f t="shared" si="0"/>
        <v>5</v>
      </c>
      <c r="H15" s="63">
        <f t="shared" si="1"/>
        <v>71</v>
      </c>
      <c r="I15" s="63">
        <f t="shared" si="2"/>
        <v>9</v>
      </c>
      <c r="J15" s="63">
        <f t="shared" si="3"/>
        <v>1</v>
      </c>
      <c r="K15" s="64">
        <f t="shared" si="4"/>
        <v>260.83</v>
      </c>
      <c r="L15" s="49">
        <v>22.11</v>
      </c>
      <c r="M15" s="5">
        <v>0</v>
      </c>
      <c r="N15" s="29"/>
      <c r="O15" s="29"/>
      <c r="P15" s="36">
        <f t="shared" si="5"/>
        <v>22.11</v>
      </c>
      <c r="Q15" s="53">
        <f>IF(P15="",Default_Rank_Score,RANK(P15,P$4:P$124,1))</f>
        <v>4</v>
      </c>
      <c r="R15" s="49">
        <v>19.420000000000002</v>
      </c>
      <c r="S15" s="5">
        <v>0</v>
      </c>
      <c r="T15" s="29"/>
      <c r="U15" s="29"/>
      <c r="V15" s="36">
        <f t="shared" si="6"/>
        <v>19.420000000000002</v>
      </c>
      <c r="W15" s="55">
        <f>IF(V15="",Default_Rank_Score,RANK(V15,V$4:V$124,1))</f>
        <v>12</v>
      </c>
      <c r="X15" s="49">
        <v>27.19</v>
      </c>
      <c r="Y15" s="5">
        <v>0</v>
      </c>
      <c r="Z15" s="29"/>
      <c r="AA15" s="29"/>
      <c r="AB15" s="36">
        <f t="shared" si="7"/>
        <v>27.19</v>
      </c>
      <c r="AC15" s="55">
        <f>IF(AB15="",Default_Rank_Score,RANK(AB15,AB$4:AB$124,1))</f>
        <v>5</v>
      </c>
      <c r="AD15" s="49">
        <v>19.649999999999999</v>
      </c>
      <c r="AE15" s="5">
        <v>0</v>
      </c>
      <c r="AF15" s="29"/>
      <c r="AG15" s="29"/>
      <c r="AH15" s="36">
        <f t="shared" si="8"/>
        <v>19.649999999999999</v>
      </c>
      <c r="AI15" s="55">
        <f>IF(AH15="",Default_Rank_Score,RANK(AH15,AH$4:AH$124,1))</f>
        <v>4</v>
      </c>
      <c r="AJ15" s="49">
        <v>45.62</v>
      </c>
      <c r="AK15" s="5">
        <v>0</v>
      </c>
      <c r="AL15" s="29"/>
      <c r="AM15" s="29"/>
      <c r="AN15" s="36">
        <f t="shared" si="9"/>
        <v>45.62</v>
      </c>
      <c r="AO15" s="11">
        <f>IF(AN15="",Default_Rank_Score,RANK(AN15,AN$4:AN$124,1))</f>
        <v>46</v>
      </c>
      <c r="AP15" s="49">
        <v>21.64</v>
      </c>
      <c r="AQ15" s="5">
        <v>0</v>
      </c>
      <c r="AR15" s="29"/>
      <c r="AS15" s="29"/>
      <c r="AT15" s="36">
        <f t="shared" si="10"/>
        <v>21.64</v>
      </c>
      <c r="AU15" s="11">
        <f>IF(AT15="",Default_Rank_Score,RANK(AT15,AT$4:AT$124,1))</f>
        <v>4</v>
      </c>
      <c r="AV15" s="49">
        <v>28.25</v>
      </c>
      <c r="AW15" s="5">
        <v>0</v>
      </c>
      <c r="AX15" s="29"/>
      <c r="AY15" s="29"/>
      <c r="AZ15" s="36">
        <f t="shared" si="11"/>
        <v>28.25</v>
      </c>
      <c r="BA15" s="11" t="e">
        <f>IF(AZ15="",Default_Rank_Score,RANK(AZ15,AZ$4:AZ$124,1))</f>
        <v>#VALUE!</v>
      </c>
      <c r="BB15" s="49">
        <v>20.57</v>
      </c>
      <c r="BC15" s="5">
        <v>0</v>
      </c>
      <c r="BD15" s="29"/>
      <c r="BE15" s="29"/>
      <c r="BF15" s="36">
        <f t="shared" si="12"/>
        <v>20.57</v>
      </c>
      <c r="BG15" s="11">
        <f>IF(BF15="",Default_Rank_Score,RANK(BF15,BF$4:BF$124,1))</f>
        <v>7</v>
      </c>
      <c r="BH15" s="49">
        <v>26.68</v>
      </c>
      <c r="BI15" s="5">
        <v>1</v>
      </c>
      <c r="BJ15" s="29"/>
      <c r="BK15" s="29"/>
      <c r="BL15" s="36">
        <f t="shared" si="13"/>
        <v>31.68</v>
      </c>
      <c r="BM15" s="11">
        <f>IF(BL15="",Default_Rank_Score,RANK(BL15,BL$4:BL$124,1))</f>
        <v>19</v>
      </c>
      <c r="BN15" s="49">
        <v>24.7</v>
      </c>
      <c r="BO15" s="5">
        <v>0</v>
      </c>
      <c r="BP15" s="29"/>
      <c r="BQ15" s="29"/>
      <c r="BR15" s="36">
        <f t="shared" si="14"/>
        <v>24.7</v>
      </c>
      <c r="BS15" s="11">
        <f>IF(BR15="",Default_Rank_Score,RANK(BR15,BR$4:BR$124,1))</f>
        <v>4</v>
      </c>
    </row>
    <row r="16" spans="1:71" s="10" customFormat="1" x14ac:dyDescent="0.15">
      <c r="A16" s="59" t="s">
        <v>211</v>
      </c>
      <c r="B16" s="2"/>
      <c r="C16" s="1"/>
      <c r="D16" s="5">
        <v>5</v>
      </c>
      <c r="E16" s="6" t="s">
        <v>83</v>
      </c>
      <c r="F16" s="5"/>
      <c r="G16" s="63">
        <f t="shared" si="0"/>
        <v>3</v>
      </c>
      <c r="H16" s="63">
        <f t="shared" si="1"/>
        <v>76</v>
      </c>
      <c r="I16" s="63">
        <f t="shared" si="2"/>
        <v>8</v>
      </c>
      <c r="J16" s="63">
        <f t="shared" si="3"/>
        <v>3</v>
      </c>
      <c r="K16" s="64">
        <f t="shared" si="4"/>
        <v>241.63</v>
      </c>
      <c r="L16" s="49">
        <v>19.84</v>
      </c>
      <c r="M16" s="5">
        <v>1</v>
      </c>
      <c r="N16" s="29"/>
      <c r="O16" s="29"/>
      <c r="P16" s="36">
        <f t="shared" si="5"/>
        <v>24.84</v>
      </c>
      <c r="Q16" s="53">
        <f>IF(P16="",Default_Rank_Score,RANK(P16,P$4:P$124,1))</f>
        <v>9</v>
      </c>
      <c r="R16" s="49">
        <v>14.89</v>
      </c>
      <c r="S16" s="5">
        <v>0</v>
      </c>
      <c r="T16" s="29"/>
      <c r="U16" s="29"/>
      <c r="V16" s="36">
        <f t="shared" si="6"/>
        <v>14.89</v>
      </c>
      <c r="W16" s="55">
        <f>IF(V16="",Default_Rank_Score,RANK(V16,V$4:V$124,1))</f>
        <v>3</v>
      </c>
      <c r="X16" s="49">
        <v>25.29</v>
      </c>
      <c r="Y16" s="5">
        <v>0</v>
      </c>
      <c r="Z16" s="29"/>
      <c r="AA16" s="29"/>
      <c r="AB16" s="36">
        <f t="shared" si="7"/>
        <v>25.29</v>
      </c>
      <c r="AC16" s="55">
        <f>IF(AB16="",Default_Rank_Score,RANK(AB16,AB$4:AB$124,1))</f>
        <v>2</v>
      </c>
      <c r="AD16" s="49">
        <v>25.24</v>
      </c>
      <c r="AE16" s="5">
        <v>2</v>
      </c>
      <c r="AF16" s="29"/>
      <c r="AG16" s="29"/>
      <c r="AH16" s="36">
        <f t="shared" si="8"/>
        <v>35.239999999999995</v>
      </c>
      <c r="AI16" s="55">
        <f>IF(AH16="",Default_Rank_Score,RANK(AH16,AH$4:AH$124,1))</f>
        <v>55</v>
      </c>
      <c r="AJ16" s="49">
        <v>32.21</v>
      </c>
      <c r="AK16" s="5">
        <v>0</v>
      </c>
      <c r="AL16" s="29"/>
      <c r="AM16" s="29"/>
      <c r="AN16" s="36">
        <f t="shared" si="9"/>
        <v>32.21</v>
      </c>
      <c r="AO16" s="11">
        <f>IF(AN16="",Default_Rank_Score,RANK(AN16,AN$4:AN$124,1))</f>
        <v>7</v>
      </c>
      <c r="AP16" s="49">
        <v>19.399999999999999</v>
      </c>
      <c r="AQ16" s="5">
        <v>0</v>
      </c>
      <c r="AR16" s="29"/>
      <c r="AS16" s="29"/>
      <c r="AT16" s="36">
        <f t="shared" si="10"/>
        <v>19.399999999999999</v>
      </c>
      <c r="AU16" s="11">
        <f>IF(AT16="",Default_Rank_Score,RANK(AT16,AT$4:AT$124,1))</f>
        <v>2</v>
      </c>
      <c r="AV16" s="49">
        <v>23.59</v>
      </c>
      <c r="AW16" s="5">
        <v>0</v>
      </c>
      <c r="AX16" s="29"/>
      <c r="AY16" s="29"/>
      <c r="AZ16" s="36">
        <f t="shared" si="11"/>
        <v>23.59</v>
      </c>
      <c r="BA16" s="11" t="e">
        <f>IF(AZ16="",Default_Rank_Score,RANK(AZ16,AZ$4:AZ$124,1))</f>
        <v>#VALUE!</v>
      </c>
      <c r="BB16" s="49">
        <v>18.850000000000001</v>
      </c>
      <c r="BC16" s="5">
        <v>0</v>
      </c>
      <c r="BD16" s="29"/>
      <c r="BE16" s="29"/>
      <c r="BF16" s="36">
        <f t="shared" si="12"/>
        <v>18.850000000000001</v>
      </c>
      <c r="BG16" s="11">
        <f>IF(BF16="",Default_Rank_Score,RANK(BF16,BF$4:BF$124,1))</f>
        <v>3</v>
      </c>
      <c r="BH16" s="49">
        <v>20.6</v>
      </c>
      <c r="BI16" s="5">
        <v>0</v>
      </c>
      <c r="BJ16" s="29"/>
      <c r="BK16" s="29"/>
      <c r="BL16" s="36">
        <f t="shared" si="13"/>
        <v>20.6</v>
      </c>
      <c r="BM16" s="11">
        <f>IF(BL16="",Default_Rank_Score,RANK(BL16,BL$4:BL$124,1))</f>
        <v>1</v>
      </c>
      <c r="BN16" s="49">
        <v>26.72</v>
      </c>
      <c r="BO16" s="5">
        <v>0</v>
      </c>
      <c r="BP16" s="29"/>
      <c r="BQ16" s="29"/>
      <c r="BR16" s="36">
        <f t="shared" si="14"/>
        <v>26.72</v>
      </c>
      <c r="BS16" s="11">
        <f>IF(BR16="",Default_Rank_Score,RANK(BR16,BR$4:BR$124,1))</f>
        <v>6</v>
      </c>
    </row>
    <row r="17" spans="1:71" s="10" customFormat="1" x14ac:dyDescent="0.15">
      <c r="A17" s="59" t="s">
        <v>207</v>
      </c>
      <c r="B17" s="2"/>
      <c r="C17" s="1"/>
      <c r="D17" s="5">
        <v>4</v>
      </c>
      <c r="E17" s="6" t="s">
        <v>117</v>
      </c>
      <c r="F17" s="5"/>
      <c r="G17" s="63">
        <f t="shared" si="0"/>
        <v>29</v>
      </c>
      <c r="H17" s="63">
        <f t="shared" si="1"/>
        <v>134</v>
      </c>
      <c r="I17" s="63">
        <f t="shared" si="2"/>
        <v>8</v>
      </c>
      <c r="J17" s="63">
        <f t="shared" si="3"/>
        <v>4</v>
      </c>
      <c r="K17" s="64">
        <f t="shared" si="4"/>
        <v>345.06000000000006</v>
      </c>
      <c r="L17" s="49">
        <v>28.98</v>
      </c>
      <c r="M17" s="5">
        <v>0</v>
      </c>
      <c r="N17" s="29"/>
      <c r="O17" s="29"/>
      <c r="P17" s="36">
        <f t="shared" si="5"/>
        <v>28.98</v>
      </c>
      <c r="Q17" s="53">
        <f>IF(P17="",Default_Rank_Score,RANK(P17,P$4:P$124,1))</f>
        <v>20</v>
      </c>
      <c r="R17" s="49">
        <v>24.61</v>
      </c>
      <c r="S17" s="5">
        <v>0</v>
      </c>
      <c r="T17" s="29"/>
      <c r="U17" s="29"/>
      <c r="V17" s="36">
        <f t="shared" si="6"/>
        <v>24.61</v>
      </c>
      <c r="W17" s="55">
        <f>IF(V17="",Default_Rank_Score,RANK(V17,V$4:V$124,1))</f>
        <v>33</v>
      </c>
      <c r="X17" s="49">
        <v>33.1</v>
      </c>
      <c r="Y17" s="5">
        <v>0</v>
      </c>
      <c r="Z17" s="29"/>
      <c r="AA17" s="29"/>
      <c r="AB17" s="36">
        <f t="shared" si="7"/>
        <v>33.1</v>
      </c>
      <c r="AC17" s="55">
        <f>IF(AB17="",Default_Rank_Score,RANK(AB17,AB$4:AB$124,1))</f>
        <v>17</v>
      </c>
      <c r="AD17" s="49">
        <v>28.16</v>
      </c>
      <c r="AE17" s="5">
        <v>0</v>
      </c>
      <c r="AF17" s="29"/>
      <c r="AG17" s="29"/>
      <c r="AH17" s="36">
        <f t="shared" si="8"/>
        <v>28.16</v>
      </c>
      <c r="AI17" s="55">
        <f>IF(AH17="",Default_Rank_Score,RANK(AH17,AH$4:AH$124,1))</f>
        <v>30</v>
      </c>
      <c r="AJ17" s="49">
        <v>40.700000000000003</v>
      </c>
      <c r="AK17" s="5">
        <v>0</v>
      </c>
      <c r="AL17" s="29"/>
      <c r="AM17" s="29"/>
      <c r="AN17" s="36">
        <f t="shared" si="9"/>
        <v>40.700000000000003</v>
      </c>
      <c r="AO17" s="11">
        <f>IF(AN17="",Default_Rank_Score,RANK(AN17,AN$4:AN$124,1))</f>
        <v>34</v>
      </c>
      <c r="AP17" s="49">
        <v>34.979999999999997</v>
      </c>
      <c r="AQ17" s="5">
        <v>0</v>
      </c>
      <c r="AR17" s="29"/>
      <c r="AS17" s="29"/>
      <c r="AT17" s="36">
        <f t="shared" si="10"/>
        <v>34.979999999999997</v>
      </c>
      <c r="AU17" s="11">
        <f>IF(AT17="",Default_Rank_Score,RANK(AT17,AT$4:AT$124,1))</f>
        <v>35</v>
      </c>
      <c r="AV17" s="49">
        <v>32.659999999999997</v>
      </c>
      <c r="AW17" s="5">
        <v>3</v>
      </c>
      <c r="AX17" s="29"/>
      <c r="AY17" s="29"/>
      <c r="AZ17" s="36">
        <f t="shared" si="11"/>
        <v>47.66</v>
      </c>
      <c r="BA17" s="11" t="e">
        <f>IF(AZ17="",Default_Rank_Score,RANK(AZ17,AZ$4:AZ$124,1))</f>
        <v>#VALUE!</v>
      </c>
      <c r="BB17" s="49">
        <v>34.28</v>
      </c>
      <c r="BC17" s="5">
        <v>1</v>
      </c>
      <c r="BD17" s="29"/>
      <c r="BE17" s="29"/>
      <c r="BF17" s="36">
        <f t="shared" si="12"/>
        <v>39.28</v>
      </c>
      <c r="BG17" s="11">
        <f>IF(BF17="",Default_Rank_Score,RANK(BF17,BF$4:BF$124,1))</f>
        <v>67</v>
      </c>
      <c r="BH17" s="49">
        <v>34.840000000000003</v>
      </c>
      <c r="BI17" s="5">
        <v>0</v>
      </c>
      <c r="BJ17" s="29"/>
      <c r="BK17" s="29"/>
      <c r="BL17" s="36">
        <f t="shared" si="13"/>
        <v>34.840000000000003</v>
      </c>
      <c r="BM17" s="11">
        <f>IF(BL17="",Default_Rank_Score,RANK(BL17,BL$4:BL$124,1))</f>
        <v>29</v>
      </c>
      <c r="BN17" s="49">
        <v>32.75</v>
      </c>
      <c r="BO17" s="5">
        <v>0</v>
      </c>
      <c r="BP17" s="29"/>
      <c r="BQ17" s="29"/>
      <c r="BR17" s="36">
        <f t="shared" si="14"/>
        <v>32.75</v>
      </c>
      <c r="BS17" s="11">
        <f>IF(BR17="",Default_Rank_Score,RANK(BR17,BR$4:BR$124,1))</f>
        <v>20</v>
      </c>
    </row>
    <row r="18" spans="1:71" s="10" customFormat="1" x14ac:dyDescent="0.15">
      <c r="A18" s="59" t="s">
        <v>152</v>
      </c>
      <c r="B18" s="2"/>
      <c r="C18" s="1"/>
      <c r="D18" s="5" t="s">
        <v>150</v>
      </c>
      <c r="E18" s="6" t="s">
        <v>129</v>
      </c>
      <c r="F18" s="5"/>
      <c r="G18" s="63">
        <f t="shared" si="0"/>
        <v>48</v>
      </c>
      <c r="H18" s="63">
        <f t="shared" si="1"/>
        <v>211</v>
      </c>
      <c r="I18" s="63">
        <f t="shared" si="2"/>
        <v>8</v>
      </c>
      <c r="J18" s="63">
        <f t="shared" si="3"/>
        <v>5</v>
      </c>
      <c r="K18" s="64">
        <f t="shared" si="4"/>
        <v>407.95</v>
      </c>
      <c r="L18" s="49">
        <v>33.49</v>
      </c>
      <c r="M18" s="5">
        <v>0</v>
      </c>
      <c r="N18" s="29"/>
      <c r="O18" s="29"/>
      <c r="P18" s="36">
        <f t="shared" si="5"/>
        <v>33.49</v>
      </c>
      <c r="Q18" s="53">
        <f>IF(P18="",Default_Rank_Score,RANK(P18,P$4:P$124,1))</f>
        <v>34</v>
      </c>
      <c r="R18" s="49">
        <v>27.16</v>
      </c>
      <c r="S18" s="5">
        <v>0</v>
      </c>
      <c r="T18" s="29"/>
      <c r="U18" s="29"/>
      <c r="V18" s="36">
        <f t="shared" si="6"/>
        <v>27.16</v>
      </c>
      <c r="W18" s="55">
        <f>IF(V18="",Default_Rank_Score,RANK(V18,V$4:V$124,1))</f>
        <v>47</v>
      </c>
      <c r="X18" s="49">
        <v>39.72</v>
      </c>
      <c r="Y18" s="5">
        <v>0</v>
      </c>
      <c r="Z18" s="29"/>
      <c r="AA18" s="29"/>
      <c r="AB18" s="36">
        <f t="shared" si="7"/>
        <v>39.72</v>
      </c>
      <c r="AC18" s="55">
        <f>IF(AB18="",Default_Rank_Score,RANK(AB18,AB$4:AB$124,1))</f>
        <v>41</v>
      </c>
      <c r="AD18" s="49">
        <v>34.64</v>
      </c>
      <c r="AE18" s="5">
        <v>0</v>
      </c>
      <c r="AF18" s="29"/>
      <c r="AG18" s="29"/>
      <c r="AH18" s="36">
        <f t="shared" si="8"/>
        <v>34.64</v>
      </c>
      <c r="AI18" s="55">
        <f>IF(AH18="",Default_Rank_Score,RANK(AH18,AH$4:AH$124,1))</f>
        <v>51</v>
      </c>
      <c r="AJ18" s="49">
        <v>41.9</v>
      </c>
      <c r="AK18" s="5">
        <v>0</v>
      </c>
      <c r="AL18" s="29"/>
      <c r="AM18" s="29"/>
      <c r="AN18" s="36">
        <f t="shared" si="9"/>
        <v>41.9</v>
      </c>
      <c r="AO18" s="11">
        <f>IF(AN18="",Default_Rank_Score,RANK(AN18,AN$4:AN$124,1))</f>
        <v>38</v>
      </c>
      <c r="AP18" s="49">
        <v>44.49</v>
      </c>
      <c r="AQ18" s="5">
        <v>0</v>
      </c>
      <c r="AR18" s="29"/>
      <c r="AS18" s="29"/>
      <c r="AT18" s="36">
        <f t="shared" si="10"/>
        <v>44.49</v>
      </c>
      <c r="AU18" s="11">
        <f>IF(AT18="",Default_Rank_Score,RANK(AT18,AT$4:AT$124,1))</f>
        <v>64</v>
      </c>
      <c r="AV18" s="49">
        <v>35.46</v>
      </c>
      <c r="AW18" s="5">
        <v>2</v>
      </c>
      <c r="AX18" s="29"/>
      <c r="AY18" s="29"/>
      <c r="AZ18" s="36">
        <f t="shared" si="11"/>
        <v>45.46</v>
      </c>
      <c r="BA18" s="11" t="e">
        <f>IF(AZ18="",Default_Rank_Score,RANK(AZ18,AZ$4:AZ$124,1))</f>
        <v>#VALUE!</v>
      </c>
      <c r="BB18" s="49">
        <v>36.21</v>
      </c>
      <c r="BC18" s="5">
        <v>0</v>
      </c>
      <c r="BD18" s="29"/>
      <c r="BE18" s="29"/>
      <c r="BF18" s="36">
        <f t="shared" si="12"/>
        <v>36.21</v>
      </c>
      <c r="BG18" s="11">
        <f>IF(BF18="",Default_Rank_Score,RANK(BF18,BF$4:BF$124,1))</f>
        <v>56</v>
      </c>
      <c r="BH18" s="49">
        <v>48.69</v>
      </c>
      <c r="BI18" s="5">
        <v>3</v>
      </c>
      <c r="BJ18" s="29"/>
      <c r="BK18" s="29"/>
      <c r="BL18" s="36">
        <f t="shared" si="13"/>
        <v>63.69</v>
      </c>
      <c r="BM18" s="11">
        <f>IF(BL18="",Default_Rank_Score,RANK(BL18,BL$4:BL$124,1))</f>
        <v>88</v>
      </c>
      <c r="BN18" s="49">
        <v>41.19</v>
      </c>
      <c r="BO18" s="5">
        <v>0</v>
      </c>
      <c r="BP18" s="29"/>
      <c r="BQ18" s="29"/>
      <c r="BR18" s="36">
        <f t="shared" si="14"/>
        <v>41.19</v>
      </c>
      <c r="BS18" s="11">
        <f>IF(BR18="",Default_Rank_Score,RANK(BR18,BR$4:BR$124,1))</f>
        <v>44</v>
      </c>
    </row>
    <row r="19" spans="1:71" s="10" customFormat="1" x14ac:dyDescent="0.15">
      <c r="A19" s="59" t="s">
        <v>188</v>
      </c>
      <c r="B19" s="2"/>
      <c r="C19" s="1"/>
      <c r="D19" s="5">
        <v>5</v>
      </c>
      <c r="E19" s="6" t="s">
        <v>129</v>
      </c>
      <c r="F19" s="5"/>
      <c r="G19" s="63">
        <f t="shared" si="0"/>
        <v>98</v>
      </c>
      <c r="H19" s="63">
        <f t="shared" si="1"/>
        <v>522</v>
      </c>
      <c r="I19" s="63">
        <f t="shared" si="2"/>
        <v>8</v>
      </c>
      <c r="J19" s="63">
        <f t="shared" si="3"/>
        <v>3</v>
      </c>
      <c r="K19" s="64">
        <f t="shared" si="4"/>
        <v>682.81</v>
      </c>
      <c r="L19" s="49">
        <v>64.87</v>
      </c>
      <c r="M19" s="5">
        <v>0</v>
      </c>
      <c r="N19" s="29"/>
      <c r="O19" s="29"/>
      <c r="P19" s="36">
        <f t="shared" si="5"/>
        <v>64.87</v>
      </c>
      <c r="Q19" s="53">
        <f>IF(P19="",Default_Rank_Score,RANK(P19,P$4:P$124,1))</f>
        <v>94</v>
      </c>
      <c r="R19" s="49">
        <v>92.1</v>
      </c>
      <c r="S19" s="5">
        <v>0</v>
      </c>
      <c r="T19" s="29"/>
      <c r="U19" s="29"/>
      <c r="V19" s="36">
        <f t="shared" si="6"/>
        <v>92.1</v>
      </c>
      <c r="W19" s="55">
        <f>IF(V19="",Default_Rank_Score,RANK(V19,V$4:V$124,1))</f>
        <v>116</v>
      </c>
      <c r="X19" s="49">
        <v>95.46</v>
      </c>
      <c r="Y19" s="5">
        <v>0</v>
      </c>
      <c r="Z19" s="29"/>
      <c r="AA19" s="29"/>
      <c r="AB19" s="36">
        <f t="shared" si="7"/>
        <v>95.46</v>
      </c>
      <c r="AC19" s="55">
        <f>IF(AB19="",Default_Rank_Score,RANK(AB19,AB$4:AB$124,1))</f>
        <v>110</v>
      </c>
      <c r="AD19" s="49">
        <v>81.45</v>
      </c>
      <c r="AE19" s="5">
        <v>2</v>
      </c>
      <c r="AF19" s="29">
        <v>1</v>
      </c>
      <c r="AG19" s="29"/>
      <c r="AH19" s="36">
        <f t="shared" si="8"/>
        <v>101.45</v>
      </c>
      <c r="AI19" s="55">
        <f>IF(AH19="",Default_Rank_Score,RANK(AH19,AH$4:AH$124,1))</f>
        <v>113</v>
      </c>
      <c r="AJ19" s="49">
        <v>65.400000000000006</v>
      </c>
      <c r="AK19" s="5">
        <v>1</v>
      </c>
      <c r="AL19" s="29"/>
      <c r="AM19" s="29"/>
      <c r="AN19" s="36">
        <f t="shared" si="9"/>
        <v>70.400000000000006</v>
      </c>
      <c r="AO19" s="11">
        <f>IF(AN19="",Default_Rank_Score,RANK(AN19,AN$4:AN$124,1))</f>
        <v>89</v>
      </c>
      <c r="AP19" s="49">
        <v>48.57</v>
      </c>
      <c r="AQ19" s="5">
        <v>0</v>
      </c>
      <c r="AR19" s="29"/>
      <c r="AS19" s="29"/>
      <c r="AT19" s="36">
        <f t="shared" si="10"/>
        <v>48.57</v>
      </c>
      <c r="AU19" s="11">
        <f>IF(AT19="",Default_Rank_Score,RANK(AT19,AT$4:AT$124,1))</f>
        <v>73</v>
      </c>
      <c r="AV19" s="49">
        <v>50.71</v>
      </c>
      <c r="AW19" s="5">
        <v>0</v>
      </c>
      <c r="AX19" s="29"/>
      <c r="AY19" s="29"/>
      <c r="AZ19" s="36">
        <f t="shared" si="11"/>
        <v>50.71</v>
      </c>
      <c r="BA19" s="11" t="e">
        <f>IF(AZ19="",Default_Rank_Score,RANK(AZ19,AZ$4:AZ$124,1))</f>
        <v>#VALUE!</v>
      </c>
      <c r="BB19" s="49">
        <v>42.73</v>
      </c>
      <c r="BC19" s="5">
        <v>0</v>
      </c>
      <c r="BD19" s="29"/>
      <c r="BE19" s="29"/>
      <c r="BF19" s="36">
        <f t="shared" si="12"/>
        <v>42.73</v>
      </c>
      <c r="BG19" s="11">
        <f>IF(BF19="",Default_Rank_Score,RANK(BF19,BF$4:BF$124,1))</f>
        <v>77</v>
      </c>
      <c r="BH19" s="49">
        <v>52.23</v>
      </c>
      <c r="BI19" s="5">
        <v>0</v>
      </c>
      <c r="BJ19" s="29"/>
      <c r="BK19" s="29"/>
      <c r="BL19" s="36">
        <f t="shared" si="13"/>
        <v>52.23</v>
      </c>
      <c r="BM19" s="11">
        <f>IF(BL19="",Default_Rank_Score,RANK(BL19,BL$4:BL$124,1))</f>
        <v>73</v>
      </c>
      <c r="BN19" s="49">
        <v>64.290000000000006</v>
      </c>
      <c r="BO19" s="5">
        <v>0</v>
      </c>
      <c r="BP19" s="29"/>
      <c r="BQ19" s="29"/>
      <c r="BR19" s="36">
        <f t="shared" si="14"/>
        <v>64.290000000000006</v>
      </c>
      <c r="BS19" s="11"/>
    </row>
    <row r="20" spans="1:71" s="10" customFormat="1" x14ac:dyDescent="0.15">
      <c r="A20" s="59" t="s">
        <v>184</v>
      </c>
      <c r="B20" s="2"/>
      <c r="C20" s="1"/>
      <c r="D20" s="5">
        <v>3</v>
      </c>
      <c r="E20" s="6" t="s">
        <v>204</v>
      </c>
      <c r="F20" s="5"/>
      <c r="G20" s="63">
        <f t="shared" si="0"/>
        <v>34</v>
      </c>
      <c r="H20" s="63">
        <f t="shared" si="1"/>
        <v>261</v>
      </c>
      <c r="I20" s="63">
        <f t="shared" si="2"/>
        <v>8</v>
      </c>
      <c r="J20" s="63">
        <f t="shared" si="3"/>
        <v>2</v>
      </c>
      <c r="K20" s="64">
        <f t="shared" si="4"/>
        <v>364.03000000000003</v>
      </c>
      <c r="L20" s="49">
        <v>29.65</v>
      </c>
      <c r="M20" s="5">
        <v>0</v>
      </c>
      <c r="N20" s="29"/>
      <c r="O20" s="29"/>
      <c r="P20" s="36">
        <f t="shared" si="5"/>
        <v>29.65</v>
      </c>
      <c r="Q20" s="53">
        <f>IF(P20="",Default_Rank_Score,RANK(P20,P$4:P$124,1))</f>
        <v>22</v>
      </c>
      <c r="R20" s="49">
        <v>34.67</v>
      </c>
      <c r="S20" s="5">
        <v>0</v>
      </c>
      <c r="T20" s="29"/>
      <c r="U20" s="29"/>
      <c r="V20" s="36">
        <f t="shared" si="6"/>
        <v>34.67</v>
      </c>
      <c r="W20" s="55">
        <f>IF(V20="",Default_Rank_Score,RANK(V20,V$4:V$124,1))</f>
        <v>78</v>
      </c>
      <c r="X20" s="49">
        <v>38.68</v>
      </c>
      <c r="Y20" s="5">
        <v>1</v>
      </c>
      <c r="Z20" s="29"/>
      <c r="AA20" s="29"/>
      <c r="AB20" s="36">
        <f t="shared" si="7"/>
        <v>43.68</v>
      </c>
      <c r="AC20" s="55">
        <f>IF(AB20="",Default_Rank_Score,RANK(AB20,AB$4:AB$124,1))</f>
        <v>51</v>
      </c>
      <c r="AD20" s="49">
        <v>35.020000000000003</v>
      </c>
      <c r="AE20" s="5">
        <v>0</v>
      </c>
      <c r="AF20" s="29">
        <v>1</v>
      </c>
      <c r="AG20" s="29"/>
      <c r="AH20" s="36">
        <f t="shared" si="8"/>
        <v>45.02</v>
      </c>
      <c r="AI20" s="55">
        <f>IF(AH20="",Default_Rank_Score,RANK(AH20,AH$4:AH$124,1))</f>
        <v>78</v>
      </c>
      <c r="AJ20" s="49">
        <v>40.6</v>
      </c>
      <c r="AK20" s="5">
        <v>0</v>
      </c>
      <c r="AL20" s="29"/>
      <c r="AM20" s="29"/>
      <c r="AN20" s="36">
        <f t="shared" si="9"/>
        <v>40.6</v>
      </c>
      <c r="AO20" s="11">
        <f>IF(AN20="",Default_Rank_Score,RANK(AN20,AN$4:AN$124,1))</f>
        <v>32</v>
      </c>
      <c r="AP20" s="49">
        <v>30.81</v>
      </c>
      <c r="AQ20" s="5">
        <v>0</v>
      </c>
      <c r="AR20" s="29"/>
      <c r="AS20" s="29"/>
      <c r="AT20" s="36">
        <f t="shared" si="10"/>
        <v>30.81</v>
      </c>
      <c r="AU20" s="11">
        <f>IF(AT20="",Default_Rank_Score,RANK(AT20,AT$4:AT$124,1))</f>
        <v>17</v>
      </c>
      <c r="AV20" s="49">
        <v>36.479999999999997</v>
      </c>
      <c r="AW20" s="5">
        <v>0</v>
      </c>
      <c r="AX20" s="29"/>
      <c r="AY20" s="29"/>
      <c r="AZ20" s="36">
        <f t="shared" si="11"/>
        <v>36.479999999999997</v>
      </c>
      <c r="BA20" s="11" t="e">
        <f>IF(AZ20="",Default_Rank_Score,RANK(AZ20,AZ$4:AZ$124,1))</f>
        <v>#VALUE!</v>
      </c>
      <c r="BB20" s="49">
        <v>27.28</v>
      </c>
      <c r="BC20" s="5">
        <v>1</v>
      </c>
      <c r="BD20" s="29"/>
      <c r="BE20" s="29"/>
      <c r="BF20" s="36">
        <f t="shared" si="12"/>
        <v>32.28</v>
      </c>
      <c r="BG20" s="11">
        <f>IF(BF20="",Default_Rank_Score,RANK(BF20,BF$4:BF$124,1))</f>
        <v>41</v>
      </c>
      <c r="BH20" s="49">
        <v>33.44</v>
      </c>
      <c r="BI20" s="5">
        <v>0</v>
      </c>
      <c r="BJ20" s="29"/>
      <c r="BK20" s="29"/>
      <c r="BL20" s="36">
        <f t="shared" si="13"/>
        <v>33.44</v>
      </c>
      <c r="BM20" s="11">
        <f>IF(BL20="",Default_Rank_Score,RANK(BL20,BL$4:BL$124,1))</f>
        <v>24</v>
      </c>
      <c r="BN20" s="49">
        <v>37.4</v>
      </c>
      <c r="BO20" s="5">
        <v>0</v>
      </c>
      <c r="BP20" s="29"/>
      <c r="BQ20" s="29"/>
      <c r="BR20" s="36">
        <f t="shared" si="14"/>
        <v>37.4</v>
      </c>
      <c r="BS20" s="11">
        <f>IF(BR20="",Default_Rank_Score,RANK(BR20,BR$4:BR$124,1))</f>
        <v>34</v>
      </c>
    </row>
    <row r="21" spans="1:71" s="10" customFormat="1" x14ac:dyDescent="0.15">
      <c r="A21" s="59" t="s">
        <v>126</v>
      </c>
      <c r="B21" s="2"/>
      <c r="C21" s="1"/>
      <c r="D21" s="5">
        <v>4</v>
      </c>
      <c r="E21" s="6" t="s">
        <v>98</v>
      </c>
      <c r="F21" s="5"/>
      <c r="G21" s="63">
        <f t="shared" si="0"/>
        <v>58</v>
      </c>
      <c r="H21" s="63">
        <f t="shared" si="1"/>
        <v>269</v>
      </c>
      <c r="I21" s="63">
        <f t="shared" si="2"/>
        <v>8</v>
      </c>
      <c r="J21" s="63">
        <f t="shared" si="3"/>
        <v>2</v>
      </c>
      <c r="K21" s="64">
        <f t="shared" si="4"/>
        <v>430.12</v>
      </c>
      <c r="L21" s="49">
        <v>41.22</v>
      </c>
      <c r="M21" s="5">
        <v>0</v>
      </c>
      <c r="N21" s="29"/>
      <c r="O21" s="29"/>
      <c r="P21" s="36">
        <f t="shared" si="5"/>
        <v>41.22</v>
      </c>
      <c r="Q21" s="53">
        <f>IF(P21="",Default_Rank_Score,RANK(P21,P$4:P$124,1))</f>
        <v>55</v>
      </c>
      <c r="R21" s="49">
        <v>26.15</v>
      </c>
      <c r="S21" s="5">
        <v>0</v>
      </c>
      <c r="T21" s="29"/>
      <c r="U21" s="29"/>
      <c r="V21" s="36">
        <f t="shared" si="6"/>
        <v>26.15</v>
      </c>
      <c r="W21" s="55">
        <f>IF(V21="",Default_Rank_Score,RANK(V21,V$4:V$124,1))</f>
        <v>43</v>
      </c>
      <c r="X21" s="49">
        <v>43.91</v>
      </c>
      <c r="Y21" s="5">
        <v>0</v>
      </c>
      <c r="Z21" s="29"/>
      <c r="AA21" s="29"/>
      <c r="AB21" s="36">
        <f t="shared" si="7"/>
        <v>43.91</v>
      </c>
      <c r="AC21" s="55">
        <f>IF(AB21="",Default_Rank_Score,RANK(AB21,AB$4:AB$124,1))</f>
        <v>53</v>
      </c>
      <c r="AD21" s="49">
        <v>41.35</v>
      </c>
      <c r="AE21" s="5">
        <v>0</v>
      </c>
      <c r="AF21" s="29"/>
      <c r="AG21" s="29"/>
      <c r="AH21" s="36">
        <f t="shared" si="8"/>
        <v>41.35</v>
      </c>
      <c r="AI21" s="55">
        <f>IF(AH21="",Default_Rank_Score,RANK(AH21,AH$4:AH$124,1))</f>
        <v>69</v>
      </c>
      <c r="AJ21" s="49">
        <v>46.84</v>
      </c>
      <c r="AK21" s="5">
        <v>0</v>
      </c>
      <c r="AL21" s="29"/>
      <c r="AM21" s="29"/>
      <c r="AN21" s="36">
        <f t="shared" si="9"/>
        <v>46.84</v>
      </c>
      <c r="AO21" s="11">
        <f>IF(AN21="",Default_Rank_Score,RANK(AN21,AN$4:AN$124,1))</f>
        <v>49</v>
      </c>
      <c r="AP21" s="49">
        <v>45.86</v>
      </c>
      <c r="AQ21" s="5">
        <v>0</v>
      </c>
      <c r="AR21" s="29"/>
      <c r="AS21" s="29"/>
      <c r="AT21" s="36">
        <f t="shared" si="10"/>
        <v>45.86</v>
      </c>
      <c r="AU21" s="11">
        <f>IF(AT21="",Default_Rank_Score,RANK(AT21,AT$4:AT$124,1))</f>
        <v>68</v>
      </c>
      <c r="AV21" s="49">
        <v>44.35</v>
      </c>
      <c r="AW21" s="5">
        <v>1</v>
      </c>
      <c r="AX21" s="29"/>
      <c r="AY21" s="29"/>
      <c r="AZ21" s="36">
        <f t="shared" si="11"/>
        <v>49.35</v>
      </c>
      <c r="BA21" s="11" t="e">
        <f>IF(AZ21="",Default_Rank_Score,RANK(AZ21,AZ$4:AZ$124,1))</f>
        <v>#VALUE!</v>
      </c>
      <c r="BB21" s="49">
        <v>35.26</v>
      </c>
      <c r="BC21" s="5">
        <v>0</v>
      </c>
      <c r="BD21" s="29"/>
      <c r="BE21" s="29"/>
      <c r="BF21" s="36">
        <f t="shared" si="12"/>
        <v>35.26</v>
      </c>
      <c r="BG21" s="11">
        <f>IF(BF21="",Default_Rank_Score,RANK(BF21,BF$4:BF$124,1))</f>
        <v>51</v>
      </c>
      <c r="BH21" s="49">
        <v>46.28</v>
      </c>
      <c r="BI21" s="5">
        <v>0</v>
      </c>
      <c r="BJ21" s="29"/>
      <c r="BK21" s="29"/>
      <c r="BL21" s="36">
        <f t="shared" si="13"/>
        <v>46.28</v>
      </c>
      <c r="BM21" s="11">
        <f>IF(BL21="",Default_Rank_Score,RANK(BL21,BL$4:BL$124,1))</f>
        <v>59</v>
      </c>
      <c r="BN21" s="49">
        <v>48.9</v>
      </c>
      <c r="BO21" s="5">
        <v>1</v>
      </c>
      <c r="BP21" s="29"/>
      <c r="BQ21" s="29"/>
      <c r="BR21" s="36">
        <f t="shared" si="14"/>
        <v>53.9</v>
      </c>
      <c r="BS21" s="11">
        <f>IF(BR21="",Default_Rank_Score,RANK(BR21,BR$4:BR$124,1))</f>
        <v>74</v>
      </c>
    </row>
    <row r="22" spans="1:71" s="10" customFormat="1" x14ac:dyDescent="0.15">
      <c r="A22" s="59" t="s">
        <v>190</v>
      </c>
      <c r="B22" s="2"/>
      <c r="C22" s="1"/>
      <c r="D22" s="5">
        <v>1</v>
      </c>
      <c r="E22" s="6" t="s">
        <v>66</v>
      </c>
      <c r="F22" s="5"/>
      <c r="G22" s="63">
        <f t="shared" si="0"/>
        <v>16</v>
      </c>
      <c r="H22" s="63">
        <f t="shared" si="1"/>
        <v>101</v>
      </c>
      <c r="I22" s="63">
        <f t="shared" si="2"/>
        <v>8</v>
      </c>
      <c r="J22" s="63">
        <f t="shared" si="3"/>
        <v>4</v>
      </c>
      <c r="K22" s="64">
        <f t="shared" si="4"/>
        <v>304.95999999999998</v>
      </c>
      <c r="L22" s="49">
        <v>31.16</v>
      </c>
      <c r="M22" s="5">
        <v>1</v>
      </c>
      <c r="N22" s="29"/>
      <c r="O22" s="29"/>
      <c r="P22" s="36">
        <f t="shared" si="5"/>
        <v>36.159999999999997</v>
      </c>
      <c r="Q22" s="53">
        <f>IF(P22="",Default_Rank_Score,RANK(P22,P$4:P$124,1))</f>
        <v>42</v>
      </c>
      <c r="R22" s="49">
        <v>17.38</v>
      </c>
      <c r="S22" s="5">
        <v>0</v>
      </c>
      <c r="T22" s="29"/>
      <c r="U22" s="29"/>
      <c r="V22" s="36">
        <f t="shared" si="6"/>
        <v>17.38</v>
      </c>
      <c r="W22" s="55">
        <f>IF(V22="",Default_Rank_Score,RANK(V22,V$4:V$124,1))</f>
        <v>9</v>
      </c>
      <c r="X22" s="49">
        <v>29.52</v>
      </c>
      <c r="Y22" s="5">
        <v>0</v>
      </c>
      <c r="Z22" s="29"/>
      <c r="AA22" s="29"/>
      <c r="AB22" s="36">
        <f t="shared" si="7"/>
        <v>29.52</v>
      </c>
      <c r="AC22" s="55">
        <f>IF(AB22="",Default_Rank_Score,RANK(AB22,AB$4:AB$124,1))</f>
        <v>10</v>
      </c>
      <c r="AD22" s="49">
        <v>24.36</v>
      </c>
      <c r="AE22" s="5">
        <v>0</v>
      </c>
      <c r="AF22" s="29"/>
      <c r="AG22" s="29"/>
      <c r="AH22" s="36">
        <f t="shared" si="8"/>
        <v>24.36</v>
      </c>
      <c r="AI22" s="55">
        <f>IF(AH22="",Default_Rank_Score,RANK(AH22,AH$4:AH$124,1))</f>
        <v>12</v>
      </c>
      <c r="AJ22" s="49">
        <v>39.31</v>
      </c>
      <c r="AK22" s="5">
        <v>0</v>
      </c>
      <c r="AL22" s="29"/>
      <c r="AM22" s="29"/>
      <c r="AN22" s="36">
        <f t="shared" si="9"/>
        <v>39.31</v>
      </c>
      <c r="AO22" s="11">
        <f>IF(AN22="",Default_Rank_Score,RANK(AN22,AN$4:AN$124,1))</f>
        <v>28</v>
      </c>
      <c r="AP22" s="49">
        <v>26.42</v>
      </c>
      <c r="AQ22" s="5">
        <v>0</v>
      </c>
      <c r="AR22" s="29"/>
      <c r="AS22" s="29"/>
      <c r="AT22" s="36">
        <f t="shared" si="10"/>
        <v>26.42</v>
      </c>
      <c r="AU22" s="11">
        <f>IF(AT22="",Default_Rank_Score,RANK(AT22,AT$4:AT$124,1))</f>
        <v>8</v>
      </c>
      <c r="AV22" s="49">
        <v>33.119999999999997</v>
      </c>
      <c r="AW22" s="5">
        <v>3</v>
      </c>
      <c r="AX22" s="29"/>
      <c r="AY22" s="29"/>
      <c r="AZ22" s="36">
        <f t="shared" si="11"/>
        <v>48.12</v>
      </c>
      <c r="BA22" s="11" t="e">
        <f>IF(AZ22="",Default_Rank_Score,RANK(AZ22,AZ$4:AZ$124,1))</f>
        <v>#VALUE!</v>
      </c>
      <c r="BB22" s="49">
        <v>24.13</v>
      </c>
      <c r="BC22" s="5">
        <v>0</v>
      </c>
      <c r="BD22" s="29"/>
      <c r="BE22" s="29"/>
      <c r="BF22" s="36">
        <f t="shared" si="12"/>
        <v>24.13</v>
      </c>
      <c r="BG22" s="11">
        <f>IF(BF22="",Default_Rank_Score,RANK(BF22,BF$4:BF$124,1))</f>
        <v>12</v>
      </c>
      <c r="BH22" s="49">
        <v>29.92</v>
      </c>
      <c r="BI22" s="5">
        <v>0</v>
      </c>
      <c r="BJ22" s="29"/>
      <c r="BK22" s="29"/>
      <c r="BL22" s="36">
        <f t="shared" si="13"/>
        <v>29.92</v>
      </c>
      <c r="BM22" s="11">
        <f>IF(BL22="",Default_Rank_Score,RANK(BL22,BL$4:BL$124,1))</f>
        <v>16</v>
      </c>
      <c r="BN22" s="49">
        <v>29.64</v>
      </c>
      <c r="BO22" s="5">
        <v>0</v>
      </c>
      <c r="BP22" s="29"/>
      <c r="BQ22" s="29"/>
      <c r="BR22" s="36">
        <f t="shared" si="14"/>
        <v>29.64</v>
      </c>
      <c r="BS22" s="11">
        <f>IF(BR22="",Default_Rank_Score,RANK(BR22,BR$4:BR$124,1))</f>
        <v>12</v>
      </c>
    </row>
    <row r="23" spans="1:71" s="10" customFormat="1" x14ac:dyDescent="0.15">
      <c r="A23" s="59" t="s">
        <v>144</v>
      </c>
      <c r="B23" s="2"/>
      <c r="C23" s="1"/>
      <c r="D23" s="5">
        <v>6</v>
      </c>
      <c r="E23" s="6" t="s">
        <v>79</v>
      </c>
      <c r="F23" s="5"/>
      <c r="G23" s="63">
        <f t="shared" si="0"/>
        <v>23</v>
      </c>
      <c r="H23" s="63">
        <f t="shared" si="1"/>
        <v>147</v>
      </c>
      <c r="I23" s="63">
        <f t="shared" si="2"/>
        <v>8</v>
      </c>
      <c r="J23" s="63">
        <f t="shared" si="3"/>
        <v>2</v>
      </c>
      <c r="K23" s="64">
        <f t="shared" si="4"/>
        <v>322.89</v>
      </c>
      <c r="L23" s="49">
        <v>36.36</v>
      </c>
      <c r="M23" s="5">
        <v>1</v>
      </c>
      <c r="N23" s="29"/>
      <c r="O23" s="29"/>
      <c r="P23" s="36">
        <f t="shared" si="5"/>
        <v>41.36</v>
      </c>
      <c r="Q23" s="53">
        <f>IF(P23="",Default_Rank_Score,RANK(P23,P$4:P$124,1))</f>
        <v>56</v>
      </c>
      <c r="R23" s="49">
        <v>21.13</v>
      </c>
      <c r="S23" s="5">
        <v>0</v>
      </c>
      <c r="T23" s="29"/>
      <c r="U23" s="29"/>
      <c r="V23" s="36">
        <f t="shared" si="6"/>
        <v>21.13</v>
      </c>
      <c r="W23" s="55">
        <f>IF(V23="",Default_Rank_Score,RANK(V23,V$4:V$124,1))</f>
        <v>18</v>
      </c>
      <c r="X23" s="49">
        <v>32.770000000000003</v>
      </c>
      <c r="Y23" s="5">
        <v>0</v>
      </c>
      <c r="Z23" s="29"/>
      <c r="AA23" s="29"/>
      <c r="AB23" s="36">
        <f t="shared" si="7"/>
        <v>32.770000000000003</v>
      </c>
      <c r="AC23" s="55">
        <f>IF(AB23="",Default_Rank_Score,RANK(AB23,AB$4:AB$124,1))</f>
        <v>15</v>
      </c>
      <c r="AD23" s="49">
        <v>27.06</v>
      </c>
      <c r="AE23" s="5">
        <v>0</v>
      </c>
      <c r="AF23" s="29"/>
      <c r="AG23" s="29"/>
      <c r="AH23" s="36">
        <f t="shared" si="8"/>
        <v>27.06</v>
      </c>
      <c r="AI23" s="55">
        <f>IF(AH23="",Default_Rank_Score,RANK(AH23,AH$4:AH$124,1))</f>
        <v>22</v>
      </c>
      <c r="AJ23" s="49">
        <v>36.15</v>
      </c>
      <c r="AK23" s="5">
        <v>1</v>
      </c>
      <c r="AL23" s="29"/>
      <c r="AM23" s="29"/>
      <c r="AN23" s="36">
        <f t="shared" si="9"/>
        <v>41.15</v>
      </c>
      <c r="AO23" s="11">
        <f>IF(AN23="",Default_Rank_Score,RANK(AN23,AN$4:AN$124,1))</f>
        <v>36</v>
      </c>
      <c r="AP23" s="49">
        <v>30.28</v>
      </c>
      <c r="AQ23" s="5">
        <v>0</v>
      </c>
      <c r="AR23" s="29"/>
      <c r="AS23" s="29"/>
      <c r="AT23" s="36">
        <f t="shared" si="10"/>
        <v>30.28</v>
      </c>
      <c r="AU23" s="11">
        <f>IF(AT23="",Default_Rank_Score,RANK(AT23,AT$4:AT$124,1))</f>
        <v>16</v>
      </c>
      <c r="AV23" s="49">
        <v>29.25</v>
      </c>
      <c r="AW23" s="5">
        <v>0</v>
      </c>
      <c r="AX23" s="29"/>
      <c r="AY23" s="29"/>
      <c r="AZ23" s="36">
        <f t="shared" si="11"/>
        <v>29.25</v>
      </c>
      <c r="BA23" s="11" t="e">
        <f>IF(AZ23="",Default_Rank_Score,RANK(AZ23,AZ$4:AZ$124,1))</f>
        <v>#VALUE!</v>
      </c>
      <c r="BB23" s="49">
        <v>22.79</v>
      </c>
      <c r="BC23" s="5">
        <v>0</v>
      </c>
      <c r="BD23" s="29">
        <v>1</v>
      </c>
      <c r="BE23" s="29"/>
      <c r="BF23" s="36">
        <f t="shared" si="12"/>
        <v>32.79</v>
      </c>
      <c r="BG23" s="11">
        <f>IF(BF23="",Default_Rank_Score,RANK(BF23,BF$4:BF$124,1))</f>
        <v>43</v>
      </c>
      <c r="BH23" s="49">
        <v>33.33</v>
      </c>
      <c r="BI23" s="5">
        <v>0</v>
      </c>
      <c r="BJ23" s="29"/>
      <c r="BK23" s="29"/>
      <c r="BL23" s="36">
        <f t="shared" si="13"/>
        <v>33.33</v>
      </c>
      <c r="BM23" s="11">
        <f>IF(BL23="",Default_Rank_Score,RANK(BL23,BL$4:BL$124,1))</f>
        <v>22</v>
      </c>
      <c r="BN23" s="49">
        <v>33.770000000000003</v>
      </c>
      <c r="BO23" s="5">
        <v>0</v>
      </c>
      <c r="BP23" s="29"/>
      <c r="BQ23" s="29"/>
      <c r="BR23" s="36">
        <f t="shared" si="14"/>
        <v>33.770000000000003</v>
      </c>
      <c r="BS23" s="11">
        <f>IF(BR23="",Default_Rank_Score,RANK(BR23,BR$4:BR$124,1))</f>
        <v>23</v>
      </c>
    </row>
    <row r="24" spans="1:71" s="10" customFormat="1" x14ac:dyDescent="0.15">
      <c r="A24" s="59" t="s">
        <v>88</v>
      </c>
      <c r="B24" s="2"/>
      <c r="C24" s="1"/>
      <c r="D24" s="5">
        <v>1</v>
      </c>
      <c r="E24" s="6" t="s">
        <v>77</v>
      </c>
      <c r="F24" s="5"/>
      <c r="G24" s="63">
        <f t="shared" si="0"/>
        <v>2</v>
      </c>
      <c r="H24" s="63">
        <f t="shared" si="1"/>
        <v>19</v>
      </c>
      <c r="I24" s="63">
        <f t="shared" si="2"/>
        <v>8</v>
      </c>
      <c r="J24" s="63">
        <f t="shared" si="3"/>
        <v>6</v>
      </c>
      <c r="K24" s="64">
        <f t="shared" si="4"/>
        <v>222.79000000000002</v>
      </c>
      <c r="L24" s="49">
        <v>18.91</v>
      </c>
      <c r="M24" s="5">
        <v>0</v>
      </c>
      <c r="N24" s="29"/>
      <c r="O24" s="29"/>
      <c r="P24" s="36">
        <f t="shared" si="5"/>
        <v>18.91</v>
      </c>
      <c r="Q24" s="53">
        <f>IF(P24="",Default_Rank_Score,RANK(P24,P$4:P$124,1))</f>
        <v>2</v>
      </c>
      <c r="R24" s="49">
        <v>13.03</v>
      </c>
      <c r="S24" s="5">
        <v>0</v>
      </c>
      <c r="T24" s="29"/>
      <c r="U24" s="29"/>
      <c r="V24" s="36">
        <f t="shared" si="6"/>
        <v>13.03</v>
      </c>
      <c r="W24" s="55">
        <f>IF(V24="",Default_Rank_Score,RANK(V24,V$4:V$124,1))</f>
        <v>1</v>
      </c>
      <c r="X24" s="49">
        <v>22.33</v>
      </c>
      <c r="Y24" s="5">
        <v>2</v>
      </c>
      <c r="Z24" s="29"/>
      <c r="AA24" s="29"/>
      <c r="AB24" s="36">
        <f t="shared" si="7"/>
        <v>32.33</v>
      </c>
      <c r="AC24" s="55">
        <f>IF(AB24="",Default_Rank_Score,RANK(AB24,AB$4:AB$124,1))</f>
        <v>13</v>
      </c>
      <c r="AD24" s="49">
        <v>16.41</v>
      </c>
      <c r="AE24" s="5">
        <v>0</v>
      </c>
      <c r="AF24" s="29"/>
      <c r="AG24" s="29"/>
      <c r="AH24" s="36">
        <f t="shared" si="8"/>
        <v>16.41</v>
      </c>
      <c r="AI24" s="55">
        <f>IF(AH24="",Default_Rank_Score,RANK(AH24,AH$4:AH$124,1))</f>
        <v>2</v>
      </c>
      <c r="AJ24" s="49">
        <v>23.48</v>
      </c>
      <c r="AK24" s="5">
        <v>0</v>
      </c>
      <c r="AL24" s="29"/>
      <c r="AM24" s="29"/>
      <c r="AN24" s="36">
        <f t="shared" si="9"/>
        <v>23.48</v>
      </c>
      <c r="AO24" s="11">
        <f>IF(AN24="",Default_Rank_Score,RANK(AN24,AN$4:AN$124,1))</f>
        <v>1</v>
      </c>
      <c r="AP24" s="49">
        <v>18.57</v>
      </c>
      <c r="AQ24" s="5">
        <v>0</v>
      </c>
      <c r="AR24" s="29"/>
      <c r="AS24" s="29"/>
      <c r="AT24" s="36">
        <f t="shared" si="10"/>
        <v>18.57</v>
      </c>
      <c r="AU24" s="11">
        <f>IF(AT24="",Default_Rank_Score,RANK(AT24,AT$4:AT$124,1))</f>
        <v>1</v>
      </c>
      <c r="AV24" s="49">
        <v>20.9</v>
      </c>
      <c r="AW24" s="5">
        <v>4</v>
      </c>
      <c r="AX24" s="29"/>
      <c r="AY24" s="29"/>
      <c r="AZ24" s="36">
        <f t="shared" si="11"/>
        <v>40.9</v>
      </c>
      <c r="BA24" s="11" t="e">
        <f>IF(AZ24="",Default_Rank_Score,RANK(AZ24,AZ$4:AZ$124,1))</f>
        <v>#VALUE!</v>
      </c>
      <c r="BB24" s="49">
        <v>18.149999999999999</v>
      </c>
      <c r="BC24" s="5">
        <v>0</v>
      </c>
      <c r="BD24" s="29"/>
      <c r="BE24" s="29"/>
      <c r="BF24" s="36">
        <f t="shared" si="12"/>
        <v>18.149999999999999</v>
      </c>
      <c r="BG24" s="11">
        <f>IF(BF24="",Default_Rank_Score,RANK(BF24,BF$4:BF$124,1))</f>
        <v>2</v>
      </c>
      <c r="BH24" s="49">
        <v>22.05</v>
      </c>
      <c r="BI24" s="5">
        <v>0</v>
      </c>
      <c r="BJ24" s="29"/>
      <c r="BK24" s="29"/>
      <c r="BL24" s="36">
        <f t="shared" si="13"/>
        <v>22.05</v>
      </c>
      <c r="BM24" s="11">
        <f>IF(BL24="",Default_Rank_Score,RANK(BL24,BL$4:BL$124,1))</f>
        <v>2</v>
      </c>
      <c r="BN24" s="49">
        <v>18.96</v>
      </c>
      <c r="BO24" s="5">
        <v>0</v>
      </c>
      <c r="BP24" s="29"/>
      <c r="BQ24" s="29"/>
      <c r="BR24" s="36">
        <f t="shared" si="14"/>
        <v>18.96</v>
      </c>
      <c r="BS24" s="11">
        <f>IF(BR24="",Default_Rank_Score,RANK(BR24,BR$4:BR$124,1))</f>
        <v>1</v>
      </c>
    </row>
    <row r="25" spans="1:71" s="10" customFormat="1" x14ac:dyDescent="0.15">
      <c r="A25" s="59" t="s">
        <v>106</v>
      </c>
      <c r="B25" s="2"/>
      <c r="C25" s="1"/>
      <c r="D25" s="5">
        <v>2</v>
      </c>
      <c r="E25" s="6" t="s">
        <v>76</v>
      </c>
      <c r="F25" s="5"/>
      <c r="G25" s="63">
        <f t="shared" si="0"/>
        <v>1</v>
      </c>
      <c r="H25" s="63">
        <f t="shared" si="1"/>
        <v>15</v>
      </c>
      <c r="I25" s="63">
        <f t="shared" si="2"/>
        <v>8</v>
      </c>
      <c r="J25" s="63">
        <f t="shared" si="3"/>
        <v>2</v>
      </c>
      <c r="K25" s="64">
        <f t="shared" si="4"/>
        <v>219.66999999999996</v>
      </c>
      <c r="L25" s="49">
        <v>16.309999999999999</v>
      </c>
      <c r="M25" s="5">
        <v>0</v>
      </c>
      <c r="N25" s="29"/>
      <c r="O25" s="29"/>
      <c r="P25" s="36">
        <f t="shared" si="5"/>
        <v>16.309999999999999</v>
      </c>
      <c r="Q25" s="53">
        <f>IF(P25="",Default_Rank_Score,RANK(P25,P$4:P$124,1))</f>
        <v>1</v>
      </c>
      <c r="R25" s="49">
        <v>13.19</v>
      </c>
      <c r="S25" s="5">
        <v>0</v>
      </c>
      <c r="T25" s="29"/>
      <c r="U25" s="29"/>
      <c r="V25" s="36">
        <f t="shared" si="6"/>
        <v>13.19</v>
      </c>
      <c r="W25" s="55">
        <f>IF(V25="",Default_Rank_Score,RANK(V25,V$4:V$124,1))</f>
        <v>2</v>
      </c>
      <c r="X25" s="49">
        <v>24.24</v>
      </c>
      <c r="Y25" s="5">
        <v>0</v>
      </c>
      <c r="Z25" s="29"/>
      <c r="AA25" s="29"/>
      <c r="AB25" s="36">
        <f t="shared" si="7"/>
        <v>24.24</v>
      </c>
      <c r="AC25" s="55">
        <f>IF(AB25="",Default_Rank_Score,RANK(AB25,AB$4:AB$124,1))</f>
        <v>1</v>
      </c>
      <c r="AD25" s="49">
        <v>19.28</v>
      </c>
      <c r="AE25" s="5">
        <v>0</v>
      </c>
      <c r="AF25" s="29"/>
      <c r="AG25" s="29"/>
      <c r="AH25" s="36">
        <f t="shared" si="8"/>
        <v>19.28</v>
      </c>
      <c r="AI25" s="55">
        <f>IF(AH25="",Default_Rank_Score,RANK(AH25,AH$4:AH$124,1))</f>
        <v>3</v>
      </c>
      <c r="AJ25" s="49">
        <v>27.55</v>
      </c>
      <c r="AK25" s="5">
        <v>1</v>
      </c>
      <c r="AL25" s="29"/>
      <c r="AM25" s="29"/>
      <c r="AN25" s="36">
        <f t="shared" si="9"/>
        <v>32.549999999999997</v>
      </c>
      <c r="AO25" s="11">
        <f>IF(AN25="",Default_Rank_Score,RANK(AN25,AN$4:AN$124,1))</f>
        <v>8</v>
      </c>
      <c r="AP25" s="49">
        <v>20.52</v>
      </c>
      <c r="AQ25" s="5">
        <v>0</v>
      </c>
      <c r="AR25" s="29"/>
      <c r="AS25" s="29"/>
      <c r="AT25" s="36">
        <f t="shared" si="10"/>
        <v>20.52</v>
      </c>
      <c r="AU25" s="11">
        <f>IF(AT25="",Default_Rank_Score,RANK(AT25,AT$4:AT$124,1))</f>
        <v>3</v>
      </c>
      <c r="AV25" s="49">
        <v>23.59</v>
      </c>
      <c r="AW25" s="5">
        <v>1</v>
      </c>
      <c r="AX25" s="29"/>
      <c r="AY25" s="29"/>
      <c r="AZ25" s="36">
        <f t="shared" si="11"/>
        <v>28.59</v>
      </c>
      <c r="BA25" s="11" t="e">
        <f>IF(AZ25="",Default_Rank_Score,RANK(AZ25,AZ$4:AZ$124,1))</f>
        <v>#VALUE!</v>
      </c>
      <c r="BB25" s="49">
        <v>17.7</v>
      </c>
      <c r="BC25" s="5">
        <v>0</v>
      </c>
      <c r="BD25" s="29"/>
      <c r="BE25" s="29"/>
      <c r="BF25" s="36">
        <f t="shared" si="12"/>
        <v>17.7</v>
      </c>
      <c r="BG25" s="11">
        <f>IF(BF25="",Default_Rank_Score,RANK(BF25,BF$4:BF$124,1))</f>
        <v>1</v>
      </c>
      <c r="BH25" s="49">
        <v>23.78</v>
      </c>
      <c r="BI25" s="5">
        <v>0</v>
      </c>
      <c r="BJ25" s="29"/>
      <c r="BK25" s="29"/>
      <c r="BL25" s="36">
        <f t="shared" si="13"/>
        <v>23.78</v>
      </c>
      <c r="BM25" s="11">
        <f>IF(BL25="",Default_Rank_Score,RANK(BL25,BL$4:BL$124,1))</f>
        <v>4</v>
      </c>
      <c r="BN25" s="49">
        <v>23.51</v>
      </c>
      <c r="BO25" s="5">
        <v>0</v>
      </c>
      <c r="BP25" s="29"/>
      <c r="BQ25" s="29"/>
      <c r="BR25" s="36">
        <f t="shared" si="14"/>
        <v>23.51</v>
      </c>
      <c r="BS25" s="11">
        <f>IF(BR25="",Default_Rank_Score,RANK(BR25,BR$4:BR$124,1))</f>
        <v>2</v>
      </c>
    </row>
    <row r="26" spans="1:71" s="10" customFormat="1" x14ac:dyDescent="0.15">
      <c r="A26" s="59" t="s">
        <v>217</v>
      </c>
      <c r="B26" s="2"/>
      <c r="C26" s="1"/>
      <c r="D26" s="5">
        <v>1</v>
      </c>
      <c r="E26" s="6" t="s">
        <v>76</v>
      </c>
      <c r="F26" s="5"/>
      <c r="G26" s="63">
        <f t="shared" si="0"/>
        <v>4</v>
      </c>
      <c r="H26" s="63">
        <f t="shared" si="1"/>
        <v>30</v>
      </c>
      <c r="I26" s="63">
        <f t="shared" si="2"/>
        <v>8</v>
      </c>
      <c r="J26" s="63">
        <f t="shared" si="3"/>
        <v>2</v>
      </c>
      <c r="K26" s="64">
        <f t="shared" si="4"/>
        <v>245.7</v>
      </c>
      <c r="L26" s="49">
        <v>21.21</v>
      </c>
      <c r="M26" s="5">
        <v>1</v>
      </c>
      <c r="N26" s="29"/>
      <c r="O26" s="29"/>
      <c r="P26" s="36">
        <f t="shared" si="5"/>
        <v>26.21</v>
      </c>
      <c r="Q26" s="53">
        <f>IF(P26="",Default_Rank_Score,RANK(P26,P$4:P$124,1))</f>
        <v>11</v>
      </c>
      <c r="R26" s="49">
        <v>16.18</v>
      </c>
      <c r="S26" s="5">
        <v>0</v>
      </c>
      <c r="T26" s="29"/>
      <c r="U26" s="29"/>
      <c r="V26" s="36">
        <f t="shared" si="6"/>
        <v>16.18</v>
      </c>
      <c r="W26" s="55">
        <f>IF(V26="",Default_Rank_Score,RANK(V26,V$4:V$124,1))</f>
        <v>5</v>
      </c>
      <c r="X26" s="49">
        <v>26.2</v>
      </c>
      <c r="Y26" s="5">
        <v>0</v>
      </c>
      <c r="Z26" s="29"/>
      <c r="AA26" s="29"/>
      <c r="AB26" s="36">
        <f t="shared" si="7"/>
        <v>26.2</v>
      </c>
      <c r="AC26" s="55">
        <f>IF(AB26="",Default_Rank_Score,RANK(AB26,AB$4:AB$124,1))</f>
        <v>3</v>
      </c>
      <c r="AD26" s="49">
        <v>23.62</v>
      </c>
      <c r="AE26" s="5">
        <v>0</v>
      </c>
      <c r="AF26" s="29"/>
      <c r="AG26" s="29"/>
      <c r="AH26" s="36">
        <f t="shared" si="8"/>
        <v>23.62</v>
      </c>
      <c r="AI26" s="55">
        <f>IF(AH26="",Default_Rank_Score,RANK(AH26,AH$4:AH$124,1))</f>
        <v>8</v>
      </c>
      <c r="AJ26" s="49">
        <v>29.32</v>
      </c>
      <c r="AK26" s="5">
        <v>0</v>
      </c>
      <c r="AL26" s="29"/>
      <c r="AM26" s="29"/>
      <c r="AN26" s="36">
        <f t="shared" si="9"/>
        <v>29.32</v>
      </c>
      <c r="AO26" s="11">
        <f>IF(AN26="",Default_Rank_Score,RANK(AN26,AN$4:AN$124,1))</f>
        <v>3</v>
      </c>
      <c r="AP26" s="49">
        <v>24.1</v>
      </c>
      <c r="AQ26" s="5">
        <v>1</v>
      </c>
      <c r="AR26" s="29"/>
      <c r="AS26" s="29"/>
      <c r="AT26" s="36">
        <f t="shared" si="10"/>
        <v>29.1</v>
      </c>
      <c r="AU26" s="11">
        <f>IF(AT26="",Default_Rank_Score,RANK(AT26,AT$4:AT$124,1))</f>
        <v>14</v>
      </c>
      <c r="AV26" s="49">
        <v>26.03</v>
      </c>
      <c r="AW26" s="5">
        <v>0</v>
      </c>
      <c r="AX26" s="29"/>
      <c r="AY26" s="29"/>
      <c r="AZ26" s="36">
        <f t="shared" si="11"/>
        <v>26.03</v>
      </c>
      <c r="BA26" s="11" t="e">
        <f>IF(AZ26="",Default_Rank_Score,RANK(AZ26,AZ$4:AZ$124,1))</f>
        <v>#VALUE!</v>
      </c>
      <c r="BB26" s="49">
        <v>19.46</v>
      </c>
      <c r="BC26" s="5">
        <v>0</v>
      </c>
      <c r="BD26" s="29"/>
      <c r="BE26" s="29"/>
      <c r="BF26" s="36">
        <f t="shared" si="12"/>
        <v>19.46</v>
      </c>
      <c r="BG26" s="11">
        <f>IF(BF26="",Default_Rank_Score,RANK(BF26,BF$4:BF$124,1))</f>
        <v>5</v>
      </c>
      <c r="BH26" s="49">
        <v>26.07</v>
      </c>
      <c r="BI26" s="5">
        <v>0</v>
      </c>
      <c r="BJ26" s="29"/>
      <c r="BK26" s="29"/>
      <c r="BL26" s="36">
        <f t="shared" si="13"/>
        <v>26.07</v>
      </c>
      <c r="BM26" s="11">
        <f>IF(BL26="",Default_Rank_Score,RANK(BL26,BL$4:BL$124,1))</f>
        <v>9</v>
      </c>
      <c r="BN26" s="49">
        <v>23.51</v>
      </c>
      <c r="BO26" s="5">
        <v>0</v>
      </c>
      <c r="BP26" s="29"/>
      <c r="BQ26" s="29"/>
      <c r="BR26" s="36">
        <f t="shared" si="14"/>
        <v>23.51</v>
      </c>
      <c r="BS26" s="11">
        <f>IF(BR26="",Default_Rank_Score,RANK(BR26,BR$4:BR$124,1))</f>
        <v>2</v>
      </c>
    </row>
    <row r="27" spans="1:71" s="10" customFormat="1" x14ac:dyDescent="0.15">
      <c r="A27" s="59" t="s">
        <v>195</v>
      </c>
      <c r="B27" s="2"/>
      <c r="C27" s="1"/>
      <c r="D27" s="5">
        <v>5</v>
      </c>
      <c r="E27" s="6" t="s">
        <v>76</v>
      </c>
      <c r="F27" s="5"/>
      <c r="G27" s="63">
        <f t="shared" si="0"/>
        <v>73</v>
      </c>
      <c r="H27" s="63">
        <f t="shared" si="1"/>
        <v>405</v>
      </c>
      <c r="I27" s="63">
        <f t="shared" si="2"/>
        <v>8</v>
      </c>
      <c r="J27" s="63">
        <f t="shared" si="3"/>
        <v>2</v>
      </c>
      <c r="K27" s="64">
        <f t="shared" si="4"/>
        <v>482.83</v>
      </c>
      <c r="L27" s="49">
        <v>47.41</v>
      </c>
      <c r="M27" s="5">
        <v>0</v>
      </c>
      <c r="N27" s="29"/>
      <c r="O27" s="29"/>
      <c r="P27" s="36">
        <f t="shared" si="5"/>
        <v>47.41</v>
      </c>
      <c r="Q27" s="53">
        <f>IF(P27="",Default_Rank_Score,RANK(P27,P$4:P$124,1))</f>
        <v>77</v>
      </c>
      <c r="R27" s="49">
        <v>35.020000000000003</v>
      </c>
      <c r="S27" s="5">
        <v>0</v>
      </c>
      <c r="T27" s="29"/>
      <c r="U27" s="29"/>
      <c r="V27" s="36">
        <f t="shared" si="6"/>
        <v>35.020000000000003</v>
      </c>
      <c r="W27" s="55">
        <f>IF(V27="",Default_Rank_Score,RANK(V27,V$4:V$124,1))</f>
        <v>79</v>
      </c>
      <c r="X27" s="49">
        <v>54.48</v>
      </c>
      <c r="Y27" s="5">
        <v>1</v>
      </c>
      <c r="Z27" s="29"/>
      <c r="AA27" s="29"/>
      <c r="AB27" s="36">
        <f t="shared" si="7"/>
        <v>59.48</v>
      </c>
      <c r="AC27" s="55">
        <f>IF(AB27="",Default_Rank_Score,RANK(AB27,AB$4:AB$124,1))</f>
        <v>80</v>
      </c>
      <c r="AD27" s="49">
        <v>49</v>
      </c>
      <c r="AE27" s="5">
        <v>0</v>
      </c>
      <c r="AF27" s="29"/>
      <c r="AG27" s="29"/>
      <c r="AH27" s="36">
        <f t="shared" si="8"/>
        <v>49</v>
      </c>
      <c r="AI27" s="55">
        <f>IF(AH27="",Default_Rank_Score,RANK(AH27,AH$4:AH$124,1))</f>
        <v>86</v>
      </c>
      <c r="AJ27" s="49">
        <v>54.75</v>
      </c>
      <c r="AK27" s="5">
        <v>0</v>
      </c>
      <c r="AL27" s="29">
        <v>1</v>
      </c>
      <c r="AM27" s="29"/>
      <c r="AN27" s="36">
        <f t="shared" si="9"/>
        <v>64.75</v>
      </c>
      <c r="AO27" s="11">
        <f>IF(AN27="",Default_Rank_Score,RANK(AN27,AN$4:AN$124,1))</f>
        <v>83</v>
      </c>
      <c r="AP27" s="49">
        <v>47.09</v>
      </c>
      <c r="AQ27" s="5">
        <v>0</v>
      </c>
      <c r="AR27" s="29"/>
      <c r="AS27" s="29"/>
      <c r="AT27" s="36">
        <f t="shared" si="10"/>
        <v>47.09</v>
      </c>
      <c r="AU27" s="11">
        <f>IF(AT27="",Default_Rank_Score,RANK(AT27,AT$4:AT$124,1))</f>
        <v>70</v>
      </c>
      <c r="AV27" s="49">
        <v>47.21</v>
      </c>
      <c r="AW27" s="5">
        <v>0</v>
      </c>
      <c r="AX27" s="29"/>
      <c r="AY27" s="29"/>
      <c r="AZ27" s="36">
        <f t="shared" si="11"/>
        <v>47.21</v>
      </c>
      <c r="BA27" s="11" t="e">
        <f>IF(AZ27="",Default_Rank_Score,RANK(AZ27,AZ$4:AZ$124,1))</f>
        <v>#VALUE!</v>
      </c>
      <c r="BB27" s="49">
        <v>39.29</v>
      </c>
      <c r="BC27" s="5">
        <v>0</v>
      </c>
      <c r="BD27" s="29"/>
      <c r="BE27" s="29"/>
      <c r="BF27" s="36">
        <f t="shared" si="12"/>
        <v>39.29</v>
      </c>
      <c r="BG27" s="11">
        <f>IF(BF27="",Default_Rank_Score,RANK(BF27,BF$4:BF$124,1))</f>
        <v>68</v>
      </c>
      <c r="BH27" s="49">
        <v>41.87</v>
      </c>
      <c r="BI27" s="5">
        <v>0</v>
      </c>
      <c r="BJ27" s="29"/>
      <c r="BK27" s="29"/>
      <c r="BL27" s="36">
        <f t="shared" si="13"/>
        <v>41.87</v>
      </c>
      <c r="BM27" s="11">
        <f>IF(BL27="",Default_Rank_Score,RANK(BL27,BL$4:BL$124,1))</f>
        <v>46</v>
      </c>
      <c r="BN27" s="49">
        <v>46.71</v>
      </c>
      <c r="BO27" s="5">
        <v>1</v>
      </c>
      <c r="BP27" s="29"/>
      <c r="BQ27" s="29"/>
      <c r="BR27" s="36">
        <f t="shared" si="14"/>
        <v>51.71</v>
      </c>
      <c r="BS27" s="11">
        <f>IF(BR27="",Default_Rank_Score,RANK(BR27,BR$4:BR$124,1))</f>
        <v>68</v>
      </c>
    </row>
    <row r="28" spans="1:71" s="10" customFormat="1" x14ac:dyDescent="0.15">
      <c r="A28" s="59" t="s">
        <v>178</v>
      </c>
      <c r="B28" s="2"/>
      <c r="C28" s="1"/>
      <c r="D28" s="5" t="s">
        <v>150</v>
      </c>
      <c r="E28" s="6" t="s">
        <v>59</v>
      </c>
      <c r="F28" s="5"/>
      <c r="G28" s="63">
        <f t="shared" si="0"/>
        <v>76</v>
      </c>
      <c r="H28" s="63">
        <f t="shared" si="1"/>
        <v>385</v>
      </c>
      <c r="I28" s="63">
        <f t="shared" si="2"/>
        <v>8</v>
      </c>
      <c r="J28" s="63">
        <f t="shared" si="3"/>
        <v>3</v>
      </c>
      <c r="K28" s="64">
        <f t="shared" si="4"/>
        <v>496.09</v>
      </c>
      <c r="L28" s="49">
        <v>46.37</v>
      </c>
      <c r="M28" s="5">
        <v>0</v>
      </c>
      <c r="N28" s="29"/>
      <c r="O28" s="29"/>
      <c r="P28" s="36">
        <f t="shared" si="5"/>
        <v>46.37</v>
      </c>
      <c r="Q28" s="53">
        <f>IF(P28="",Default_Rank_Score,RANK(P28,P$4:P$124,1))</f>
        <v>74</v>
      </c>
      <c r="R28" s="49">
        <v>30.08</v>
      </c>
      <c r="S28" s="5">
        <v>0</v>
      </c>
      <c r="T28" s="29"/>
      <c r="U28" s="29"/>
      <c r="V28" s="36">
        <f t="shared" si="6"/>
        <v>30.08</v>
      </c>
      <c r="W28" s="55">
        <f>IF(V28="",Default_Rank_Score,RANK(V28,V$4:V$124,1))</f>
        <v>63</v>
      </c>
      <c r="X28" s="49">
        <v>53.7</v>
      </c>
      <c r="Y28" s="5">
        <v>0</v>
      </c>
      <c r="Z28" s="29">
        <v>1</v>
      </c>
      <c r="AA28" s="29"/>
      <c r="AB28" s="36">
        <f t="shared" si="7"/>
        <v>63.7</v>
      </c>
      <c r="AC28" s="55">
        <f>IF(AB28="",Default_Rank_Score,RANK(AB28,AB$4:AB$124,1))</f>
        <v>87</v>
      </c>
      <c r="AD28" s="49">
        <v>40.08</v>
      </c>
      <c r="AE28" s="5">
        <v>2</v>
      </c>
      <c r="AF28" s="29"/>
      <c r="AG28" s="29"/>
      <c r="AH28" s="36">
        <f t="shared" si="8"/>
        <v>50.08</v>
      </c>
      <c r="AI28" s="55">
        <f>IF(AH28="",Default_Rank_Score,RANK(AH28,AH$4:AH$124,1))</f>
        <v>88</v>
      </c>
      <c r="AJ28" s="49">
        <v>54.69</v>
      </c>
      <c r="AK28" s="5">
        <v>1</v>
      </c>
      <c r="AL28" s="29"/>
      <c r="AM28" s="29"/>
      <c r="AN28" s="36">
        <f t="shared" si="9"/>
        <v>59.69</v>
      </c>
      <c r="AO28" s="11">
        <f>IF(AN28="",Default_Rank_Score,RANK(AN28,AN$4:AN$124,1))</f>
        <v>73</v>
      </c>
      <c r="AP28" s="49">
        <v>58.53</v>
      </c>
      <c r="AQ28" s="5">
        <v>0</v>
      </c>
      <c r="AR28" s="29"/>
      <c r="AS28" s="29"/>
      <c r="AT28" s="36">
        <f t="shared" si="10"/>
        <v>58.53</v>
      </c>
      <c r="AU28" s="11">
        <f>IF(AT28="",Default_Rank_Score,RANK(AT28,AT$4:AT$124,1))</f>
        <v>85</v>
      </c>
      <c r="AV28" s="49">
        <v>45.79</v>
      </c>
      <c r="AW28" s="5">
        <v>0</v>
      </c>
      <c r="AX28" s="29"/>
      <c r="AY28" s="29"/>
      <c r="AZ28" s="36">
        <f t="shared" si="11"/>
        <v>45.79</v>
      </c>
      <c r="BA28" s="11" t="e">
        <f>IF(AZ28="",Default_Rank_Score,RANK(AZ28,AZ$4:AZ$124,1))</f>
        <v>#VALUE!</v>
      </c>
      <c r="BB28" s="49">
        <v>38.99</v>
      </c>
      <c r="BC28" s="5">
        <v>0</v>
      </c>
      <c r="BD28" s="29"/>
      <c r="BE28" s="29"/>
      <c r="BF28" s="36">
        <f t="shared" si="12"/>
        <v>38.99</v>
      </c>
      <c r="BG28" s="11">
        <f>IF(BF28="",Default_Rank_Score,RANK(BF28,BF$4:BF$124,1))</f>
        <v>66</v>
      </c>
      <c r="BH28" s="49">
        <v>47.67</v>
      </c>
      <c r="BI28" s="5">
        <v>0</v>
      </c>
      <c r="BJ28" s="29"/>
      <c r="BK28" s="29"/>
      <c r="BL28" s="36">
        <f t="shared" si="13"/>
        <v>47.67</v>
      </c>
      <c r="BM28" s="11">
        <f>IF(BL28="",Default_Rank_Score,RANK(BL28,BL$4:BL$124,1))</f>
        <v>62</v>
      </c>
      <c r="BN28" s="49">
        <v>55.19</v>
      </c>
      <c r="BO28" s="5">
        <v>0</v>
      </c>
      <c r="BP28" s="29"/>
      <c r="BQ28" s="29"/>
      <c r="BR28" s="36">
        <f t="shared" si="14"/>
        <v>55.19</v>
      </c>
      <c r="BS28" s="11">
        <f>IF(BR28="",Default_Rank_Score,RANK(BR28,BR$4:BR$124,1))</f>
        <v>76</v>
      </c>
    </row>
    <row r="29" spans="1:71" s="10" customFormat="1" x14ac:dyDescent="0.15">
      <c r="A29" s="59" t="s">
        <v>139</v>
      </c>
      <c r="B29" s="2"/>
      <c r="C29" s="1"/>
      <c r="D29" s="5">
        <v>6</v>
      </c>
      <c r="E29" s="6" t="s">
        <v>140</v>
      </c>
      <c r="F29" s="5"/>
      <c r="G29" s="63">
        <f t="shared" si="0"/>
        <v>10</v>
      </c>
      <c r="H29" s="63">
        <f t="shared" si="1"/>
        <v>88</v>
      </c>
      <c r="I29" s="63">
        <f t="shared" si="2"/>
        <v>7</v>
      </c>
      <c r="J29" s="63">
        <f t="shared" si="3"/>
        <v>3</v>
      </c>
      <c r="K29" s="64">
        <f t="shared" si="4"/>
        <v>284.96999999999997</v>
      </c>
      <c r="L29" s="49">
        <v>25.12</v>
      </c>
      <c r="M29" s="5">
        <v>1</v>
      </c>
      <c r="N29" s="29"/>
      <c r="O29" s="29"/>
      <c r="P29" s="36">
        <f t="shared" si="5"/>
        <v>30.12</v>
      </c>
      <c r="Q29" s="53">
        <f>IF(P29="",Default_Rank_Score,RANK(P29,P$4:P$124,1))</f>
        <v>23</v>
      </c>
      <c r="R29" s="49">
        <v>20.68</v>
      </c>
      <c r="S29" s="5">
        <v>0</v>
      </c>
      <c r="T29" s="29"/>
      <c r="U29" s="29"/>
      <c r="V29" s="36">
        <f t="shared" si="6"/>
        <v>20.68</v>
      </c>
      <c r="W29" s="55">
        <f>IF(V29="",Default_Rank_Score,RANK(V29,V$4:V$124,1))</f>
        <v>17</v>
      </c>
      <c r="X29" s="49">
        <v>29.64</v>
      </c>
      <c r="Y29" s="5">
        <v>1</v>
      </c>
      <c r="Z29" s="29"/>
      <c r="AA29" s="29"/>
      <c r="AB29" s="36">
        <f t="shared" si="7"/>
        <v>34.64</v>
      </c>
      <c r="AC29" s="55">
        <f>IF(AB29="",Default_Rank_Score,RANK(AB29,AB$4:AB$124,1))</f>
        <v>25</v>
      </c>
      <c r="AD29" s="49">
        <v>24.07</v>
      </c>
      <c r="AE29" s="5">
        <v>0</v>
      </c>
      <c r="AF29" s="29"/>
      <c r="AG29" s="29"/>
      <c r="AH29" s="36">
        <f t="shared" si="8"/>
        <v>24.07</v>
      </c>
      <c r="AI29" s="55">
        <f>IF(AH29="",Default_Rank_Score,RANK(AH29,AH$4:AH$124,1))</f>
        <v>11</v>
      </c>
      <c r="AJ29" s="49">
        <v>33.94</v>
      </c>
      <c r="AK29" s="5">
        <v>0</v>
      </c>
      <c r="AL29" s="29"/>
      <c r="AM29" s="29"/>
      <c r="AN29" s="36">
        <f t="shared" si="9"/>
        <v>33.94</v>
      </c>
      <c r="AO29" s="11">
        <f>IF(AN29="",Default_Rank_Score,RANK(AN29,AN$4:AN$124,1))</f>
        <v>12</v>
      </c>
      <c r="AP29" s="49">
        <v>26.15</v>
      </c>
      <c r="AQ29" s="5">
        <v>0</v>
      </c>
      <c r="AR29" s="29"/>
      <c r="AS29" s="29"/>
      <c r="AT29" s="36">
        <f t="shared" si="10"/>
        <v>26.15</v>
      </c>
      <c r="AU29" s="11">
        <f>IF(AT29="",Default_Rank_Score,RANK(AT29,AT$4:AT$124,1))</f>
        <v>7</v>
      </c>
      <c r="AV29" s="49">
        <v>25.17</v>
      </c>
      <c r="AW29" s="5">
        <v>1</v>
      </c>
      <c r="AX29" s="29"/>
      <c r="AY29" s="29"/>
      <c r="AZ29" s="36">
        <f t="shared" si="11"/>
        <v>30.17</v>
      </c>
      <c r="BA29" s="11" t="e">
        <f>IF(AZ29="",Default_Rank_Score,RANK(AZ29,AZ$4:AZ$124,1))</f>
        <v>#VALUE!</v>
      </c>
      <c r="BB29" s="49">
        <v>23.13</v>
      </c>
      <c r="BC29" s="5">
        <v>0</v>
      </c>
      <c r="BD29" s="29"/>
      <c r="BE29" s="29"/>
      <c r="BF29" s="36">
        <f t="shared" si="12"/>
        <v>23.13</v>
      </c>
      <c r="BG29" s="11">
        <f>IF(BF29="",Default_Rank_Score,RANK(BF29,BF$4:BF$124,1))</f>
        <v>10</v>
      </c>
      <c r="BH29" s="49">
        <v>28.44</v>
      </c>
      <c r="BI29" s="5">
        <v>0</v>
      </c>
      <c r="BJ29" s="29"/>
      <c r="BK29" s="29"/>
      <c r="BL29" s="36">
        <f t="shared" si="13"/>
        <v>28.44</v>
      </c>
      <c r="BM29" s="11">
        <f>IF(BL29="",Default_Rank_Score,RANK(BL29,BL$4:BL$124,1))</f>
        <v>13</v>
      </c>
      <c r="BN29" s="49">
        <v>33.630000000000003</v>
      </c>
      <c r="BO29" s="5">
        <v>0</v>
      </c>
      <c r="BP29" s="29"/>
      <c r="BQ29" s="29"/>
      <c r="BR29" s="36">
        <f t="shared" si="14"/>
        <v>33.630000000000003</v>
      </c>
      <c r="BS29" s="14">
        <f>IF(BR29="",Default_Rank_Score,RANK(BR29,BR$4:BR$124,1))</f>
        <v>22</v>
      </c>
    </row>
    <row r="30" spans="1:71" s="10" customFormat="1" x14ac:dyDescent="0.15">
      <c r="A30" s="59" t="s">
        <v>201</v>
      </c>
      <c r="B30" s="2"/>
      <c r="C30" s="1"/>
      <c r="D30" s="5">
        <v>2</v>
      </c>
      <c r="E30" s="6" t="s">
        <v>115</v>
      </c>
      <c r="F30" s="5"/>
      <c r="G30" s="63">
        <f t="shared" si="0"/>
        <v>30</v>
      </c>
      <c r="H30" s="63">
        <f t="shared" si="1"/>
        <v>169</v>
      </c>
      <c r="I30" s="63">
        <f t="shared" si="2"/>
        <v>7</v>
      </c>
      <c r="J30" s="63">
        <f t="shared" si="3"/>
        <v>3</v>
      </c>
      <c r="K30" s="64">
        <f t="shared" si="4"/>
        <v>350.4199999999999</v>
      </c>
      <c r="L30" s="49">
        <v>26.42</v>
      </c>
      <c r="M30" s="5">
        <v>0</v>
      </c>
      <c r="N30" s="29"/>
      <c r="O30" s="29"/>
      <c r="P30" s="36">
        <f t="shared" si="5"/>
        <v>26.42</v>
      </c>
      <c r="Q30" s="53">
        <f>IF(P30="",Default_Rank_Score,RANK(P30,P$4:P$124,1))</f>
        <v>12</v>
      </c>
      <c r="R30" s="49">
        <v>22.91</v>
      </c>
      <c r="S30" s="5">
        <v>0</v>
      </c>
      <c r="T30" s="29"/>
      <c r="U30" s="29"/>
      <c r="V30" s="36">
        <f t="shared" si="6"/>
        <v>22.91</v>
      </c>
      <c r="W30" s="55">
        <f>IF(V30="",Default_Rank_Score,RANK(V30,V$4:V$124,1))</f>
        <v>24</v>
      </c>
      <c r="X30" s="49">
        <v>38.9</v>
      </c>
      <c r="Y30" s="5">
        <v>0</v>
      </c>
      <c r="Z30" s="29"/>
      <c r="AA30" s="29"/>
      <c r="AB30" s="36">
        <f t="shared" si="7"/>
        <v>38.9</v>
      </c>
      <c r="AC30" s="55">
        <f>IF(AB30="",Default_Rank_Score,RANK(AB30,AB$4:AB$124,1))</f>
        <v>39</v>
      </c>
      <c r="AD30" s="49">
        <v>32.479999999999997</v>
      </c>
      <c r="AE30" s="5">
        <v>1</v>
      </c>
      <c r="AF30" s="29"/>
      <c r="AG30" s="29"/>
      <c r="AH30" s="36">
        <f t="shared" si="8"/>
        <v>37.479999999999997</v>
      </c>
      <c r="AI30" s="55">
        <f>IF(AH30="",Default_Rank_Score,RANK(AH30,AH$4:AH$124,1))</f>
        <v>61</v>
      </c>
      <c r="AJ30" s="49">
        <v>40.65</v>
      </c>
      <c r="AK30" s="5">
        <v>0</v>
      </c>
      <c r="AL30" s="29"/>
      <c r="AM30" s="29"/>
      <c r="AN30" s="36">
        <f t="shared" si="9"/>
        <v>40.65</v>
      </c>
      <c r="AO30" s="11">
        <f>IF(AN30="",Default_Rank_Score,RANK(AN30,AN$4:AN$124,1))</f>
        <v>33</v>
      </c>
      <c r="AP30" s="49">
        <v>34.96</v>
      </c>
      <c r="AQ30" s="5">
        <v>0</v>
      </c>
      <c r="AR30" s="29"/>
      <c r="AS30" s="29"/>
      <c r="AT30" s="36">
        <f t="shared" si="10"/>
        <v>34.96</v>
      </c>
      <c r="AU30" s="11">
        <f>IF(AT30="",Default_Rank_Score,RANK(AT30,AT$4:AT$124,1))</f>
        <v>34</v>
      </c>
      <c r="AV30" s="49">
        <v>40.729999999999997</v>
      </c>
      <c r="AW30" s="5">
        <v>1</v>
      </c>
      <c r="AX30" s="29"/>
      <c r="AY30" s="29"/>
      <c r="AZ30" s="36">
        <f t="shared" si="11"/>
        <v>45.73</v>
      </c>
      <c r="BA30" s="11" t="e">
        <f>IF(AZ30="",Default_Rank_Score,RANK(AZ30,AZ$4:AZ$124,1))</f>
        <v>#VALUE!</v>
      </c>
      <c r="BB30" s="49">
        <v>32</v>
      </c>
      <c r="BC30" s="5">
        <v>0</v>
      </c>
      <c r="BD30" s="29"/>
      <c r="BE30" s="29"/>
      <c r="BF30" s="36">
        <f t="shared" si="12"/>
        <v>32</v>
      </c>
      <c r="BG30" s="11">
        <f>IF(BF30="",Default_Rank_Score,RANK(BF30,BF$4:BF$124,1))</f>
        <v>38</v>
      </c>
      <c r="BH30" s="49">
        <v>32.909999999999997</v>
      </c>
      <c r="BI30" s="5">
        <v>0</v>
      </c>
      <c r="BJ30" s="29"/>
      <c r="BK30" s="29"/>
      <c r="BL30" s="36">
        <f t="shared" si="13"/>
        <v>32.909999999999997</v>
      </c>
      <c r="BM30" s="11">
        <f>IF(BL30="",Default_Rank_Score,RANK(BL30,BL$4:BL$124,1))</f>
        <v>20</v>
      </c>
      <c r="BN30" s="49">
        <v>33.46</v>
      </c>
      <c r="BO30" s="5">
        <v>1</v>
      </c>
      <c r="BP30" s="29"/>
      <c r="BQ30" s="29"/>
      <c r="BR30" s="36">
        <f t="shared" si="14"/>
        <v>38.46</v>
      </c>
      <c r="BS30" s="11">
        <f>IF(BR30="",Default_Rank_Score,RANK(BR30,BR$4:BR$124,1))</f>
        <v>37</v>
      </c>
    </row>
    <row r="31" spans="1:71" s="10" customFormat="1" x14ac:dyDescent="0.15">
      <c r="A31" s="59" t="s">
        <v>103</v>
      </c>
      <c r="B31" s="2"/>
      <c r="C31" s="1"/>
      <c r="D31" s="5">
        <v>2</v>
      </c>
      <c r="E31" s="6" t="s">
        <v>115</v>
      </c>
      <c r="F31" s="5"/>
      <c r="G31" s="63">
        <f t="shared" si="0"/>
        <v>65</v>
      </c>
      <c r="H31" s="63">
        <f t="shared" si="1"/>
        <v>369</v>
      </c>
      <c r="I31" s="63">
        <f t="shared" si="2"/>
        <v>7</v>
      </c>
      <c r="J31" s="63">
        <f t="shared" si="3"/>
        <v>4</v>
      </c>
      <c r="K31" s="64">
        <f t="shared" si="4"/>
        <v>453.40000000000003</v>
      </c>
      <c r="L31" s="49">
        <v>44.71</v>
      </c>
      <c r="M31" s="5">
        <v>1</v>
      </c>
      <c r="N31" s="29"/>
      <c r="O31" s="29"/>
      <c r="P31" s="36">
        <f t="shared" si="5"/>
        <v>49.71</v>
      </c>
      <c r="Q31" s="53">
        <f>IF(P31="",Default_Rank_Score,RANK(P31,P$4:P$124,1))</f>
        <v>80</v>
      </c>
      <c r="R31" s="49">
        <v>28.21</v>
      </c>
      <c r="S31" s="5">
        <v>0</v>
      </c>
      <c r="T31" s="29"/>
      <c r="U31" s="29"/>
      <c r="V31" s="36">
        <f t="shared" si="6"/>
        <v>28.21</v>
      </c>
      <c r="W31" s="55">
        <f>IF(V31="",Default_Rank_Score,RANK(V31,V$4:V$124,1))</f>
        <v>49</v>
      </c>
      <c r="X31" s="49">
        <v>45.84</v>
      </c>
      <c r="Y31" s="5">
        <v>0</v>
      </c>
      <c r="Z31" s="29"/>
      <c r="AA31" s="29"/>
      <c r="AB31" s="36">
        <f t="shared" si="7"/>
        <v>45.84</v>
      </c>
      <c r="AC31" s="55">
        <f>IF(AB31="",Default_Rank_Score,RANK(AB31,AB$4:AB$124,1))</f>
        <v>60</v>
      </c>
      <c r="AD31" s="49">
        <v>47.45</v>
      </c>
      <c r="AE31" s="5">
        <v>0</v>
      </c>
      <c r="AF31" s="29"/>
      <c r="AG31" s="29"/>
      <c r="AH31" s="36">
        <f t="shared" si="8"/>
        <v>47.45</v>
      </c>
      <c r="AI31" s="55">
        <f>IF(AH31="",Default_Rank_Score,RANK(AH31,AH$4:AH$124,1))</f>
        <v>83</v>
      </c>
      <c r="AJ31" s="49">
        <v>69.66</v>
      </c>
      <c r="AK31" s="5">
        <v>2</v>
      </c>
      <c r="AL31" s="29"/>
      <c r="AM31" s="29"/>
      <c r="AN31" s="36">
        <f t="shared" si="9"/>
        <v>79.66</v>
      </c>
      <c r="AO31" s="11">
        <f>IF(AN31="",Default_Rank_Score,RANK(AN31,AN$4:AN$124,1))</f>
        <v>97</v>
      </c>
      <c r="AP31" s="49">
        <v>39.840000000000003</v>
      </c>
      <c r="AQ31" s="5">
        <v>0</v>
      </c>
      <c r="AR31" s="29"/>
      <c r="AS31" s="29"/>
      <c r="AT31" s="36">
        <f t="shared" si="10"/>
        <v>39.840000000000003</v>
      </c>
      <c r="AU31" s="11">
        <f>IF(AT31="",Default_Rank_Score,RANK(AT31,AT$4:AT$124,1))</f>
        <v>49</v>
      </c>
      <c r="AV31" s="49">
        <v>39.85</v>
      </c>
      <c r="AW31" s="5">
        <v>0</v>
      </c>
      <c r="AX31" s="29"/>
      <c r="AY31" s="29"/>
      <c r="AZ31" s="36">
        <f t="shared" si="11"/>
        <v>39.85</v>
      </c>
      <c r="BA31" s="11" t="e">
        <f>IF(AZ31="",Default_Rank_Score,RANK(AZ31,AZ$4:AZ$124,1))</f>
        <v>#VALUE!</v>
      </c>
      <c r="BB31" s="49">
        <v>32.9</v>
      </c>
      <c r="BC31" s="5">
        <v>0</v>
      </c>
      <c r="BD31" s="29"/>
      <c r="BE31" s="29"/>
      <c r="BF31" s="36">
        <f t="shared" si="12"/>
        <v>32.9</v>
      </c>
      <c r="BG31" s="11">
        <f>IF(BF31="",Default_Rank_Score,RANK(BF31,BF$4:BF$124,1))</f>
        <v>44</v>
      </c>
      <c r="BH31" s="49">
        <v>42.5</v>
      </c>
      <c r="BI31" s="5">
        <v>1</v>
      </c>
      <c r="BJ31" s="29"/>
      <c r="BK31" s="29"/>
      <c r="BL31" s="36">
        <f t="shared" si="13"/>
        <v>47.5</v>
      </c>
      <c r="BM31" s="11">
        <f>IF(BL31="",Default_Rank_Score,RANK(BL31,BL$4:BL$124,1))</f>
        <v>61</v>
      </c>
      <c r="BN31" s="49">
        <v>42.44</v>
      </c>
      <c r="BO31" s="5">
        <v>0</v>
      </c>
      <c r="BP31" s="29"/>
      <c r="BQ31" s="29"/>
      <c r="BR31" s="36">
        <f t="shared" si="14"/>
        <v>42.44</v>
      </c>
      <c r="BS31" s="11">
        <f>IF(BR31="",Default_Rank_Score,RANK(BR31,BR$4:BR$124,1))</f>
        <v>49</v>
      </c>
    </row>
    <row r="32" spans="1:71" s="10" customFormat="1" x14ac:dyDescent="0.15">
      <c r="A32" s="59" t="s">
        <v>108</v>
      </c>
      <c r="B32" s="2"/>
      <c r="C32" s="1"/>
      <c r="D32" s="5">
        <v>2</v>
      </c>
      <c r="E32" s="6" t="s">
        <v>116</v>
      </c>
      <c r="F32" s="5"/>
      <c r="G32" s="63">
        <f t="shared" si="0"/>
        <v>19</v>
      </c>
      <c r="H32" s="63">
        <f t="shared" si="1"/>
        <v>124</v>
      </c>
      <c r="I32" s="63">
        <f t="shared" si="2"/>
        <v>7</v>
      </c>
      <c r="J32" s="63">
        <f t="shared" si="3"/>
        <v>3</v>
      </c>
      <c r="K32" s="64">
        <f t="shared" si="4"/>
        <v>317.58</v>
      </c>
      <c r="L32" s="49">
        <v>27.24</v>
      </c>
      <c r="M32" s="5">
        <v>1</v>
      </c>
      <c r="N32" s="29"/>
      <c r="O32" s="29"/>
      <c r="P32" s="36">
        <f t="shared" si="5"/>
        <v>32.239999999999995</v>
      </c>
      <c r="Q32" s="53">
        <f>IF(P32="",Default_Rank_Score,RANK(P32,P$4:P$124,1))</f>
        <v>31</v>
      </c>
      <c r="R32" s="49">
        <v>21.54</v>
      </c>
      <c r="S32" s="5">
        <v>0</v>
      </c>
      <c r="T32" s="29"/>
      <c r="U32" s="29"/>
      <c r="V32" s="36">
        <f t="shared" si="6"/>
        <v>21.54</v>
      </c>
      <c r="W32" s="55">
        <f>IF(V32="",Default_Rank_Score,RANK(V32,V$4:V$124,1))</f>
        <v>19</v>
      </c>
      <c r="X32" s="49">
        <v>31.8</v>
      </c>
      <c r="Y32" s="5">
        <v>1</v>
      </c>
      <c r="Z32" s="29"/>
      <c r="AA32" s="29"/>
      <c r="AB32" s="36">
        <f t="shared" si="7"/>
        <v>36.799999999999997</v>
      </c>
      <c r="AC32" s="55">
        <f>IF(AB32="",Default_Rank_Score,RANK(AB32,AB$4:AB$124,1))</f>
        <v>30</v>
      </c>
      <c r="AD32" s="49">
        <v>27.56</v>
      </c>
      <c r="AE32" s="5">
        <v>0</v>
      </c>
      <c r="AF32" s="29"/>
      <c r="AG32" s="29"/>
      <c r="AH32" s="36">
        <f t="shared" si="8"/>
        <v>27.56</v>
      </c>
      <c r="AI32" s="55">
        <f>IF(AH32="",Default_Rank_Score,RANK(AH32,AH$4:AH$124,1))</f>
        <v>26</v>
      </c>
      <c r="AJ32" s="49">
        <v>36.96</v>
      </c>
      <c r="AK32" s="5">
        <v>0</v>
      </c>
      <c r="AL32" s="29"/>
      <c r="AM32" s="29"/>
      <c r="AN32" s="36">
        <f t="shared" si="9"/>
        <v>36.96</v>
      </c>
      <c r="AO32" s="11">
        <f>IF(AN32="",Default_Rank_Score,RANK(AN32,AN$4:AN$124,1))</f>
        <v>18</v>
      </c>
      <c r="AP32" s="49">
        <v>28.78</v>
      </c>
      <c r="AQ32" s="5">
        <v>0</v>
      </c>
      <c r="AR32" s="29"/>
      <c r="AS32" s="29"/>
      <c r="AT32" s="36">
        <f t="shared" si="10"/>
        <v>28.78</v>
      </c>
      <c r="AU32" s="11">
        <f>IF(AT32="",Default_Rank_Score,RANK(AT32,AT$4:AT$124,1))</f>
        <v>13</v>
      </c>
      <c r="AV32" s="49">
        <v>32.020000000000003</v>
      </c>
      <c r="AW32" s="5">
        <v>1</v>
      </c>
      <c r="AX32" s="29"/>
      <c r="AY32" s="29"/>
      <c r="AZ32" s="36">
        <f t="shared" si="11"/>
        <v>37.020000000000003</v>
      </c>
      <c r="BA32" s="11" t="e">
        <f>IF(AZ32="",Default_Rank_Score,RANK(AZ32,AZ$4:AZ$124,1))</f>
        <v>#VALUE!</v>
      </c>
      <c r="BB32" s="49">
        <v>26.36</v>
      </c>
      <c r="BC32" s="5">
        <v>0</v>
      </c>
      <c r="BD32" s="29"/>
      <c r="BE32" s="29"/>
      <c r="BF32" s="36">
        <f t="shared" si="12"/>
        <v>26.36</v>
      </c>
      <c r="BG32" s="11">
        <f>IF(BF32="",Default_Rank_Score,RANK(BF32,BF$4:BF$124,1))</f>
        <v>21</v>
      </c>
      <c r="BH32" s="49">
        <v>38.93</v>
      </c>
      <c r="BI32" s="5">
        <v>0</v>
      </c>
      <c r="BJ32" s="29"/>
      <c r="BK32" s="29"/>
      <c r="BL32" s="36">
        <f t="shared" si="13"/>
        <v>38.93</v>
      </c>
      <c r="BM32" s="11">
        <f>IF(BL32="",Default_Rank_Score,RANK(BL32,BL$4:BL$124,1))</f>
        <v>40</v>
      </c>
      <c r="BN32" s="49">
        <v>31.39</v>
      </c>
      <c r="BO32" s="5">
        <v>0</v>
      </c>
      <c r="BP32" s="29"/>
      <c r="BQ32" s="29"/>
      <c r="BR32" s="36">
        <f t="shared" si="14"/>
        <v>31.39</v>
      </c>
      <c r="BS32" s="11">
        <f>IF(BR32="",Default_Rank_Score,RANK(BR32,BR$4:BR$124,1))</f>
        <v>17</v>
      </c>
    </row>
    <row r="33" spans="1:71" s="10" customFormat="1" x14ac:dyDescent="0.15">
      <c r="A33" s="59" t="s">
        <v>181</v>
      </c>
      <c r="B33" s="2"/>
      <c r="C33" s="1"/>
      <c r="D33" s="5">
        <v>2</v>
      </c>
      <c r="E33" s="6" t="s">
        <v>176</v>
      </c>
      <c r="F33" s="5"/>
      <c r="G33" s="63">
        <f t="shared" si="0"/>
        <v>40</v>
      </c>
      <c r="H33" s="63">
        <f t="shared" si="1"/>
        <v>241</v>
      </c>
      <c r="I33" s="63">
        <f t="shared" si="2"/>
        <v>7</v>
      </c>
      <c r="J33" s="63">
        <f t="shared" si="3"/>
        <v>4</v>
      </c>
      <c r="K33" s="64">
        <f t="shared" si="4"/>
        <v>379.57</v>
      </c>
      <c r="L33" s="49">
        <v>29.56</v>
      </c>
      <c r="M33" s="5">
        <v>0</v>
      </c>
      <c r="N33" s="29"/>
      <c r="O33" s="29"/>
      <c r="P33" s="36">
        <f t="shared" si="5"/>
        <v>29.56</v>
      </c>
      <c r="Q33" s="53">
        <f>IF(P33="",Default_Rank_Score,RANK(P33,P$4:P$124,1))</f>
        <v>21</v>
      </c>
      <c r="R33" s="49">
        <v>25.12</v>
      </c>
      <c r="S33" s="5">
        <v>0</v>
      </c>
      <c r="T33" s="29"/>
      <c r="U33" s="29"/>
      <c r="V33" s="36">
        <f t="shared" si="6"/>
        <v>25.12</v>
      </c>
      <c r="W33" s="55">
        <f>IF(V33="",Default_Rank_Score,RANK(V33,V$4:V$124,1))</f>
        <v>37</v>
      </c>
      <c r="X33" s="49">
        <v>42.97</v>
      </c>
      <c r="Y33" s="5">
        <v>1</v>
      </c>
      <c r="Z33" s="29"/>
      <c r="AA33" s="29"/>
      <c r="AB33" s="36">
        <f t="shared" si="7"/>
        <v>47.97</v>
      </c>
      <c r="AC33" s="55">
        <f>IF(AB33="",Default_Rank_Score,RANK(AB33,AB$4:AB$124,1))</f>
        <v>64</v>
      </c>
      <c r="AD33" s="49">
        <v>34.83</v>
      </c>
      <c r="AE33" s="5">
        <v>0</v>
      </c>
      <c r="AF33" s="29"/>
      <c r="AG33" s="29"/>
      <c r="AH33" s="36">
        <f t="shared" si="8"/>
        <v>34.83</v>
      </c>
      <c r="AI33" s="55">
        <f>IF(AH33="",Default_Rank_Score,RANK(AH33,AH$4:AH$124,1))</f>
        <v>53</v>
      </c>
      <c r="AJ33" s="49">
        <v>56.96</v>
      </c>
      <c r="AK33" s="5">
        <v>0</v>
      </c>
      <c r="AL33" s="29"/>
      <c r="AM33" s="29"/>
      <c r="AN33" s="36">
        <f t="shared" si="9"/>
        <v>56.96</v>
      </c>
      <c r="AO33" s="11">
        <f>IF(AN33="",Default_Rank_Score,RANK(AN33,AN$4:AN$124,1))</f>
        <v>66</v>
      </c>
      <c r="AP33" s="49">
        <v>32.79</v>
      </c>
      <c r="AQ33" s="5">
        <v>0</v>
      </c>
      <c r="AR33" s="29"/>
      <c r="AS33" s="29"/>
      <c r="AT33" s="36">
        <f t="shared" si="10"/>
        <v>32.79</v>
      </c>
      <c r="AU33" s="11">
        <f>IF(AT33="",Default_Rank_Score,RANK(AT33,AT$4:AT$124,1))</f>
        <v>25</v>
      </c>
      <c r="AV33" s="49">
        <v>42.14</v>
      </c>
      <c r="AW33" s="5">
        <v>2</v>
      </c>
      <c r="AX33" s="29"/>
      <c r="AY33" s="29"/>
      <c r="AZ33" s="36">
        <f t="shared" si="11"/>
        <v>52.14</v>
      </c>
      <c r="BA33" s="11" t="e">
        <f>IF(AZ33="",Default_Rank_Score,RANK(AZ33,AZ$4:AZ$124,1))</f>
        <v>#VALUE!</v>
      </c>
      <c r="BB33" s="49">
        <v>26.26</v>
      </c>
      <c r="BC33" s="5">
        <v>0</v>
      </c>
      <c r="BD33" s="29"/>
      <c r="BE33" s="29"/>
      <c r="BF33" s="36">
        <f t="shared" si="12"/>
        <v>26.26</v>
      </c>
      <c r="BG33" s="11">
        <f>IF(BF33="",Default_Rank_Score,RANK(BF33,BF$4:BF$124,1))</f>
        <v>20</v>
      </c>
      <c r="BH33" s="49">
        <v>31.61</v>
      </c>
      <c r="BI33" s="5">
        <v>0</v>
      </c>
      <c r="BJ33" s="29"/>
      <c r="BK33" s="29"/>
      <c r="BL33" s="36">
        <f t="shared" si="13"/>
        <v>31.61</v>
      </c>
      <c r="BM33" s="11">
        <f>IF(BL33="",Default_Rank_Score,RANK(BL33,BL$4:BL$124,1))</f>
        <v>18</v>
      </c>
      <c r="BN33" s="49">
        <v>37.33</v>
      </c>
      <c r="BO33" s="5">
        <v>1</v>
      </c>
      <c r="BP33" s="29"/>
      <c r="BQ33" s="29"/>
      <c r="BR33" s="36">
        <f t="shared" si="14"/>
        <v>42.33</v>
      </c>
      <c r="BS33" s="11">
        <f>IF(BR33="",Default_Rank_Score,RANK(BR33,BR$4:BR$124,1))</f>
        <v>47</v>
      </c>
    </row>
    <row r="34" spans="1:71" s="10" customFormat="1" x14ac:dyDescent="0.15">
      <c r="A34" s="59" t="s">
        <v>119</v>
      </c>
      <c r="B34" s="2"/>
      <c r="C34" s="1"/>
      <c r="D34" s="5">
        <v>4</v>
      </c>
      <c r="E34" s="6" t="s">
        <v>204</v>
      </c>
      <c r="F34" s="5"/>
      <c r="G34" s="63">
        <f t="shared" si="0"/>
        <v>74</v>
      </c>
      <c r="H34" s="63">
        <f t="shared" si="1"/>
        <v>360</v>
      </c>
      <c r="I34" s="63">
        <f t="shared" si="2"/>
        <v>7</v>
      </c>
      <c r="J34" s="63">
        <f t="shared" si="3"/>
        <v>4</v>
      </c>
      <c r="K34" s="64">
        <f t="shared" si="4"/>
        <v>486.86</v>
      </c>
      <c r="L34" s="49">
        <v>46.48</v>
      </c>
      <c r="M34" s="5">
        <v>0</v>
      </c>
      <c r="N34" s="29"/>
      <c r="O34" s="29"/>
      <c r="P34" s="36">
        <f t="shared" si="5"/>
        <v>46.48</v>
      </c>
      <c r="Q34" s="53">
        <f>IF(P34="",Default_Rank_Score,RANK(P34,P$4:P$124,1))</f>
        <v>75</v>
      </c>
      <c r="R34" s="49">
        <v>38.26</v>
      </c>
      <c r="S34" s="5">
        <v>1</v>
      </c>
      <c r="T34" s="29"/>
      <c r="U34" s="29"/>
      <c r="V34" s="36">
        <f t="shared" si="6"/>
        <v>43.26</v>
      </c>
      <c r="W34" s="55">
        <f>IF(V34="",Default_Rank_Score,RANK(V34,V$4:V$124,1))</f>
        <v>92</v>
      </c>
      <c r="X34" s="49">
        <v>44.39</v>
      </c>
      <c r="Y34" s="5">
        <v>0</v>
      </c>
      <c r="Z34" s="29"/>
      <c r="AA34" s="29"/>
      <c r="AB34" s="36">
        <f t="shared" si="7"/>
        <v>44.39</v>
      </c>
      <c r="AC34" s="55">
        <f>IF(AB34="",Default_Rank_Score,RANK(AB34,AB$4:AB$124,1))</f>
        <v>55</v>
      </c>
      <c r="AD34" s="49">
        <v>45.54</v>
      </c>
      <c r="AE34" s="5">
        <v>0</v>
      </c>
      <c r="AF34" s="29"/>
      <c r="AG34" s="29"/>
      <c r="AH34" s="36">
        <f t="shared" si="8"/>
        <v>45.54</v>
      </c>
      <c r="AI34" s="55">
        <f>IF(AH34="",Default_Rank_Score,RANK(AH34,AH$4:AH$124,1))</f>
        <v>79</v>
      </c>
      <c r="AJ34" s="49">
        <v>53.41</v>
      </c>
      <c r="AK34" s="5">
        <v>0</v>
      </c>
      <c r="AL34" s="29"/>
      <c r="AM34" s="29"/>
      <c r="AN34" s="36">
        <f t="shared" si="9"/>
        <v>53.41</v>
      </c>
      <c r="AO34" s="11">
        <f>IF(AN34="",Default_Rank_Score,RANK(AN34,AN$4:AN$124,1))</f>
        <v>59</v>
      </c>
      <c r="AP34" s="49">
        <v>47.36</v>
      </c>
      <c r="AQ34" s="5">
        <v>0</v>
      </c>
      <c r="AR34" s="29"/>
      <c r="AS34" s="29"/>
      <c r="AT34" s="36">
        <f t="shared" si="10"/>
        <v>47.36</v>
      </c>
      <c r="AU34" s="11">
        <f>IF(AT34="",Default_Rank_Score,RANK(AT34,AT$4:AT$124,1))</f>
        <v>72</v>
      </c>
      <c r="AV34" s="49">
        <v>43.8</v>
      </c>
      <c r="AW34" s="5">
        <v>0</v>
      </c>
      <c r="AX34" s="29"/>
      <c r="AY34" s="29"/>
      <c r="AZ34" s="36">
        <f t="shared" si="11"/>
        <v>43.8</v>
      </c>
      <c r="BA34" s="11" t="e">
        <f>IF(AZ34="",Default_Rank_Score,RANK(AZ34,AZ$4:AZ$124,1))</f>
        <v>#VALUE!</v>
      </c>
      <c r="BB34" s="49">
        <v>54.88</v>
      </c>
      <c r="BC34" s="5">
        <v>0</v>
      </c>
      <c r="BD34" s="29"/>
      <c r="BE34" s="29"/>
      <c r="BF34" s="36">
        <f t="shared" si="12"/>
        <v>54.88</v>
      </c>
      <c r="BG34" s="11">
        <f>IF(BF34="",Default_Rank_Score,RANK(BF34,BF$4:BF$124,1))</f>
        <v>95</v>
      </c>
      <c r="BH34" s="49">
        <v>45.57</v>
      </c>
      <c r="BI34" s="5">
        <v>2</v>
      </c>
      <c r="BJ34" s="29"/>
      <c r="BK34" s="29"/>
      <c r="BL34" s="36">
        <f t="shared" si="13"/>
        <v>55.57</v>
      </c>
      <c r="BM34" s="11">
        <f>IF(BL34="",Default_Rank_Score,RANK(BL34,BL$4:BL$124,1))</f>
        <v>79</v>
      </c>
      <c r="BN34" s="49">
        <v>47.17</v>
      </c>
      <c r="BO34" s="5">
        <v>1</v>
      </c>
      <c r="BP34" s="29"/>
      <c r="BQ34" s="29"/>
      <c r="BR34" s="36">
        <f t="shared" si="14"/>
        <v>52.17</v>
      </c>
      <c r="BS34" s="11">
        <f>IF(BR34="",Default_Rank_Score,RANK(BR34,BR$4:BR$124,1))</f>
        <v>70</v>
      </c>
    </row>
    <row r="35" spans="1:71" s="10" customFormat="1" x14ac:dyDescent="0.15">
      <c r="A35" s="59" t="s">
        <v>193</v>
      </c>
      <c r="B35" s="2"/>
      <c r="C35" s="1"/>
      <c r="D35" s="5">
        <v>4</v>
      </c>
      <c r="E35" s="6" t="s">
        <v>57</v>
      </c>
      <c r="F35" s="5"/>
      <c r="G35" s="63">
        <f t="shared" si="0"/>
        <v>28</v>
      </c>
      <c r="H35" s="63">
        <f t="shared" si="1"/>
        <v>149</v>
      </c>
      <c r="I35" s="63">
        <f t="shared" si="2"/>
        <v>7</v>
      </c>
      <c r="J35" s="63">
        <f t="shared" si="3"/>
        <v>4</v>
      </c>
      <c r="K35" s="64">
        <f t="shared" si="4"/>
        <v>339.13</v>
      </c>
      <c r="L35" s="49">
        <v>28.2</v>
      </c>
      <c r="M35" s="5">
        <v>0</v>
      </c>
      <c r="N35" s="29"/>
      <c r="O35" s="29"/>
      <c r="P35" s="36">
        <f t="shared" si="5"/>
        <v>28.2</v>
      </c>
      <c r="Q35" s="53">
        <f>IF(P35="",Default_Rank_Score,RANK(P35,P$4:P$124,1))</f>
        <v>16</v>
      </c>
      <c r="R35" s="49">
        <v>20.75</v>
      </c>
      <c r="S35" s="5">
        <v>1</v>
      </c>
      <c r="T35" s="29"/>
      <c r="U35" s="29"/>
      <c r="V35" s="36">
        <f t="shared" si="6"/>
        <v>25.75</v>
      </c>
      <c r="W35" s="55">
        <f>IF(V35="",Default_Rank_Score,RANK(V35,V$4:V$124,1))</f>
        <v>41</v>
      </c>
      <c r="X35" s="49">
        <v>34.049999999999997</v>
      </c>
      <c r="Y35" s="5">
        <v>0</v>
      </c>
      <c r="Z35" s="29"/>
      <c r="AA35" s="29"/>
      <c r="AB35" s="36">
        <f t="shared" si="7"/>
        <v>34.049999999999997</v>
      </c>
      <c r="AC35" s="55">
        <f>IF(AB35="",Default_Rank_Score,RANK(AB35,AB$4:AB$124,1))</f>
        <v>23</v>
      </c>
      <c r="AD35" s="49">
        <v>27.66</v>
      </c>
      <c r="AE35" s="5">
        <v>1</v>
      </c>
      <c r="AF35" s="29"/>
      <c r="AG35" s="29"/>
      <c r="AH35" s="36">
        <f t="shared" si="8"/>
        <v>32.659999999999997</v>
      </c>
      <c r="AI35" s="55">
        <f>IF(AH35="",Default_Rank_Score,RANK(AH35,AH$4:AH$124,1))</f>
        <v>43</v>
      </c>
      <c r="AJ35" s="49">
        <v>38.69</v>
      </c>
      <c r="AK35" s="5">
        <v>0</v>
      </c>
      <c r="AL35" s="29"/>
      <c r="AM35" s="29"/>
      <c r="AN35" s="36">
        <f t="shared" si="9"/>
        <v>38.69</v>
      </c>
      <c r="AO35" s="11">
        <f>IF(AN35="",Default_Rank_Score,RANK(AN35,AN$4:AN$124,1))</f>
        <v>26</v>
      </c>
      <c r="AP35" s="49">
        <v>28.65</v>
      </c>
      <c r="AQ35" s="5">
        <v>2</v>
      </c>
      <c r="AR35" s="29"/>
      <c r="AS35" s="29"/>
      <c r="AT35" s="36">
        <f t="shared" si="10"/>
        <v>38.65</v>
      </c>
      <c r="AU35" s="11">
        <f>IF(AT35="",Default_Rank_Score,RANK(AT35,AT$4:AT$124,1))</f>
        <v>44</v>
      </c>
      <c r="AV35" s="49">
        <v>29.82</v>
      </c>
      <c r="AW35" s="5">
        <v>0</v>
      </c>
      <c r="AX35" s="29"/>
      <c r="AY35" s="29"/>
      <c r="AZ35" s="36">
        <f t="shared" si="11"/>
        <v>29.82</v>
      </c>
      <c r="BA35" s="11" t="e">
        <f>IF(AZ35="",Default_Rank_Score,RANK(AZ35,AZ$4:AZ$124,1))</f>
        <v>#VALUE!</v>
      </c>
      <c r="BB35" s="49">
        <v>27.96</v>
      </c>
      <c r="BC35" s="5">
        <v>0</v>
      </c>
      <c r="BD35" s="29"/>
      <c r="BE35" s="29"/>
      <c r="BF35" s="36">
        <f t="shared" si="12"/>
        <v>27.96</v>
      </c>
      <c r="BG35" s="11">
        <f>IF(BF35="",Default_Rank_Score,RANK(BF35,BF$4:BF$124,1))</f>
        <v>26</v>
      </c>
      <c r="BH35" s="49">
        <v>33.9</v>
      </c>
      <c r="BI35" s="5">
        <v>0</v>
      </c>
      <c r="BJ35" s="29"/>
      <c r="BK35" s="29"/>
      <c r="BL35" s="36">
        <f t="shared" si="13"/>
        <v>33.9</v>
      </c>
      <c r="BM35" s="11">
        <f>IF(BL35="",Default_Rank_Score,RANK(BL35,BL$4:BL$124,1))</f>
        <v>25</v>
      </c>
      <c r="BN35" s="49">
        <v>49.45</v>
      </c>
      <c r="BO35" s="5">
        <v>0</v>
      </c>
      <c r="BP35" s="29"/>
      <c r="BQ35" s="29"/>
      <c r="BR35" s="36">
        <f t="shared" si="14"/>
        <v>49.45</v>
      </c>
      <c r="BS35" s="11">
        <f>IF(BR35="",Default_Rank_Score,RANK(BR35,BR$4:BR$124,1))</f>
        <v>64</v>
      </c>
    </row>
    <row r="36" spans="1:71" s="10" customFormat="1" x14ac:dyDescent="0.15">
      <c r="A36" s="59" t="s">
        <v>199</v>
      </c>
      <c r="B36" s="2"/>
      <c r="C36" s="1"/>
      <c r="D36" s="5">
        <v>5</v>
      </c>
      <c r="E36" s="6" t="s">
        <v>57</v>
      </c>
      <c r="F36" s="5"/>
      <c r="G36" s="63">
        <f t="shared" si="0"/>
        <v>95</v>
      </c>
      <c r="H36" s="63">
        <f t="shared" si="1"/>
        <v>457</v>
      </c>
      <c r="I36" s="63">
        <f t="shared" si="2"/>
        <v>7</v>
      </c>
      <c r="J36" s="63">
        <f t="shared" si="3"/>
        <v>13</v>
      </c>
      <c r="K36" s="64">
        <f t="shared" si="4"/>
        <v>648.51</v>
      </c>
      <c r="L36" s="49">
        <v>76.3</v>
      </c>
      <c r="M36" s="5">
        <v>0</v>
      </c>
      <c r="N36" s="29"/>
      <c r="O36" s="29"/>
      <c r="P36" s="36">
        <f t="shared" si="5"/>
        <v>76.3</v>
      </c>
      <c r="Q36" s="53">
        <f>IF(P36="",Default_Rank_Score,RANK(P36,P$4:P$124,1))</f>
        <v>105</v>
      </c>
      <c r="R36" s="49">
        <v>36.08</v>
      </c>
      <c r="S36" s="5">
        <v>0</v>
      </c>
      <c r="T36" s="29"/>
      <c r="U36" s="29"/>
      <c r="V36" s="36">
        <f t="shared" si="6"/>
        <v>36.08</v>
      </c>
      <c r="W36" s="55">
        <f>IF(V36="",Default_Rank_Score,RANK(V36,V$4:V$124,1))</f>
        <v>81</v>
      </c>
      <c r="X36" s="49">
        <v>58.55</v>
      </c>
      <c r="Y36" s="5">
        <v>2</v>
      </c>
      <c r="Z36" s="29"/>
      <c r="AA36" s="29"/>
      <c r="AB36" s="36">
        <f t="shared" si="7"/>
        <v>68.55</v>
      </c>
      <c r="AC36" s="55">
        <f>IF(AB36="",Default_Rank_Score,RANK(AB36,AB$4:AB$124,1))</f>
        <v>94</v>
      </c>
      <c r="AD36" s="49">
        <v>45.53</v>
      </c>
      <c r="AE36" s="5">
        <v>1</v>
      </c>
      <c r="AF36" s="29"/>
      <c r="AG36" s="29"/>
      <c r="AH36" s="36">
        <f t="shared" si="8"/>
        <v>50.53</v>
      </c>
      <c r="AI36" s="55">
        <f>IF(AH36="",Default_Rank_Score,RANK(AH36,AH$4:AH$124,1))</f>
        <v>90</v>
      </c>
      <c r="AJ36" s="49">
        <v>66.349999999999994</v>
      </c>
      <c r="AK36" s="5">
        <v>0</v>
      </c>
      <c r="AL36" s="29"/>
      <c r="AM36" s="29"/>
      <c r="AN36" s="36">
        <f t="shared" si="9"/>
        <v>66.349999999999994</v>
      </c>
      <c r="AO36" s="11">
        <f>IF(AN36="",Default_Rank_Score,RANK(AN36,AN$4:AN$124,1))</f>
        <v>87</v>
      </c>
      <c r="AP36" s="49">
        <v>44.2</v>
      </c>
      <c r="AQ36" s="5">
        <v>0</v>
      </c>
      <c r="AR36" s="29"/>
      <c r="AS36" s="29"/>
      <c r="AT36" s="36">
        <f t="shared" si="10"/>
        <v>44.2</v>
      </c>
      <c r="AU36" s="11">
        <f>IF(AT36="",Default_Rank_Score,RANK(AT36,AT$4:AT$124,1))</f>
        <v>63</v>
      </c>
      <c r="AV36" s="49">
        <v>47.76</v>
      </c>
      <c r="AW36" s="5">
        <v>0</v>
      </c>
      <c r="AX36" s="29"/>
      <c r="AY36" s="29"/>
      <c r="AZ36" s="36">
        <f t="shared" si="11"/>
        <v>47.76</v>
      </c>
      <c r="BA36" s="11" t="e">
        <f>IF(AZ36="",Default_Rank_Score,RANK(AZ36,AZ$4:AZ$124,1))</f>
        <v>#VALUE!</v>
      </c>
      <c r="BB36" s="49">
        <v>53.82</v>
      </c>
      <c r="BC36" s="5">
        <v>0</v>
      </c>
      <c r="BD36" s="29"/>
      <c r="BE36" s="29"/>
      <c r="BF36" s="36">
        <f t="shared" si="12"/>
        <v>53.82</v>
      </c>
      <c r="BG36" s="11">
        <f>IF(BF36="",Default_Rank_Score,RANK(BF36,BF$4:BF$124,1))</f>
        <v>93</v>
      </c>
      <c r="BH36" s="49">
        <v>98.86</v>
      </c>
      <c r="BI36" s="5">
        <v>10</v>
      </c>
      <c r="BJ36" s="29"/>
      <c r="BK36" s="29"/>
      <c r="BL36" s="36">
        <f t="shared" si="13"/>
        <v>148.86000000000001</v>
      </c>
      <c r="BM36" s="11">
        <f>IF(BL36="",Default_Rank_Score,RANK(BL36,BL$4:BL$124,1))</f>
        <v>118</v>
      </c>
      <c r="BN36" s="49">
        <v>56.06</v>
      </c>
      <c r="BO36" s="5">
        <v>0</v>
      </c>
      <c r="BP36" s="29"/>
      <c r="BQ36" s="29"/>
      <c r="BR36" s="36">
        <f t="shared" si="14"/>
        <v>56.06</v>
      </c>
      <c r="BS36" s="11">
        <f>IF(BR36="",Default_Rank_Score,RANK(BR36,BR$4:BR$124,1))</f>
        <v>78</v>
      </c>
    </row>
    <row r="37" spans="1:71" s="10" customFormat="1" x14ac:dyDescent="0.15">
      <c r="A37" s="59" t="s">
        <v>91</v>
      </c>
      <c r="B37" s="2"/>
      <c r="C37" s="1"/>
      <c r="D37" s="5">
        <v>1</v>
      </c>
      <c r="E37" s="6" t="s">
        <v>92</v>
      </c>
      <c r="F37" s="5"/>
      <c r="G37" s="63">
        <f t="shared" ref="G37:G68" si="15">RANK(K37,K$4:K$124,1)</f>
        <v>56</v>
      </c>
      <c r="H37" s="63">
        <f t="shared" ref="H37:H68" si="16">Q37+W37+AC37+AI37+AO37</f>
        <v>341</v>
      </c>
      <c r="I37" s="63">
        <f t="shared" ref="I37:I68" si="17">IF(M37=0,1,0)+IF(S37=0,1,0)+IF(Y37=0,1,0)+IF(AE37=0,1,0)+IF(AK37=0,1,0)+IF(AQ37=0,1,0)+IF(AW37=0,1,0)+IF(BC37=0,1,0)+IF(BI37=0,1,0)+IF(BO37=0,1,0)</f>
        <v>7</v>
      </c>
      <c r="J37" s="63">
        <f t="shared" ref="J37:J68" si="18">M37+S37+Y37+AE37+AK37+AQ37+AW37+BC37+BI37+BO37</f>
        <v>6</v>
      </c>
      <c r="K37" s="64">
        <f t="shared" ref="K37:K68" si="19">P37+V37+AB37+AH37+AN37+AT37+AZ37+BF37+BL37+BR37</f>
        <v>428.17</v>
      </c>
      <c r="L37" s="49">
        <v>55.5</v>
      </c>
      <c r="M37" s="5">
        <v>2</v>
      </c>
      <c r="N37" s="29"/>
      <c r="O37" s="29"/>
      <c r="P37" s="36">
        <f t="shared" ref="P37:P68" si="20">IF((OR(L37="",L37="DNC")),"",IF(L37="SDQ",P$134,IF(L37="DNF",999,(L37+(5*M37)+(N37*10)-(O37*5)))))</f>
        <v>65.5</v>
      </c>
      <c r="Q37" s="53">
        <f>IF(P37="",Default_Rank_Score,RANK(P37,P$4:P$124,1))</f>
        <v>97</v>
      </c>
      <c r="R37" s="49">
        <v>25.45</v>
      </c>
      <c r="S37" s="5">
        <v>1</v>
      </c>
      <c r="T37" s="29"/>
      <c r="U37" s="29"/>
      <c r="V37" s="36">
        <f t="shared" ref="V37:V68" si="21">IF((OR(R37="",R37="DNC")),"",IF(R37="SDQ",V$134,IF(R37="DNF",999,(R37+(5*S37)+(T37*10)-(U37*5)))))</f>
        <v>30.45</v>
      </c>
      <c r="W37" s="55">
        <f>IF(V37="",Default_Rank_Score,RANK(V37,V$4:V$124,1))</f>
        <v>66</v>
      </c>
      <c r="X37" s="49">
        <v>40.020000000000003</v>
      </c>
      <c r="Y37" s="5">
        <v>0</v>
      </c>
      <c r="Z37" s="29"/>
      <c r="AA37" s="29"/>
      <c r="AB37" s="36">
        <f t="shared" ref="AB37:AB68" si="22">IF((OR(X37="",X37="DNC")),"",IF(X37="SDQ",AB$134,IF(X37="DNF",999,(X37+(5*Y37)+(Z37*10)-(AA37*5)))))</f>
        <v>40.020000000000003</v>
      </c>
      <c r="AC37" s="55">
        <f>IF(AB37="",Default_Rank_Score,RANK(AB37,AB$4:AB$124,1))</f>
        <v>42</v>
      </c>
      <c r="AD37" s="49">
        <v>30.63</v>
      </c>
      <c r="AE37" s="5">
        <v>0</v>
      </c>
      <c r="AF37" s="29"/>
      <c r="AG37" s="29"/>
      <c r="AH37" s="36">
        <f t="shared" ref="AH37:AH68" si="23">IF((OR(AD37="",AD37="DNC")),"",IF(AD37="SDQ",AH$134,IF(AD37="DNF",999,(AD37+(5*AE37)+(AF37*10)-(AG37*5)))))</f>
        <v>30.63</v>
      </c>
      <c r="AI37" s="55">
        <f>IF(AH37="",Default_Rank_Score,RANK(AH37,AH$4:AH$124,1))</f>
        <v>40</v>
      </c>
      <c r="AJ37" s="49">
        <v>54.06</v>
      </c>
      <c r="AK37" s="5">
        <v>3</v>
      </c>
      <c r="AL37" s="29">
        <v>1</v>
      </c>
      <c r="AM37" s="29"/>
      <c r="AN37" s="36">
        <f t="shared" ref="AN37:AN68" si="24">IF((OR(AJ37="",AJ37="DNC")),"",IF(AJ37="SDQ",AN$134,IF(AJ37="DNF",999,(AJ37+(5*AK37)+(AL37*10)-(AM37*5)))))</f>
        <v>79.06</v>
      </c>
      <c r="AO37" s="11">
        <f>IF(AN37="",Default_Rank_Score,RANK(AN37,AN$4:AN$124,1))</f>
        <v>96</v>
      </c>
      <c r="AP37" s="49">
        <v>40.4</v>
      </c>
      <c r="AQ37" s="5">
        <v>0</v>
      </c>
      <c r="AR37" s="29"/>
      <c r="AS37" s="29"/>
      <c r="AT37" s="36">
        <f t="shared" ref="AT37:AT68" si="25">IF((OR(AP37="",AP37="DNC")),"",IF(AP37="SDQ",AT$134,IF(AP37="DNF",999,(AP37+(5*AQ37)+(AR37*10)-(AS37*5)))))</f>
        <v>40.4</v>
      </c>
      <c r="AU37" s="11">
        <f>IF(AT37="",Default_Rank_Score,RANK(AT37,AT$4:AT$124,1))</f>
        <v>55</v>
      </c>
      <c r="AV37" s="49">
        <v>38.36</v>
      </c>
      <c r="AW37" s="5">
        <v>0</v>
      </c>
      <c r="AX37" s="29"/>
      <c r="AY37" s="29"/>
      <c r="AZ37" s="36">
        <f t="shared" ref="AZ37:AZ68" si="26">IF((OR(AV37="",AV37="DNC")),"",IF(AV37="SDQ",AZ$134,IF(AV37="DNF",999,(AV37+(5*AW37)+(AX37*10)-(AY37*5)))))</f>
        <v>38.36</v>
      </c>
      <c r="BA37" s="11" t="e">
        <f>IF(AZ37="",Default_Rank_Score,RANK(AZ37,AZ$4:AZ$124,1))</f>
        <v>#VALUE!</v>
      </c>
      <c r="BB37" s="49">
        <v>29.68</v>
      </c>
      <c r="BC37" s="5">
        <v>0</v>
      </c>
      <c r="BD37" s="29"/>
      <c r="BE37" s="29"/>
      <c r="BF37" s="36">
        <f t="shared" ref="BF37:BF68" si="27">IF((OR(BB37="",BB37="DNC")),"",IF(BB37="SDQ",BF$134,IF(BB37="DNF",999,(BB37+(5*BC37)+(BD37*10)-(BE37*5)))))</f>
        <v>29.68</v>
      </c>
      <c r="BG37" s="11">
        <f>IF(BF37="",Default_Rank_Score,RANK(BF37,BF$4:BF$124,1))</f>
        <v>31</v>
      </c>
      <c r="BH37" s="49">
        <v>34.53</v>
      </c>
      <c r="BI37" s="5">
        <v>0</v>
      </c>
      <c r="BJ37" s="29"/>
      <c r="BK37" s="29"/>
      <c r="BL37" s="36">
        <f t="shared" ref="BL37:BL68" si="28">IF((OR(BH37="",BH37="DNC")),"",IF(BH37="SDQ",BL$134,IF(BH37="DNF",999,(BH37+(5*BI37)+(BJ37*10)-(BK37*5)))))</f>
        <v>34.53</v>
      </c>
      <c r="BM37" s="11">
        <f>IF(BL37="",Default_Rank_Score,RANK(BL37,BL$4:BL$124,1))</f>
        <v>28</v>
      </c>
      <c r="BN37" s="49">
        <v>39.54</v>
      </c>
      <c r="BO37" s="5">
        <v>0</v>
      </c>
      <c r="BP37" s="29"/>
      <c r="BQ37" s="29"/>
      <c r="BR37" s="36">
        <f t="shared" ref="BR37:BR68" si="29">IF((OR(BN37="",BN37="DNC")),"",IF(BN37="SDQ",BR$134,IF(BN37="DNF",999,(BN37+(5*BO37)+(BP37*10)-(BQ37*5)))))</f>
        <v>39.54</v>
      </c>
      <c r="BS37" s="11">
        <f>IF(BR37="",Default_Rank_Score,RANK(BR37,BR$4:BR$124,1))</f>
        <v>40</v>
      </c>
    </row>
    <row r="38" spans="1:71" s="10" customFormat="1" x14ac:dyDescent="0.15">
      <c r="A38" s="59" t="s">
        <v>221</v>
      </c>
      <c r="B38" s="2"/>
      <c r="C38" s="1"/>
      <c r="D38" s="5">
        <v>6</v>
      </c>
      <c r="E38" s="6" t="s">
        <v>141</v>
      </c>
      <c r="F38" s="5"/>
      <c r="G38" s="63">
        <f t="shared" si="15"/>
        <v>59</v>
      </c>
      <c r="H38" s="63">
        <f t="shared" si="16"/>
        <v>260</v>
      </c>
      <c r="I38" s="63">
        <f t="shared" si="17"/>
        <v>7</v>
      </c>
      <c r="J38" s="63">
        <f t="shared" si="18"/>
        <v>6</v>
      </c>
      <c r="K38" s="64">
        <f t="shared" si="19"/>
        <v>430.97</v>
      </c>
      <c r="L38" s="49">
        <v>37.119999999999997</v>
      </c>
      <c r="M38" s="5">
        <v>0</v>
      </c>
      <c r="N38" s="29"/>
      <c r="O38" s="29"/>
      <c r="P38" s="36">
        <f t="shared" si="20"/>
        <v>37.119999999999997</v>
      </c>
      <c r="Q38" s="53">
        <f>IF(P38="",Default_Rank_Score,RANK(P38,P$4:P$124,1))</f>
        <v>46</v>
      </c>
      <c r="R38" s="49">
        <v>28.75</v>
      </c>
      <c r="S38" s="5">
        <v>0</v>
      </c>
      <c r="T38" s="29"/>
      <c r="U38" s="29"/>
      <c r="V38" s="36">
        <f t="shared" si="21"/>
        <v>28.75</v>
      </c>
      <c r="W38" s="55">
        <f>IF(V38="",Default_Rank_Score,RANK(V38,V$4:V$124,1))</f>
        <v>52</v>
      </c>
      <c r="X38" s="49">
        <v>47.02</v>
      </c>
      <c r="Y38" s="5">
        <v>0</v>
      </c>
      <c r="Z38" s="29"/>
      <c r="AA38" s="29"/>
      <c r="AB38" s="36">
        <f t="shared" si="22"/>
        <v>47.02</v>
      </c>
      <c r="AC38" s="55">
        <f>IF(AB38="",Default_Rank_Score,RANK(AB38,AB$4:AB$124,1))</f>
        <v>61</v>
      </c>
      <c r="AD38" s="49">
        <v>34.159999999999997</v>
      </c>
      <c r="AE38" s="5">
        <v>0</v>
      </c>
      <c r="AF38" s="29"/>
      <c r="AG38" s="29"/>
      <c r="AH38" s="36">
        <f t="shared" si="23"/>
        <v>34.159999999999997</v>
      </c>
      <c r="AI38" s="55">
        <f>IF(AH38="",Default_Rank_Score,RANK(AH38,AH$4:AH$124,1))</f>
        <v>49</v>
      </c>
      <c r="AJ38" s="49">
        <v>47.61</v>
      </c>
      <c r="AK38" s="5">
        <v>0</v>
      </c>
      <c r="AL38" s="29"/>
      <c r="AM38" s="29"/>
      <c r="AN38" s="36">
        <f t="shared" si="24"/>
        <v>47.61</v>
      </c>
      <c r="AO38" s="11">
        <f>IF(AN38="",Default_Rank_Score,RANK(AN38,AN$4:AN$124,1))</f>
        <v>52</v>
      </c>
      <c r="AP38" s="49">
        <v>34.56</v>
      </c>
      <c r="AQ38" s="5">
        <v>1</v>
      </c>
      <c r="AR38" s="29"/>
      <c r="AS38" s="29"/>
      <c r="AT38" s="36">
        <f t="shared" si="25"/>
        <v>39.56</v>
      </c>
      <c r="AU38" s="11">
        <f>IF(AT38="",Default_Rank_Score,RANK(AT38,AT$4:AT$124,1))</f>
        <v>47</v>
      </c>
      <c r="AV38" s="49">
        <v>53.16</v>
      </c>
      <c r="AW38" s="5">
        <v>4</v>
      </c>
      <c r="AX38" s="29"/>
      <c r="AY38" s="29"/>
      <c r="AZ38" s="36">
        <f t="shared" si="26"/>
        <v>73.16</v>
      </c>
      <c r="BA38" s="11" t="e">
        <f>IF(AZ38="",Default_Rank_Score,RANK(AZ38,AZ$4:AZ$124,1))</f>
        <v>#VALUE!</v>
      </c>
      <c r="BB38" s="49">
        <v>33.35</v>
      </c>
      <c r="BC38" s="5">
        <v>1</v>
      </c>
      <c r="BD38" s="29"/>
      <c r="BE38" s="29"/>
      <c r="BF38" s="36">
        <f t="shared" si="27"/>
        <v>38.35</v>
      </c>
      <c r="BG38" s="11">
        <f>IF(BF38="",Default_Rank_Score,RANK(BF38,BF$4:BF$124,1))</f>
        <v>64</v>
      </c>
      <c r="BH38" s="49">
        <v>37.44</v>
      </c>
      <c r="BI38" s="5">
        <v>0</v>
      </c>
      <c r="BJ38" s="29"/>
      <c r="BK38" s="29"/>
      <c r="BL38" s="36">
        <f t="shared" si="28"/>
        <v>37.44</v>
      </c>
      <c r="BM38" s="11">
        <f>IF(BL38="",Default_Rank_Score,RANK(BL38,BL$4:BL$124,1))</f>
        <v>37</v>
      </c>
      <c r="BN38" s="49">
        <v>47.8</v>
      </c>
      <c r="BO38" s="5">
        <v>0</v>
      </c>
      <c r="BP38" s="29"/>
      <c r="BQ38" s="29"/>
      <c r="BR38" s="36">
        <f t="shared" si="29"/>
        <v>47.8</v>
      </c>
      <c r="BS38" s="11">
        <f>IF(BR38="",Default_Rank_Score,RANK(BR38,BR$4:BR$124,1))</f>
        <v>62</v>
      </c>
    </row>
    <row r="39" spans="1:71" s="10" customFormat="1" x14ac:dyDescent="0.15">
      <c r="A39" s="59" t="s">
        <v>142</v>
      </c>
      <c r="B39" s="2"/>
      <c r="C39" s="1"/>
      <c r="D39" s="5">
        <v>6</v>
      </c>
      <c r="E39" s="6" t="s">
        <v>66</v>
      </c>
      <c r="F39" s="5"/>
      <c r="G39" s="63">
        <f t="shared" si="15"/>
        <v>37</v>
      </c>
      <c r="H39" s="63">
        <f t="shared" si="16"/>
        <v>209</v>
      </c>
      <c r="I39" s="63">
        <f t="shared" si="17"/>
        <v>7</v>
      </c>
      <c r="J39" s="63">
        <f t="shared" si="18"/>
        <v>4</v>
      </c>
      <c r="K39" s="64">
        <f t="shared" si="19"/>
        <v>367.24</v>
      </c>
      <c r="L39" s="49">
        <v>37.340000000000003</v>
      </c>
      <c r="M39" s="5">
        <v>0</v>
      </c>
      <c r="N39" s="29"/>
      <c r="O39" s="29"/>
      <c r="P39" s="36">
        <f t="shared" si="20"/>
        <v>37.340000000000003</v>
      </c>
      <c r="Q39" s="53">
        <f>IF(P39="",Default_Rank_Score,RANK(P39,P$4:P$124,1))</f>
        <v>47</v>
      </c>
      <c r="R39" s="49">
        <v>26.64</v>
      </c>
      <c r="S39" s="5">
        <v>0</v>
      </c>
      <c r="T39" s="29"/>
      <c r="U39" s="29"/>
      <c r="V39" s="36">
        <f t="shared" si="21"/>
        <v>26.64</v>
      </c>
      <c r="W39" s="55">
        <f>IF(V39="",Default_Rank_Score,RANK(V39,V$4:V$124,1))</f>
        <v>46</v>
      </c>
      <c r="X39" s="49">
        <v>37.840000000000003</v>
      </c>
      <c r="Y39" s="5">
        <v>1</v>
      </c>
      <c r="Z39" s="29"/>
      <c r="AA39" s="29"/>
      <c r="AB39" s="36">
        <f t="shared" si="22"/>
        <v>42.84</v>
      </c>
      <c r="AC39" s="55">
        <f>IF(AB39="",Default_Rank_Score,RANK(AB39,AB$4:AB$124,1))</f>
        <v>49</v>
      </c>
      <c r="AD39" s="49">
        <v>27.65</v>
      </c>
      <c r="AE39" s="5">
        <v>0</v>
      </c>
      <c r="AF39" s="29"/>
      <c r="AG39" s="29"/>
      <c r="AH39" s="36">
        <f t="shared" si="23"/>
        <v>27.65</v>
      </c>
      <c r="AI39" s="55">
        <f>IF(AH39="",Default_Rank_Score,RANK(AH39,AH$4:AH$124,1))</f>
        <v>27</v>
      </c>
      <c r="AJ39" s="49">
        <v>43.29</v>
      </c>
      <c r="AK39" s="5">
        <v>0</v>
      </c>
      <c r="AL39" s="29"/>
      <c r="AM39" s="29"/>
      <c r="AN39" s="36">
        <f t="shared" si="24"/>
        <v>43.29</v>
      </c>
      <c r="AO39" s="11">
        <f>IF(AN39="",Default_Rank_Score,RANK(AN39,AN$4:AN$124,1))</f>
        <v>40</v>
      </c>
      <c r="AP39" s="49">
        <v>32.020000000000003</v>
      </c>
      <c r="AQ39" s="5">
        <v>0</v>
      </c>
      <c r="AR39" s="29"/>
      <c r="AS39" s="29"/>
      <c r="AT39" s="36">
        <f t="shared" si="25"/>
        <v>32.020000000000003</v>
      </c>
      <c r="AU39" s="11">
        <f>IF(AT39="",Default_Rank_Score,RANK(AT39,AT$4:AT$124,1))</f>
        <v>21</v>
      </c>
      <c r="AV39" s="49">
        <v>43.2</v>
      </c>
      <c r="AW39" s="5">
        <v>1</v>
      </c>
      <c r="AX39" s="29"/>
      <c r="AY39" s="29"/>
      <c r="AZ39" s="36">
        <f t="shared" si="26"/>
        <v>48.2</v>
      </c>
      <c r="BA39" s="11" t="e">
        <f>IF(AZ39="",Default_Rank_Score,RANK(AZ39,AZ$4:AZ$124,1))</f>
        <v>#VALUE!</v>
      </c>
      <c r="BB39" s="49">
        <v>27.06</v>
      </c>
      <c r="BC39" s="5">
        <v>0</v>
      </c>
      <c r="BD39" s="29"/>
      <c r="BE39" s="29"/>
      <c r="BF39" s="36">
        <f t="shared" si="27"/>
        <v>27.06</v>
      </c>
      <c r="BG39" s="11">
        <f>IF(BF39="",Default_Rank_Score,RANK(BF39,BF$4:BF$124,1))</f>
        <v>22</v>
      </c>
      <c r="BH39" s="49">
        <v>33.340000000000003</v>
      </c>
      <c r="BI39" s="5">
        <v>2</v>
      </c>
      <c r="BJ39" s="29"/>
      <c r="BK39" s="29"/>
      <c r="BL39" s="36">
        <f t="shared" si="28"/>
        <v>43.34</v>
      </c>
      <c r="BM39" s="11">
        <f>IF(BL39="",Default_Rank_Score,RANK(BL39,BL$4:BL$124,1))</f>
        <v>48</v>
      </c>
      <c r="BN39" s="49">
        <v>38.86</v>
      </c>
      <c r="BO39" s="5">
        <v>0</v>
      </c>
      <c r="BP39" s="29"/>
      <c r="BQ39" s="29"/>
      <c r="BR39" s="36">
        <f t="shared" si="29"/>
        <v>38.86</v>
      </c>
      <c r="BS39" s="11">
        <f>IF(BR39="",Default_Rank_Score,RANK(BR39,BR$4:BR$124,1))</f>
        <v>38</v>
      </c>
    </row>
    <row r="40" spans="1:71" s="10" customFormat="1" x14ac:dyDescent="0.15">
      <c r="A40" s="59" t="s">
        <v>65</v>
      </c>
      <c r="B40" s="2"/>
      <c r="C40" s="1"/>
      <c r="D40" s="5">
        <v>3</v>
      </c>
      <c r="E40" s="6" t="s">
        <v>66</v>
      </c>
      <c r="F40" s="5"/>
      <c r="G40" s="63">
        <f t="shared" si="15"/>
        <v>51</v>
      </c>
      <c r="H40" s="63">
        <f t="shared" si="16"/>
        <v>259</v>
      </c>
      <c r="I40" s="63">
        <f t="shared" si="17"/>
        <v>7</v>
      </c>
      <c r="J40" s="63">
        <f t="shared" si="18"/>
        <v>3</v>
      </c>
      <c r="K40" s="64">
        <f t="shared" si="19"/>
        <v>415.34</v>
      </c>
      <c r="L40" s="49">
        <v>33.31</v>
      </c>
      <c r="M40" s="5">
        <v>0</v>
      </c>
      <c r="N40" s="29"/>
      <c r="O40" s="29"/>
      <c r="P40" s="36">
        <f t="shared" si="20"/>
        <v>33.31</v>
      </c>
      <c r="Q40" s="53">
        <f>IF(P40="",Default_Rank_Score,RANK(P40,P$4:P$124,1))</f>
        <v>33</v>
      </c>
      <c r="R40" s="49">
        <v>32.71</v>
      </c>
      <c r="S40" s="5">
        <v>0</v>
      </c>
      <c r="T40" s="29"/>
      <c r="U40" s="29"/>
      <c r="V40" s="36">
        <f t="shared" si="21"/>
        <v>32.71</v>
      </c>
      <c r="W40" s="55">
        <f>IF(V40="",Default_Rank_Score,RANK(V40,V$4:V$124,1))</f>
        <v>74</v>
      </c>
      <c r="X40" s="49">
        <v>41.25</v>
      </c>
      <c r="Y40" s="5">
        <v>0</v>
      </c>
      <c r="Z40" s="29"/>
      <c r="AA40" s="29"/>
      <c r="AB40" s="36">
        <f t="shared" si="22"/>
        <v>41.25</v>
      </c>
      <c r="AC40" s="55">
        <f>IF(AB40="",Default_Rank_Score,RANK(AB40,AB$4:AB$124,1))</f>
        <v>46</v>
      </c>
      <c r="AD40" s="49">
        <v>34.159999999999997</v>
      </c>
      <c r="AE40" s="5">
        <v>1</v>
      </c>
      <c r="AF40" s="29"/>
      <c r="AG40" s="29"/>
      <c r="AH40" s="36">
        <f t="shared" si="23"/>
        <v>39.159999999999997</v>
      </c>
      <c r="AI40" s="55">
        <f>IF(AH40="",Default_Rank_Score,RANK(AH40,AH$4:AH$124,1))</f>
        <v>64</v>
      </c>
      <c r="AJ40" s="49">
        <v>43.46</v>
      </c>
      <c r="AK40" s="5">
        <v>0</v>
      </c>
      <c r="AL40" s="29"/>
      <c r="AM40" s="29"/>
      <c r="AN40" s="36">
        <f t="shared" si="24"/>
        <v>43.46</v>
      </c>
      <c r="AO40" s="11">
        <f>IF(AN40="",Default_Rank_Score,RANK(AN40,AN$4:AN$124,1))</f>
        <v>42</v>
      </c>
      <c r="AP40" s="49">
        <v>36.549999999999997</v>
      </c>
      <c r="AQ40" s="5">
        <v>1</v>
      </c>
      <c r="AR40" s="29"/>
      <c r="AS40" s="29"/>
      <c r="AT40" s="36">
        <f t="shared" si="25"/>
        <v>41.55</v>
      </c>
      <c r="AU40" s="11">
        <f>IF(AT40="",Default_Rank_Score,RANK(AT40,AT$4:AT$124,1))</f>
        <v>57</v>
      </c>
      <c r="AV40" s="49">
        <v>49.49</v>
      </c>
      <c r="AW40" s="5">
        <v>0</v>
      </c>
      <c r="AX40" s="29"/>
      <c r="AY40" s="29"/>
      <c r="AZ40" s="36">
        <f t="shared" si="26"/>
        <v>49.49</v>
      </c>
      <c r="BA40" s="11" t="e">
        <f>IF(AZ40="",Default_Rank_Score,RANK(AZ40,AZ$4:AZ$124,1))</f>
        <v>#VALUE!</v>
      </c>
      <c r="BB40" s="49">
        <v>31.88</v>
      </c>
      <c r="BC40" s="5">
        <v>0</v>
      </c>
      <c r="BD40" s="29">
        <v>1</v>
      </c>
      <c r="BE40" s="29"/>
      <c r="BF40" s="36">
        <f t="shared" si="27"/>
        <v>41.879999999999995</v>
      </c>
      <c r="BG40" s="11">
        <f>IF(BF40="",Default_Rank_Score,RANK(BF40,BF$4:BF$124,1))</f>
        <v>73</v>
      </c>
      <c r="BH40" s="49">
        <v>40.590000000000003</v>
      </c>
      <c r="BI40" s="5">
        <v>1</v>
      </c>
      <c r="BJ40" s="29"/>
      <c r="BK40" s="29"/>
      <c r="BL40" s="36">
        <f t="shared" si="28"/>
        <v>45.59</v>
      </c>
      <c r="BM40" s="11">
        <f>IF(BL40="",Default_Rank_Score,RANK(BL40,BL$4:BL$124,1))</f>
        <v>56</v>
      </c>
      <c r="BN40" s="49">
        <v>46.94</v>
      </c>
      <c r="BO40" s="5">
        <v>0</v>
      </c>
      <c r="BP40" s="29"/>
      <c r="BQ40" s="29"/>
      <c r="BR40" s="36">
        <f t="shared" si="29"/>
        <v>46.94</v>
      </c>
      <c r="BS40" s="11">
        <f>IF(BR40="",Default_Rank_Score,RANK(BR40,BR$4:BR$124,1))</f>
        <v>60</v>
      </c>
    </row>
    <row r="41" spans="1:71" s="10" customFormat="1" x14ac:dyDescent="0.15">
      <c r="A41" s="59" t="s">
        <v>209</v>
      </c>
      <c r="B41" s="2"/>
      <c r="C41" s="1"/>
      <c r="D41" s="5">
        <v>4</v>
      </c>
      <c r="E41" s="6" t="s">
        <v>79</v>
      </c>
      <c r="F41" s="5"/>
      <c r="G41" s="63">
        <f t="shared" si="15"/>
        <v>15</v>
      </c>
      <c r="H41" s="63">
        <f t="shared" si="16"/>
        <v>41</v>
      </c>
      <c r="I41" s="63">
        <f t="shared" si="17"/>
        <v>7</v>
      </c>
      <c r="J41" s="63">
        <f t="shared" si="18"/>
        <v>9</v>
      </c>
      <c r="K41" s="64">
        <f t="shared" si="19"/>
        <v>300.33</v>
      </c>
      <c r="L41" s="49">
        <v>22.79</v>
      </c>
      <c r="M41" s="5">
        <v>0</v>
      </c>
      <c r="N41" s="29"/>
      <c r="O41" s="29"/>
      <c r="P41" s="36">
        <f t="shared" si="20"/>
        <v>22.79</v>
      </c>
      <c r="Q41" s="53">
        <f>IF(P41="",Default_Rank_Score,RANK(P41,P$4:P$124,1))</f>
        <v>5</v>
      </c>
      <c r="R41" s="49">
        <v>17.43</v>
      </c>
      <c r="S41" s="5">
        <v>0</v>
      </c>
      <c r="T41" s="29"/>
      <c r="U41" s="29"/>
      <c r="V41" s="36">
        <f t="shared" si="21"/>
        <v>17.43</v>
      </c>
      <c r="W41" s="55">
        <f>IF(V41="",Default_Rank_Score,RANK(V41,V$4:V$124,1))</f>
        <v>10</v>
      </c>
      <c r="X41" s="49">
        <v>30.08</v>
      </c>
      <c r="Y41" s="5">
        <v>0</v>
      </c>
      <c r="Z41" s="29"/>
      <c r="AA41" s="29"/>
      <c r="AB41" s="36">
        <f t="shared" si="22"/>
        <v>30.08</v>
      </c>
      <c r="AC41" s="55">
        <f>IF(AB41="",Default_Rank_Score,RANK(AB41,AB$4:AB$124,1))</f>
        <v>11</v>
      </c>
      <c r="AD41" s="49">
        <v>20.239999999999998</v>
      </c>
      <c r="AE41" s="5">
        <v>0</v>
      </c>
      <c r="AF41" s="29"/>
      <c r="AG41" s="29"/>
      <c r="AH41" s="36">
        <f t="shared" si="23"/>
        <v>20.239999999999998</v>
      </c>
      <c r="AI41" s="55">
        <f>IF(AH41="",Default_Rank_Score,RANK(AH41,AH$4:AH$124,1))</f>
        <v>5</v>
      </c>
      <c r="AJ41" s="49">
        <v>33.1</v>
      </c>
      <c r="AK41" s="5">
        <v>0</v>
      </c>
      <c r="AL41" s="29"/>
      <c r="AM41" s="29"/>
      <c r="AN41" s="36">
        <f t="shared" si="24"/>
        <v>33.1</v>
      </c>
      <c r="AO41" s="11">
        <f>IF(AN41="",Default_Rank_Score,RANK(AN41,AN$4:AN$124,1))</f>
        <v>10</v>
      </c>
      <c r="AP41" s="49">
        <v>30.46</v>
      </c>
      <c r="AQ41" s="5">
        <v>3</v>
      </c>
      <c r="AR41" s="29"/>
      <c r="AS41" s="29"/>
      <c r="AT41" s="36">
        <f t="shared" si="25"/>
        <v>45.46</v>
      </c>
      <c r="AU41" s="11">
        <f>IF(AT41="",Default_Rank_Score,RANK(AT41,AT$4:AT$124,1))</f>
        <v>66</v>
      </c>
      <c r="AV41" s="49">
        <v>29.03</v>
      </c>
      <c r="AW41" s="5">
        <v>0</v>
      </c>
      <c r="AX41" s="29"/>
      <c r="AY41" s="29"/>
      <c r="AZ41" s="36">
        <f t="shared" si="26"/>
        <v>29.03</v>
      </c>
      <c r="BA41" s="11" t="e">
        <f>IF(AZ41="",Default_Rank_Score,RANK(AZ41,AZ$4:AZ$124,1))</f>
        <v>#VALUE!</v>
      </c>
      <c r="BB41" s="49">
        <v>20.46</v>
      </c>
      <c r="BC41" s="5">
        <v>3</v>
      </c>
      <c r="BD41" s="29"/>
      <c r="BE41" s="29"/>
      <c r="BF41" s="36">
        <f t="shared" si="27"/>
        <v>35.46</v>
      </c>
      <c r="BG41" s="11">
        <f>IF(BF41="",Default_Rank_Score,RANK(BF41,BF$4:BF$124,1))</f>
        <v>52</v>
      </c>
      <c r="BH41" s="49">
        <v>26.72</v>
      </c>
      <c r="BI41" s="5">
        <v>3</v>
      </c>
      <c r="BJ41" s="29"/>
      <c r="BK41" s="29"/>
      <c r="BL41" s="36">
        <f t="shared" si="28"/>
        <v>41.72</v>
      </c>
      <c r="BM41" s="11">
        <f>IF(BL41="",Default_Rank_Score,RANK(BL41,BL$4:BL$124,1))</f>
        <v>45</v>
      </c>
      <c r="BN41" s="49">
        <v>25.02</v>
      </c>
      <c r="BO41" s="5">
        <v>0</v>
      </c>
      <c r="BP41" s="29"/>
      <c r="BQ41" s="29"/>
      <c r="BR41" s="36">
        <f t="shared" si="29"/>
        <v>25.02</v>
      </c>
      <c r="BS41" s="11">
        <f>IF(BR41="",Default_Rank_Score,RANK(BR41,BR$4:BR$124,1))</f>
        <v>5</v>
      </c>
    </row>
    <row r="42" spans="1:71" s="10" customFormat="1" x14ac:dyDescent="0.15">
      <c r="A42" s="59" t="s">
        <v>212</v>
      </c>
      <c r="B42" s="2"/>
      <c r="C42" s="1"/>
      <c r="D42" s="5">
        <v>5</v>
      </c>
      <c r="E42" s="6" t="s">
        <v>77</v>
      </c>
      <c r="F42" s="5"/>
      <c r="G42" s="63">
        <f t="shared" si="15"/>
        <v>117</v>
      </c>
      <c r="H42" s="63">
        <f t="shared" si="16"/>
        <v>593</v>
      </c>
      <c r="I42" s="63">
        <f t="shared" si="17"/>
        <v>7</v>
      </c>
      <c r="J42" s="63">
        <f t="shared" si="18"/>
        <v>13</v>
      </c>
      <c r="K42" s="64">
        <f t="shared" si="19"/>
        <v>7157.2699999999995</v>
      </c>
      <c r="L42" s="49" t="s">
        <v>218</v>
      </c>
      <c r="M42" s="5">
        <v>0</v>
      </c>
      <c r="N42" s="29"/>
      <c r="O42" s="29"/>
      <c r="P42" s="36">
        <f t="shared" si="20"/>
        <v>999</v>
      </c>
      <c r="Q42" s="53">
        <f>IF(P42="",Default_Rank_Score,RANK(P42,P$4:P$124,1))</f>
        <v>119</v>
      </c>
      <c r="R42" s="49" t="s">
        <v>218</v>
      </c>
      <c r="S42" s="5"/>
      <c r="T42" s="29"/>
      <c r="U42" s="29"/>
      <c r="V42" s="36">
        <f t="shared" si="21"/>
        <v>999</v>
      </c>
      <c r="W42" s="55">
        <f>IF(V42="",Default_Rank_Score,RANK(V42,V$4:V$124,1))</f>
        <v>119</v>
      </c>
      <c r="X42" s="49" t="s">
        <v>218</v>
      </c>
      <c r="Y42" s="5"/>
      <c r="Z42" s="29"/>
      <c r="AA42" s="29"/>
      <c r="AB42" s="36">
        <f t="shared" si="22"/>
        <v>999</v>
      </c>
      <c r="AC42" s="55">
        <f>IF(AB42="",Default_Rank_Score,RANK(AB42,AB$4:AB$124,1))</f>
        <v>118</v>
      </c>
      <c r="AD42" s="49" t="s">
        <v>218</v>
      </c>
      <c r="AE42" s="5">
        <v>0</v>
      </c>
      <c r="AF42" s="29"/>
      <c r="AG42" s="29"/>
      <c r="AH42" s="36">
        <f t="shared" si="23"/>
        <v>999</v>
      </c>
      <c r="AI42" s="55">
        <f>IF(AH42="",Default_Rank_Score,RANK(AH42,AH$4:AH$124,1))</f>
        <v>118</v>
      </c>
      <c r="AJ42" s="49" t="s">
        <v>218</v>
      </c>
      <c r="AK42" s="5">
        <v>0</v>
      </c>
      <c r="AL42" s="29"/>
      <c r="AM42" s="29"/>
      <c r="AN42" s="36">
        <f t="shared" si="24"/>
        <v>999</v>
      </c>
      <c r="AO42" s="11">
        <f>IF(AN42="",Default_Rank_Score,RANK(AN42,AN$4:AN$124,1))</f>
        <v>119</v>
      </c>
      <c r="AP42" s="49" t="s">
        <v>218</v>
      </c>
      <c r="AQ42" s="5">
        <v>0</v>
      </c>
      <c r="AR42" s="29"/>
      <c r="AS42" s="29"/>
      <c r="AT42" s="36">
        <f t="shared" si="25"/>
        <v>999</v>
      </c>
      <c r="AU42" s="11">
        <f>IF(AT42="",Default_Rank_Score,RANK(AT42,AT$4:AT$124,1))</f>
        <v>119</v>
      </c>
      <c r="AV42" s="49" t="s">
        <v>218</v>
      </c>
      <c r="AW42" s="5"/>
      <c r="AX42" s="29"/>
      <c r="AY42" s="29"/>
      <c r="AZ42" s="36">
        <f t="shared" si="26"/>
        <v>999</v>
      </c>
      <c r="BA42" s="11" t="e">
        <f>IF(AZ42="",Default_Rank_Score,RANK(AZ42,AZ$4:AZ$124,1))</f>
        <v>#VALUE!</v>
      </c>
      <c r="BB42" s="49">
        <v>27.54</v>
      </c>
      <c r="BC42" s="5">
        <v>4</v>
      </c>
      <c r="BD42" s="29"/>
      <c r="BE42" s="29"/>
      <c r="BF42" s="36">
        <f t="shared" si="27"/>
        <v>47.54</v>
      </c>
      <c r="BG42" s="11">
        <f>IF(BF42="",Default_Rank_Score,RANK(BF42,BF$4:BF$124,1))</f>
        <v>83</v>
      </c>
      <c r="BH42" s="49">
        <v>27.98</v>
      </c>
      <c r="BI42" s="5">
        <v>5</v>
      </c>
      <c r="BJ42" s="29"/>
      <c r="BK42" s="29"/>
      <c r="BL42" s="36">
        <f t="shared" si="28"/>
        <v>52.980000000000004</v>
      </c>
      <c r="BM42" s="11">
        <f>IF(BL42="",Default_Rank_Score,RANK(BL42,BL$4:BL$124,1))</f>
        <v>75</v>
      </c>
      <c r="BN42" s="49">
        <v>43.75</v>
      </c>
      <c r="BO42" s="5">
        <v>4</v>
      </c>
      <c r="BP42" s="29"/>
      <c r="BQ42" s="29"/>
      <c r="BR42" s="36">
        <f t="shared" si="29"/>
        <v>63.75</v>
      </c>
      <c r="BS42" s="11"/>
    </row>
    <row r="43" spans="1:71" s="10" customFormat="1" x14ac:dyDescent="0.15">
      <c r="A43" s="59" t="s">
        <v>154</v>
      </c>
      <c r="B43" s="2"/>
      <c r="C43" s="1"/>
      <c r="D43" s="5" t="s">
        <v>150</v>
      </c>
      <c r="E43" s="6" t="s">
        <v>68</v>
      </c>
      <c r="F43" s="5"/>
      <c r="G43" s="63">
        <f t="shared" si="15"/>
        <v>82</v>
      </c>
      <c r="H43" s="63">
        <f t="shared" si="16"/>
        <v>429</v>
      </c>
      <c r="I43" s="63">
        <f t="shared" si="17"/>
        <v>7</v>
      </c>
      <c r="J43" s="63">
        <f t="shared" si="18"/>
        <v>3</v>
      </c>
      <c r="K43" s="64">
        <f t="shared" si="19"/>
        <v>528.33999999999992</v>
      </c>
      <c r="L43" s="49">
        <v>52.6</v>
      </c>
      <c r="M43" s="5">
        <v>1</v>
      </c>
      <c r="N43" s="29"/>
      <c r="O43" s="29"/>
      <c r="P43" s="36">
        <f t="shared" si="20"/>
        <v>57.6</v>
      </c>
      <c r="Q43" s="53">
        <f>IF(P43="",Default_Rank_Score,RANK(P43,P$4:P$124,1))</f>
        <v>88</v>
      </c>
      <c r="R43" s="49">
        <v>42.77</v>
      </c>
      <c r="S43" s="5">
        <v>1</v>
      </c>
      <c r="T43" s="29"/>
      <c r="U43" s="29"/>
      <c r="V43" s="36">
        <f t="shared" si="21"/>
        <v>47.77</v>
      </c>
      <c r="W43" s="55">
        <f>IF(V43="",Default_Rank_Score,RANK(V43,V$4:V$124,1))</f>
        <v>100</v>
      </c>
      <c r="X43" s="49">
        <v>50.65</v>
      </c>
      <c r="Y43" s="5">
        <v>0</v>
      </c>
      <c r="Z43" s="29"/>
      <c r="AA43" s="29"/>
      <c r="AB43" s="36">
        <f t="shared" si="22"/>
        <v>50.65</v>
      </c>
      <c r="AC43" s="55">
        <f>IF(AB43="",Default_Rank_Score,RANK(AB43,AB$4:AB$124,1))</f>
        <v>69</v>
      </c>
      <c r="AD43" s="49">
        <v>49.71</v>
      </c>
      <c r="AE43" s="5">
        <v>0</v>
      </c>
      <c r="AF43" s="29"/>
      <c r="AG43" s="29"/>
      <c r="AH43" s="36">
        <f t="shared" si="23"/>
        <v>49.71</v>
      </c>
      <c r="AI43" s="55">
        <f>IF(AH43="",Default_Rank_Score,RANK(AH43,AH$4:AH$124,1))</f>
        <v>87</v>
      </c>
      <c r="AJ43" s="49">
        <v>65.02</v>
      </c>
      <c r="AK43" s="5">
        <v>0</v>
      </c>
      <c r="AL43" s="29"/>
      <c r="AM43" s="29"/>
      <c r="AN43" s="36">
        <f t="shared" si="24"/>
        <v>65.02</v>
      </c>
      <c r="AO43" s="11">
        <f>IF(AN43="",Default_Rank_Score,RANK(AN43,AN$4:AN$124,1))</f>
        <v>85</v>
      </c>
      <c r="AP43" s="49">
        <v>45.65</v>
      </c>
      <c r="AQ43" s="5">
        <v>0</v>
      </c>
      <c r="AR43" s="29"/>
      <c r="AS43" s="29"/>
      <c r="AT43" s="36">
        <f t="shared" si="25"/>
        <v>45.65</v>
      </c>
      <c r="AU43" s="11">
        <f>IF(AT43="",Default_Rank_Score,RANK(AT43,AT$4:AT$124,1))</f>
        <v>67</v>
      </c>
      <c r="AV43" s="49">
        <v>56.87</v>
      </c>
      <c r="AW43" s="5">
        <v>1</v>
      </c>
      <c r="AX43" s="29"/>
      <c r="AY43" s="29"/>
      <c r="AZ43" s="36">
        <f t="shared" si="26"/>
        <v>61.87</v>
      </c>
      <c r="BA43" s="11" t="e">
        <f>IF(AZ43="",Default_Rank_Score,RANK(AZ43,AZ$4:AZ$124,1))</f>
        <v>#VALUE!</v>
      </c>
      <c r="BB43" s="49">
        <v>44.69</v>
      </c>
      <c r="BC43" s="5">
        <v>0</v>
      </c>
      <c r="BD43" s="29"/>
      <c r="BE43" s="29"/>
      <c r="BF43" s="36">
        <f t="shared" si="27"/>
        <v>44.69</v>
      </c>
      <c r="BG43" s="11">
        <f>IF(BF43="",Default_Rank_Score,RANK(BF43,BF$4:BF$124,1))</f>
        <v>80</v>
      </c>
      <c r="BH43" s="49">
        <v>48.82</v>
      </c>
      <c r="BI43" s="5">
        <v>0</v>
      </c>
      <c r="BJ43" s="29"/>
      <c r="BK43" s="29"/>
      <c r="BL43" s="36">
        <f t="shared" si="28"/>
        <v>48.82</v>
      </c>
      <c r="BM43" s="11">
        <f>IF(BL43="",Default_Rank_Score,RANK(BL43,BL$4:BL$124,1))</f>
        <v>65</v>
      </c>
      <c r="BN43" s="49">
        <v>56.56</v>
      </c>
      <c r="BO43" s="5">
        <v>0</v>
      </c>
      <c r="BP43" s="29"/>
      <c r="BQ43" s="29"/>
      <c r="BR43" s="36">
        <f t="shared" si="29"/>
        <v>56.56</v>
      </c>
      <c r="BS43" s="11">
        <f>IF(BR43="",Default_Rank_Score,RANK(BR43,BR$4:BR$124,1))</f>
        <v>79</v>
      </c>
    </row>
    <row r="44" spans="1:71" s="10" customFormat="1" x14ac:dyDescent="0.15">
      <c r="A44" s="59" t="s">
        <v>70</v>
      </c>
      <c r="B44" s="2"/>
      <c r="C44" s="1"/>
      <c r="D44" s="5">
        <v>5</v>
      </c>
      <c r="E44" s="6" t="s">
        <v>71</v>
      </c>
      <c r="F44" s="5"/>
      <c r="G44" s="63">
        <f t="shared" si="15"/>
        <v>53</v>
      </c>
      <c r="H44" s="63">
        <f t="shared" si="16"/>
        <v>317</v>
      </c>
      <c r="I44" s="63">
        <f t="shared" si="17"/>
        <v>7</v>
      </c>
      <c r="J44" s="63">
        <f t="shared" si="18"/>
        <v>4</v>
      </c>
      <c r="K44" s="64">
        <f t="shared" si="19"/>
        <v>419.93</v>
      </c>
      <c r="L44" s="49">
        <v>36.76</v>
      </c>
      <c r="M44" s="5">
        <v>0</v>
      </c>
      <c r="N44" s="29"/>
      <c r="O44" s="29"/>
      <c r="P44" s="36">
        <f t="shared" si="20"/>
        <v>36.76</v>
      </c>
      <c r="Q44" s="53">
        <f>IF(P44="",Default_Rank_Score,RANK(P44,P$4:P$124,1))</f>
        <v>45</v>
      </c>
      <c r="R44" s="49">
        <v>32.619999999999997</v>
      </c>
      <c r="S44" s="5">
        <v>0</v>
      </c>
      <c r="T44" s="29"/>
      <c r="U44" s="29"/>
      <c r="V44" s="36">
        <f t="shared" si="21"/>
        <v>32.619999999999997</v>
      </c>
      <c r="W44" s="55">
        <f>IF(V44="",Default_Rank_Score,RANK(V44,V$4:V$124,1))</f>
        <v>73</v>
      </c>
      <c r="X44" s="49">
        <v>39.869999999999997</v>
      </c>
      <c r="Y44" s="5">
        <v>2</v>
      </c>
      <c r="Z44" s="29"/>
      <c r="AA44" s="29"/>
      <c r="AB44" s="36">
        <f t="shared" si="22"/>
        <v>49.87</v>
      </c>
      <c r="AC44" s="55">
        <f>IF(AB44="",Default_Rank_Score,RANK(AB44,AB$4:AB$124,1))</f>
        <v>68</v>
      </c>
      <c r="AD44" s="49">
        <v>35.340000000000003</v>
      </c>
      <c r="AE44" s="5">
        <v>0</v>
      </c>
      <c r="AF44" s="29"/>
      <c r="AG44" s="29"/>
      <c r="AH44" s="36">
        <f t="shared" si="23"/>
        <v>35.340000000000003</v>
      </c>
      <c r="AI44" s="55">
        <f>IF(AH44="",Default_Rank_Score,RANK(AH44,AH$4:AH$124,1))</f>
        <v>56</v>
      </c>
      <c r="AJ44" s="49">
        <v>55.06</v>
      </c>
      <c r="AK44" s="5">
        <v>1</v>
      </c>
      <c r="AL44" s="29"/>
      <c r="AM44" s="29"/>
      <c r="AN44" s="36">
        <f t="shared" si="24"/>
        <v>60.06</v>
      </c>
      <c r="AO44" s="11">
        <f>IF(AN44="",Default_Rank_Score,RANK(AN44,AN$4:AN$124,1))</f>
        <v>75</v>
      </c>
      <c r="AP44" s="49">
        <v>41.93</v>
      </c>
      <c r="AQ44" s="5">
        <v>0</v>
      </c>
      <c r="AR44" s="29"/>
      <c r="AS44" s="29"/>
      <c r="AT44" s="36">
        <f t="shared" si="25"/>
        <v>41.93</v>
      </c>
      <c r="AU44" s="11">
        <f>IF(AT44="",Default_Rank_Score,RANK(AT44,AT$4:AT$124,1))</f>
        <v>58</v>
      </c>
      <c r="AV44" s="49">
        <v>36.520000000000003</v>
      </c>
      <c r="AW44" s="5">
        <v>0</v>
      </c>
      <c r="AX44" s="29"/>
      <c r="AY44" s="29"/>
      <c r="AZ44" s="36">
        <f t="shared" si="26"/>
        <v>36.520000000000003</v>
      </c>
      <c r="BA44" s="11" t="e">
        <f>IF(AZ44="",Default_Rank_Score,RANK(AZ44,AZ$4:AZ$124,1))</f>
        <v>#VALUE!</v>
      </c>
      <c r="BB44" s="49">
        <v>33.43</v>
      </c>
      <c r="BC44" s="5">
        <v>0</v>
      </c>
      <c r="BD44" s="29"/>
      <c r="BE44" s="29"/>
      <c r="BF44" s="36">
        <f t="shared" si="27"/>
        <v>33.43</v>
      </c>
      <c r="BG44" s="11">
        <f>IF(BF44="",Default_Rank_Score,RANK(BF44,BF$4:BF$124,1))</f>
        <v>46</v>
      </c>
      <c r="BH44" s="49">
        <v>46.84</v>
      </c>
      <c r="BI44" s="5">
        <v>1</v>
      </c>
      <c r="BJ44" s="29"/>
      <c r="BK44" s="29"/>
      <c r="BL44" s="36">
        <f t="shared" si="28"/>
        <v>51.84</v>
      </c>
      <c r="BM44" s="11">
        <f>IF(BL44="",Default_Rank_Score,RANK(BL44,BL$4:BL$124,1))</f>
        <v>71</v>
      </c>
      <c r="BN44" s="49">
        <v>41.56</v>
      </c>
      <c r="BO44" s="5">
        <v>0</v>
      </c>
      <c r="BP44" s="29"/>
      <c r="BQ44" s="29"/>
      <c r="BR44" s="36">
        <f t="shared" si="29"/>
        <v>41.56</v>
      </c>
      <c r="BS44" s="11">
        <f>IF(BR44="",Default_Rank_Score,RANK(BR44,BR$4:BR$124,1))</f>
        <v>45</v>
      </c>
    </row>
    <row r="45" spans="1:71" s="10" customFormat="1" x14ac:dyDescent="0.15">
      <c r="A45" s="59" t="s">
        <v>86</v>
      </c>
      <c r="B45" s="2"/>
      <c r="C45" s="1"/>
      <c r="D45" s="5">
        <v>1</v>
      </c>
      <c r="E45" s="6" t="s">
        <v>87</v>
      </c>
      <c r="F45" s="5"/>
      <c r="G45" s="63">
        <f t="shared" si="15"/>
        <v>33</v>
      </c>
      <c r="H45" s="63">
        <f t="shared" si="16"/>
        <v>273</v>
      </c>
      <c r="I45" s="63">
        <f t="shared" si="17"/>
        <v>6</v>
      </c>
      <c r="J45" s="63">
        <f t="shared" si="18"/>
        <v>4</v>
      </c>
      <c r="K45" s="64">
        <f t="shared" si="19"/>
        <v>358.92</v>
      </c>
      <c r="L45" s="49">
        <v>35.83</v>
      </c>
      <c r="M45" s="5">
        <v>0</v>
      </c>
      <c r="N45" s="29"/>
      <c r="O45" s="29"/>
      <c r="P45" s="36">
        <f t="shared" si="20"/>
        <v>35.83</v>
      </c>
      <c r="Q45" s="53">
        <f>IF(P45="",Default_Rank_Score,RANK(P45,P$4:P$124,1))</f>
        <v>41</v>
      </c>
      <c r="R45" s="49">
        <v>25.08</v>
      </c>
      <c r="S45" s="5">
        <v>1</v>
      </c>
      <c r="T45" s="29"/>
      <c r="U45" s="29"/>
      <c r="V45" s="36">
        <f t="shared" si="21"/>
        <v>30.08</v>
      </c>
      <c r="W45" s="55">
        <f>IF(V45="",Default_Rank_Score,RANK(V45,V$4:V$124,1))</f>
        <v>63</v>
      </c>
      <c r="X45" s="49">
        <v>38.67</v>
      </c>
      <c r="Y45" s="5">
        <v>1</v>
      </c>
      <c r="Z45" s="29"/>
      <c r="AA45" s="29"/>
      <c r="AB45" s="36">
        <f t="shared" si="22"/>
        <v>43.67</v>
      </c>
      <c r="AC45" s="55">
        <f>IF(AB45="",Default_Rank_Score,RANK(AB45,AB$4:AB$124,1))</f>
        <v>50</v>
      </c>
      <c r="AD45" s="49">
        <v>31.04</v>
      </c>
      <c r="AE45" s="5">
        <v>1</v>
      </c>
      <c r="AF45" s="29"/>
      <c r="AG45" s="29"/>
      <c r="AH45" s="36">
        <f t="shared" si="23"/>
        <v>36.04</v>
      </c>
      <c r="AI45" s="55">
        <f>IF(AH45="",Default_Rank_Score,RANK(AH45,AH$4:AH$124,1))</f>
        <v>58</v>
      </c>
      <c r="AJ45" s="49">
        <v>53.68</v>
      </c>
      <c r="AK45" s="5">
        <v>0</v>
      </c>
      <c r="AL45" s="29"/>
      <c r="AM45" s="29"/>
      <c r="AN45" s="36">
        <f t="shared" si="24"/>
        <v>53.68</v>
      </c>
      <c r="AO45" s="11">
        <f>IF(AN45="",Default_Rank_Score,RANK(AN45,AN$4:AN$124,1))</f>
        <v>61</v>
      </c>
      <c r="AP45" s="49">
        <v>32.03</v>
      </c>
      <c r="AQ45" s="5">
        <v>0</v>
      </c>
      <c r="AR45" s="29"/>
      <c r="AS45" s="29"/>
      <c r="AT45" s="36">
        <f t="shared" si="25"/>
        <v>32.03</v>
      </c>
      <c r="AU45" s="11">
        <f>IF(AT45="",Default_Rank_Score,RANK(AT45,AT$4:AT$124,1))</f>
        <v>22</v>
      </c>
      <c r="AV45" s="49">
        <v>27.72</v>
      </c>
      <c r="AW45" s="5">
        <v>0</v>
      </c>
      <c r="AX45" s="29"/>
      <c r="AY45" s="29"/>
      <c r="AZ45" s="36">
        <f t="shared" si="26"/>
        <v>27.72</v>
      </c>
      <c r="BA45" s="11" t="e">
        <f>IF(AZ45="",Default_Rank_Score,RANK(AZ45,AZ$4:AZ$124,1))</f>
        <v>#VALUE!</v>
      </c>
      <c r="BB45" s="49">
        <v>25.81</v>
      </c>
      <c r="BC45" s="5">
        <v>0</v>
      </c>
      <c r="BD45" s="29"/>
      <c r="BE45" s="29"/>
      <c r="BF45" s="36">
        <f t="shared" si="27"/>
        <v>25.81</v>
      </c>
      <c r="BG45" s="11">
        <f>IF(BF45="",Default_Rank_Score,RANK(BF45,BF$4:BF$124,1))</f>
        <v>16</v>
      </c>
      <c r="BH45" s="49">
        <v>33.93</v>
      </c>
      <c r="BI45" s="5">
        <v>0</v>
      </c>
      <c r="BJ45" s="29"/>
      <c r="BK45" s="29"/>
      <c r="BL45" s="36">
        <f t="shared" si="28"/>
        <v>33.93</v>
      </c>
      <c r="BM45" s="11">
        <f>IF(BL45="",Default_Rank_Score,RANK(BL45,BL$4:BL$124,1))</f>
        <v>26</v>
      </c>
      <c r="BN45" s="49">
        <v>35.130000000000003</v>
      </c>
      <c r="BO45" s="5">
        <v>1</v>
      </c>
      <c r="BP45" s="29"/>
      <c r="BQ45" s="29"/>
      <c r="BR45" s="36">
        <f t="shared" si="29"/>
        <v>40.130000000000003</v>
      </c>
      <c r="BS45" s="11">
        <f>IF(BR45="",Default_Rank_Score,RANK(BR45,BR$4:BR$124,1))</f>
        <v>42</v>
      </c>
    </row>
    <row r="46" spans="1:71" s="10" customFormat="1" x14ac:dyDescent="0.15">
      <c r="A46" s="59" t="s">
        <v>200</v>
      </c>
      <c r="B46" s="2"/>
      <c r="C46" s="1"/>
      <c r="D46" s="5">
        <v>6</v>
      </c>
      <c r="E46" s="6" t="s">
        <v>87</v>
      </c>
      <c r="F46" s="5"/>
      <c r="G46" s="63">
        <f t="shared" si="15"/>
        <v>77</v>
      </c>
      <c r="H46" s="63">
        <f t="shared" si="16"/>
        <v>372</v>
      </c>
      <c r="I46" s="63">
        <f t="shared" si="17"/>
        <v>6</v>
      </c>
      <c r="J46" s="63">
        <f t="shared" si="18"/>
        <v>5</v>
      </c>
      <c r="K46" s="64">
        <f t="shared" si="19"/>
        <v>507.96</v>
      </c>
      <c r="L46" s="49">
        <v>41.05</v>
      </c>
      <c r="M46" s="5">
        <v>0</v>
      </c>
      <c r="N46" s="29"/>
      <c r="O46" s="29"/>
      <c r="P46" s="36">
        <f t="shared" si="20"/>
        <v>41.05</v>
      </c>
      <c r="Q46" s="53">
        <f>IF(P46="",Default_Rank_Score,RANK(P46,P$4:P$124,1))</f>
        <v>54</v>
      </c>
      <c r="R46" s="49">
        <v>35.770000000000003</v>
      </c>
      <c r="S46" s="5">
        <v>1</v>
      </c>
      <c r="T46" s="29"/>
      <c r="U46" s="29"/>
      <c r="V46" s="36">
        <f t="shared" si="21"/>
        <v>40.770000000000003</v>
      </c>
      <c r="W46" s="55">
        <f>IF(V46="",Default_Rank_Score,RANK(V46,V$4:V$124,1))</f>
        <v>88</v>
      </c>
      <c r="X46" s="49">
        <v>53.22</v>
      </c>
      <c r="Y46" s="5">
        <v>2</v>
      </c>
      <c r="Z46" s="29"/>
      <c r="AA46" s="29"/>
      <c r="AB46" s="36">
        <f t="shared" si="22"/>
        <v>63.22</v>
      </c>
      <c r="AC46" s="55">
        <f>IF(AB46="",Default_Rank_Score,RANK(AB46,AB$4:AB$124,1))</f>
        <v>85</v>
      </c>
      <c r="AD46" s="49">
        <v>47.42</v>
      </c>
      <c r="AE46" s="5">
        <v>0</v>
      </c>
      <c r="AF46" s="29"/>
      <c r="AG46" s="29"/>
      <c r="AH46" s="36">
        <f t="shared" si="23"/>
        <v>47.42</v>
      </c>
      <c r="AI46" s="55">
        <f>IF(AH46="",Default_Rank_Score,RANK(AH46,AH$4:AH$124,1))</f>
        <v>82</v>
      </c>
      <c r="AJ46" s="49">
        <v>54.72</v>
      </c>
      <c r="AK46" s="5">
        <v>0</v>
      </c>
      <c r="AL46" s="29"/>
      <c r="AM46" s="29"/>
      <c r="AN46" s="36">
        <f t="shared" si="24"/>
        <v>54.72</v>
      </c>
      <c r="AO46" s="11">
        <f>IF(AN46="",Default_Rank_Score,RANK(AN46,AN$4:AN$124,1))</f>
        <v>63</v>
      </c>
      <c r="AP46" s="49">
        <v>56.83</v>
      </c>
      <c r="AQ46" s="5">
        <v>1</v>
      </c>
      <c r="AR46" s="29"/>
      <c r="AS46" s="29"/>
      <c r="AT46" s="36">
        <f t="shared" si="25"/>
        <v>61.83</v>
      </c>
      <c r="AU46" s="11">
        <f>IF(AT46="",Default_Rank_Score,RANK(AT46,AT$4:AT$124,1))</f>
        <v>88</v>
      </c>
      <c r="AV46" s="49">
        <v>45.52</v>
      </c>
      <c r="AW46" s="5">
        <v>0</v>
      </c>
      <c r="AX46" s="29"/>
      <c r="AY46" s="29"/>
      <c r="AZ46" s="36">
        <f t="shared" si="26"/>
        <v>45.52</v>
      </c>
      <c r="BA46" s="11" t="e">
        <f>IF(AZ46="",Default_Rank_Score,RANK(AZ46,AZ$4:AZ$124,1))</f>
        <v>#VALUE!</v>
      </c>
      <c r="BB46" s="49">
        <v>41.53</v>
      </c>
      <c r="BC46" s="5">
        <v>0</v>
      </c>
      <c r="BD46" s="29"/>
      <c r="BE46" s="29"/>
      <c r="BF46" s="36">
        <f t="shared" si="27"/>
        <v>41.53</v>
      </c>
      <c r="BG46" s="11">
        <f>IF(BF46="",Default_Rank_Score,RANK(BF46,BF$4:BF$124,1))</f>
        <v>72</v>
      </c>
      <c r="BH46" s="49">
        <v>49.79</v>
      </c>
      <c r="BI46" s="5">
        <v>0</v>
      </c>
      <c r="BJ46" s="29"/>
      <c r="BK46" s="29"/>
      <c r="BL46" s="36">
        <f t="shared" si="28"/>
        <v>49.79</v>
      </c>
      <c r="BM46" s="11">
        <f>IF(BL46="",Default_Rank_Score,RANK(BL46,BL$4:BL$124,1))</f>
        <v>66</v>
      </c>
      <c r="BN46" s="49">
        <v>57.11</v>
      </c>
      <c r="BO46" s="5">
        <v>1</v>
      </c>
      <c r="BP46" s="29"/>
      <c r="BQ46" s="29"/>
      <c r="BR46" s="36">
        <f t="shared" si="29"/>
        <v>62.11</v>
      </c>
      <c r="BS46" s="11">
        <f>IF(BR46="",Default_Rank_Score,RANK(BR46,BR$4:BR$124,1))</f>
        <v>83</v>
      </c>
    </row>
    <row r="47" spans="1:71" s="10" customFormat="1" x14ac:dyDescent="0.15">
      <c r="A47" s="59" t="s">
        <v>214</v>
      </c>
      <c r="B47" s="2"/>
      <c r="C47" s="1"/>
      <c r="D47" s="5">
        <v>6</v>
      </c>
      <c r="E47" s="6" t="s">
        <v>129</v>
      </c>
      <c r="F47" s="5"/>
      <c r="G47" s="63">
        <f t="shared" si="15"/>
        <v>14</v>
      </c>
      <c r="H47" s="63">
        <f t="shared" si="16"/>
        <v>129</v>
      </c>
      <c r="I47" s="63">
        <f t="shared" si="17"/>
        <v>6</v>
      </c>
      <c r="J47" s="63">
        <f t="shared" si="18"/>
        <v>5</v>
      </c>
      <c r="K47" s="64">
        <f t="shared" si="19"/>
        <v>300.31</v>
      </c>
      <c r="L47" s="49">
        <v>25.69</v>
      </c>
      <c r="M47" s="5">
        <v>0</v>
      </c>
      <c r="N47" s="29"/>
      <c r="O47" s="29"/>
      <c r="P47" s="36">
        <f t="shared" si="20"/>
        <v>25.69</v>
      </c>
      <c r="Q47" s="53">
        <f>IF(P47="",Default_Rank_Score,RANK(P47,P$4:P$124,1))</f>
        <v>10</v>
      </c>
      <c r="R47" s="49">
        <v>21.51</v>
      </c>
      <c r="S47" s="5">
        <v>1</v>
      </c>
      <c r="T47" s="29"/>
      <c r="U47" s="29"/>
      <c r="V47" s="36">
        <f t="shared" si="21"/>
        <v>26.51</v>
      </c>
      <c r="W47" s="55">
        <f>IF(V47="",Default_Rank_Score,RANK(V47,V$4:V$124,1))</f>
        <v>45</v>
      </c>
      <c r="X47" s="49">
        <v>31.87</v>
      </c>
      <c r="Y47" s="5">
        <v>1</v>
      </c>
      <c r="Z47" s="29"/>
      <c r="AA47" s="29"/>
      <c r="AB47" s="36">
        <f t="shared" si="22"/>
        <v>36.870000000000005</v>
      </c>
      <c r="AC47" s="55">
        <f>IF(AB47="",Default_Rank_Score,RANK(AB47,AB$4:AB$124,1))</f>
        <v>31</v>
      </c>
      <c r="AD47" s="49">
        <v>24.47</v>
      </c>
      <c r="AE47" s="5">
        <v>0</v>
      </c>
      <c r="AF47" s="29"/>
      <c r="AG47" s="29"/>
      <c r="AH47" s="36">
        <f t="shared" si="23"/>
        <v>24.47</v>
      </c>
      <c r="AI47" s="55">
        <f>IF(AH47="",Default_Rank_Score,RANK(AH47,AH$4:AH$124,1))</f>
        <v>14</v>
      </c>
      <c r="AJ47" s="49">
        <v>39.340000000000003</v>
      </c>
      <c r="AK47" s="5">
        <v>0</v>
      </c>
      <c r="AL47" s="29"/>
      <c r="AM47" s="29"/>
      <c r="AN47" s="36">
        <f t="shared" si="24"/>
        <v>39.340000000000003</v>
      </c>
      <c r="AO47" s="11">
        <f>IF(AN47="",Default_Rank_Score,RANK(AN47,AN$4:AN$124,1))</f>
        <v>29</v>
      </c>
      <c r="AP47" s="49">
        <v>27.76</v>
      </c>
      <c r="AQ47" s="5">
        <v>1</v>
      </c>
      <c r="AR47" s="29"/>
      <c r="AS47" s="29"/>
      <c r="AT47" s="36">
        <f t="shared" si="25"/>
        <v>32.760000000000005</v>
      </c>
      <c r="AU47" s="11">
        <f>IF(AT47="",Default_Rank_Score,RANK(AT47,AT$4:AT$124,1))</f>
        <v>24</v>
      </c>
      <c r="AV47" s="49">
        <v>28.02</v>
      </c>
      <c r="AW47" s="5">
        <v>0</v>
      </c>
      <c r="AX47" s="29"/>
      <c r="AY47" s="29"/>
      <c r="AZ47" s="36">
        <f t="shared" si="26"/>
        <v>28.02</v>
      </c>
      <c r="BA47" s="11" t="e">
        <f>IF(AZ47="",Default_Rank_Score,RANK(AZ47,AZ$4:AZ$124,1))</f>
        <v>#VALUE!</v>
      </c>
      <c r="BB47" s="49">
        <v>20.47</v>
      </c>
      <c r="BC47" s="5">
        <v>2</v>
      </c>
      <c r="BD47" s="29"/>
      <c r="BE47" s="29"/>
      <c r="BF47" s="36">
        <f t="shared" si="27"/>
        <v>30.47</v>
      </c>
      <c r="BG47" s="11">
        <f>IF(BF47="",Default_Rank_Score,RANK(BF47,BF$4:BF$124,1))</f>
        <v>35</v>
      </c>
      <c r="BH47" s="49">
        <v>24.75</v>
      </c>
      <c r="BI47" s="5">
        <v>0</v>
      </c>
      <c r="BJ47" s="29"/>
      <c r="BK47" s="29"/>
      <c r="BL47" s="36">
        <f t="shared" si="28"/>
        <v>24.75</v>
      </c>
      <c r="BM47" s="11">
        <f>IF(BL47="",Default_Rank_Score,RANK(BL47,BL$4:BL$124,1))</f>
        <v>7</v>
      </c>
      <c r="BN47" s="49">
        <v>31.43</v>
      </c>
      <c r="BO47" s="5">
        <v>0</v>
      </c>
      <c r="BP47" s="29"/>
      <c r="BQ47" s="29"/>
      <c r="BR47" s="36">
        <f t="shared" si="29"/>
        <v>31.43</v>
      </c>
      <c r="BS47" s="11">
        <f>IF(BR47="",Default_Rank_Score,RANK(BR47,BR$4:BR$124,1))</f>
        <v>18</v>
      </c>
    </row>
    <row r="48" spans="1:71" s="10" customFormat="1" x14ac:dyDescent="0.15">
      <c r="A48" s="59" t="s">
        <v>128</v>
      </c>
      <c r="B48" s="2"/>
      <c r="C48" s="1"/>
      <c r="D48" s="5">
        <v>6</v>
      </c>
      <c r="E48" s="6" t="s">
        <v>129</v>
      </c>
      <c r="F48" s="5"/>
      <c r="G48" s="63">
        <f t="shared" si="15"/>
        <v>78</v>
      </c>
      <c r="H48" s="63">
        <f t="shared" si="16"/>
        <v>335</v>
      </c>
      <c r="I48" s="63">
        <f t="shared" si="17"/>
        <v>6</v>
      </c>
      <c r="J48" s="63">
        <f t="shared" si="18"/>
        <v>6</v>
      </c>
      <c r="K48" s="64">
        <f t="shared" si="19"/>
        <v>512.85</v>
      </c>
      <c r="L48" s="49">
        <v>43.07</v>
      </c>
      <c r="M48" s="5">
        <v>0</v>
      </c>
      <c r="N48" s="29"/>
      <c r="O48" s="29"/>
      <c r="P48" s="36">
        <f t="shared" si="20"/>
        <v>43.07</v>
      </c>
      <c r="Q48" s="53">
        <f>IF(P48="",Default_Rank_Score,RANK(P48,P$4:P$124,1))</f>
        <v>62</v>
      </c>
      <c r="R48" s="49">
        <v>31.07</v>
      </c>
      <c r="S48" s="5">
        <v>0</v>
      </c>
      <c r="T48" s="29"/>
      <c r="U48" s="29"/>
      <c r="V48" s="36">
        <f t="shared" si="21"/>
        <v>31.07</v>
      </c>
      <c r="W48" s="55">
        <f>IF(V48="",Default_Rank_Score,RANK(V48,V$4:V$124,1))</f>
        <v>68</v>
      </c>
      <c r="X48" s="49">
        <v>56.64</v>
      </c>
      <c r="Y48" s="5">
        <v>1</v>
      </c>
      <c r="Z48" s="29"/>
      <c r="AA48" s="29"/>
      <c r="AB48" s="36">
        <f t="shared" si="22"/>
        <v>61.64</v>
      </c>
      <c r="AC48" s="55">
        <f>IF(AB48="",Default_Rank_Score,RANK(AB48,AB$4:AB$124,1))</f>
        <v>84</v>
      </c>
      <c r="AD48" s="49">
        <v>34.9</v>
      </c>
      <c r="AE48" s="5">
        <v>0</v>
      </c>
      <c r="AF48" s="29"/>
      <c r="AG48" s="29"/>
      <c r="AH48" s="36">
        <f t="shared" si="23"/>
        <v>34.9</v>
      </c>
      <c r="AI48" s="55">
        <f>IF(AH48="",Default_Rank_Score,RANK(AH48,AH$4:AH$124,1))</f>
        <v>54</v>
      </c>
      <c r="AJ48" s="49">
        <v>57.69</v>
      </c>
      <c r="AK48" s="5">
        <v>0</v>
      </c>
      <c r="AL48" s="29"/>
      <c r="AM48" s="29"/>
      <c r="AN48" s="36">
        <f t="shared" si="24"/>
        <v>57.69</v>
      </c>
      <c r="AO48" s="11">
        <f>IF(AN48="",Default_Rank_Score,RANK(AN48,AN$4:AN$124,1))</f>
        <v>67</v>
      </c>
      <c r="AP48" s="49">
        <v>46.83</v>
      </c>
      <c r="AQ48" s="5">
        <v>3</v>
      </c>
      <c r="AR48" s="29"/>
      <c r="AS48" s="29"/>
      <c r="AT48" s="36">
        <f t="shared" si="25"/>
        <v>61.83</v>
      </c>
      <c r="AU48" s="11">
        <f>IF(AT48="",Default_Rank_Score,RANK(AT48,AT$4:AT$124,1))</f>
        <v>88</v>
      </c>
      <c r="AV48" s="49">
        <v>44.43</v>
      </c>
      <c r="AW48" s="5">
        <v>1</v>
      </c>
      <c r="AX48" s="29"/>
      <c r="AY48" s="29"/>
      <c r="AZ48" s="36">
        <f t="shared" si="26"/>
        <v>49.43</v>
      </c>
      <c r="BA48" s="11" t="e">
        <f>IF(AZ48="",Default_Rank_Score,RANK(AZ48,AZ$4:AZ$124,1))</f>
        <v>#VALUE!</v>
      </c>
      <c r="BB48" s="49">
        <v>44.96</v>
      </c>
      <c r="BC48" s="5">
        <v>1</v>
      </c>
      <c r="BD48" s="29">
        <v>1</v>
      </c>
      <c r="BE48" s="29"/>
      <c r="BF48" s="36">
        <f t="shared" si="27"/>
        <v>59.96</v>
      </c>
      <c r="BG48" s="11">
        <f>IF(BF48="",Default_Rank_Score,RANK(BF48,BF$4:BF$124,1))</f>
        <v>103</v>
      </c>
      <c r="BH48" s="49">
        <v>47.24</v>
      </c>
      <c r="BI48" s="5">
        <v>0</v>
      </c>
      <c r="BJ48" s="29"/>
      <c r="BK48" s="29"/>
      <c r="BL48" s="36">
        <f t="shared" si="28"/>
        <v>47.24</v>
      </c>
      <c r="BM48" s="11">
        <f>IF(BL48="",Default_Rank_Score,RANK(BL48,BL$4:BL$124,1))</f>
        <v>60</v>
      </c>
      <c r="BN48" s="49">
        <v>66.02</v>
      </c>
      <c r="BO48" s="5">
        <v>0</v>
      </c>
      <c r="BP48" s="29"/>
      <c r="BQ48" s="29"/>
      <c r="BR48" s="36">
        <f t="shared" si="29"/>
        <v>66.02</v>
      </c>
      <c r="BS48" s="11">
        <f>IF(BR48="",Default_Rank_Score,RANK(BR48,BR$4:BR$124,1))</f>
        <v>91</v>
      </c>
    </row>
    <row r="49" spans="1:71" s="10" customFormat="1" x14ac:dyDescent="0.15">
      <c r="A49" s="59" t="s">
        <v>172</v>
      </c>
      <c r="B49" s="2"/>
      <c r="C49" s="1"/>
      <c r="D49" s="5">
        <v>6</v>
      </c>
      <c r="E49" s="6" t="s">
        <v>173</v>
      </c>
      <c r="F49" s="5"/>
      <c r="G49" s="63">
        <f t="shared" si="15"/>
        <v>100</v>
      </c>
      <c r="H49" s="63">
        <f t="shared" si="16"/>
        <v>493</v>
      </c>
      <c r="I49" s="63">
        <f t="shared" si="17"/>
        <v>6</v>
      </c>
      <c r="J49" s="63">
        <f t="shared" si="18"/>
        <v>8</v>
      </c>
      <c r="K49" s="64">
        <f t="shared" si="19"/>
        <v>707.2</v>
      </c>
      <c r="L49" s="49">
        <v>72.319999999999993</v>
      </c>
      <c r="M49" s="5">
        <v>0</v>
      </c>
      <c r="N49" s="29"/>
      <c r="O49" s="29"/>
      <c r="P49" s="36">
        <f t="shared" si="20"/>
        <v>72.319999999999993</v>
      </c>
      <c r="Q49" s="53">
        <f>IF(P49="",Default_Rank_Score,RANK(P49,P$4:P$124,1))</f>
        <v>104</v>
      </c>
      <c r="R49" s="49">
        <v>45.46</v>
      </c>
      <c r="S49" s="5">
        <v>0</v>
      </c>
      <c r="T49" s="29"/>
      <c r="U49" s="29"/>
      <c r="V49" s="36">
        <f t="shared" si="21"/>
        <v>45.46</v>
      </c>
      <c r="W49" s="55">
        <f>IF(V49="",Default_Rank_Score,RANK(V49,V$4:V$124,1))</f>
        <v>97</v>
      </c>
      <c r="X49" s="49">
        <v>72.930000000000007</v>
      </c>
      <c r="Y49" s="5">
        <v>0</v>
      </c>
      <c r="Z49" s="29"/>
      <c r="AA49" s="29"/>
      <c r="AB49" s="36">
        <f t="shared" si="22"/>
        <v>72.930000000000007</v>
      </c>
      <c r="AC49" s="55">
        <f>IF(AB49="",Default_Rank_Score,RANK(AB49,AB$4:AB$124,1))</f>
        <v>98</v>
      </c>
      <c r="AD49" s="49">
        <v>54.98</v>
      </c>
      <c r="AE49" s="5">
        <v>2</v>
      </c>
      <c r="AF49" s="29"/>
      <c r="AG49" s="29"/>
      <c r="AH49" s="36">
        <f t="shared" si="23"/>
        <v>64.97999999999999</v>
      </c>
      <c r="AI49" s="55">
        <f>IF(AH49="",Default_Rank_Score,RANK(AH49,AH$4:AH$124,1))</f>
        <v>96</v>
      </c>
      <c r="AJ49" s="49">
        <v>71.72</v>
      </c>
      <c r="AK49" s="5">
        <v>2</v>
      </c>
      <c r="AL49" s="29"/>
      <c r="AM49" s="29"/>
      <c r="AN49" s="36">
        <f t="shared" si="24"/>
        <v>81.72</v>
      </c>
      <c r="AO49" s="11">
        <f>IF(AN49="",Default_Rank_Score,RANK(AN49,AN$4:AN$124,1))</f>
        <v>98</v>
      </c>
      <c r="AP49" s="49">
        <v>84.31</v>
      </c>
      <c r="AQ49" s="5">
        <v>0</v>
      </c>
      <c r="AR49" s="29"/>
      <c r="AS49" s="29"/>
      <c r="AT49" s="36">
        <f t="shared" si="25"/>
        <v>84.31</v>
      </c>
      <c r="AU49" s="11">
        <f>IF(AT49="",Default_Rank_Score,RANK(AT49,AT$4:AT$124,1))</f>
        <v>102</v>
      </c>
      <c r="AV49" s="49">
        <v>57.18</v>
      </c>
      <c r="AW49" s="5">
        <v>3</v>
      </c>
      <c r="AX49" s="29"/>
      <c r="AY49" s="29"/>
      <c r="AZ49" s="36">
        <f t="shared" si="26"/>
        <v>72.180000000000007</v>
      </c>
      <c r="BA49" s="11" t="e">
        <f>IF(AZ49="",Default_Rank_Score,RANK(AZ49,AZ$4:AZ$124,1))</f>
        <v>#VALUE!</v>
      </c>
      <c r="BB49" s="49">
        <v>50.81</v>
      </c>
      <c r="BC49" s="5">
        <v>1</v>
      </c>
      <c r="BD49" s="29"/>
      <c r="BE49" s="29"/>
      <c r="BF49" s="36">
        <f t="shared" si="27"/>
        <v>55.81</v>
      </c>
      <c r="BG49" s="11">
        <f>IF(BF49="",Default_Rank_Score,RANK(BF49,BF$4:BF$124,1))</f>
        <v>98</v>
      </c>
      <c r="BH49" s="49">
        <v>84.23</v>
      </c>
      <c r="BI49" s="5">
        <v>0</v>
      </c>
      <c r="BJ49" s="29"/>
      <c r="BK49" s="29"/>
      <c r="BL49" s="36">
        <f t="shared" si="28"/>
        <v>84.23</v>
      </c>
      <c r="BM49" s="11">
        <f>IF(BL49="",Default_Rank_Score,RANK(BL49,BL$4:BL$124,1))</f>
        <v>108</v>
      </c>
      <c r="BN49" s="49">
        <v>73.260000000000005</v>
      </c>
      <c r="BO49" s="5">
        <v>0</v>
      </c>
      <c r="BP49" s="29"/>
      <c r="BQ49" s="29"/>
      <c r="BR49" s="36">
        <f t="shared" si="29"/>
        <v>73.260000000000005</v>
      </c>
      <c r="BS49" s="11"/>
    </row>
    <row r="50" spans="1:71" s="10" customFormat="1" x14ac:dyDescent="0.15">
      <c r="A50" s="59" t="s">
        <v>110</v>
      </c>
      <c r="B50" s="2"/>
      <c r="C50" s="1"/>
      <c r="D50" s="5">
        <v>2</v>
      </c>
      <c r="E50" s="6" t="s">
        <v>57</v>
      </c>
      <c r="F50" s="5"/>
      <c r="G50" s="63">
        <f t="shared" si="15"/>
        <v>83</v>
      </c>
      <c r="H50" s="63">
        <f t="shared" si="16"/>
        <v>397</v>
      </c>
      <c r="I50" s="63">
        <f t="shared" si="17"/>
        <v>6</v>
      </c>
      <c r="J50" s="63">
        <f t="shared" si="18"/>
        <v>5</v>
      </c>
      <c r="K50" s="64">
        <f t="shared" si="19"/>
        <v>532.56999999999994</v>
      </c>
      <c r="L50" s="49">
        <v>45.69</v>
      </c>
      <c r="M50" s="5">
        <v>0</v>
      </c>
      <c r="N50" s="29"/>
      <c r="O50" s="29"/>
      <c r="P50" s="36">
        <f t="shared" si="20"/>
        <v>45.69</v>
      </c>
      <c r="Q50" s="53">
        <f>IF(P50="",Default_Rank_Score,RANK(P50,P$4:P$124,1))</f>
        <v>73</v>
      </c>
      <c r="R50" s="49">
        <v>33.64</v>
      </c>
      <c r="S50" s="5">
        <v>0</v>
      </c>
      <c r="T50" s="29"/>
      <c r="U50" s="29"/>
      <c r="V50" s="36">
        <f t="shared" si="21"/>
        <v>33.64</v>
      </c>
      <c r="W50" s="55">
        <f>IF(V50="",Default_Rank_Score,RANK(V50,V$4:V$124,1))</f>
        <v>75</v>
      </c>
      <c r="X50" s="49">
        <v>63.52</v>
      </c>
      <c r="Y50" s="5">
        <v>1</v>
      </c>
      <c r="Z50" s="29"/>
      <c r="AA50" s="29"/>
      <c r="AB50" s="36">
        <f t="shared" si="22"/>
        <v>68.52000000000001</v>
      </c>
      <c r="AC50" s="55">
        <f>IF(AB50="",Default_Rank_Score,RANK(AB50,AB$4:AB$124,1))</f>
        <v>93</v>
      </c>
      <c r="AD50" s="49">
        <v>45.98</v>
      </c>
      <c r="AE50" s="5">
        <v>0</v>
      </c>
      <c r="AF50" s="29"/>
      <c r="AG50" s="29"/>
      <c r="AH50" s="36">
        <f t="shared" si="23"/>
        <v>45.98</v>
      </c>
      <c r="AI50" s="55">
        <f>IF(AH50="",Default_Rank_Score,RANK(AH50,AH$4:AH$124,1))</f>
        <v>80</v>
      </c>
      <c r="AJ50" s="49">
        <v>60.97</v>
      </c>
      <c r="AK50" s="5">
        <v>0</v>
      </c>
      <c r="AL50" s="29"/>
      <c r="AM50" s="29"/>
      <c r="AN50" s="36">
        <f t="shared" si="24"/>
        <v>60.97</v>
      </c>
      <c r="AO50" s="11">
        <f>IF(AN50="",Default_Rank_Score,RANK(AN50,AN$4:AN$124,1))</f>
        <v>76</v>
      </c>
      <c r="AP50" s="49">
        <v>53.07</v>
      </c>
      <c r="AQ50" s="5">
        <v>1</v>
      </c>
      <c r="AR50" s="29"/>
      <c r="AS50" s="29"/>
      <c r="AT50" s="36">
        <f t="shared" si="25"/>
        <v>58.07</v>
      </c>
      <c r="AU50" s="11">
        <f>IF(AT50="",Default_Rank_Score,RANK(AT50,AT$4:AT$124,1))</f>
        <v>84</v>
      </c>
      <c r="AV50" s="49">
        <v>48.07</v>
      </c>
      <c r="AW50" s="5">
        <v>1</v>
      </c>
      <c r="AX50" s="29"/>
      <c r="AY50" s="29"/>
      <c r="AZ50" s="36">
        <f t="shared" si="26"/>
        <v>53.07</v>
      </c>
      <c r="BA50" s="11" t="e">
        <f>IF(AZ50="",Default_Rank_Score,RANK(AZ50,AZ$4:AZ$124,1))</f>
        <v>#VALUE!</v>
      </c>
      <c r="BB50" s="49">
        <v>48.33</v>
      </c>
      <c r="BC50" s="5">
        <v>0</v>
      </c>
      <c r="BD50" s="29"/>
      <c r="BE50" s="29"/>
      <c r="BF50" s="36">
        <f t="shared" si="27"/>
        <v>48.33</v>
      </c>
      <c r="BG50" s="11">
        <f>IF(BF50="",Default_Rank_Score,RANK(BF50,BF$4:BF$124,1))</f>
        <v>86</v>
      </c>
      <c r="BH50" s="49">
        <v>50.99</v>
      </c>
      <c r="BI50" s="5">
        <v>2</v>
      </c>
      <c r="BJ50" s="29"/>
      <c r="BK50" s="29"/>
      <c r="BL50" s="36">
        <f t="shared" si="28"/>
        <v>60.99</v>
      </c>
      <c r="BM50" s="11">
        <f>IF(BL50="",Default_Rank_Score,RANK(BL50,BL$4:BL$124,1))</f>
        <v>86</v>
      </c>
      <c r="BN50" s="49">
        <v>57.31</v>
      </c>
      <c r="BO50" s="5">
        <v>0</v>
      </c>
      <c r="BP50" s="29"/>
      <c r="BQ50" s="29"/>
      <c r="BR50" s="36">
        <f t="shared" si="29"/>
        <v>57.31</v>
      </c>
      <c r="BS50" s="11">
        <f>IF(BR50="",Default_Rank_Score,RANK(BR50,BR$4:BR$124,1))</f>
        <v>80</v>
      </c>
    </row>
    <row r="51" spans="1:71" s="10" customFormat="1" x14ac:dyDescent="0.15">
      <c r="A51" s="59" t="s">
        <v>97</v>
      </c>
      <c r="B51" s="2"/>
      <c r="C51" s="1"/>
      <c r="D51" s="5">
        <v>1</v>
      </c>
      <c r="E51" s="6" t="s">
        <v>98</v>
      </c>
      <c r="F51" s="5"/>
      <c r="G51" s="63">
        <f t="shared" si="15"/>
        <v>35</v>
      </c>
      <c r="H51" s="63">
        <f t="shared" si="16"/>
        <v>187</v>
      </c>
      <c r="I51" s="63">
        <f t="shared" si="17"/>
        <v>6</v>
      </c>
      <c r="J51" s="63">
        <f t="shared" si="18"/>
        <v>6</v>
      </c>
      <c r="K51" s="64">
        <f t="shared" si="19"/>
        <v>365.11</v>
      </c>
      <c r="L51" s="49">
        <v>40.68</v>
      </c>
      <c r="M51" s="5">
        <v>1</v>
      </c>
      <c r="N51" s="29"/>
      <c r="O51" s="29"/>
      <c r="P51" s="36">
        <f t="shared" si="20"/>
        <v>45.68</v>
      </c>
      <c r="Q51" s="53">
        <f>IF(P51="",Default_Rank_Score,RANK(P51,P$4:P$124,1))</f>
        <v>72</v>
      </c>
      <c r="R51" s="49">
        <v>19.079999999999998</v>
      </c>
      <c r="S51" s="5">
        <v>0</v>
      </c>
      <c r="T51" s="29"/>
      <c r="U51" s="29"/>
      <c r="V51" s="36">
        <f t="shared" si="21"/>
        <v>19.079999999999998</v>
      </c>
      <c r="W51" s="55">
        <f>IF(V51="",Default_Rank_Score,RANK(V51,V$4:V$124,1))</f>
        <v>11</v>
      </c>
      <c r="X51" s="49">
        <v>36.29</v>
      </c>
      <c r="Y51" s="5">
        <v>0</v>
      </c>
      <c r="Z51" s="29"/>
      <c r="AA51" s="29"/>
      <c r="AB51" s="36">
        <f t="shared" si="22"/>
        <v>36.29</v>
      </c>
      <c r="AC51" s="55">
        <f>IF(AB51="",Default_Rank_Score,RANK(AB51,AB$4:AB$124,1))</f>
        <v>29</v>
      </c>
      <c r="AD51" s="49">
        <v>25.55</v>
      </c>
      <c r="AE51" s="5">
        <v>0</v>
      </c>
      <c r="AF51" s="29"/>
      <c r="AG51" s="29"/>
      <c r="AH51" s="36">
        <f t="shared" si="23"/>
        <v>25.55</v>
      </c>
      <c r="AI51" s="55">
        <f>IF(AH51="",Default_Rank_Score,RANK(AH51,AH$4:AH$124,1))</f>
        <v>17</v>
      </c>
      <c r="AJ51" s="49">
        <v>42.47</v>
      </c>
      <c r="AK51" s="5">
        <v>2</v>
      </c>
      <c r="AL51" s="29"/>
      <c r="AM51" s="29"/>
      <c r="AN51" s="36">
        <f t="shared" si="24"/>
        <v>52.47</v>
      </c>
      <c r="AO51" s="11">
        <f>IF(AN51="",Default_Rank_Score,RANK(AN51,AN$4:AN$124,1))</f>
        <v>58</v>
      </c>
      <c r="AP51" s="49">
        <v>44.84</v>
      </c>
      <c r="AQ51" s="5">
        <v>1</v>
      </c>
      <c r="AR51" s="29"/>
      <c r="AS51" s="29"/>
      <c r="AT51" s="36">
        <f t="shared" si="25"/>
        <v>49.84</v>
      </c>
      <c r="AU51" s="11">
        <f>IF(AT51="",Default_Rank_Score,RANK(AT51,AT$4:AT$124,1))</f>
        <v>74</v>
      </c>
      <c r="AV51" s="49">
        <v>33.07</v>
      </c>
      <c r="AW51" s="5">
        <v>2</v>
      </c>
      <c r="AX51" s="29"/>
      <c r="AY51" s="29"/>
      <c r="AZ51" s="36">
        <f t="shared" si="26"/>
        <v>43.07</v>
      </c>
      <c r="BA51" s="11" t="e">
        <f>IF(AZ51="",Default_Rank_Score,RANK(AZ51,AZ$4:AZ$124,1))</f>
        <v>#VALUE!</v>
      </c>
      <c r="BB51" s="49">
        <v>25.47</v>
      </c>
      <c r="BC51" s="5">
        <v>0</v>
      </c>
      <c r="BD51" s="29"/>
      <c r="BE51" s="29"/>
      <c r="BF51" s="36">
        <f t="shared" si="27"/>
        <v>25.47</v>
      </c>
      <c r="BG51" s="11">
        <f>IF(BF51="",Default_Rank_Score,RANK(BF51,BF$4:BF$124,1))</f>
        <v>14</v>
      </c>
      <c r="BH51" s="49">
        <v>35.21</v>
      </c>
      <c r="BI51" s="5">
        <v>0</v>
      </c>
      <c r="BJ51" s="29"/>
      <c r="BK51" s="29"/>
      <c r="BL51" s="36">
        <f t="shared" si="28"/>
        <v>35.21</v>
      </c>
      <c r="BM51" s="11">
        <f>IF(BL51="",Default_Rank_Score,RANK(BL51,BL$4:BL$124,1))</f>
        <v>32</v>
      </c>
      <c r="BN51" s="49">
        <v>32.450000000000003</v>
      </c>
      <c r="BO51" s="5">
        <v>0</v>
      </c>
      <c r="BP51" s="29"/>
      <c r="BQ51" s="29"/>
      <c r="BR51" s="36">
        <f t="shared" si="29"/>
        <v>32.450000000000003</v>
      </c>
      <c r="BS51" s="11">
        <f>IF(BR51="",Default_Rank_Score,RANK(BR51,BR$4:BR$124,1))</f>
        <v>19</v>
      </c>
    </row>
    <row r="52" spans="1:71" s="10" customFormat="1" x14ac:dyDescent="0.15">
      <c r="A52" s="59" t="s">
        <v>101</v>
      </c>
      <c r="B52" s="2"/>
      <c r="C52" s="1"/>
      <c r="D52" s="5">
        <v>2</v>
      </c>
      <c r="E52" s="6" t="s">
        <v>98</v>
      </c>
      <c r="F52" s="5"/>
      <c r="G52" s="63">
        <f t="shared" si="15"/>
        <v>72</v>
      </c>
      <c r="H52" s="63">
        <f t="shared" si="16"/>
        <v>318</v>
      </c>
      <c r="I52" s="63">
        <f t="shared" si="17"/>
        <v>6</v>
      </c>
      <c r="J52" s="63">
        <f t="shared" si="18"/>
        <v>4</v>
      </c>
      <c r="K52" s="64">
        <f t="shared" si="19"/>
        <v>480.05999999999995</v>
      </c>
      <c r="L52" s="49">
        <v>51.88</v>
      </c>
      <c r="M52" s="5">
        <v>0</v>
      </c>
      <c r="N52" s="29"/>
      <c r="O52" s="29"/>
      <c r="P52" s="36">
        <f t="shared" si="20"/>
        <v>51.88</v>
      </c>
      <c r="Q52" s="53">
        <f>IF(P52="",Default_Rank_Score,RANK(P52,P$4:P$124,1))</f>
        <v>85</v>
      </c>
      <c r="R52" s="49">
        <v>28.47</v>
      </c>
      <c r="S52" s="5">
        <v>0</v>
      </c>
      <c r="T52" s="29"/>
      <c r="U52" s="29"/>
      <c r="V52" s="36">
        <f t="shared" si="21"/>
        <v>28.47</v>
      </c>
      <c r="W52" s="55">
        <f>IF(V52="",Default_Rank_Score,RANK(V52,V$4:V$124,1))</f>
        <v>51</v>
      </c>
      <c r="X52" s="49">
        <v>52.26</v>
      </c>
      <c r="Y52" s="5">
        <v>1</v>
      </c>
      <c r="Z52" s="29"/>
      <c r="AA52" s="29"/>
      <c r="AB52" s="36">
        <f t="shared" si="22"/>
        <v>57.26</v>
      </c>
      <c r="AC52" s="55">
        <f>IF(AB52="",Default_Rank_Score,RANK(AB52,AB$4:AB$124,1))</f>
        <v>77</v>
      </c>
      <c r="AD52" s="49">
        <v>36.79</v>
      </c>
      <c r="AE52" s="5">
        <v>0</v>
      </c>
      <c r="AF52" s="29"/>
      <c r="AG52" s="29"/>
      <c r="AH52" s="36">
        <f t="shared" si="23"/>
        <v>36.79</v>
      </c>
      <c r="AI52" s="55">
        <f>IF(AH52="",Default_Rank_Score,RANK(AH52,AH$4:AH$124,1))</f>
        <v>60</v>
      </c>
      <c r="AJ52" s="49">
        <v>44.79</v>
      </c>
      <c r="AK52" s="5">
        <v>0</v>
      </c>
      <c r="AL52" s="29"/>
      <c r="AM52" s="29"/>
      <c r="AN52" s="36">
        <f t="shared" si="24"/>
        <v>44.79</v>
      </c>
      <c r="AO52" s="11">
        <f>IF(AN52="",Default_Rank_Score,RANK(AN52,AN$4:AN$124,1))</f>
        <v>45</v>
      </c>
      <c r="AP52" s="49">
        <v>55.9</v>
      </c>
      <c r="AQ52" s="5">
        <v>0</v>
      </c>
      <c r="AR52" s="29"/>
      <c r="AS52" s="29"/>
      <c r="AT52" s="36">
        <f t="shared" si="25"/>
        <v>55.9</v>
      </c>
      <c r="AU52" s="11">
        <f>IF(AT52="",Default_Rank_Score,RANK(AT52,AT$4:AT$124,1))</f>
        <v>81</v>
      </c>
      <c r="AV52" s="49">
        <v>40.409999999999997</v>
      </c>
      <c r="AW52" s="5">
        <v>1</v>
      </c>
      <c r="AX52" s="29"/>
      <c r="AY52" s="29"/>
      <c r="AZ52" s="36">
        <f t="shared" si="26"/>
        <v>45.41</v>
      </c>
      <c r="BA52" s="11" t="e">
        <f>IF(AZ52="",Default_Rank_Score,RANK(AZ52,AZ$4:AZ$124,1))</f>
        <v>#VALUE!</v>
      </c>
      <c r="BB52" s="49">
        <v>36.15</v>
      </c>
      <c r="BC52" s="5">
        <v>0</v>
      </c>
      <c r="BD52" s="29"/>
      <c r="BE52" s="29"/>
      <c r="BF52" s="36">
        <f t="shared" si="27"/>
        <v>36.15</v>
      </c>
      <c r="BG52" s="11">
        <f>IF(BF52="",Default_Rank_Score,RANK(BF52,BF$4:BF$124,1))</f>
        <v>55</v>
      </c>
      <c r="BH52" s="49">
        <v>59.65</v>
      </c>
      <c r="BI52" s="5">
        <v>1</v>
      </c>
      <c r="BJ52" s="29"/>
      <c r="BK52" s="29"/>
      <c r="BL52" s="36">
        <f t="shared" si="28"/>
        <v>64.650000000000006</v>
      </c>
      <c r="BM52" s="11">
        <f>IF(BL52="",Default_Rank_Score,RANK(BL52,BL$4:BL$124,1))</f>
        <v>92</v>
      </c>
      <c r="BN52" s="49">
        <v>53.76</v>
      </c>
      <c r="BO52" s="5">
        <v>1</v>
      </c>
      <c r="BP52" s="29"/>
      <c r="BQ52" s="29"/>
      <c r="BR52" s="36">
        <f t="shared" si="29"/>
        <v>58.76</v>
      </c>
      <c r="BS52" s="11">
        <f>IF(BR52="",Default_Rank_Score,RANK(BR52,BR$4:BR$124,1))</f>
        <v>81</v>
      </c>
    </row>
    <row r="53" spans="1:71" s="10" customFormat="1" x14ac:dyDescent="0.15">
      <c r="A53" s="59" t="s">
        <v>145</v>
      </c>
      <c r="B53" s="2"/>
      <c r="C53" s="1"/>
      <c r="D53" s="5">
        <v>6</v>
      </c>
      <c r="E53" s="6" t="s">
        <v>146</v>
      </c>
      <c r="F53" s="5"/>
      <c r="G53" s="63">
        <f t="shared" si="15"/>
        <v>69</v>
      </c>
      <c r="H53" s="63">
        <f t="shared" si="16"/>
        <v>332</v>
      </c>
      <c r="I53" s="63">
        <f t="shared" si="17"/>
        <v>6</v>
      </c>
      <c r="J53" s="63">
        <f t="shared" si="18"/>
        <v>10</v>
      </c>
      <c r="K53" s="64">
        <f t="shared" si="19"/>
        <v>477.06000000000006</v>
      </c>
      <c r="L53" s="49">
        <v>44.81</v>
      </c>
      <c r="M53" s="5">
        <v>0</v>
      </c>
      <c r="N53" s="29"/>
      <c r="O53" s="29"/>
      <c r="P53" s="36">
        <f t="shared" si="20"/>
        <v>44.81</v>
      </c>
      <c r="Q53" s="53">
        <f>IF(P53="",Default_Rank_Score,RANK(P53,P$4:P$124,1))</f>
        <v>69</v>
      </c>
      <c r="R53" s="49">
        <v>29.55</v>
      </c>
      <c r="S53" s="5">
        <v>0</v>
      </c>
      <c r="T53" s="29"/>
      <c r="U53" s="29"/>
      <c r="V53" s="36">
        <f t="shared" si="21"/>
        <v>29.55</v>
      </c>
      <c r="W53" s="55">
        <f>IF(V53="",Default_Rank_Score,RANK(V53,V$4:V$124,1))</f>
        <v>61</v>
      </c>
      <c r="X53" s="49">
        <v>47.36</v>
      </c>
      <c r="Y53" s="5">
        <v>2</v>
      </c>
      <c r="Z53" s="29"/>
      <c r="AA53" s="29"/>
      <c r="AB53" s="36">
        <f t="shared" si="22"/>
        <v>57.36</v>
      </c>
      <c r="AC53" s="55">
        <f>IF(AB53="",Default_Rank_Score,RANK(AB53,AB$4:AB$124,1))</f>
        <v>78</v>
      </c>
      <c r="AD53" s="49">
        <v>40.94</v>
      </c>
      <c r="AE53" s="5">
        <v>0</v>
      </c>
      <c r="AF53" s="29"/>
      <c r="AG53" s="29"/>
      <c r="AH53" s="36">
        <f t="shared" si="23"/>
        <v>40.94</v>
      </c>
      <c r="AI53" s="55">
        <f>IF(AH53="",Default_Rank_Score,RANK(AH53,AH$4:AH$124,1))</f>
        <v>67</v>
      </c>
      <c r="AJ53" s="49">
        <v>51.09</v>
      </c>
      <c r="AK53" s="5">
        <v>0</v>
      </c>
      <c r="AL53" s="29"/>
      <c r="AM53" s="29"/>
      <c r="AN53" s="36">
        <f t="shared" si="24"/>
        <v>51.09</v>
      </c>
      <c r="AO53" s="11">
        <f>IF(AN53="",Default_Rank_Score,RANK(AN53,AN$4:AN$124,1))</f>
        <v>57</v>
      </c>
      <c r="AP53" s="49">
        <v>38.35</v>
      </c>
      <c r="AQ53" s="5">
        <v>1</v>
      </c>
      <c r="AR53" s="29"/>
      <c r="AS53" s="29"/>
      <c r="AT53" s="36">
        <f t="shared" si="25"/>
        <v>43.35</v>
      </c>
      <c r="AU53" s="11">
        <f>IF(AT53="",Default_Rank_Score,RANK(AT53,AT$4:AT$124,1))</f>
        <v>60</v>
      </c>
      <c r="AV53" s="49">
        <v>52.03</v>
      </c>
      <c r="AW53" s="5">
        <v>3</v>
      </c>
      <c r="AX53" s="29"/>
      <c r="AY53" s="29"/>
      <c r="AZ53" s="36">
        <f t="shared" si="26"/>
        <v>67.03</v>
      </c>
      <c r="BA53" s="11" t="e">
        <f>IF(AZ53="",Default_Rank_Score,RANK(AZ53,AZ$4:AZ$124,1))</f>
        <v>#VALUE!</v>
      </c>
      <c r="BB53" s="49">
        <v>36.6</v>
      </c>
      <c r="BC53" s="5">
        <v>0</v>
      </c>
      <c r="BD53" s="29"/>
      <c r="BE53" s="29"/>
      <c r="BF53" s="36">
        <f t="shared" si="27"/>
        <v>36.6</v>
      </c>
      <c r="BG53" s="11">
        <f>IF(BF53="",Default_Rank_Score,RANK(BF53,BF$4:BF$124,1))</f>
        <v>60</v>
      </c>
      <c r="BH53" s="49">
        <v>44.42</v>
      </c>
      <c r="BI53" s="5">
        <v>4</v>
      </c>
      <c r="BJ53" s="29"/>
      <c r="BK53" s="29"/>
      <c r="BL53" s="36">
        <f t="shared" si="28"/>
        <v>64.42</v>
      </c>
      <c r="BM53" s="11">
        <f>IF(BL53="",Default_Rank_Score,RANK(BL53,BL$4:BL$124,1))</f>
        <v>91</v>
      </c>
      <c r="BN53" s="49">
        <v>41.91</v>
      </c>
      <c r="BO53" s="5">
        <v>0</v>
      </c>
      <c r="BP53" s="29"/>
      <c r="BQ53" s="29"/>
      <c r="BR53" s="36">
        <f t="shared" si="29"/>
        <v>41.91</v>
      </c>
      <c r="BS53" s="11">
        <f>IF(BR53="",Default_Rank_Score,RANK(BR53,BR$4:BR$124,1))</f>
        <v>46</v>
      </c>
    </row>
    <row r="54" spans="1:71" s="10" customFormat="1" x14ac:dyDescent="0.15">
      <c r="A54" s="59" t="s">
        <v>84</v>
      </c>
      <c r="B54" s="2"/>
      <c r="C54" s="1"/>
      <c r="D54" s="5">
        <v>1</v>
      </c>
      <c r="E54" s="6" t="s">
        <v>85</v>
      </c>
      <c r="F54" s="5"/>
      <c r="G54" s="63">
        <f t="shared" si="15"/>
        <v>41</v>
      </c>
      <c r="H54" s="63">
        <f t="shared" si="16"/>
        <v>233</v>
      </c>
      <c r="I54" s="63">
        <f t="shared" si="17"/>
        <v>6</v>
      </c>
      <c r="J54" s="63">
        <f t="shared" si="18"/>
        <v>6</v>
      </c>
      <c r="K54" s="64">
        <f t="shared" si="19"/>
        <v>380.84</v>
      </c>
      <c r="L54" s="49">
        <v>36.700000000000003</v>
      </c>
      <c r="M54" s="5">
        <v>1</v>
      </c>
      <c r="N54" s="29"/>
      <c r="O54" s="29"/>
      <c r="P54" s="36">
        <f t="shared" si="20"/>
        <v>41.7</v>
      </c>
      <c r="Q54" s="53">
        <f>IF(P54="",Default_Rank_Score,RANK(P54,P$4:P$124,1))</f>
        <v>57</v>
      </c>
      <c r="R54" s="49">
        <v>24.72</v>
      </c>
      <c r="S54" s="5">
        <v>0</v>
      </c>
      <c r="T54" s="29"/>
      <c r="U54" s="29"/>
      <c r="V54" s="36">
        <f t="shared" si="21"/>
        <v>24.72</v>
      </c>
      <c r="W54" s="55">
        <f>IF(V54="",Default_Rank_Score,RANK(V54,V$4:V$124,1))</f>
        <v>34</v>
      </c>
      <c r="X54" s="49">
        <v>34.15</v>
      </c>
      <c r="Y54" s="5">
        <v>0</v>
      </c>
      <c r="Z54" s="29"/>
      <c r="AA54" s="29"/>
      <c r="AB54" s="36">
        <f t="shared" si="22"/>
        <v>34.15</v>
      </c>
      <c r="AC54" s="55">
        <f>IF(AB54="",Default_Rank_Score,RANK(AB54,AB$4:AB$124,1))</f>
        <v>24</v>
      </c>
      <c r="AD54" s="49">
        <v>28.38</v>
      </c>
      <c r="AE54" s="5">
        <v>1</v>
      </c>
      <c r="AF54" s="66">
        <v>1</v>
      </c>
      <c r="AG54" s="29"/>
      <c r="AH54" s="36">
        <f t="shared" si="23"/>
        <v>43.379999999999995</v>
      </c>
      <c r="AI54" s="55">
        <f>IF(AH54="",Default_Rank_Score,RANK(AH54,AH$4:AH$124,1))</f>
        <v>74</v>
      </c>
      <c r="AJ54" s="49">
        <v>43.9</v>
      </c>
      <c r="AK54" s="5">
        <v>0</v>
      </c>
      <c r="AL54" s="29"/>
      <c r="AM54" s="29"/>
      <c r="AN54" s="36">
        <f t="shared" si="24"/>
        <v>43.9</v>
      </c>
      <c r="AO54" s="11">
        <f>IF(AN54="",Default_Rank_Score,RANK(AN54,AN$4:AN$124,1))</f>
        <v>44</v>
      </c>
      <c r="AP54" s="49">
        <v>33.57</v>
      </c>
      <c r="AQ54" s="5">
        <v>0</v>
      </c>
      <c r="AR54" s="29"/>
      <c r="AS54" s="29"/>
      <c r="AT54" s="36">
        <f t="shared" si="25"/>
        <v>33.57</v>
      </c>
      <c r="AU54" s="11">
        <f>IF(AT54="",Default_Rank_Score,RANK(AT54,AT$4:AT$124,1))</f>
        <v>27</v>
      </c>
      <c r="AV54" s="49">
        <v>35.619999999999997</v>
      </c>
      <c r="AW54" s="5">
        <v>2</v>
      </c>
      <c r="AX54" s="29"/>
      <c r="AY54" s="29"/>
      <c r="AZ54" s="36">
        <f t="shared" si="26"/>
        <v>45.62</v>
      </c>
      <c r="BA54" s="11" t="e">
        <f>IF(AZ54="",Default_Rank_Score,RANK(AZ54,AZ$4:AZ$124,1))</f>
        <v>#VALUE!</v>
      </c>
      <c r="BB54" s="49">
        <v>28.72</v>
      </c>
      <c r="BC54" s="5">
        <v>0</v>
      </c>
      <c r="BD54" s="29"/>
      <c r="BE54" s="29"/>
      <c r="BF54" s="36">
        <f t="shared" si="27"/>
        <v>28.72</v>
      </c>
      <c r="BG54" s="11">
        <f>IF(BF54="",Default_Rank_Score,RANK(BF54,BF$4:BF$124,1))</f>
        <v>28</v>
      </c>
      <c r="BH54" s="49">
        <v>38.450000000000003</v>
      </c>
      <c r="BI54" s="5">
        <v>2</v>
      </c>
      <c r="BJ54" s="29"/>
      <c r="BK54" s="29"/>
      <c r="BL54" s="36">
        <f t="shared" si="28"/>
        <v>48.45</v>
      </c>
      <c r="BM54" s="11">
        <f>IF(BL54="",Default_Rank_Score,RANK(BL54,BL$4:BL$124,1))</f>
        <v>64</v>
      </c>
      <c r="BN54" s="49">
        <v>36.630000000000003</v>
      </c>
      <c r="BO54" s="5">
        <v>0</v>
      </c>
      <c r="BP54" s="29"/>
      <c r="BQ54" s="29"/>
      <c r="BR54" s="36">
        <f t="shared" si="29"/>
        <v>36.630000000000003</v>
      </c>
      <c r="BS54" s="11">
        <f>IF(BR54="",Default_Rank_Score,RANK(BR54,BR$4:BR$124,1))</f>
        <v>28</v>
      </c>
    </row>
    <row r="55" spans="1:71" s="10" customFormat="1" x14ac:dyDescent="0.15">
      <c r="A55" s="59" t="s">
        <v>80</v>
      </c>
      <c r="B55" s="2"/>
      <c r="C55" s="1"/>
      <c r="D55" s="5">
        <v>1</v>
      </c>
      <c r="E55" s="6" t="s">
        <v>81</v>
      </c>
      <c r="F55" s="5"/>
      <c r="G55" s="63">
        <f t="shared" si="15"/>
        <v>55</v>
      </c>
      <c r="H55" s="63">
        <f t="shared" si="16"/>
        <v>280</v>
      </c>
      <c r="I55" s="63">
        <f t="shared" si="17"/>
        <v>6</v>
      </c>
      <c r="J55" s="63">
        <f t="shared" si="18"/>
        <v>8</v>
      </c>
      <c r="K55" s="64">
        <f t="shared" si="19"/>
        <v>426.09</v>
      </c>
      <c r="L55" s="49">
        <v>37.69</v>
      </c>
      <c r="M55" s="5">
        <v>4</v>
      </c>
      <c r="N55" s="29"/>
      <c r="O55" s="29"/>
      <c r="P55" s="36">
        <f t="shared" si="20"/>
        <v>57.69</v>
      </c>
      <c r="Q55" s="53">
        <f>IF(P55="",Default_Rank_Score,RANK(P55,P$4:P$124,1))</f>
        <v>89</v>
      </c>
      <c r="R55" s="49">
        <v>24.02</v>
      </c>
      <c r="S55" s="5">
        <v>1</v>
      </c>
      <c r="T55" s="29"/>
      <c r="U55" s="29"/>
      <c r="V55" s="36">
        <f t="shared" si="21"/>
        <v>29.02</v>
      </c>
      <c r="W55" s="55">
        <f>IF(V55="",Default_Rank_Score,RANK(V55,V$4:V$124,1))</f>
        <v>55</v>
      </c>
      <c r="X55" s="49">
        <v>40.369999999999997</v>
      </c>
      <c r="Y55" s="5">
        <v>0</v>
      </c>
      <c r="Z55" s="29"/>
      <c r="AA55" s="29"/>
      <c r="AB55" s="36">
        <f t="shared" si="22"/>
        <v>40.369999999999997</v>
      </c>
      <c r="AC55" s="55">
        <f>IF(AB55="",Default_Rank_Score,RANK(AB55,AB$4:AB$124,1))</f>
        <v>43</v>
      </c>
      <c r="AD55" s="49">
        <v>30.24</v>
      </c>
      <c r="AE55" s="5">
        <v>0</v>
      </c>
      <c r="AF55" s="29"/>
      <c r="AG55" s="29"/>
      <c r="AH55" s="36">
        <f t="shared" si="23"/>
        <v>30.24</v>
      </c>
      <c r="AI55" s="55">
        <f>IF(AH55="",Default_Rank_Score,RANK(AH55,AH$4:AH$124,1))</f>
        <v>37</v>
      </c>
      <c r="AJ55" s="49">
        <v>50.84</v>
      </c>
      <c r="AK55" s="5">
        <v>0</v>
      </c>
      <c r="AL55" s="29"/>
      <c r="AM55" s="29"/>
      <c r="AN55" s="36">
        <f t="shared" si="24"/>
        <v>50.84</v>
      </c>
      <c r="AO55" s="11">
        <f>IF(AN55="",Default_Rank_Score,RANK(AN55,AN$4:AN$124,1))</f>
        <v>56</v>
      </c>
      <c r="AP55" s="49">
        <v>34.79</v>
      </c>
      <c r="AQ55" s="5">
        <v>2</v>
      </c>
      <c r="AR55" s="29"/>
      <c r="AS55" s="29"/>
      <c r="AT55" s="36">
        <f t="shared" si="25"/>
        <v>44.79</v>
      </c>
      <c r="AU55" s="11">
        <f>IF(AT55="",Default_Rank_Score,RANK(AT55,AT$4:AT$124,1))</f>
        <v>65</v>
      </c>
      <c r="AV55" s="49">
        <v>46.31</v>
      </c>
      <c r="AW55" s="5">
        <v>0</v>
      </c>
      <c r="AX55" s="29"/>
      <c r="AY55" s="29"/>
      <c r="AZ55" s="36">
        <f t="shared" si="26"/>
        <v>46.31</v>
      </c>
      <c r="BA55" s="11" t="e">
        <f>IF(AZ55="",Default_Rank_Score,RANK(AZ55,AZ$4:AZ$124,1))</f>
        <v>#VALUE!</v>
      </c>
      <c r="BB55" s="49">
        <v>46.6</v>
      </c>
      <c r="BC55" s="5">
        <v>0</v>
      </c>
      <c r="BD55" s="29"/>
      <c r="BE55" s="29"/>
      <c r="BF55" s="36">
        <f t="shared" si="27"/>
        <v>46.6</v>
      </c>
      <c r="BG55" s="11">
        <f>IF(BF55="",Default_Rank_Score,RANK(BF55,BF$4:BF$124,1))</f>
        <v>82</v>
      </c>
      <c r="BH55" s="49">
        <v>38.53</v>
      </c>
      <c r="BI55" s="5">
        <v>1</v>
      </c>
      <c r="BJ55" s="29"/>
      <c r="BK55" s="29"/>
      <c r="BL55" s="36">
        <f t="shared" si="28"/>
        <v>43.53</v>
      </c>
      <c r="BM55" s="11">
        <f>IF(BL55="",Default_Rank_Score,RANK(BL55,BL$4:BL$124,1))</f>
        <v>50</v>
      </c>
      <c r="BN55" s="49">
        <v>36.700000000000003</v>
      </c>
      <c r="BO55" s="5">
        <v>0</v>
      </c>
      <c r="BP55" s="29"/>
      <c r="BQ55" s="29"/>
      <c r="BR55" s="36">
        <f t="shared" si="29"/>
        <v>36.700000000000003</v>
      </c>
      <c r="BS55" s="11"/>
    </row>
    <row r="56" spans="1:71" s="10" customFormat="1" x14ac:dyDescent="0.15">
      <c r="A56" s="59" t="s">
        <v>105</v>
      </c>
      <c r="B56" s="2"/>
      <c r="C56" s="1"/>
      <c r="D56" s="5">
        <v>2</v>
      </c>
      <c r="E56" s="6" t="s">
        <v>66</v>
      </c>
      <c r="F56" s="5"/>
      <c r="G56" s="63">
        <f t="shared" si="15"/>
        <v>42</v>
      </c>
      <c r="H56" s="63">
        <f t="shared" si="16"/>
        <v>204</v>
      </c>
      <c r="I56" s="63">
        <f t="shared" si="17"/>
        <v>6</v>
      </c>
      <c r="J56" s="63">
        <f t="shared" si="18"/>
        <v>10</v>
      </c>
      <c r="K56" s="64">
        <f t="shared" si="19"/>
        <v>381.23</v>
      </c>
      <c r="L56" s="49">
        <v>31.89</v>
      </c>
      <c r="M56" s="5">
        <v>2</v>
      </c>
      <c r="N56" s="29"/>
      <c r="O56" s="29"/>
      <c r="P56" s="36">
        <f t="shared" si="20"/>
        <v>41.89</v>
      </c>
      <c r="Q56" s="53">
        <f>IF(P56="",Default_Rank_Score,RANK(P56,P$4:P$124,1))</f>
        <v>58</v>
      </c>
      <c r="R56" s="49">
        <v>24.28</v>
      </c>
      <c r="S56" s="5">
        <v>0</v>
      </c>
      <c r="T56" s="29"/>
      <c r="U56" s="29"/>
      <c r="V56" s="36">
        <f t="shared" si="21"/>
        <v>24.28</v>
      </c>
      <c r="W56" s="55">
        <f>IF(V56="",Default_Rank_Score,RANK(V56,V$4:V$124,1))</f>
        <v>31</v>
      </c>
      <c r="X56" s="49">
        <v>38.35</v>
      </c>
      <c r="Y56" s="5">
        <v>0</v>
      </c>
      <c r="Z56" s="29"/>
      <c r="AA56" s="29"/>
      <c r="AB56" s="36">
        <f t="shared" si="22"/>
        <v>38.35</v>
      </c>
      <c r="AC56" s="55">
        <f>IF(AB56="",Default_Rank_Score,RANK(AB56,AB$4:AB$124,1))</f>
        <v>37</v>
      </c>
      <c r="AD56" s="49">
        <v>28.99</v>
      </c>
      <c r="AE56" s="5">
        <v>0</v>
      </c>
      <c r="AF56" s="29"/>
      <c r="AG56" s="29"/>
      <c r="AH56" s="36">
        <f t="shared" si="23"/>
        <v>28.99</v>
      </c>
      <c r="AI56" s="55">
        <f>IF(AH56="",Default_Rank_Score,RANK(AH56,AH$4:AH$124,1))</f>
        <v>31</v>
      </c>
      <c r="AJ56" s="49">
        <v>40.950000000000003</v>
      </c>
      <c r="AK56" s="5">
        <v>1</v>
      </c>
      <c r="AL56" s="29"/>
      <c r="AM56" s="29"/>
      <c r="AN56" s="36">
        <f t="shared" si="24"/>
        <v>45.95</v>
      </c>
      <c r="AO56" s="11">
        <f>IF(AN56="",Default_Rank_Score,RANK(AN56,AN$4:AN$124,1))</f>
        <v>47</v>
      </c>
      <c r="AP56" s="49">
        <v>32.270000000000003</v>
      </c>
      <c r="AQ56" s="5">
        <v>3</v>
      </c>
      <c r="AR56" s="29"/>
      <c r="AS56" s="29"/>
      <c r="AT56" s="36">
        <f t="shared" si="25"/>
        <v>47.27</v>
      </c>
      <c r="AU56" s="11">
        <f>IF(AT56="",Default_Rank_Score,RANK(AT56,AT$4:AT$124,1))</f>
        <v>71</v>
      </c>
      <c r="AV56" s="49">
        <v>32.92</v>
      </c>
      <c r="AW56" s="5">
        <v>4</v>
      </c>
      <c r="AX56" s="29"/>
      <c r="AY56" s="29"/>
      <c r="AZ56" s="36">
        <f t="shared" si="26"/>
        <v>52.92</v>
      </c>
      <c r="BA56" s="11" t="e">
        <f>IF(AZ56="",Default_Rank_Score,RANK(AZ56,AZ$4:AZ$124,1))</f>
        <v>#VALUE!</v>
      </c>
      <c r="BB56" s="49">
        <v>34.72</v>
      </c>
      <c r="BC56" s="5">
        <v>0</v>
      </c>
      <c r="BD56" s="29"/>
      <c r="BE56" s="29"/>
      <c r="BF56" s="36">
        <f t="shared" si="27"/>
        <v>34.72</v>
      </c>
      <c r="BG56" s="11">
        <f>IF(BF56="",Default_Rank_Score,RANK(BF56,BF$4:BF$124,1))</f>
        <v>50</v>
      </c>
      <c r="BH56" s="49">
        <v>33.33</v>
      </c>
      <c r="BI56" s="5">
        <v>0</v>
      </c>
      <c r="BJ56" s="29"/>
      <c r="BK56" s="29"/>
      <c r="BL56" s="36">
        <f t="shared" si="28"/>
        <v>33.33</v>
      </c>
      <c r="BM56" s="11">
        <f>IF(BL56="",Default_Rank_Score,RANK(BL56,BL$4:BL$124,1))</f>
        <v>22</v>
      </c>
      <c r="BN56" s="49">
        <v>33.53</v>
      </c>
      <c r="BO56" s="5">
        <v>0</v>
      </c>
      <c r="BP56" s="29"/>
      <c r="BQ56" s="29"/>
      <c r="BR56" s="36">
        <f t="shared" si="29"/>
        <v>33.53</v>
      </c>
      <c r="BS56" s="11">
        <f>IF(BR56="",Default_Rank_Score,RANK(BR56,BR$4:BR$124,1))</f>
        <v>21</v>
      </c>
    </row>
    <row r="57" spans="1:71" s="10" customFormat="1" x14ac:dyDescent="0.15">
      <c r="A57" s="59" t="s">
        <v>124</v>
      </c>
      <c r="B57" s="2"/>
      <c r="C57" s="1"/>
      <c r="D57" s="5">
        <v>4</v>
      </c>
      <c r="E57" s="6" t="s">
        <v>77</v>
      </c>
      <c r="F57" s="5"/>
      <c r="G57" s="63">
        <f t="shared" si="15"/>
        <v>7</v>
      </c>
      <c r="H57" s="63">
        <f t="shared" si="16"/>
        <v>96</v>
      </c>
      <c r="I57" s="63">
        <f t="shared" si="17"/>
        <v>6</v>
      </c>
      <c r="J57" s="63">
        <f t="shared" si="18"/>
        <v>10</v>
      </c>
      <c r="K57" s="64">
        <f t="shared" si="19"/>
        <v>275.17</v>
      </c>
      <c r="L57" s="49">
        <v>25.26</v>
      </c>
      <c r="M57" s="5">
        <v>2</v>
      </c>
      <c r="N57" s="29"/>
      <c r="O57" s="29"/>
      <c r="P57" s="36">
        <f t="shared" si="20"/>
        <v>35.260000000000005</v>
      </c>
      <c r="Q57" s="53">
        <f>IF(P57="",Default_Rank_Score,RANK(P57,P$4:P$124,1))</f>
        <v>39</v>
      </c>
      <c r="R57" s="49">
        <v>19.71</v>
      </c>
      <c r="S57" s="5">
        <v>0</v>
      </c>
      <c r="T57" s="29"/>
      <c r="U57" s="29"/>
      <c r="V57" s="36">
        <f t="shared" si="21"/>
        <v>19.71</v>
      </c>
      <c r="W57" s="55">
        <f>IF(V57="",Default_Rank_Score,RANK(V57,V$4:V$124,1))</f>
        <v>14</v>
      </c>
      <c r="X57" s="49">
        <v>24.44</v>
      </c>
      <c r="Y57" s="5">
        <v>3</v>
      </c>
      <c r="Z57" s="29"/>
      <c r="AA57" s="29"/>
      <c r="AB57" s="36">
        <f t="shared" si="22"/>
        <v>39.44</v>
      </c>
      <c r="AC57" s="55">
        <f>IF(AB57="",Default_Rank_Score,RANK(AB57,AB$4:AB$124,1))</f>
        <v>40</v>
      </c>
      <c r="AD57" s="49">
        <v>15.99</v>
      </c>
      <c r="AE57" s="5">
        <v>0</v>
      </c>
      <c r="AF57" s="29"/>
      <c r="AG57" s="29"/>
      <c r="AH57" s="36">
        <f t="shared" si="23"/>
        <v>15.99</v>
      </c>
      <c r="AI57" s="55">
        <f>IF(AH57="",Default_Rank_Score,RANK(AH57,AH$4:AH$124,1))</f>
        <v>1</v>
      </c>
      <c r="AJ57" s="49">
        <v>25.33</v>
      </c>
      <c r="AK57" s="5">
        <v>0</v>
      </c>
      <c r="AL57" s="29"/>
      <c r="AM57" s="29"/>
      <c r="AN57" s="36">
        <f t="shared" si="24"/>
        <v>25.33</v>
      </c>
      <c r="AO57" s="11">
        <f>IF(AN57="",Default_Rank_Score,RANK(AN57,AN$4:AN$124,1))</f>
        <v>2</v>
      </c>
      <c r="AP57" s="49">
        <v>22.66</v>
      </c>
      <c r="AQ57" s="5">
        <v>0</v>
      </c>
      <c r="AR57" s="29"/>
      <c r="AS57" s="29"/>
      <c r="AT57" s="36">
        <f t="shared" si="25"/>
        <v>22.66</v>
      </c>
      <c r="AU57" s="11">
        <f>IF(AT57="",Default_Rank_Score,RANK(AT57,AT$4:AT$124,1))</f>
        <v>6</v>
      </c>
      <c r="AV57" s="49">
        <v>22.69</v>
      </c>
      <c r="AW57" s="5">
        <v>3</v>
      </c>
      <c r="AX57" s="29"/>
      <c r="AY57" s="29"/>
      <c r="AZ57" s="36">
        <f t="shared" si="26"/>
        <v>37.69</v>
      </c>
      <c r="BA57" s="11" t="e">
        <f>IF(AZ57="",Default_Rank_Score,RANK(AZ57,AZ$4:AZ$124,1))</f>
        <v>#VALUE!</v>
      </c>
      <c r="BB57" s="49">
        <v>17.78</v>
      </c>
      <c r="BC57" s="5">
        <v>2</v>
      </c>
      <c r="BD57" s="29"/>
      <c r="BE57" s="29"/>
      <c r="BF57" s="36">
        <f t="shared" si="27"/>
        <v>27.78</v>
      </c>
      <c r="BG57" s="11">
        <f>IF(BF57="",Default_Rank_Score,RANK(BF57,BF$4:BF$124,1))</f>
        <v>25</v>
      </c>
      <c r="BH57" s="49">
        <v>23.52</v>
      </c>
      <c r="BI57" s="5">
        <v>0</v>
      </c>
      <c r="BJ57" s="29"/>
      <c r="BK57" s="29"/>
      <c r="BL57" s="36">
        <f t="shared" si="28"/>
        <v>23.52</v>
      </c>
      <c r="BM57" s="11">
        <f>IF(BL57="",Default_Rank_Score,RANK(BL57,BL$4:BL$124,1))</f>
        <v>3</v>
      </c>
      <c r="BN57" s="49">
        <v>27.79</v>
      </c>
      <c r="BO57" s="5">
        <v>0</v>
      </c>
      <c r="BP57" s="29"/>
      <c r="BQ57" s="29"/>
      <c r="BR57" s="36">
        <f t="shared" si="29"/>
        <v>27.79</v>
      </c>
      <c r="BS57" s="11">
        <f>IF(BR57="",Default_Rank_Score,RANK(BR57,BR$4:BR$124,1))</f>
        <v>8</v>
      </c>
    </row>
    <row r="58" spans="1:71" s="10" customFormat="1" x14ac:dyDescent="0.15">
      <c r="A58" s="59" t="s">
        <v>122</v>
      </c>
      <c r="B58" s="2"/>
      <c r="C58" s="1"/>
      <c r="D58" s="5">
        <v>4</v>
      </c>
      <c r="E58" s="6" t="s">
        <v>123</v>
      </c>
      <c r="F58" s="5"/>
      <c r="G58" s="63">
        <f t="shared" si="15"/>
        <v>26</v>
      </c>
      <c r="H58" s="63">
        <f t="shared" si="16"/>
        <v>118</v>
      </c>
      <c r="I58" s="63">
        <f t="shared" si="17"/>
        <v>6</v>
      </c>
      <c r="J58" s="63">
        <f t="shared" si="18"/>
        <v>4</v>
      </c>
      <c r="K58" s="64">
        <f t="shared" si="19"/>
        <v>331.2</v>
      </c>
      <c r="L58" s="49">
        <v>28.33</v>
      </c>
      <c r="M58" s="5">
        <v>0</v>
      </c>
      <c r="N58" s="29"/>
      <c r="O58" s="29"/>
      <c r="P58" s="36">
        <f t="shared" si="20"/>
        <v>28.33</v>
      </c>
      <c r="Q58" s="53">
        <f>IF(P58="",Default_Rank_Score,RANK(P58,P$4:P$124,1))</f>
        <v>18</v>
      </c>
      <c r="R58" s="49">
        <v>21.7</v>
      </c>
      <c r="S58" s="5">
        <v>0</v>
      </c>
      <c r="T58" s="29"/>
      <c r="U58" s="29"/>
      <c r="V58" s="36">
        <f t="shared" si="21"/>
        <v>21.7</v>
      </c>
      <c r="W58" s="55">
        <f>IF(V58="",Default_Rank_Score,RANK(V58,V$4:V$124,1))</f>
        <v>20</v>
      </c>
      <c r="X58" s="49">
        <v>33.67</v>
      </c>
      <c r="Y58" s="5">
        <v>1</v>
      </c>
      <c r="Z58" s="29"/>
      <c r="AA58" s="29"/>
      <c r="AB58" s="36">
        <f t="shared" si="22"/>
        <v>38.67</v>
      </c>
      <c r="AC58" s="55">
        <f>IF(AB58="",Default_Rank_Score,RANK(AB58,AB$4:AB$124,1))</f>
        <v>38</v>
      </c>
      <c r="AD58" s="49">
        <v>24.59</v>
      </c>
      <c r="AE58" s="5">
        <v>0</v>
      </c>
      <c r="AF58" s="29"/>
      <c r="AG58" s="29"/>
      <c r="AH58" s="36">
        <f t="shared" si="23"/>
        <v>24.59</v>
      </c>
      <c r="AI58" s="55">
        <f>IF(AH58="",Default_Rank_Score,RANK(AH58,AH$4:AH$124,1))</f>
        <v>15</v>
      </c>
      <c r="AJ58" s="49">
        <v>33.85</v>
      </c>
      <c r="AK58" s="5">
        <v>1</v>
      </c>
      <c r="AL58" s="29"/>
      <c r="AM58" s="29"/>
      <c r="AN58" s="36">
        <f t="shared" si="24"/>
        <v>38.85</v>
      </c>
      <c r="AO58" s="11">
        <f>IF(AN58="",Default_Rank_Score,RANK(AN58,AN$4:AN$124,1))</f>
        <v>27</v>
      </c>
      <c r="AP58" s="49">
        <v>35.96</v>
      </c>
      <c r="AQ58" s="5">
        <v>0</v>
      </c>
      <c r="AR58" s="29"/>
      <c r="AS58" s="29"/>
      <c r="AT58" s="36">
        <f t="shared" si="25"/>
        <v>35.96</v>
      </c>
      <c r="AU58" s="11">
        <f>IF(AT58="",Default_Rank_Score,RANK(AT58,AT$4:AT$124,1))</f>
        <v>36</v>
      </c>
      <c r="AV58" s="49">
        <v>37.1</v>
      </c>
      <c r="AW58" s="5">
        <v>1</v>
      </c>
      <c r="AX58" s="29"/>
      <c r="AY58" s="29"/>
      <c r="AZ58" s="36">
        <f t="shared" si="26"/>
        <v>42.1</v>
      </c>
      <c r="BA58" s="11" t="e">
        <f>IF(AZ58="",Default_Rank_Score,RANK(AZ58,AZ$4:AZ$124,1))</f>
        <v>#VALUE!</v>
      </c>
      <c r="BB58" s="49">
        <v>25.81</v>
      </c>
      <c r="BC58" s="5">
        <v>0</v>
      </c>
      <c r="BD58" s="29"/>
      <c r="BE58" s="29"/>
      <c r="BF58" s="36">
        <f t="shared" si="27"/>
        <v>25.81</v>
      </c>
      <c r="BG58" s="11">
        <f>IF(BF58="",Default_Rank_Score,RANK(BF58,BF$4:BF$124,1))</f>
        <v>16</v>
      </c>
      <c r="BH58" s="49">
        <v>34.630000000000003</v>
      </c>
      <c r="BI58" s="5">
        <v>1</v>
      </c>
      <c r="BJ58" s="29"/>
      <c r="BK58" s="29"/>
      <c r="BL58" s="36">
        <f t="shared" si="28"/>
        <v>39.630000000000003</v>
      </c>
      <c r="BM58" s="11">
        <f>IF(BL58="",Default_Rank_Score,RANK(BL58,BL$4:BL$124,1))</f>
        <v>42</v>
      </c>
      <c r="BN58" s="49">
        <v>35.56</v>
      </c>
      <c r="BO58" s="5">
        <v>0</v>
      </c>
      <c r="BP58" s="29"/>
      <c r="BQ58" s="29"/>
      <c r="BR58" s="36">
        <f t="shared" si="29"/>
        <v>35.56</v>
      </c>
      <c r="BS58" s="11">
        <f>IF(BR58="",Default_Rank_Score,RANK(BR58,BR$4:BR$124,1))</f>
        <v>26</v>
      </c>
    </row>
    <row r="59" spans="1:71" s="10" customFormat="1" x14ac:dyDescent="0.15">
      <c r="A59" s="59" t="s">
        <v>158</v>
      </c>
      <c r="B59" s="2"/>
      <c r="C59" s="1"/>
      <c r="D59" s="5">
        <v>1</v>
      </c>
      <c r="E59" s="6" t="s">
        <v>180</v>
      </c>
      <c r="F59" s="5"/>
      <c r="G59" s="63">
        <f t="shared" si="15"/>
        <v>12</v>
      </c>
      <c r="H59" s="63">
        <f t="shared" si="16"/>
        <v>95</v>
      </c>
      <c r="I59" s="63">
        <f t="shared" si="17"/>
        <v>6</v>
      </c>
      <c r="J59" s="63">
        <f t="shared" si="18"/>
        <v>4</v>
      </c>
      <c r="K59" s="64">
        <f t="shared" si="19"/>
        <v>288.75000000000006</v>
      </c>
      <c r="L59" s="49">
        <v>26.58</v>
      </c>
      <c r="M59" s="5">
        <v>1</v>
      </c>
      <c r="N59" s="29"/>
      <c r="O59" s="29"/>
      <c r="P59" s="36">
        <f t="shared" si="20"/>
        <v>31.58</v>
      </c>
      <c r="Q59" s="53">
        <f>IF(P59="",Default_Rank_Score,RANK(P59,P$4:P$124,1))</f>
        <v>30</v>
      </c>
      <c r="R59" s="49">
        <v>16.29</v>
      </c>
      <c r="S59" s="5">
        <v>0</v>
      </c>
      <c r="T59" s="29"/>
      <c r="U59" s="29"/>
      <c r="V59" s="36">
        <f t="shared" si="21"/>
        <v>16.29</v>
      </c>
      <c r="W59" s="55">
        <f>IF(V59="",Default_Rank_Score,RANK(V59,V$4:V$124,1))</f>
        <v>6</v>
      </c>
      <c r="X59" s="49">
        <v>32.42</v>
      </c>
      <c r="Y59" s="5">
        <v>0</v>
      </c>
      <c r="Z59" s="29"/>
      <c r="AA59" s="29"/>
      <c r="AB59" s="36">
        <f t="shared" si="22"/>
        <v>32.42</v>
      </c>
      <c r="AC59" s="55">
        <f>IF(AB59="",Default_Rank_Score,RANK(AB59,AB$4:AB$124,1))</f>
        <v>14</v>
      </c>
      <c r="AD59" s="49">
        <v>22.8</v>
      </c>
      <c r="AE59" s="5">
        <v>1</v>
      </c>
      <c r="AF59" s="29"/>
      <c r="AG59" s="29"/>
      <c r="AH59" s="36">
        <f t="shared" si="23"/>
        <v>27.8</v>
      </c>
      <c r="AI59" s="55">
        <f>IF(AH59="",Default_Rank_Score,RANK(AH59,AH$4:AH$124,1))</f>
        <v>29</v>
      </c>
      <c r="AJ59" s="49">
        <v>35.47</v>
      </c>
      <c r="AK59" s="5">
        <v>0</v>
      </c>
      <c r="AL59" s="29"/>
      <c r="AM59" s="29"/>
      <c r="AN59" s="36">
        <f t="shared" si="24"/>
        <v>35.47</v>
      </c>
      <c r="AO59" s="11">
        <f>IF(AN59="",Default_Rank_Score,RANK(AN59,AN$4:AN$124,1))</f>
        <v>16</v>
      </c>
      <c r="AP59" s="49">
        <v>28.55</v>
      </c>
      <c r="AQ59" s="5">
        <v>0</v>
      </c>
      <c r="AR59" s="29"/>
      <c r="AS59" s="29"/>
      <c r="AT59" s="36">
        <f t="shared" si="25"/>
        <v>28.55</v>
      </c>
      <c r="AU59" s="11">
        <f>IF(AT59="",Default_Rank_Score,RANK(AT59,AT$4:AT$124,1))</f>
        <v>12</v>
      </c>
      <c r="AV59" s="49">
        <v>32.049999999999997</v>
      </c>
      <c r="AW59" s="5">
        <v>0</v>
      </c>
      <c r="AX59" s="29"/>
      <c r="AY59" s="29"/>
      <c r="AZ59" s="36">
        <f t="shared" si="26"/>
        <v>32.049999999999997</v>
      </c>
      <c r="BA59" s="11" t="e">
        <f>IF(AZ59="",Default_Rank_Score,RANK(AZ59,AZ$4:AZ$124,1))</f>
        <v>#VALUE!</v>
      </c>
      <c r="BB59" s="49">
        <v>19.989999999999998</v>
      </c>
      <c r="BC59" s="5">
        <v>0</v>
      </c>
      <c r="BD59" s="29"/>
      <c r="BE59" s="29"/>
      <c r="BF59" s="36">
        <f t="shared" si="27"/>
        <v>19.989999999999998</v>
      </c>
      <c r="BG59" s="11">
        <f>IF(BF59="",Default_Rank_Score,RANK(BF59,BF$4:BF$124,1))</f>
        <v>6</v>
      </c>
      <c r="BH59" s="49">
        <v>30.16</v>
      </c>
      <c r="BI59" s="5">
        <v>1</v>
      </c>
      <c r="BJ59" s="29"/>
      <c r="BK59" s="29"/>
      <c r="BL59" s="36">
        <f t="shared" si="28"/>
        <v>35.159999999999997</v>
      </c>
      <c r="BM59" s="11">
        <f>IF(BL59="",Default_Rank_Score,RANK(BL59,BL$4:BL$124,1))</f>
        <v>31</v>
      </c>
      <c r="BN59" s="49">
        <v>24.44</v>
      </c>
      <c r="BO59" s="5">
        <v>1</v>
      </c>
      <c r="BP59" s="29"/>
      <c r="BQ59" s="29"/>
      <c r="BR59" s="36">
        <f t="shared" si="29"/>
        <v>29.44</v>
      </c>
      <c r="BS59" s="11">
        <f>IF(BR59="",Default_Rank_Score,RANK(BR59,BR$4:BR$124,1))</f>
        <v>11</v>
      </c>
    </row>
    <row r="60" spans="1:71" s="10" customFormat="1" x14ac:dyDescent="0.15">
      <c r="A60" s="59" t="s">
        <v>125</v>
      </c>
      <c r="B60" s="2"/>
      <c r="C60" s="1"/>
      <c r="D60" s="5">
        <v>4</v>
      </c>
      <c r="E60" s="6" t="s">
        <v>76</v>
      </c>
      <c r="F60" s="5"/>
      <c r="G60" s="63">
        <f t="shared" si="15"/>
        <v>18</v>
      </c>
      <c r="H60" s="63">
        <f t="shared" si="16"/>
        <v>100</v>
      </c>
      <c r="I60" s="63">
        <f t="shared" si="17"/>
        <v>6</v>
      </c>
      <c r="J60" s="63">
        <f t="shared" si="18"/>
        <v>8</v>
      </c>
      <c r="K60" s="64">
        <f t="shared" si="19"/>
        <v>311.44000000000005</v>
      </c>
      <c r="L60" s="49">
        <v>26.44</v>
      </c>
      <c r="M60" s="5">
        <v>0</v>
      </c>
      <c r="N60" s="29"/>
      <c r="O60" s="29"/>
      <c r="P60" s="36">
        <f t="shared" si="20"/>
        <v>26.44</v>
      </c>
      <c r="Q60" s="53">
        <f>IF(P60="",Default_Rank_Score,RANK(P60,P$4:P$124,1))</f>
        <v>13</v>
      </c>
      <c r="R60" s="49">
        <v>19.87</v>
      </c>
      <c r="S60" s="5">
        <v>0</v>
      </c>
      <c r="T60" s="29"/>
      <c r="U60" s="29"/>
      <c r="V60" s="36">
        <f t="shared" si="21"/>
        <v>19.87</v>
      </c>
      <c r="W60" s="55">
        <f>IF(V60="",Default_Rank_Score,RANK(V60,V$4:V$124,1))</f>
        <v>16</v>
      </c>
      <c r="X60" s="49">
        <v>30.43</v>
      </c>
      <c r="Y60" s="5">
        <v>2</v>
      </c>
      <c r="Z60" s="29"/>
      <c r="AA60" s="29"/>
      <c r="AB60" s="36">
        <f t="shared" si="22"/>
        <v>40.43</v>
      </c>
      <c r="AC60" s="55">
        <f>IF(AB60="",Default_Rank_Score,RANK(AB60,AB$4:AB$124,1))</f>
        <v>44</v>
      </c>
      <c r="AD60" s="49">
        <v>23.86</v>
      </c>
      <c r="AE60" s="5">
        <v>0</v>
      </c>
      <c r="AF60" s="29"/>
      <c r="AG60" s="29"/>
      <c r="AH60" s="36">
        <f t="shared" si="23"/>
        <v>23.86</v>
      </c>
      <c r="AI60" s="55">
        <f>IF(AH60="",Default_Rank_Score,RANK(AH60,AH$4:AH$124,1))</f>
        <v>10</v>
      </c>
      <c r="AJ60" s="49">
        <v>35.65</v>
      </c>
      <c r="AK60" s="5">
        <v>0</v>
      </c>
      <c r="AL60" s="29"/>
      <c r="AM60" s="29"/>
      <c r="AN60" s="36">
        <f t="shared" si="24"/>
        <v>35.65</v>
      </c>
      <c r="AO60" s="11">
        <f>IF(AN60="",Default_Rank_Score,RANK(AN60,AN$4:AN$124,1))</f>
        <v>17</v>
      </c>
      <c r="AP60" s="49">
        <v>25.9</v>
      </c>
      <c r="AQ60" s="5">
        <v>3</v>
      </c>
      <c r="AR60" s="29"/>
      <c r="AS60" s="29"/>
      <c r="AT60" s="36">
        <f t="shared" si="25"/>
        <v>40.9</v>
      </c>
      <c r="AU60" s="11">
        <f>IF(AT60="",Default_Rank_Score,RANK(AT60,AT$4:AT$124,1))</f>
        <v>56</v>
      </c>
      <c r="AV60" s="49">
        <v>30.93</v>
      </c>
      <c r="AW60" s="5">
        <v>1</v>
      </c>
      <c r="AX60" s="29"/>
      <c r="AY60" s="29"/>
      <c r="AZ60" s="36">
        <f t="shared" si="26"/>
        <v>35.93</v>
      </c>
      <c r="BA60" s="11" t="e">
        <f>IF(AZ60="",Default_Rank_Score,RANK(AZ60,AZ$4:AZ$124,1))</f>
        <v>#VALUE!</v>
      </c>
      <c r="BB60" s="49">
        <v>24.12</v>
      </c>
      <c r="BC60" s="5">
        <v>0</v>
      </c>
      <c r="BD60" s="29"/>
      <c r="BE60" s="29"/>
      <c r="BF60" s="36">
        <f t="shared" si="27"/>
        <v>24.12</v>
      </c>
      <c r="BG60" s="11">
        <f>IF(BF60="",Default_Rank_Score,RANK(BF60,BF$4:BF$124,1))</f>
        <v>11</v>
      </c>
      <c r="BH60" s="49">
        <v>27.01</v>
      </c>
      <c r="BI60" s="5">
        <v>2</v>
      </c>
      <c r="BJ60" s="29"/>
      <c r="BK60" s="29"/>
      <c r="BL60" s="36">
        <f t="shared" si="28"/>
        <v>37.010000000000005</v>
      </c>
      <c r="BM60" s="11">
        <f>IF(BL60="",Default_Rank_Score,RANK(BL60,BL$4:BL$124,1))</f>
        <v>36</v>
      </c>
      <c r="BN60" s="49">
        <v>27.23</v>
      </c>
      <c r="BO60" s="5">
        <v>0</v>
      </c>
      <c r="BP60" s="29"/>
      <c r="BQ60" s="29"/>
      <c r="BR60" s="36">
        <f t="shared" si="29"/>
        <v>27.23</v>
      </c>
      <c r="BS60" s="11">
        <f>IF(BR60="",Default_Rank_Score,RANK(BR60,BR$4:BR$124,1))</f>
        <v>7</v>
      </c>
    </row>
    <row r="61" spans="1:71" s="10" customFormat="1" x14ac:dyDescent="0.15">
      <c r="A61" s="59" t="s">
        <v>179</v>
      </c>
      <c r="B61" s="2"/>
      <c r="C61" s="1"/>
      <c r="D61" s="5">
        <v>6</v>
      </c>
      <c r="E61" s="6" t="s">
        <v>71</v>
      </c>
      <c r="F61" s="5"/>
      <c r="G61" s="63">
        <f t="shared" si="15"/>
        <v>105</v>
      </c>
      <c r="H61" s="63">
        <f t="shared" si="16"/>
        <v>526</v>
      </c>
      <c r="I61" s="63">
        <f t="shared" si="17"/>
        <v>6</v>
      </c>
      <c r="J61" s="63">
        <f t="shared" si="18"/>
        <v>11</v>
      </c>
      <c r="K61" s="64">
        <f t="shared" si="19"/>
        <v>850.18000000000006</v>
      </c>
      <c r="L61" s="49">
        <v>67.86</v>
      </c>
      <c r="M61" s="5">
        <v>0</v>
      </c>
      <c r="N61" s="29"/>
      <c r="O61" s="29"/>
      <c r="P61" s="36">
        <f t="shared" si="20"/>
        <v>67.86</v>
      </c>
      <c r="Q61" s="53">
        <f>IF(P61="",Default_Rank_Score,RANK(P61,P$4:P$124,1))</f>
        <v>99</v>
      </c>
      <c r="R61" s="49">
        <v>61.72</v>
      </c>
      <c r="S61" s="5">
        <v>0</v>
      </c>
      <c r="T61" s="29"/>
      <c r="U61" s="29"/>
      <c r="V61" s="36">
        <f t="shared" si="21"/>
        <v>61.72</v>
      </c>
      <c r="W61" s="55">
        <f>IF(V61="",Default_Rank_Score,RANK(V61,V$4:V$124,1))</f>
        <v>111</v>
      </c>
      <c r="X61" s="49">
        <v>111.16</v>
      </c>
      <c r="Y61" s="5">
        <v>5</v>
      </c>
      <c r="Z61" s="29">
        <v>1</v>
      </c>
      <c r="AA61" s="29"/>
      <c r="AB61" s="36">
        <f t="shared" si="22"/>
        <v>146.16</v>
      </c>
      <c r="AC61" s="55">
        <f>IF(AB61="",Default_Rank_Score,RANK(AB61,AB$4:AB$124,1))</f>
        <v>116</v>
      </c>
      <c r="AD61" s="49">
        <v>74.959999999999994</v>
      </c>
      <c r="AE61" s="5">
        <v>0</v>
      </c>
      <c r="AF61" s="29"/>
      <c r="AG61" s="29"/>
      <c r="AH61" s="36">
        <f t="shared" si="23"/>
        <v>74.959999999999994</v>
      </c>
      <c r="AI61" s="55">
        <f>IF(AH61="",Default_Rank_Score,RANK(AH61,AH$4:AH$124,1))</f>
        <v>99</v>
      </c>
      <c r="AJ61" s="49">
        <v>85.7</v>
      </c>
      <c r="AK61" s="5">
        <v>0</v>
      </c>
      <c r="AL61" s="29"/>
      <c r="AM61" s="29"/>
      <c r="AN61" s="36">
        <f t="shared" si="24"/>
        <v>85.7</v>
      </c>
      <c r="AO61" s="11">
        <f>IF(AN61="",Default_Rank_Score,RANK(AN61,AN$4:AN$124,1))</f>
        <v>101</v>
      </c>
      <c r="AP61" s="49">
        <v>87.59</v>
      </c>
      <c r="AQ61" s="5">
        <v>0</v>
      </c>
      <c r="AR61" s="29"/>
      <c r="AS61" s="29"/>
      <c r="AT61" s="36">
        <f t="shared" si="25"/>
        <v>87.59</v>
      </c>
      <c r="AU61" s="11">
        <f>IF(AT61="",Default_Rank_Score,RANK(AT61,AT$4:AT$124,1))</f>
        <v>105</v>
      </c>
      <c r="AV61" s="49">
        <v>87.61</v>
      </c>
      <c r="AW61" s="5">
        <v>3</v>
      </c>
      <c r="AX61" s="29"/>
      <c r="AY61" s="29"/>
      <c r="AZ61" s="36">
        <f t="shared" si="26"/>
        <v>102.61</v>
      </c>
      <c r="BA61" s="11" t="e">
        <f>IF(AZ61="",Default_Rank_Score,RANK(AZ61,AZ$4:AZ$124,1))</f>
        <v>#VALUE!</v>
      </c>
      <c r="BB61" s="49">
        <v>51.26</v>
      </c>
      <c r="BC61" s="5">
        <v>2</v>
      </c>
      <c r="BD61" s="29"/>
      <c r="BE61" s="29"/>
      <c r="BF61" s="36">
        <f t="shared" si="27"/>
        <v>61.26</v>
      </c>
      <c r="BG61" s="11">
        <f>IF(BF61="",Default_Rank_Score,RANK(BF61,BF$4:BF$124,1))</f>
        <v>104</v>
      </c>
      <c r="BH61" s="49">
        <v>74.97</v>
      </c>
      <c r="BI61" s="5">
        <v>0</v>
      </c>
      <c r="BJ61" s="29"/>
      <c r="BK61" s="29"/>
      <c r="BL61" s="36">
        <f t="shared" si="28"/>
        <v>74.97</v>
      </c>
      <c r="BM61" s="11">
        <f>IF(BL61="",Default_Rank_Score,RANK(BL61,BL$4:BL$124,1))</f>
        <v>99</v>
      </c>
      <c r="BN61" s="49">
        <v>82.35</v>
      </c>
      <c r="BO61" s="5">
        <v>1</v>
      </c>
      <c r="BP61" s="29"/>
      <c r="BQ61" s="29"/>
      <c r="BR61" s="36">
        <f t="shared" si="29"/>
        <v>87.35</v>
      </c>
      <c r="BS61" s="11"/>
    </row>
    <row r="62" spans="1:71" s="10" customFormat="1" x14ac:dyDescent="0.15">
      <c r="A62" s="59" t="s">
        <v>58</v>
      </c>
      <c r="B62" s="2"/>
      <c r="C62" s="1"/>
      <c r="D62" s="5">
        <v>3</v>
      </c>
      <c r="E62" s="6" t="s">
        <v>59</v>
      </c>
      <c r="F62" s="5"/>
      <c r="G62" s="63">
        <f t="shared" si="15"/>
        <v>20</v>
      </c>
      <c r="H62" s="63">
        <f t="shared" si="16"/>
        <v>136</v>
      </c>
      <c r="I62" s="63">
        <f t="shared" si="17"/>
        <v>6</v>
      </c>
      <c r="J62" s="63">
        <f t="shared" si="18"/>
        <v>5</v>
      </c>
      <c r="K62" s="64">
        <f t="shared" si="19"/>
        <v>317.69</v>
      </c>
      <c r="L62" s="49">
        <v>28.31</v>
      </c>
      <c r="M62" s="5">
        <v>0</v>
      </c>
      <c r="N62" s="29"/>
      <c r="O62" s="29"/>
      <c r="P62" s="36">
        <f t="shared" si="20"/>
        <v>28.31</v>
      </c>
      <c r="Q62" s="53">
        <f>IF(P62="",Default_Rank_Score,RANK(P62,P$4:P$124,1))</f>
        <v>17</v>
      </c>
      <c r="R62" s="49">
        <v>31.48</v>
      </c>
      <c r="S62" s="5">
        <v>0</v>
      </c>
      <c r="T62" s="29"/>
      <c r="U62" s="29"/>
      <c r="V62" s="36">
        <f t="shared" si="21"/>
        <v>31.48</v>
      </c>
      <c r="W62" s="55">
        <f>IF(V62="",Default_Rank_Score,RANK(V62,V$4:V$124,1))</f>
        <v>69</v>
      </c>
      <c r="X62" s="49">
        <v>30.33</v>
      </c>
      <c r="Y62" s="5">
        <v>1</v>
      </c>
      <c r="Z62" s="29"/>
      <c r="AA62" s="29"/>
      <c r="AB62" s="36">
        <f t="shared" si="22"/>
        <v>35.33</v>
      </c>
      <c r="AC62" s="55">
        <f>IF(AB62="",Default_Rank_Score,RANK(AB62,AB$4:AB$124,1))</f>
        <v>28</v>
      </c>
      <c r="AD62" s="49">
        <v>24.42</v>
      </c>
      <c r="AE62" s="5">
        <v>0</v>
      </c>
      <c r="AF62" s="29"/>
      <c r="AG62" s="29"/>
      <c r="AH62" s="36">
        <f t="shared" si="23"/>
        <v>24.42</v>
      </c>
      <c r="AI62" s="55">
        <f>IF(AH62="",Default_Rank_Score,RANK(AH62,AH$4:AH$124,1))</f>
        <v>13</v>
      </c>
      <c r="AJ62" s="49">
        <v>32.6</v>
      </c>
      <c r="AK62" s="5">
        <v>0</v>
      </c>
      <c r="AL62" s="29"/>
      <c r="AM62" s="29"/>
      <c r="AN62" s="36">
        <f t="shared" si="24"/>
        <v>32.6</v>
      </c>
      <c r="AO62" s="11">
        <f>IF(AN62="",Default_Rank_Score,RANK(AN62,AN$4:AN$124,1))</f>
        <v>9</v>
      </c>
      <c r="AP62" s="49">
        <v>34.53</v>
      </c>
      <c r="AQ62" s="5">
        <v>1</v>
      </c>
      <c r="AR62" s="29"/>
      <c r="AS62" s="29"/>
      <c r="AT62" s="36">
        <f t="shared" si="25"/>
        <v>39.53</v>
      </c>
      <c r="AU62" s="11">
        <f>IF(AT62="",Default_Rank_Score,RANK(AT62,AT$4:AT$124,1))</f>
        <v>46</v>
      </c>
      <c r="AV62" s="49">
        <v>31.32</v>
      </c>
      <c r="AW62" s="5">
        <v>2</v>
      </c>
      <c r="AX62" s="29"/>
      <c r="AY62" s="29"/>
      <c r="AZ62" s="36">
        <f t="shared" si="26"/>
        <v>41.32</v>
      </c>
      <c r="BA62" s="11" t="e">
        <f>IF(AZ62="",Default_Rank_Score,RANK(AZ62,AZ$4:AZ$124,1))</f>
        <v>#VALUE!</v>
      </c>
      <c r="BB62" s="49">
        <v>21.04</v>
      </c>
      <c r="BC62" s="5">
        <v>1</v>
      </c>
      <c r="BD62" s="29"/>
      <c r="BE62" s="29"/>
      <c r="BF62" s="36">
        <f t="shared" si="27"/>
        <v>26.04</v>
      </c>
      <c r="BG62" s="11">
        <f>IF(BF62="",Default_Rank_Score,RANK(BF62,BF$4:BF$124,1))</f>
        <v>19</v>
      </c>
      <c r="BH62" s="49">
        <v>27.82</v>
      </c>
      <c r="BI62" s="5">
        <v>0</v>
      </c>
      <c r="BJ62" s="29"/>
      <c r="BK62" s="29"/>
      <c r="BL62" s="36">
        <f t="shared" si="28"/>
        <v>27.82</v>
      </c>
      <c r="BM62" s="11">
        <f>IF(BL62="",Default_Rank_Score,RANK(BL62,BL$4:BL$124,1))</f>
        <v>11</v>
      </c>
      <c r="BN62" s="49">
        <v>30.84</v>
      </c>
      <c r="BO62" s="5">
        <v>0</v>
      </c>
      <c r="BP62" s="29"/>
      <c r="BQ62" s="29"/>
      <c r="BR62" s="36">
        <f t="shared" si="29"/>
        <v>30.84</v>
      </c>
      <c r="BS62" s="11">
        <f>IF(BR62="",Default_Rank_Score,RANK(BR62,BR$4:BR$124,1))</f>
        <v>15</v>
      </c>
    </row>
    <row r="63" spans="1:71" s="10" customFormat="1" x14ac:dyDescent="0.15">
      <c r="A63" s="59" t="s">
        <v>82</v>
      </c>
      <c r="B63" s="2"/>
      <c r="C63" s="1"/>
      <c r="D63" s="5">
        <v>1</v>
      </c>
      <c r="E63" s="6" t="s">
        <v>83</v>
      </c>
      <c r="F63" s="5"/>
      <c r="G63" s="63">
        <f t="shared" si="15"/>
        <v>17</v>
      </c>
      <c r="H63" s="63">
        <f t="shared" si="16"/>
        <v>101</v>
      </c>
      <c r="I63" s="63">
        <f t="shared" si="17"/>
        <v>5</v>
      </c>
      <c r="J63" s="63">
        <f t="shared" si="18"/>
        <v>9</v>
      </c>
      <c r="K63" s="64">
        <f t="shared" si="19"/>
        <v>305.33</v>
      </c>
      <c r="L63" s="49">
        <v>21.65</v>
      </c>
      <c r="M63" s="5">
        <v>3</v>
      </c>
      <c r="N63" s="29"/>
      <c r="O63" s="29"/>
      <c r="P63" s="36">
        <f t="shared" si="20"/>
        <v>36.65</v>
      </c>
      <c r="Q63" s="53">
        <f>IF(P63="",Default_Rank_Score,RANK(P63,P$4:P$124,1))</f>
        <v>43</v>
      </c>
      <c r="R63" s="49">
        <v>25.62</v>
      </c>
      <c r="S63" s="5">
        <v>0</v>
      </c>
      <c r="T63" s="29"/>
      <c r="U63" s="29"/>
      <c r="V63" s="36">
        <f t="shared" si="21"/>
        <v>25.62</v>
      </c>
      <c r="W63" s="55">
        <f>IF(V63="",Default_Rank_Score,RANK(V63,V$4:V$124,1))</f>
        <v>39</v>
      </c>
      <c r="X63" s="49">
        <v>27.03</v>
      </c>
      <c r="Y63" s="5">
        <v>0</v>
      </c>
      <c r="Z63" s="29"/>
      <c r="AA63" s="29"/>
      <c r="AB63" s="36">
        <f t="shared" si="22"/>
        <v>27.03</v>
      </c>
      <c r="AC63" s="55">
        <f>IF(AB63="",Default_Rank_Score,RANK(AB63,AB$4:AB$124,1))</f>
        <v>4</v>
      </c>
      <c r="AD63" s="49">
        <v>18.670000000000002</v>
      </c>
      <c r="AE63" s="5">
        <v>1</v>
      </c>
      <c r="AF63" s="29"/>
      <c r="AG63" s="29"/>
      <c r="AH63" s="36">
        <f t="shared" si="23"/>
        <v>23.67</v>
      </c>
      <c r="AI63" s="55">
        <f>IF(AH63="",Default_Rank_Score,RANK(AH63,AH$4:AH$124,1))</f>
        <v>9</v>
      </c>
      <c r="AJ63" s="49">
        <v>32.1</v>
      </c>
      <c r="AK63" s="5">
        <v>0</v>
      </c>
      <c r="AL63" s="29"/>
      <c r="AM63" s="29"/>
      <c r="AN63" s="36">
        <f t="shared" si="24"/>
        <v>32.1</v>
      </c>
      <c r="AO63" s="11">
        <f>IF(AN63="",Default_Rank_Score,RANK(AN63,AN$4:AN$124,1))</f>
        <v>6</v>
      </c>
      <c r="AP63" s="49">
        <v>21.28</v>
      </c>
      <c r="AQ63" s="5">
        <v>2</v>
      </c>
      <c r="AR63" s="29"/>
      <c r="AS63" s="29"/>
      <c r="AT63" s="36">
        <f t="shared" si="25"/>
        <v>31.28</v>
      </c>
      <c r="AU63" s="11">
        <f>IF(AT63="",Default_Rank_Score,RANK(AT63,AT$4:AT$124,1))</f>
        <v>18</v>
      </c>
      <c r="AV63" s="49">
        <v>26.85</v>
      </c>
      <c r="AW63" s="5">
        <v>1</v>
      </c>
      <c r="AX63" s="29"/>
      <c r="AY63" s="29"/>
      <c r="AZ63" s="36">
        <f t="shared" si="26"/>
        <v>31.85</v>
      </c>
      <c r="BA63" s="11" t="e">
        <f>IF(AZ63="",Default_Rank_Score,RANK(AZ63,AZ$4:AZ$124,1))</f>
        <v>#VALUE!</v>
      </c>
      <c r="BB63" s="49">
        <v>19.940000000000001</v>
      </c>
      <c r="BC63" s="5">
        <v>2</v>
      </c>
      <c r="BD63" s="29"/>
      <c r="BE63" s="29"/>
      <c r="BF63" s="36">
        <f t="shared" si="27"/>
        <v>29.94</v>
      </c>
      <c r="BG63" s="11">
        <f>IF(BF63="",Default_Rank_Score,RANK(BF63,BF$4:BF$124,1))</f>
        <v>32</v>
      </c>
      <c r="BH63" s="49">
        <v>24.73</v>
      </c>
      <c r="BI63" s="5">
        <v>0</v>
      </c>
      <c r="BJ63" s="29"/>
      <c r="BK63" s="29"/>
      <c r="BL63" s="36">
        <f t="shared" si="28"/>
        <v>24.73</v>
      </c>
      <c r="BM63" s="11">
        <f>IF(BL63="",Default_Rank_Score,RANK(BL63,BL$4:BL$124,1))</f>
        <v>6</v>
      </c>
      <c r="BN63" s="49">
        <v>42.46</v>
      </c>
      <c r="BO63" s="5">
        <v>0</v>
      </c>
      <c r="BP63" s="29"/>
      <c r="BQ63" s="29"/>
      <c r="BR63" s="36">
        <f t="shared" si="29"/>
        <v>42.46</v>
      </c>
      <c r="BS63" s="11">
        <f>IF(BR63="",Default_Rank_Score,RANK(BR63,BR$4:BR$124,1))</f>
        <v>50</v>
      </c>
    </row>
    <row r="64" spans="1:71" s="10" customFormat="1" x14ac:dyDescent="0.15">
      <c r="A64" s="59" t="s">
        <v>216</v>
      </c>
      <c r="B64" s="2"/>
      <c r="C64" s="1"/>
      <c r="D64" s="5">
        <v>2</v>
      </c>
      <c r="E64" s="6" t="s">
        <v>83</v>
      </c>
      <c r="F64" s="5"/>
      <c r="G64" s="63">
        <f t="shared" si="15"/>
        <v>24</v>
      </c>
      <c r="H64" s="63">
        <f t="shared" si="16"/>
        <v>73</v>
      </c>
      <c r="I64" s="63">
        <f t="shared" si="17"/>
        <v>5</v>
      </c>
      <c r="J64" s="63">
        <f t="shared" si="18"/>
        <v>9</v>
      </c>
      <c r="K64" s="64">
        <f t="shared" si="19"/>
        <v>324.59999999999997</v>
      </c>
      <c r="L64" s="49">
        <v>21.03</v>
      </c>
      <c r="M64" s="5">
        <v>2</v>
      </c>
      <c r="N64" s="29"/>
      <c r="O64" s="29"/>
      <c r="P64" s="36">
        <f t="shared" si="20"/>
        <v>31.03</v>
      </c>
      <c r="Q64" s="53">
        <f>IF(P64="",Default_Rank_Score,RANK(P64,P$4:P$124,1))</f>
        <v>27</v>
      </c>
      <c r="R64" s="49">
        <v>15.01</v>
      </c>
      <c r="S64" s="5">
        <v>0</v>
      </c>
      <c r="T64" s="29"/>
      <c r="U64" s="29"/>
      <c r="V64" s="36">
        <f t="shared" si="21"/>
        <v>15.01</v>
      </c>
      <c r="W64" s="55">
        <f>IF(V64="",Default_Rank_Score,RANK(V64,V$4:V$124,1))</f>
        <v>4</v>
      </c>
      <c r="X64" s="49">
        <v>33.86</v>
      </c>
      <c r="Y64" s="5">
        <v>0</v>
      </c>
      <c r="Z64" s="29"/>
      <c r="AA64" s="29"/>
      <c r="AB64" s="36">
        <f t="shared" si="22"/>
        <v>33.86</v>
      </c>
      <c r="AC64" s="55">
        <f>IF(AB64="",Default_Rank_Score,RANK(AB64,AB$4:AB$124,1))</f>
        <v>21</v>
      </c>
      <c r="AD64" s="49">
        <v>22.37</v>
      </c>
      <c r="AE64" s="5">
        <v>0</v>
      </c>
      <c r="AF64" s="29"/>
      <c r="AG64" s="29"/>
      <c r="AH64" s="36">
        <f t="shared" si="23"/>
        <v>22.37</v>
      </c>
      <c r="AI64" s="55">
        <f>IF(AH64="",Default_Rank_Score,RANK(AH64,AH$4:AH$124,1))</f>
        <v>6</v>
      </c>
      <c r="AJ64" s="49">
        <v>35.32</v>
      </c>
      <c r="AK64" s="5">
        <v>0</v>
      </c>
      <c r="AL64" s="29"/>
      <c r="AM64" s="29"/>
      <c r="AN64" s="36">
        <f t="shared" si="24"/>
        <v>35.32</v>
      </c>
      <c r="AO64" s="11">
        <f>IF(AN64="",Default_Rank_Score,RANK(AN64,AN$4:AN$124,1))</f>
        <v>15</v>
      </c>
      <c r="AP64" s="49">
        <v>24.88</v>
      </c>
      <c r="AQ64" s="5">
        <v>3</v>
      </c>
      <c r="AR64" s="29"/>
      <c r="AS64" s="29"/>
      <c r="AT64" s="36">
        <f t="shared" si="25"/>
        <v>39.879999999999995</v>
      </c>
      <c r="AU64" s="11">
        <f>IF(AT64="",Default_Rank_Score,RANK(AT64,AT$4:AT$124,1))</f>
        <v>50</v>
      </c>
      <c r="AV64" s="49">
        <v>31.11</v>
      </c>
      <c r="AW64" s="5">
        <v>1</v>
      </c>
      <c r="AX64" s="29"/>
      <c r="AY64" s="29"/>
      <c r="AZ64" s="36">
        <f t="shared" si="26"/>
        <v>36.11</v>
      </c>
      <c r="BA64" s="11" t="e">
        <f>IF(AZ64="",Default_Rank_Score,RANK(AZ64,AZ$4:AZ$124,1))</f>
        <v>#VALUE!</v>
      </c>
      <c r="BB64" s="49">
        <v>27.12</v>
      </c>
      <c r="BC64" s="5">
        <v>1</v>
      </c>
      <c r="BD64" s="29">
        <v>1</v>
      </c>
      <c r="BE64" s="29"/>
      <c r="BF64" s="36">
        <f t="shared" si="27"/>
        <v>42.120000000000005</v>
      </c>
      <c r="BG64" s="11">
        <f>IF(BF64="",Default_Rank_Score,RANK(BF64,BF$4:BF$124,1))</f>
        <v>75</v>
      </c>
      <c r="BH64" s="49">
        <v>29.26</v>
      </c>
      <c r="BI64" s="5">
        <v>2</v>
      </c>
      <c r="BJ64" s="29"/>
      <c r="BK64" s="29"/>
      <c r="BL64" s="36">
        <f t="shared" si="28"/>
        <v>39.260000000000005</v>
      </c>
      <c r="BM64" s="11">
        <f>IF(BL64="",Default_Rank_Score,RANK(BL64,BL$4:BL$124,1))</f>
        <v>41</v>
      </c>
      <c r="BN64" s="49">
        <v>29.64</v>
      </c>
      <c r="BO64" s="5">
        <v>0</v>
      </c>
      <c r="BP64" s="29"/>
      <c r="BQ64" s="29"/>
      <c r="BR64" s="36">
        <f t="shared" si="29"/>
        <v>29.64</v>
      </c>
      <c r="BS64" s="11">
        <f>IF(BR64="",Default_Rank_Score,RANK(BR64,BR$4:BR$124,1))</f>
        <v>12</v>
      </c>
    </row>
    <row r="65" spans="1:71" s="10" customFormat="1" x14ac:dyDescent="0.15">
      <c r="A65" s="59" t="s">
        <v>198</v>
      </c>
      <c r="B65" s="2"/>
      <c r="C65" s="1"/>
      <c r="D65" s="5">
        <v>5</v>
      </c>
      <c r="E65" s="6" t="s">
        <v>115</v>
      </c>
      <c r="F65" s="5"/>
      <c r="G65" s="80">
        <f t="shared" si="15"/>
        <v>63</v>
      </c>
      <c r="H65" s="80">
        <f t="shared" si="16"/>
        <v>289</v>
      </c>
      <c r="I65" s="80">
        <f t="shared" si="17"/>
        <v>5</v>
      </c>
      <c r="J65" s="80">
        <f t="shared" si="18"/>
        <v>10</v>
      </c>
      <c r="K65" s="81">
        <f t="shared" si="19"/>
        <v>441.76</v>
      </c>
      <c r="L65" s="49">
        <v>35.68</v>
      </c>
      <c r="M65" s="5">
        <v>0</v>
      </c>
      <c r="N65" s="29"/>
      <c r="O65" s="29"/>
      <c r="P65" s="82">
        <f t="shared" si="20"/>
        <v>35.68</v>
      </c>
      <c r="Q65" s="83">
        <f>IF(P65="",Default_Rank_Score,RANK(P65,P$4:P$124,1))</f>
        <v>40</v>
      </c>
      <c r="R65" s="49">
        <v>24.33</v>
      </c>
      <c r="S65" s="5">
        <v>0</v>
      </c>
      <c r="T65" s="29"/>
      <c r="U65" s="29"/>
      <c r="V65" s="82">
        <f t="shared" si="21"/>
        <v>24.33</v>
      </c>
      <c r="W65" s="83">
        <f>IF(V65="",Default_Rank_Score,RANK(V65,V$4:V$124,1))</f>
        <v>32</v>
      </c>
      <c r="X65" s="49">
        <v>50.63</v>
      </c>
      <c r="Y65" s="5">
        <v>2</v>
      </c>
      <c r="Z65" s="29"/>
      <c r="AA65" s="29"/>
      <c r="AB65" s="82">
        <f t="shared" si="22"/>
        <v>60.63</v>
      </c>
      <c r="AC65" s="83">
        <f>IF(AB65="",Default_Rank_Score,RANK(AB65,AB$4:AB$124,1))</f>
        <v>83</v>
      </c>
      <c r="AD65" s="49">
        <v>32.4</v>
      </c>
      <c r="AE65" s="5">
        <v>0</v>
      </c>
      <c r="AF65" s="29"/>
      <c r="AG65" s="29"/>
      <c r="AH65" s="82">
        <f t="shared" si="23"/>
        <v>32.4</v>
      </c>
      <c r="AI65" s="83">
        <f>IF(AH65="",Default_Rank_Score,RANK(AH65,AH$4:AH$124,1))</f>
        <v>42</v>
      </c>
      <c r="AJ65" s="49">
        <v>53.8</v>
      </c>
      <c r="AK65" s="5">
        <v>2</v>
      </c>
      <c r="AL65" s="29">
        <v>1</v>
      </c>
      <c r="AM65" s="29"/>
      <c r="AN65" s="82">
        <f t="shared" si="24"/>
        <v>73.8</v>
      </c>
      <c r="AO65" s="14">
        <f>IF(AN65="",Default_Rank_Score,RANK(AN65,AN$4:AN$124,1))</f>
        <v>92</v>
      </c>
      <c r="AP65" s="49">
        <v>33.99</v>
      </c>
      <c r="AQ65" s="5">
        <v>0</v>
      </c>
      <c r="AR65" s="29"/>
      <c r="AS65" s="29"/>
      <c r="AT65" s="82">
        <f t="shared" si="25"/>
        <v>33.99</v>
      </c>
      <c r="AU65" s="14">
        <f>IF(AT65="",Default_Rank_Score,RANK(AT65,AT$4:AT$124,1))</f>
        <v>29</v>
      </c>
      <c r="AV65" s="49">
        <v>42.82</v>
      </c>
      <c r="AW65" s="5">
        <v>2</v>
      </c>
      <c r="AX65" s="29"/>
      <c r="AY65" s="29"/>
      <c r="AZ65" s="82">
        <f t="shared" si="26"/>
        <v>52.82</v>
      </c>
      <c r="BA65" s="14" t="e">
        <f>IF(AZ65="",Default_Rank_Score,RANK(AZ65,AZ$4:AZ$124,1))</f>
        <v>#VALUE!</v>
      </c>
      <c r="BB65" s="49">
        <v>30.44</v>
      </c>
      <c r="BC65" s="5">
        <v>2</v>
      </c>
      <c r="BD65" s="29"/>
      <c r="BE65" s="29"/>
      <c r="BF65" s="82">
        <f t="shared" si="27"/>
        <v>40.44</v>
      </c>
      <c r="BG65" s="14">
        <f>IF(BF65="",Default_Rank_Score,RANK(BF65,BF$4:BF$124,1))</f>
        <v>70</v>
      </c>
      <c r="BH65" s="49">
        <v>40.82</v>
      </c>
      <c r="BI65" s="5">
        <v>2</v>
      </c>
      <c r="BJ65" s="29"/>
      <c r="BK65" s="29"/>
      <c r="BL65" s="82">
        <f t="shared" si="28"/>
        <v>50.82</v>
      </c>
      <c r="BM65" s="14">
        <f>IF(BL65="",Default_Rank_Score,RANK(BL65,BL$4:BL$124,1))</f>
        <v>68</v>
      </c>
      <c r="BN65" s="49">
        <v>36.85</v>
      </c>
      <c r="BO65" s="5">
        <v>0</v>
      </c>
      <c r="BP65" s="29"/>
      <c r="BQ65" s="29"/>
      <c r="BR65" s="82">
        <f t="shared" si="29"/>
        <v>36.85</v>
      </c>
      <c r="BS65" s="11">
        <f>IF(BR65="",Default_Rank_Score,RANK(BR65,BR$4:BR$124,1))</f>
        <v>30</v>
      </c>
    </row>
    <row r="66" spans="1:71" s="10" customFormat="1" x14ac:dyDescent="0.15">
      <c r="A66" s="59" t="s">
        <v>132</v>
      </c>
      <c r="B66" s="2"/>
      <c r="C66" s="1"/>
      <c r="D66" s="5">
        <v>5</v>
      </c>
      <c r="E66" s="6" t="s">
        <v>117</v>
      </c>
      <c r="F66" s="5"/>
      <c r="G66" s="63">
        <f t="shared" si="15"/>
        <v>13</v>
      </c>
      <c r="H66" s="63">
        <f t="shared" si="16"/>
        <v>139</v>
      </c>
      <c r="I66" s="63">
        <f t="shared" si="17"/>
        <v>5</v>
      </c>
      <c r="J66" s="63">
        <f t="shared" si="18"/>
        <v>10</v>
      </c>
      <c r="K66" s="64">
        <f t="shared" si="19"/>
        <v>297.79999999999995</v>
      </c>
      <c r="L66" s="49">
        <v>24.54</v>
      </c>
      <c r="M66" s="5">
        <v>4</v>
      </c>
      <c r="N66" s="29"/>
      <c r="O66" s="29"/>
      <c r="P66" s="36">
        <f t="shared" si="20"/>
        <v>44.54</v>
      </c>
      <c r="Q66" s="53">
        <f>IF(P66="",Default_Rank_Score,RANK(P66,P$4:P$124,1))</f>
        <v>67</v>
      </c>
      <c r="R66" s="49">
        <v>16.73</v>
      </c>
      <c r="S66" s="5">
        <v>0</v>
      </c>
      <c r="T66" s="29"/>
      <c r="U66" s="29"/>
      <c r="V66" s="36">
        <f t="shared" si="21"/>
        <v>16.73</v>
      </c>
      <c r="W66" s="55">
        <f>IF(V66="",Default_Rank_Score,RANK(V66,V$4:V$124,1))</f>
        <v>7</v>
      </c>
      <c r="X66" s="49">
        <v>25.01</v>
      </c>
      <c r="Y66" s="5">
        <v>2</v>
      </c>
      <c r="Z66" s="29"/>
      <c r="AA66" s="29"/>
      <c r="AB66" s="36">
        <f t="shared" si="22"/>
        <v>35.010000000000005</v>
      </c>
      <c r="AC66" s="55">
        <f>IF(AB66="",Default_Rank_Score,RANK(AB66,AB$4:AB$124,1))</f>
        <v>27</v>
      </c>
      <c r="AD66" s="49">
        <v>19.62</v>
      </c>
      <c r="AE66" s="5">
        <v>2</v>
      </c>
      <c r="AF66" s="29"/>
      <c r="AG66" s="29"/>
      <c r="AH66" s="36">
        <f t="shared" si="23"/>
        <v>29.62</v>
      </c>
      <c r="AI66" s="55">
        <f>IF(AH66="",Default_Rank_Score,RANK(AH66,AH$4:AH$124,1))</f>
        <v>33</v>
      </c>
      <c r="AJ66" s="49">
        <v>31.61</v>
      </c>
      <c r="AK66" s="5">
        <v>0</v>
      </c>
      <c r="AL66" s="29"/>
      <c r="AM66" s="29"/>
      <c r="AN66" s="36">
        <f t="shared" si="24"/>
        <v>31.61</v>
      </c>
      <c r="AO66" s="11">
        <f>IF(AN66="",Default_Rank_Score,RANK(AN66,AN$4:AN$124,1))</f>
        <v>5</v>
      </c>
      <c r="AP66" s="49">
        <v>22.52</v>
      </c>
      <c r="AQ66" s="5">
        <v>0</v>
      </c>
      <c r="AR66" s="29"/>
      <c r="AS66" s="29"/>
      <c r="AT66" s="36">
        <f t="shared" si="25"/>
        <v>22.52</v>
      </c>
      <c r="AU66" s="11">
        <f>IF(AT66="",Default_Rank_Score,RANK(AT66,AT$4:AT$124,1))</f>
        <v>5</v>
      </c>
      <c r="AV66" s="49">
        <v>29.2</v>
      </c>
      <c r="AW66" s="5">
        <v>1</v>
      </c>
      <c r="AX66" s="29"/>
      <c r="AY66" s="29"/>
      <c r="AZ66" s="36">
        <f t="shared" si="26"/>
        <v>34.200000000000003</v>
      </c>
      <c r="BA66" s="11" t="e">
        <f>IF(AZ66="",Default_Rank_Score,RANK(AZ66,AZ$4:AZ$124,1))</f>
        <v>#VALUE!</v>
      </c>
      <c r="BB66" s="49">
        <v>22.76</v>
      </c>
      <c r="BC66" s="5">
        <v>1</v>
      </c>
      <c r="BD66" s="29"/>
      <c r="BE66" s="29"/>
      <c r="BF66" s="36">
        <f t="shared" si="27"/>
        <v>27.76</v>
      </c>
      <c r="BG66" s="11">
        <f>IF(BF66="",Default_Rank_Score,RANK(BF66,BF$4:BF$124,1))</f>
        <v>24</v>
      </c>
      <c r="BH66" s="49">
        <v>27.28</v>
      </c>
      <c r="BI66" s="5">
        <v>0</v>
      </c>
      <c r="BJ66" s="29"/>
      <c r="BK66" s="29"/>
      <c r="BL66" s="36">
        <f t="shared" si="28"/>
        <v>27.28</v>
      </c>
      <c r="BM66" s="11">
        <f>IF(BL66="",Default_Rank_Score,RANK(BL66,BL$4:BL$124,1))</f>
        <v>10</v>
      </c>
      <c r="BN66" s="49">
        <v>28.53</v>
      </c>
      <c r="BO66" s="5">
        <v>0</v>
      </c>
      <c r="BP66" s="29"/>
      <c r="BQ66" s="29"/>
      <c r="BR66" s="36">
        <f t="shared" si="29"/>
        <v>28.53</v>
      </c>
      <c r="BS66" s="11">
        <f>IF(BR66="",Default_Rank_Score,RANK(BR66,BR$4:BR$124,1))</f>
        <v>9</v>
      </c>
    </row>
    <row r="67" spans="1:71" s="10" customFormat="1" x14ac:dyDescent="0.15">
      <c r="A67" s="59" t="s">
        <v>161</v>
      </c>
      <c r="B67" s="2"/>
      <c r="C67" s="1"/>
      <c r="D67" s="5">
        <v>2</v>
      </c>
      <c r="E67" s="6" t="s">
        <v>87</v>
      </c>
      <c r="F67" s="5"/>
      <c r="G67" s="63">
        <f t="shared" si="15"/>
        <v>52</v>
      </c>
      <c r="H67" s="63">
        <f t="shared" si="16"/>
        <v>277</v>
      </c>
      <c r="I67" s="63">
        <f t="shared" si="17"/>
        <v>5</v>
      </c>
      <c r="J67" s="63">
        <f t="shared" si="18"/>
        <v>11</v>
      </c>
      <c r="K67" s="64">
        <f t="shared" si="19"/>
        <v>417.53999999999996</v>
      </c>
      <c r="L67" s="49">
        <v>35.19</v>
      </c>
      <c r="M67" s="5">
        <v>1</v>
      </c>
      <c r="N67" s="29"/>
      <c r="O67" s="29"/>
      <c r="P67" s="36">
        <f t="shared" si="20"/>
        <v>40.19</v>
      </c>
      <c r="Q67" s="53">
        <f>IF(P67="",Default_Rank_Score,RANK(P67,P$4:P$124,1))</f>
        <v>51</v>
      </c>
      <c r="R67" s="49">
        <v>29.36</v>
      </c>
      <c r="S67" s="5">
        <v>0</v>
      </c>
      <c r="T67" s="29"/>
      <c r="U67" s="29"/>
      <c r="V67" s="36">
        <f t="shared" si="21"/>
        <v>29.36</v>
      </c>
      <c r="W67" s="55">
        <f>IF(V67="",Default_Rank_Score,RANK(V67,V$4:V$124,1))</f>
        <v>59</v>
      </c>
      <c r="X67" s="49">
        <v>38.99</v>
      </c>
      <c r="Y67" s="5">
        <v>1</v>
      </c>
      <c r="Z67" s="29"/>
      <c r="AA67" s="29"/>
      <c r="AB67" s="36">
        <f t="shared" si="22"/>
        <v>43.99</v>
      </c>
      <c r="AC67" s="55">
        <f>IF(AB67="",Default_Rank_Score,RANK(AB67,AB$4:AB$124,1))</f>
        <v>54</v>
      </c>
      <c r="AD67" s="49">
        <v>33.799999999999997</v>
      </c>
      <c r="AE67" s="5">
        <v>0</v>
      </c>
      <c r="AF67" s="29"/>
      <c r="AG67" s="29"/>
      <c r="AH67" s="36">
        <f t="shared" si="23"/>
        <v>33.799999999999997</v>
      </c>
      <c r="AI67" s="55">
        <f>IF(AH67="",Default_Rank_Score,RANK(AH67,AH$4:AH$124,1))</f>
        <v>48</v>
      </c>
      <c r="AJ67" s="49">
        <v>39.86</v>
      </c>
      <c r="AK67" s="5">
        <v>3</v>
      </c>
      <c r="AL67" s="29"/>
      <c r="AM67" s="29"/>
      <c r="AN67" s="36">
        <f t="shared" si="24"/>
        <v>54.86</v>
      </c>
      <c r="AO67" s="11">
        <f>IF(AN67="",Default_Rank_Score,RANK(AN67,AN$4:AN$124,1))</f>
        <v>65</v>
      </c>
      <c r="AP67" s="49">
        <v>34.75</v>
      </c>
      <c r="AQ67" s="5">
        <v>0</v>
      </c>
      <c r="AR67" s="29"/>
      <c r="AS67" s="29"/>
      <c r="AT67" s="36">
        <f t="shared" si="25"/>
        <v>34.75</v>
      </c>
      <c r="AU67" s="11">
        <f>IF(AT67="",Default_Rank_Score,RANK(AT67,AT$4:AT$124,1))</f>
        <v>32</v>
      </c>
      <c r="AV67" s="49">
        <v>33.06</v>
      </c>
      <c r="AW67" s="5">
        <v>0</v>
      </c>
      <c r="AX67" s="29"/>
      <c r="AY67" s="29"/>
      <c r="AZ67" s="36">
        <f t="shared" si="26"/>
        <v>33.06</v>
      </c>
      <c r="BA67" s="11" t="e">
        <f>IF(AZ67="",Default_Rank_Score,RANK(AZ67,AZ$4:AZ$124,1))</f>
        <v>#VALUE!</v>
      </c>
      <c r="BB67" s="49">
        <v>32.119999999999997</v>
      </c>
      <c r="BC67" s="5">
        <v>0</v>
      </c>
      <c r="BD67" s="29">
        <v>1</v>
      </c>
      <c r="BE67" s="29"/>
      <c r="BF67" s="36">
        <f t="shared" si="27"/>
        <v>42.12</v>
      </c>
      <c r="BG67" s="11">
        <f>IF(BF67="",Default_Rank_Score,RANK(BF67,BF$4:BF$124,1))</f>
        <v>74</v>
      </c>
      <c r="BH67" s="49">
        <v>36.64</v>
      </c>
      <c r="BI67" s="5">
        <v>3</v>
      </c>
      <c r="BJ67" s="29"/>
      <c r="BK67" s="29"/>
      <c r="BL67" s="36">
        <f t="shared" si="28"/>
        <v>51.64</v>
      </c>
      <c r="BM67" s="11">
        <f>IF(BL67="",Default_Rank_Score,RANK(BL67,BL$4:BL$124,1))</f>
        <v>70</v>
      </c>
      <c r="BN67" s="49">
        <v>38.770000000000003</v>
      </c>
      <c r="BO67" s="5">
        <v>3</v>
      </c>
      <c r="BP67" s="29"/>
      <c r="BQ67" s="29"/>
      <c r="BR67" s="36">
        <f t="shared" si="29"/>
        <v>53.77</v>
      </c>
      <c r="BS67" s="11">
        <f>IF(BR67="",Default_Rank_Score,RANK(BR67,BR$4:BR$124,1))</f>
        <v>73</v>
      </c>
    </row>
    <row r="68" spans="1:71" s="10" customFormat="1" x14ac:dyDescent="0.15">
      <c r="A68" s="59" t="s">
        <v>164</v>
      </c>
      <c r="B68" s="2"/>
      <c r="C68" s="1"/>
      <c r="D68" s="5">
        <v>3</v>
      </c>
      <c r="E68" s="6" t="s">
        <v>87</v>
      </c>
      <c r="F68" s="5"/>
      <c r="G68" s="63">
        <f t="shared" si="15"/>
        <v>75</v>
      </c>
      <c r="H68" s="63">
        <f t="shared" si="16"/>
        <v>305</v>
      </c>
      <c r="I68" s="63">
        <f t="shared" si="17"/>
        <v>5</v>
      </c>
      <c r="J68" s="63">
        <f t="shared" si="18"/>
        <v>9</v>
      </c>
      <c r="K68" s="64">
        <f t="shared" si="19"/>
        <v>494.66999999999996</v>
      </c>
      <c r="L68" s="49">
        <v>40.19</v>
      </c>
      <c r="M68" s="5">
        <v>0</v>
      </c>
      <c r="N68" s="29"/>
      <c r="O68" s="29"/>
      <c r="P68" s="36">
        <f t="shared" si="20"/>
        <v>40.19</v>
      </c>
      <c r="Q68" s="53">
        <f>IF(P68="",Default_Rank_Score,RANK(P68,P$4:P$124,1))</f>
        <v>51</v>
      </c>
      <c r="R68" s="49">
        <v>28.11</v>
      </c>
      <c r="S68" s="5">
        <v>0</v>
      </c>
      <c r="T68" s="29"/>
      <c r="U68" s="29"/>
      <c r="V68" s="36">
        <f t="shared" si="21"/>
        <v>28.11</v>
      </c>
      <c r="W68" s="55">
        <f>IF(V68="",Default_Rank_Score,RANK(V68,V$4:V$124,1))</f>
        <v>48</v>
      </c>
      <c r="X68" s="49">
        <v>51.69</v>
      </c>
      <c r="Y68" s="5">
        <v>0</v>
      </c>
      <c r="Z68" s="29"/>
      <c r="AA68" s="29"/>
      <c r="AB68" s="36">
        <f t="shared" si="22"/>
        <v>51.69</v>
      </c>
      <c r="AC68" s="55">
        <f>IF(AB68="",Default_Rank_Score,RANK(AB68,AB$4:AB$124,1))</f>
        <v>72</v>
      </c>
      <c r="AD68" s="49">
        <v>37.979999999999997</v>
      </c>
      <c r="AE68" s="5">
        <v>0</v>
      </c>
      <c r="AF68" s="29"/>
      <c r="AG68" s="29"/>
      <c r="AH68" s="36">
        <f t="shared" si="23"/>
        <v>37.979999999999997</v>
      </c>
      <c r="AI68" s="55">
        <f>IF(AH68="",Default_Rank_Score,RANK(AH68,AH$4:AH$124,1))</f>
        <v>62</v>
      </c>
      <c r="AJ68" s="49">
        <v>54.51</v>
      </c>
      <c r="AK68" s="5">
        <v>1</v>
      </c>
      <c r="AL68" s="29"/>
      <c r="AM68" s="29"/>
      <c r="AN68" s="36">
        <f t="shared" si="24"/>
        <v>59.51</v>
      </c>
      <c r="AO68" s="11">
        <f>IF(AN68="",Default_Rank_Score,RANK(AN68,AN$4:AN$124,1))</f>
        <v>72</v>
      </c>
      <c r="AP68" s="49">
        <v>46.61</v>
      </c>
      <c r="AQ68" s="5">
        <v>4</v>
      </c>
      <c r="AR68" s="29"/>
      <c r="AS68" s="29"/>
      <c r="AT68" s="36">
        <f t="shared" si="25"/>
        <v>66.61</v>
      </c>
      <c r="AU68" s="11">
        <f>IF(AT68="",Default_Rank_Score,RANK(AT68,AT$4:AT$124,1))</f>
        <v>96</v>
      </c>
      <c r="AV68" s="49">
        <v>49.82</v>
      </c>
      <c r="AW68" s="5">
        <v>1</v>
      </c>
      <c r="AX68" s="29"/>
      <c r="AY68" s="29"/>
      <c r="AZ68" s="36">
        <f t="shared" si="26"/>
        <v>54.82</v>
      </c>
      <c r="BA68" s="11" t="e">
        <f>IF(AZ68="",Default_Rank_Score,RANK(AZ68,AZ$4:AZ$124,1))</f>
        <v>#VALUE!</v>
      </c>
      <c r="BB68" s="49">
        <v>40.51</v>
      </c>
      <c r="BC68" s="5">
        <v>1</v>
      </c>
      <c r="BD68" s="29"/>
      <c r="BE68" s="29"/>
      <c r="BF68" s="36">
        <f t="shared" si="27"/>
        <v>45.51</v>
      </c>
      <c r="BG68" s="11">
        <f>IF(BF68="",Default_Rank_Score,RANK(BF68,BF$4:BF$124,1))</f>
        <v>81</v>
      </c>
      <c r="BH68" s="49">
        <v>43.73</v>
      </c>
      <c r="BI68" s="5">
        <v>0</v>
      </c>
      <c r="BJ68" s="29"/>
      <c r="BK68" s="29"/>
      <c r="BL68" s="36">
        <f t="shared" si="28"/>
        <v>43.73</v>
      </c>
      <c r="BM68" s="11">
        <f>IF(BL68="",Default_Rank_Score,RANK(BL68,BL$4:BL$124,1))</f>
        <v>51</v>
      </c>
      <c r="BN68" s="49">
        <v>56.52</v>
      </c>
      <c r="BO68" s="5">
        <v>2</v>
      </c>
      <c r="BP68" s="29"/>
      <c r="BQ68" s="29"/>
      <c r="BR68" s="36">
        <f t="shared" si="29"/>
        <v>66.52000000000001</v>
      </c>
      <c r="BS68" s="11">
        <f>IF(BR68="",Default_Rank_Score,RANK(BR68,BR$4:BR$124,1))</f>
        <v>93</v>
      </c>
    </row>
    <row r="69" spans="1:71" s="10" customFormat="1" x14ac:dyDescent="0.15">
      <c r="A69" s="59" t="s">
        <v>167</v>
      </c>
      <c r="B69" s="2"/>
      <c r="C69" s="1"/>
      <c r="D69" s="5">
        <v>4</v>
      </c>
      <c r="E69" s="6" t="s">
        <v>136</v>
      </c>
      <c r="F69" s="5"/>
      <c r="G69" s="63">
        <f t="shared" ref="G69:G100" si="30">RANK(K69,K$4:K$124,1)</f>
        <v>86</v>
      </c>
      <c r="H69" s="63">
        <f t="shared" ref="H69:H100" si="31">Q69+W69+AC69+AI69+AO69</f>
        <v>449</v>
      </c>
      <c r="I69" s="63">
        <f t="shared" ref="I69:I100" si="32">IF(M69=0,1,0)+IF(S69=0,1,0)+IF(Y69=0,1,0)+IF(AE69=0,1,0)+IF(AK69=0,1,0)+IF(AQ69=0,1,0)+IF(AW69=0,1,0)+IF(BC69=0,1,0)+IF(BI69=0,1,0)+IF(BO69=0,1,0)</f>
        <v>5</v>
      </c>
      <c r="J69" s="63">
        <f t="shared" ref="J69:J100" si="33">M69+S69+Y69+AE69+AK69+AQ69+AW69+BC69+BI69+BO69</f>
        <v>7</v>
      </c>
      <c r="K69" s="64">
        <f t="shared" ref="K69:K100" si="34">P69+V69+AB69+AH69+AN69+AT69+AZ69+BF69+BL69+BR69</f>
        <v>550.25</v>
      </c>
      <c r="L69" s="49">
        <v>51.56</v>
      </c>
      <c r="M69" s="5">
        <v>0</v>
      </c>
      <c r="N69" s="29"/>
      <c r="O69" s="29"/>
      <c r="P69" s="36">
        <f t="shared" ref="P69:P100" si="35">IF((OR(L69="",L69="DNC")),"",IF(L69="SDQ",P$134,IF(L69="DNF",999,(L69+(5*M69)+(N69*10)-(O69*5)))))</f>
        <v>51.56</v>
      </c>
      <c r="Q69" s="53">
        <f>IF(P69="",Default_Rank_Score,RANK(P69,P$4:P$124,1))</f>
        <v>84</v>
      </c>
      <c r="R69" s="49">
        <v>48.25</v>
      </c>
      <c r="S69" s="5">
        <v>0</v>
      </c>
      <c r="T69" s="29"/>
      <c r="U69" s="29"/>
      <c r="V69" s="36">
        <f t="shared" ref="V69:V100" si="36">IF((OR(R69="",R69="DNC")),"",IF(R69="SDQ",V$134,IF(R69="DNF",999,(R69+(5*S69)+(T69*10)-(U69*5)))))</f>
        <v>48.25</v>
      </c>
      <c r="W69" s="55">
        <f>IF(V69="",Default_Rank_Score,RANK(V69,V$4:V$124,1))</f>
        <v>102</v>
      </c>
      <c r="X69" s="49">
        <v>66.81</v>
      </c>
      <c r="Y69" s="5">
        <v>2</v>
      </c>
      <c r="Z69" s="29"/>
      <c r="AA69" s="29"/>
      <c r="AB69" s="36">
        <f t="shared" ref="AB69:AB100" si="37">IF((OR(X69="",X69="DNC")),"",IF(X69="SDQ",AB$134,IF(X69="DNF",999,(X69+(5*Y69)+(Z69*10)-(AA69*5)))))</f>
        <v>76.81</v>
      </c>
      <c r="AC69" s="55">
        <f>IF(AB69="",Default_Rank_Score,RANK(AB69,AB$4:AB$124,1))</f>
        <v>100</v>
      </c>
      <c r="AD69" s="49">
        <v>47.07</v>
      </c>
      <c r="AE69" s="5">
        <v>0</v>
      </c>
      <c r="AF69" s="29"/>
      <c r="AG69" s="29"/>
      <c r="AH69" s="36">
        <f t="shared" ref="AH69:AH100" si="38">IF((OR(AD69="",AD69="DNC")),"",IF(AD69="SDQ",AH$134,IF(AD69="DNF",999,(AD69+(5*AE69)+(AF69*10)-(AG69*5)))))</f>
        <v>47.07</v>
      </c>
      <c r="AI69" s="55">
        <f>IF(AH69="",Default_Rank_Score,RANK(AH69,AH$4:AH$124,1))</f>
        <v>81</v>
      </c>
      <c r="AJ69" s="49">
        <v>59.39</v>
      </c>
      <c r="AK69" s="5">
        <v>1</v>
      </c>
      <c r="AL69" s="29"/>
      <c r="AM69" s="29"/>
      <c r="AN69" s="36">
        <f t="shared" ref="AN69:AN100" si="39">IF((OR(AJ69="",AJ69="DNC")),"",IF(AJ69="SDQ",AN$134,IF(AJ69="DNF",999,(AJ69+(5*AK69)+(AL69*10)-(AM69*5)))))</f>
        <v>64.39</v>
      </c>
      <c r="AO69" s="11">
        <f>IF(AN69="",Default_Rank_Score,RANK(AN69,AN$4:AN$124,1))</f>
        <v>82</v>
      </c>
      <c r="AP69" s="49">
        <v>57.37</v>
      </c>
      <c r="AQ69" s="5">
        <v>2</v>
      </c>
      <c r="AR69" s="29"/>
      <c r="AS69" s="29"/>
      <c r="AT69" s="36">
        <f t="shared" ref="AT69:AT100" si="40">IF((OR(AP69="",AP69="DNC")),"",IF(AP69="SDQ",AT$134,IF(AP69="DNF",999,(AP69+(5*AQ69)+(AR69*10)-(AS69*5)))))</f>
        <v>67.37</v>
      </c>
      <c r="AU69" s="11">
        <f>IF(AT69="",Default_Rank_Score,RANK(AT69,AT$4:AT$124,1))</f>
        <v>97</v>
      </c>
      <c r="AV69" s="49">
        <v>45.24</v>
      </c>
      <c r="AW69" s="5">
        <v>0</v>
      </c>
      <c r="AX69" s="29"/>
      <c r="AY69" s="29"/>
      <c r="AZ69" s="36">
        <f t="shared" ref="AZ69:AZ100" si="41">IF((OR(AV69="",AV69="DNC")),"",IF(AV69="SDQ",AZ$134,IF(AV69="DNF",999,(AV69+(5*AW69)+(AX69*10)-(AY69*5)))))</f>
        <v>45.24</v>
      </c>
      <c r="BA69" s="11" t="e">
        <f>IF(AZ69="",Default_Rank_Score,RANK(AZ69,AZ$4:AZ$124,1))</f>
        <v>#VALUE!</v>
      </c>
      <c r="BB69" s="49">
        <v>32.28</v>
      </c>
      <c r="BC69" s="5">
        <v>1</v>
      </c>
      <c r="BD69" s="29"/>
      <c r="BE69" s="29"/>
      <c r="BF69" s="36">
        <f t="shared" ref="BF69:BF100" si="42">IF((OR(BB69="",BB69="DNC")),"",IF(BB69="SDQ",BF$134,IF(BB69="DNF",999,(BB69+(5*BC69)+(BD69*10)-(BE69*5)))))</f>
        <v>37.28</v>
      </c>
      <c r="BG69" s="11">
        <f>IF(BF69="",Default_Rank_Score,RANK(BF69,BF$4:BF$124,1))</f>
        <v>62</v>
      </c>
      <c r="BH69" s="49">
        <v>55.26</v>
      </c>
      <c r="BI69" s="5">
        <v>1</v>
      </c>
      <c r="BJ69" s="29"/>
      <c r="BK69" s="29"/>
      <c r="BL69" s="36">
        <f t="shared" ref="BL69:BL100" si="43">IF((OR(BH69="",BH69="DNC")),"",IF(BH69="SDQ",BL$134,IF(BH69="DNF",999,(BH69+(5*BI69)+(BJ69*10)-(BK69*5)))))</f>
        <v>60.26</v>
      </c>
      <c r="BM69" s="11">
        <f>IF(BL69="",Default_Rank_Score,RANK(BL69,BL$4:BL$124,1))</f>
        <v>84</v>
      </c>
      <c r="BN69" s="49">
        <v>52.02</v>
      </c>
      <c r="BO69" s="5">
        <v>0</v>
      </c>
      <c r="BP69" s="29"/>
      <c r="BQ69" s="29"/>
      <c r="BR69" s="36">
        <f t="shared" ref="BR69:BR100" si="44">IF((OR(BN69="",BN69="DNC")),"",IF(BN69="SDQ",BR$134,IF(BN69="DNF",999,(BN69+(5*BO69)+(BP69*10)-(BQ69*5)))))</f>
        <v>52.02</v>
      </c>
      <c r="BS69" s="11">
        <f>IF(BR69="",Default_Rank_Score,RANK(BR69,BR$4:BR$124,1))</f>
        <v>69</v>
      </c>
    </row>
    <row r="70" spans="1:71" s="10" customFormat="1" x14ac:dyDescent="0.15">
      <c r="A70" s="59" t="s">
        <v>215</v>
      </c>
      <c r="B70" s="2"/>
      <c r="C70" s="1"/>
      <c r="D70" s="5">
        <v>6</v>
      </c>
      <c r="E70" s="6" t="s">
        <v>129</v>
      </c>
      <c r="F70" s="5"/>
      <c r="G70" s="63">
        <f t="shared" si="30"/>
        <v>38</v>
      </c>
      <c r="H70" s="63">
        <f t="shared" si="31"/>
        <v>221</v>
      </c>
      <c r="I70" s="63">
        <f t="shared" si="32"/>
        <v>5</v>
      </c>
      <c r="J70" s="63">
        <f t="shared" si="33"/>
        <v>6</v>
      </c>
      <c r="K70" s="64">
        <f t="shared" si="34"/>
        <v>368.75000000000011</v>
      </c>
      <c r="L70" s="49">
        <v>29.23</v>
      </c>
      <c r="M70" s="5">
        <v>1</v>
      </c>
      <c r="N70" s="29"/>
      <c r="O70" s="29"/>
      <c r="P70" s="36">
        <f t="shared" si="35"/>
        <v>34.230000000000004</v>
      </c>
      <c r="Q70" s="53">
        <f>IF(P70="",Default_Rank_Score,RANK(P70,P$4:P$124,1))</f>
        <v>36</v>
      </c>
      <c r="R70" s="49">
        <v>23.62</v>
      </c>
      <c r="S70" s="5">
        <v>0</v>
      </c>
      <c r="T70" s="29"/>
      <c r="U70" s="29"/>
      <c r="V70" s="36">
        <f t="shared" si="36"/>
        <v>23.62</v>
      </c>
      <c r="W70" s="55">
        <f>IF(V70="",Default_Rank_Score,RANK(V70,V$4:V$124,1))</f>
        <v>27</v>
      </c>
      <c r="X70" s="49">
        <v>36.340000000000003</v>
      </c>
      <c r="Y70" s="5">
        <v>1</v>
      </c>
      <c r="Z70" s="29">
        <v>1</v>
      </c>
      <c r="AA70" s="29"/>
      <c r="AB70" s="36">
        <f t="shared" si="37"/>
        <v>51.34</v>
      </c>
      <c r="AC70" s="55">
        <f>IF(AB70="",Default_Rank_Score,RANK(AB70,AB$4:AB$124,1))</f>
        <v>71</v>
      </c>
      <c r="AD70" s="49">
        <v>29.42</v>
      </c>
      <c r="AE70" s="5">
        <v>2</v>
      </c>
      <c r="AF70" s="29"/>
      <c r="AG70" s="29"/>
      <c r="AH70" s="36">
        <f t="shared" si="38"/>
        <v>39.42</v>
      </c>
      <c r="AI70" s="55">
        <f>IF(AH70="",Default_Rank_Score,RANK(AH70,AH$4:AH$124,1))</f>
        <v>65</v>
      </c>
      <c r="AJ70" s="49">
        <v>38.07</v>
      </c>
      <c r="AK70" s="5">
        <v>0</v>
      </c>
      <c r="AL70" s="29"/>
      <c r="AM70" s="29"/>
      <c r="AN70" s="36">
        <f t="shared" si="39"/>
        <v>38.07</v>
      </c>
      <c r="AO70" s="11">
        <f>IF(AN70="",Default_Rank_Score,RANK(AN70,AN$4:AN$124,1))</f>
        <v>22</v>
      </c>
      <c r="AP70" s="49">
        <v>38.71</v>
      </c>
      <c r="AQ70" s="5">
        <v>1</v>
      </c>
      <c r="AR70" s="29"/>
      <c r="AS70" s="29"/>
      <c r="AT70" s="36">
        <f t="shared" si="40"/>
        <v>43.71</v>
      </c>
      <c r="AU70" s="11">
        <f>IF(AT70="",Default_Rank_Score,RANK(AT70,AT$4:AT$124,1))</f>
        <v>61</v>
      </c>
      <c r="AV70" s="49">
        <v>28.94</v>
      </c>
      <c r="AW70" s="5">
        <v>0</v>
      </c>
      <c r="AX70" s="29"/>
      <c r="AY70" s="29"/>
      <c r="AZ70" s="36">
        <f t="shared" si="41"/>
        <v>28.94</v>
      </c>
      <c r="BA70" s="11" t="e">
        <f>IF(AZ70="",Default_Rank_Score,RANK(AZ70,AZ$4:AZ$124,1))</f>
        <v>#VALUE!</v>
      </c>
      <c r="BB70" s="49">
        <v>22.17</v>
      </c>
      <c r="BC70" s="5">
        <v>0</v>
      </c>
      <c r="BD70" s="66">
        <v>1</v>
      </c>
      <c r="BE70" s="29"/>
      <c r="BF70" s="36">
        <f t="shared" si="42"/>
        <v>32.17</v>
      </c>
      <c r="BG70" s="11">
        <f>IF(BF70="",Default_Rank_Score,RANK(BF70,BF$4:BF$124,1))</f>
        <v>40</v>
      </c>
      <c r="BH70" s="49">
        <v>37.659999999999997</v>
      </c>
      <c r="BI70" s="5">
        <v>1</v>
      </c>
      <c r="BJ70" s="29"/>
      <c r="BK70" s="29"/>
      <c r="BL70" s="36">
        <f t="shared" si="43"/>
        <v>42.66</v>
      </c>
      <c r="BM70" s="11">
        <f>IF(BL70="",Default_Rank_Score,RANK(BL70,BL$4:BL$124,1))</f>
        <v>47</v>
      </c>
      <c r="BN70" s="49">
        <v>34.590000000000003</v>
      </c>
      <c r="BO70" s="5">
        <v>0</v>
      </c>
      <c r="BP70" s="29"/>
      <c r="BQ70" s="29"/>
      <c r="BR70" s="36">
        <f t="shared" si="44"/>
        <v>34.590000000000003</v>
      </c>
      <c r="BS70" s="11">
        <f>IF(BR70="",Default_Rank_Score,RANK(BR70,BR$4:BR$124,1))</f>
        <v>25</v>
      </c>
    </row>
    <row r="71" spans="1:71" s="10" customFormat="1" x14ac:dyDescent="0.15">
      <c r="A71" s="59" t="s">
        <v>208</v>
      </c>
      <c r="B71" s="2"/>
      <c r="C71" s="1"/>
      <c r="D71" s="5">
        <v>4</v>
      </c>
      <c r="E71" s="6" t="s">
        <v>116</v>
      </c>
      <c r="F71" s="5"/>
      <c r="G71" s="63">
        <f t="shared" si="30"/>
        <v>60</v>
      </c>
      <c r="H71" s="63">
        <f t="shared" si="31"/>
        <v>292</v>
      </c>
      <c r="I71" s="63">
        <f t="shared" si="32"/>
        <v>5</v>
      </c>
      <c r="J71" s="63">
        <f t="shared" si="33"/>
        <v>9</v>
      </c>
      <c r="K71" s="64">
        <f t="shared" si="34"/>
        <v>434.5</v>
      </c>
      <c r="L71" s="49">
        <v>39.659999999999997</v>
      </c>
      <c r="M71" s="5">
        <v>1</v>
      </c>
      <c r="N71" s="29"/>
      <c r="O71" s="29"/>
      <c r="P71" s="36">
        <f t="shared" si="35"/>
        <v>44.66</v>
      </c>
      <c r="Q71" s="53">
        <f>IF(P71="",Default_Rank_Score,RANK(P71,P$4:P$124,1))</f>
        <v>68</v>
      </c>
      <c r="R71" s="49">
        <v>32.4</v>
      </c>
      <c r="S71" s="5">
        <v>0</v>
      </c>
      <c r="T71" s="29"/>
      <c r="U71" s="29"/>
      <c r="V71" s="36">
        <f t="shared" si="36"/>
        <v>32.4</v>
      </c>
      <c r="W71" s="55">
        <f>IF(V71="",Default_Rank_Score,RANK(V71,V$4:V$124,1))</f>
        <v>72</v>
      </c>
      <c r="X71" s="49">
        <v>40.92</v>
      </c>
      <c r="Y71" s="5">
        <v>2</v>
      </c>
      <c r="Z71" s="29"/>
      <c r="AA71" s="29"/>
      <c r="AB71" s="36">
        <f t="shared" si="37"/>
        <v>50.92</v>
      </c>
      <c r="AC71" s="55">
        <f>IF(AB71="",Default_Rank_Score,RANK(AB71,AB$4:AB$124,1))</f>
        <v>70</v>
      </c>
      <c r="AD71" s="49">
        <v>30.6</v>
      </c>
      <c r="AE71" s="5">
        <v>0</v>
      </c>
      <c r="AF71" s="29"/>
      <c r="AG71" s="29"/>
      <c r="AH71" s="36">
        <f t="shared" si="38"/>
        <v>30.6</v>
      </c>
      <c r="AI71" s="55">
        <f>IF(AH71="",Default_Rank_Score,RANK(AH71,AH$4:AH$124,1))</f>
        <v>39</v>
      </c>
      <c r="AJ71" s="49">
        <v>43.76</v>
      </c>
      <c r="AK71" s="5">
        <v>0</v>
      </c>
      <c r="AL71" s="29"/>
      <c r="AM71" s="29"/>
      <c r="AN71" s="36">
        <f t="shared" si="39"/>
        <v>43.76</v>
      </c>
      <c r="AO71" s="11">
        <f>IF(AN71="",Default_Rank_Score,RANK(AN71,AN$4:AN$124,1))</f>
        <v>43</v>
      </c>
      <c r="AP71" s="49">
        <v>40.299999999999997</v>
      </c>
      <c r="AQ71" s="5">
        <v>0</v>
      </c>
      <c r="AR71" s="29"/>
      <c r="AS71" s="29"/>
      <c r="AT71" s="36">
        <f t="shared" si="40"/>
        <v>40.299999999999997</v>
      </c>
      <c r="AU71" s="11">
        <f>IF(AT71="",Default_Rank_Score,RANK(AT71,AT$4:AT$124,1))</f>
        <v>54</v>
      </c>
      <c r="AV71" s="49">
        <v>32.369999999999997</v>
      </c>
      <c r="AW71" s="5">
        <v>1</v>
      </c>
      <c r="AX71" s="29"/>
      <c r="AY71" s="29"/>
      <c r="AZ71" s="36">
        <f t="shared" si="41"/>
        <v>37.369999999999997</v>
      </c>
      <c r="BA71" s="11" t="e">
        <f>IF(AZ71="",Default_Rank_Score,RANK(AZ71,AZ$4:AZ$124,1))</f>
        <v>#VALUE!</v>
      </c>
      <c r="BB71" s="49">
        <v>29.11</v>
      </c>
      <c r="BC71" s="5">
        <v>1</v>
      </c>
      <c r="BD71" s="29"/>
      <c r="BE71" s="29"/>
      <c r="BF71" s="36">
        <f t="shared" si="42"/>
        <v>34.11</v>
      </c>
      <c r="BG71" s="11">
        <f>IF(BF71="",Default_Rank_Score,RANK(BF71,BF$4:BF$124,1))</f>
        <v>48</v>
      </c>
      <c r="BH71" s="49">
        <v>54.2</v>
      </c>
      <c r="BI71" s="5">
        <v>0</v>
      </c>
      <c r="BJ71" s="29"/>
      <c r="BK71" s="29"/>
      <c r="BL71" s="36">
        <f t="shared" si="43"/>
        <v>54.2</v>
      </c>
      <c r="BM71" s="11">
        <f>IF(BL71="",Default_Rank_Score,RANK(BL71,BL$4:BL$124,1))</f>
        <v>77</v>
      </c>
      <c r="BN71" s="49">
        <v>46.18</v>
      </c>
      <c r="BO71" s="5">
        <v>4</v>
      </c>
      <c r="BP71" s="29"/>
      <c r="BQ71" s="29"/>
      <c r="BR71" s="36">
        <f t="shared" si="44"/>
        <v>66.180000000000007</v>
      </c>
      <c r="BS71" s="11">
        <f>IF(BR71="",Default_Rank_Score,RANK(BR71,BR$4:BR$124,1))</f>
        <v>92</v>
      </c>
    </row>
    <row r="72" spans="1:71" s="10" customFormat="1" x14ac:dyDescent="0.15">
      <c r="A72" s="59" t="s">
        <v>205</v>
      </c>
      <c r="B72" s="2"/>
      <c r="C72" s="1"/>
      <c r="D72" s="5">
        <v>4</v>
      </c>
      <c r="E72" s="6" t="s">
        <v>57</v>
      </c>
      <c r="F72" s="5"/>
      <c r="G72" s="63">
        <f t="shared" si="30"/>
        <v>32</v>
      </c>
      <c r="H72" s="63">
        <f t="shared" si="31"/>
        <v>159</v>
      </c>
      <c r="I72" s="63">
        <f t="shared" si="32"/>
        <v>5</v>
      </c>
      <c r="J72" s="63">
        <f t="shared" si="33"/>
        <v>8</v>
      </c>
      <c r="K72" s="64">
        <f t="shared" si="34"/>
        <v>358.03</v>
      </c>
      <c r="L72" s="49">
        <v>27.49</v>
      </c>
      <c r="M72" s="5">
        <v>0</v>
      </c>
      <c r="N72" s="29"/>
      <c r="O72" s="29"/>
      <c r="P72" s="36">
        <f t="shared" si="35"/>
        <v>27.49</v>
      </c>
      <c r="Q72" s="53">
        <f>IF(P72="",Default_Rank_Score,RANK(P72,P$4:P$124,1))</f>
        <v>15</v>
      </c>
      <c r="R72" s="49">
        <v>24.25</v>
      </c>
      <c r="S72" s="5">
        <v>1</v>
      </c>
      <c r="T72" s="29"/>
      <c r="U72" s="29"/>
      <c r="V72" s="36">
        <f t="shared" si="36"/>
        <v>29.25</v>
      </c>
      <c r="W72" s="55">
        <f>IF(V72="",Default_Rank_Score,RANK(V72,V$4:V$124,1))</f>
        <v>58</v>
      </c>
      <c r="X72" s="49">
        <v>32.590000000000003</v>
      </c>
      <c r="Y72" s="5">
        <v>2</v>
      </c>
      <c r="Z72" s="29"/>
      <c r="AA72" s="29"/>
      <c r="AB72" s="36">
        <f t="shared" si="37"/>
        <v>42.59</v>
      </c>
      <c r="AC72" s="55">
        <f>IF(AB72="",Default_Rank_Score,RANK(AB72,AB$4:AB$124,1))</f>
        <v>48</v>
      </c>
      <c r="AD72" s="49">
        <v>25.56</v>
      </c>
      <c r="AE72" s="5">
        <v>0</v>
      </c>
      <c r="AF72" s="29"/>
      <c r="AG72" s="29"/>
      <c r="AH72" s="36">
        <f t="shared" si="38"/>
        <v>25.56</v>
      </c>
      <c r="AI72" s="55">
        <f>IF(AH72="",Default_Rank_Score,RANK(AH72,AH$4:AH$124,1))</f>
        <v>18</v>
      </c>
      <c r="AJ72" s="49">
        <v>37.4</v>
      </c>
      <c r="AK72" s="5">
        <v>0</v>
      </c>
      <c r="AL72" s="29"/>
      <c r="AM72" s="29"/>
      <c r="AN72" s="36">
        <f t="shared" si="39"/>
        <v>37.4</v>
      </c>
      <c r="AO72" s="11">
        <f>IF(AN72="",Default_Rank_Score,RANK(AN72,AN$4:AN$124,1))</f>
        <v>20</v>
      </c>
      <c r="AP72" s="49">
        <v>32.340000000000003</v>
      </c>
      <c r="AQ72" s="5">
        <v>1</v>
      </c>
      <c r="AR72" s="29"/>
      <c r="AS72" s="29"/>
      <c r="AT72" s="36">
        <f t="shared" si="40"/>
        <v>37.340000000000003</v>
      </c>
      <c r="AU72" s="11">
        <f>IF(AT72="",Default_Rank_Score,RANK(AT72,AT$4:AT$124,1))</f>
        <v>39</v>
      </c>
      <c r="AV72" s="49">
        <v>34.35</v>
      </c>
      <c r="AW72" s="5">
        <v>3</v>
      </c>
      <c r="AX72" s="29">
        <v>1</v>
      </c>
      <c r="AY72" s="29"/>
      <c r="AZ72" s="36">
        <f t="shared" si="41"/>
        <v>59.35</v>
      </c>
      <c r="BA72" s="11" t="e">
        <f>IF(AZ72="",Default_Rank_Score,RANK(AZ72,AZ$4:AZ$124,1))</f>
        <v>#VALUE!</v>
      </c>
      <c r="BB72" s="49">
        <v>25.06</v>
      </c>
      <c r="BC72" s="5">
        <v>1</v>
      </c>
      <c r="BD72" s="29"/>
      <c r="BE72" s="29"/>
      <c r="BF72" s="36">
        <f t="shared" si="42"/>
        <v>30.06</v>
      </c>
      <c r="BG72" s="11">
        <f>IF(BF72="",Default_Rank_Score,RANK(BF72,BF$4:BF$124,1))</f>
        <v>34</v>
      </c>
      <c r="BH72" s="49">
        <v>29.33</v>
      </c>
      <c r="BI72" s="5">
        <v>0</v>
      </c>
      <c r="BJ72" s="29"/>
      <c r="BK72" s="29"/>
      <c r="BL72" s="36">
        <f t="shared" si="43"/>
        <v>29.33</v>
      </c>
      <c r="BM72" s="11">
        <f>IF(BL72="",Default_Rank_Score,RANK(BL72,BL$4:BL$124,1))</f>
        <v>15</v>
      </c>
      <c r="BN72" s="49">
        <v>39.659999999999997</v>
      </c>
      <c r="BO72" s="5">
        <v>0</v>
      </c>
      <c r="BP72" s="29"/>
      <c r="BQ72" s="29"/>
      <c r="BR72" s="36">
        <f t="shared" si="44"/>
        <v>39.659999999999997</v>
      </c>
      <c r="BS72" s="11">
        <f>IF(BR72="",Default_Rank_Score,RANK(BR72,BR$4:BR$124,1))</f>
        <v>41</v>
      </c>
    </row>
    <row r="73" spans="1:71" s="10" customFormat="1" x14ac:dyDescent="0.15">
      <c r="A73" s="59" t="s">
        <v>133</v>
      </c>
      <c r="B73" s="2"/>
      <c r="C73" s="1"/>
      <c r="D73" s="5">
        <v>5</v>
      </c>
      <c r="E73" s="6" t="s">
        <v>151</v>
      </c>
      <c r="F73" s="5"/>
      <c r="G73" s="63">
        <f t="shared" si="30"/>
        <v>85</v>
      </c>
      <c r="H73" s="63">
        <f t="shared" si="31"/>
        <v>379</v>
      </c>
      <c r="I73" s="63">
        <f t="shared" si="32"/>
        <v>5</v>
      </c>
      <c r="J73" s="63">
        <f t="shared" si="33"/>
        <v>11</v>
      </c>
      <c r="K73" s="64">
        <f t="shared" si="34"/>
        <v>546.79</v>
      </c>
      <c r="L73" s="49">
        <v>42.47</v>
      </c>
      <c r="M73" s="5">
        <v>0</v>
      </c>
      <c r="N73" s="29"/>
      <c r="O73" s="29"/>
      <c r="P73" s="36">
        <f t="shared" si="35"/>
        <v>42.47</v>
      </c>
      <c r="Q73" s="53">
        <f>IF(P73="",Default_Rank_Score,RANK(P73,P$4:P$124,1))</f>
        <v>59</v>
      </c>
      <c r="R73" s="49">
        <v>39.94</v>
      </c>
      <c r="S73" s="5">
        <v>0</v>
      </c>
      <c r="T73" s="29"/>
      <c r="U73" s="29"/>
      <c r="V73" s="36">
        <f t="shared" si="36"/>
        <v>39.94</v>
      </c>
      <c r="W73" s="55">
        <f>IF(V73="",Default_Rank_Score,RANK(V73,V$4:V$124,1))</f>
        <v>86</v>
      </c>
      <c r="X73" s="49">
        <v>49.25</v>
      </c>
      <c r="Y73" s="5">
        <v>0</v>
      </c>
      <c r="Z73" s="29"/>
      <c r="AA73" s="29"/>
      <c r="AB73" s="36">
        <f t="shared" si="37"/>
        <v>49.25</v>
      </c>
      <c r="AC73" s="55">
        <f>IF(AB73="",Default_Rank_Score,RANK(AB73,AB$4:AB$124,1))</f>
        <v>66</v>
      </c>
      <c r="AD73" s="49">
        <v>50.24</v>
      </c>
      <c r="AE73" s="5">
        <v>0</v>
      </c>
      <c r="AF73" s="29"/>
      <c r="AG73" s="29"/>
      <c r="AH73" s="36">
        <f t="shared" si="38"/>
        <v>50.24</v>
      </c>
      <c r="AI73" s="55">
        <f>IF(AH73="",Default_Rank_Score,RANK(AH73,AH$4:AH$124,1))</f>
        <v>89</v>
      </c>
      <c r="AJ73" s="49">
        <v>58.13</v>
      </c>
      <c r="AK73" s="5">
        <v>1</v>
      </c>
      <c r="AL73" s="29"/>
      <c r="AM73" s="29"/>
      <c r="AN73" s="36">
        <f t="shared" si="39"/>
        <v>63.13</v>
      </c>
      <c r="AO73" s="11">
        <f>IF(AN73="",Default_Rank_Score,RANK(AN73,AN$4:AN$124,1))</f>
        <v>79</v>
      </c>
      <c r="AP73" s="49">
        <v>47.35</v>
      </c>
      <c r="AQ73" s="5">
        <v>3</v>
      </c>
      <c r="AR73" s="29"/>
      <c r="AS73" s="29"/>
      <c r="AT73" s="36">
        <f t="shared" si="40"/>
        <v>62.35</v>
      </c>
      <c r="AU73" s="11">
        <f>IF(AT73="",Default_Rank_Score,RANK(AT73,AT$4:AT$124,1))</f>
        <v>90</v>
      </c>
      <c r="AV73" s="49">
        <v>52.62</v>
      </c>
      <c r="AW73" s="5">
        <v>2</v>
      </c>
      <c r="AX73" s="29"/>
      <c r="AY73" s="29"/>
      <c r="AZ73" s="36">
        <f t="shared" si="41"/>
        <v>62.62</v>
      </c>
      <c r="BA73" s="11" t="e">
        <f>IF(AZ73="",Default_Rank_Score,RANK(AZ73,AZ$4:AZ$124,1))</f>
        <v>#VALUE!</v>
      </c>
      <c r="BB73" s="49">
        <v>42.48</v>
      </c>
      <c r="BC73" s="5">
        <v>0</v>
      </c>
      <c r="BD73" s="29"/>
      <c r="BE73" s="29"/>
      <c r="BF73" s="36">
        <f t="shared" si="42"/>
        <v>42.48</v>
      </c>
      <c r="BG73" s="11">
        <f>IF(BF73="",Default_Rank_Score,RANK(BF73,BF$4:BF$124,1))</f>
        <v>76</v>
      </c>
      <c r="BH73" s="49">
        <v>51.81</v>
      </c>
      <c r="BI73" s="5">
        <v>3</v>
      </c>
      <c r="BJ73" s="29"/>
      <c r="BK73" s="29"/>
      <c r="BL73" s="36">
        <f t="shared" si="43"/>
        <v>66.81</v>
      </c>
      <c r="BM73" s="11">
        <f>IF(BL73="",Default_Rank_Score,RANK(BL73,BL$4:BL$124,1))</f>
        <v>93</v>
      </c>
      <c r="BN73" s="49">
        <v>57.5</v>
      </c>
      <c r="BO73" s="5">
        <v>2</v>
      </c>
      <c r="BP73" s="29"/>
      <c r="BQ73" s="29"/>
      <c r="BR73" s="36">
        <f t="shared" si="44"/>
        <v>67.5</v>
      </c>
      <c r="BS73" s="11"/>
    </row>
    <row r="74" spans="1:71" s="10" customFormat="1" x14ac:dyDescent="0.15">
      <c r="A74" s="59" t="s">
        <v>120</v>
      </c>
      <c r="B74" s="2"/>
      <c r="C74" s="1"/>
      <c r="D74" s="5">
        <v>4</v>
      </c>
      <c r="E74" s="6" t="s">
        <v>121</v>
      </c>
      <c r="F74" s="5"/>
      <c r="G74" s="63">
        <f t="shared" si="30"/>
        <v>50</v>
      </c>
      <c r="H74" s="63">
        <f t="shared" si="31"/>
        <v>255</v>
      </c>
      <c r="I74" s="63">
        <f t="shared" si="32"/>
        <v>5</v>
      </c>
      <c r="J74" s="63">
        <f t="shared" si="33"/>
        <v>8</v>
      </c>
      <c r="K74" s="64">
        <f t="shared" si="34"/>
        <v>414.52</v>
      </c>
      <c r="L74" s="49">
        <v>30.3</v>
      </c>
      <c r="M74" s="5">
        <v>0</v>
      </c>
      <c r="N74" s="29"/>
      <c r="O74" s="29"/>
      <c r="P74" s="36">
        <f t="shared" si="35"/>
        <v>30.3</v>
      </c>
      <c r="Q74" s="53">
        <f>IF(P74="",Default_Rank_Score,RANK(P74,P$4:P$124,1))</f>
        <v>24</v>
      </c>
      <c r="R74" s="49">
        <v>45.14</v>
      </c>
      <c r="S74" s="5">
        <v>0</v>
      </c>
      <c r="T74" s="29"/>
      <c r="U74" s="29"/>
      <c r="V74" s="36">
        <f t="shared" si="36"/>
        <v>45.14</v>
      </c>
      <c r="W74" s="55">
        <f>IF(V74="",Default_Rank_Score,RANK(V74,V$4:V$124,1))</f>
        <v>96</v>
      </c>
      <c r="X74" s="49">
        <v>38.049999999999997</v>
      </c>
      <c r="Y74" s="5">
        <v>0</v>
      </c>
      <c r="Z74" s="29"/>
      <c r="AA74" s="29"/>
      <c r="AB74" s="36">
        <f t="shared" si="37"/>
        <v>38.049999999999997</v>
      </c>
      <c r="AC74" s="55">
        <f>IF(AB74="",Default_Rank_Score,RANK(AB74,AB$4:AB$124,1))</f>
        <v>36</v>
      </c>
      <c r="AD74" s="49">
        <v>32.979999999999997</v>
      </c>
      <c r="AE74" s="5">
        <v>0</v>
      </c>
      <c r="AF74" s="29"/>
      <c r="AG74" s="29"/>
      <c r="AH74" s="36">
        <f t="shared" si="38"/>
        <v>32.979999999999997</v>
      </c>
      <c r="AI74" s="55">
        <f>IF(AH74="",Default_Rank_Score,RANK(AH74,AH$4:AH$124,1))</f>
        <v>46</v>
      </c>
      <c r="AJ74" s="49">
        <v>48.41</v>
      </c>
      <c r="AK74" s="5">
        <v>0</v>
      </c>
      <c r="AL74" s="29"/>
      <c r="AM74" s="29"/>
      <c r="AN74" s="36">
        <f t="shared" si="39"/>
        <v>48.41</v>
      </c>
      <c r="AO74" s="11">
        <f>IF(AN74="",Default_Rank_Score,RANK(AN74,AN$4:AN$124,1))</f>
        <v>53</v>
      </c>
      <c r="AP74" s="49">
        <v>33.89</v>
      </c>
      <c r="AQ74" s="5">
        <v>1</v>
      </c>
      <c r="AR74" s="29"/>
      <c r="AS74" s="29"/>
      <c r="AT74" s="36">
        <f t="shared" si="40"/>
        <v>38.89</v>
      </c>
      <c r="AU74" s="11">
        <f>IF(AT74="",Default_Rank_Score,RANK(AT74,AT$4:AT$124,1))</f>
        <v>45</v>
      </c>
      <c r="AV74" s="49">
        <v>35.33</v>
      </c>
      <c r="AW74" s="5">
        <v>2</v>
      </c>
      <c r="AX74" s="29"/>
      <c r="AY74" s="29"/>
      <c r="AZ74" s="36">
        <f t="shared" si="41"/>
        <v>45.33</v>
      </c>
      <c r="BA74" s="11" t="e">
        <f>IF(AZ74="",Default_Rank_Score,RANK(AZ74,AZ$4:AZ$124,1))</f>
        <v>#VALUE!</v>
      </c>
      <c r="BB74" s="49">
        <v>27.03</v>
      </c>
      <c r="BC74" s="5">
        <v>1</v>
      </c>
      <c r="BD74" s="29"/>
      <c r="BE74" s="29"/>
      <c r="BF74" s="36">
        <f t="shared" si="42"/>
        <v>32.03</v>
      </c>
      <c r="BG74" s="11">
        <f>IF(BF74="",Default_Rank_Score,RANK(BF74,BF$4:BF$124,1))</f>
        <v>39</v>
      </c>
      <c r="BH74" s="49">
        <v>42.9</v>
      </c>
      <c r="BI74" s="5">
        <v>3</v>
      </c>
      <c r="BJ74" s="29"/>
      <c r="BK74" s="29"/>
      <c r="BL74" s="36">
        <f t="shared" si="43"/>
        <v>57.9</v>
      </c>
      <c r="BM74" s="11">
        <f>IF(BL74="",Default_Rank_Score,RANK(BL74,BL$4:BL$124,1))</f>
        <v>83</v>
      </c>
      <c r="BN74" s="49">
        <v>40.49</v>
      </c>
      <c r="BO74" s="5">
        <v>1</v>
      </c>
      <c r="BP74" s="29"/>
      <c r="BQ74" s="29"/>
      <c r="BR74" s="36">
        <f t="shared" si="44"/>
        <v>45.49</v>
      </c>
      <c r="BS74" s="11">
        <f>IF(BR74="",Default_Rank_Score,RANK(BR74,BR$4:BR$124,1))</f>
        <v>56</v>
      </c>
    </row>
    <row r="75" spans="1:71" s="10" customFormat="1" x14ac:dyDescent="0.15">
      <c r="A75" s="59" t="s">
        <v>169</v>
      </c>
      <c r="B75" s="2"/>
      <c r="C75" s="1"/>
      <c r="D75" s="5">
        <v>4</v>
      </c>
      <c r="E75" s="6" t="s">
        <v>83</v>
      </c>
      <c r="F75" s="5"/>
      <c r="G75" s="63">
        <f t="shared" si="30"/>
        <v>89</v>
      </c>
      <c r="H75" s="63">
        <f t="shared" si="31"/>
        <v>420</v>
      </c>
      <c r="I75" s="63">
        <f t="shared" si="32"/>
        <v>4</v>
      </c>
      <c r="J75" s="63">
        <f t="shared" si="33"/>
        <v>10</v>
      </c>
      <c r="K75" s="64">
        <f t="shared" si="34"/>
        <v>605.17000000000007</v>
      </c>
      <c r="L75" s="49">
        <v>60.95</v>
      </c>
      <c r="M75" s="5">
        <v>2</v>
      </c>
      <c r="N75" s="29"/>
      <c r="O75" s="29"/>
      <c r="P75" s="36">
        <f t="shared" si="35"/>
        <v>70.95</v>
      </c>
      <c r="Q75" s="53">
        <f>IF(P75="",Default_Rank_Score,RANK(P75,P$4:P$124,1))</f>
        <v>101</v>
      </c>
      <c r="R75" s="49">
        <v>39.979999999999997</v>
      </c>
      <c r="S75" s="5">
        <v>0</v>
      </c>
      <c r="T75" s="29"/>
      <c r="U75" s="29"/>
      <c r="V75" s="36">
        <f t="shared" si="36"/>
        <v>39.979999999999997</v>
      </c>
      <c r="W75" s="55">
        <f>IF(V75="",Default_Rank_Score,RANK(V75,V$4:V$124,1))</f>
        <v>87</v>
      </c>
      <c r="X75" s="49">
        <v>49.59</v>
      </c>
      <c r="Y75" s="5">
        <v>0</v>
      </c>
      <c r="Z75" s="29"/>
      <c r="AA75" s="29"/>
      <c r="AB75" s="36">
        <f t="shared" si="37"/>
        <v>49.59</v>
      </c>
      <c r="AC75" s="55">
        <f>IF(AB75="",Default_Rank_Score,RANK(AB75,AB$4:AB$124,1))</f>
        <v>67</v>
      </c>
      <c r="AD75" s="49">
        <v>69.52</v>
      </c>
      <c r="AE75" s="5">
        <v>2</v>
      </c>
      <c r="AF75" s="29"/>
      <c r="AG75" s="29"/>
      <c r="AH75" s="36">
        <f t="shared" si="38"/>
        <v>79.52</v>
      </c>
      <c r="AI75" s="55">
        <f>IF(AH75="",Default_Rank_Score,RANK(AH75,AH$4:AH$124,1))</f>
        <v>103</v>
      </c>
      <c r="AJ75" s="49">
        <v>54.04</v>
      </c>
      <c r="AK75" s="5">
        <v>0</v>
      </c>
      <c r="AL75" s="29"/>
      <c r="AM75" s="29"/>
      <c r="AN75" s="36">
        <f t="shared" si="39"/>
        <v>54.04</v>
      </c>
      <c r="AO75" s="11">
        <f>IF(AN75="",Default_Rank_Score,RANK(AN75,AN$4:AN$124,1))</f>
        <v>62</v>
      </c>
      <c r="AP75" s="49">
        <v>61.89</v>
      </c>
      <c r="AQ75" s="5">
        <v>2</v>
      </c>
      <c r="AR75" s="29"/>
      <c r="AS75" s="29"/>
      <c r="AT75" s="36">
        <f t="shared" si="40"/>
        <v>71.89</v>
      </c>
      <c r="AU75" s="11">
        <f>IF(AT75="",Default_Rank_Score,RANK(AT75,AT$4:AT$124,1))</f>
        <v>101</v>
      </c>
      <c r="AV75" s="49">
        <v>65.290000000000006</v>
      </c>
      <c r="AW75" s="5">
        <v>2</v>
      </c>
      <c r="AX75" s="29"/>
      <c r="AY75" s="29"/>
      <c r="AZ75" s="36">
        <f t="shared" si="41"/>
        <v>75.290000000000006</v>
      </c>
      <c r="BA75" s="11" t="e">
        <f>IF(AZ75="",Default_Rank_Score,RANK(AZ75,AZ$4:AZ$124,1))</f>
        <v>#VALUE!</v>
      </c>
      <c r="BB75" s="49">
        <v>43.22</v>
      </c>
      <c r="BC75" s="5">
        <v>1</v>
      </c>
      <c r="BD75" s="29"/>
      <c r="BE75" s="29"/>
      <c r="BF75" s="36">
        <f t="shared" si="42"/>
        <v>48.22</v>
      </c>
      <c r="BG75" s="11">
        <f>IF(BF75="",Default_Rank_Score,RANK(BF75,BF$4:BF$124,1))</f>
        <v>84</v>
      </c>
      <c r="BH75" s="49">
        <v>46.08</v>
      </c>
      <c r="BI75" s="5">
        <v>1</v>
      </c>
      <c r="BJ75" s="29">
        <v>1</v>
      </c>
      <c r="BK75" s="29"/>
      <c r="BL75" s="36">
        <f t="shared" si="43"/>
        <v>61.08</v>
      </c>
      <c r="BM75" s="11">
        <f>IF(BL75="",Default_Rank_Score,RANK(BL75,BL$4:BL$124,1))</f>
        <v>87</v>
      </c>
      <c r="BN75" s="49">
        <v>54.61</v>
      </c>
      <c r="BO75" s="5">
        <v>0</v>
      </c>
      <c r="BP75" s="29"/>
      <c r="BQ75" s="29"/>
      <c r="BR75" s="36">
        <f t="shared" si="44"/>
        <v>54.61</v>
      </c>
      <c r="BS75" s="11">
        <f>IF(BR75="",Default_Rank_Score,RANK(BR75,BR$4:BR$124,1))</f>
        <v>75</v>
      </c>
    </row>
    <row r="76" spans="1:71" s="10" customFormat="1" x14ac:dyDescent="0.15">
      <c r="A76" s="59" t="s">
        <v>143</v>
      </c>
      <c r="B76" s="2"/>
      <c r="C76" s="1"/>
      <c r="D76" s="5">
        <v>6</v>
      </c>
      <c r="E76" s="6" t="s">
        <v>115</v>
      </c>
      <c r="F76" s="5"/>
      <c r="G76" s="63">
        <f t="shared" si="30"/>
        <v>64</v>
      </c>
      <c r="H76" s="63">
        <f t="shared" si="31"/>
        <v>274</v>
      </c>
      <c r="I76" s="63">
        <f t="shared" si="32"/>
        <v>4</v>
      </c>
      <c r="J76" s="63">
        <f t="shared" si="33"/>
        <v>15</v>
      </c>
      <c r="K76" s="64">
        <f t="shared" si="34"/>
        <v>450.63</v>
      </c>
      <c r="L76" s="49">
        <v>34.049999999999997</v>
      </c>
      <c r="M76" s="5">
        <v>0</v>
      </c>
      <c r="N76" s="29"/>
      <c r="O76" s="29"/>
      <c r="P76" s="36">
        <f t="shared" si="35"/>
        <v>34.049999999999997</v>
      </c>
      <c r="Q76" s="53">
        <f>IF(P76="",Default_Rank_Score,RANK(P76,P$4:P$124,1))</f>
        <v>35</v>
      </c>
      <c r="R76" s="49">
        <v>24.1</v>
      </c>
      <c r="S76" s="5">
        <v>0</v>
      </c>
      <c r="T76" s="29"/>
      <c r="U76" s="29"/>
      <c r="V76" s="36">
        <f t="shared" si="36"/>
        <v>24.1</v>
      </c>
      <c r="W76" s="55">
        <f>IF(V76="",Default_Rank_Score,RANK(V76,V$4:V$124,1))</f>
        <v>29</v>
      </c>
      <c r="X76" s="49">
        <v>39.04</v>
      </c>
      <c r="Y76" s="5">
        <v>2</v>
      </c>
      <c r="Z76" s="29"/>
      <c r="AA76" s="29"/>
      <c r="AB76" s="36">
        <f t="shared" si="37"/>
        <v>49.04</v>
      </c>
      <c r="AC76" s="55">
        <f>IF(AB76="",Default_Rank_Score,RANK(AB76,AB$4:AB$124,1))</f>
        <v>65</v>
      </c>
      <c r="AD76" s="49">
        <v>32.75</v>
      </c>
      <c r="AE76" s="5">
        <v>0</v>
      </c>
      <c r="AF76" s="29"/>
      <c r="AG76" s="29"/>
      <c r="AH76" s="36">
        <f t="shared" si="38"/>
        <v>32.75</v>
      </c>
      <c r="AI76" s="55">
        <f>IF(AH76="",Default_Rank_Score,RANK(AH76,AH$4:AH$124,1))</f>
        <v>45</v>
      </c>
      <c r="AJ76" s="49">
        <v>60.35</v>
      </c>
      <c r="AK76" s="5">
        <v>3</v>
      </c>
      <c r="AL76" s="29">
        <v>1</v>
      </c>
      <c r="AM76" s="29"/>
      <c r="AN76" s="36">
        <f t="shared" si="39"/>
        <v>85.35</v>
      </c>
      <c r="AO76" s="11">
        <f>IF(AN76="",Default_Rank_Score,RANK(AN76,AN$4:AN$124,1))</f>
        <v>100</v>
      </c>
      <c r="AP76" s="49">
        <v>31.25</v>
      </c>
      <c r="AQ76" s="5">
        <v>3</v>
      </c>
      <c r="AR76" s="29"/>
      <c r="AS76" s="29"/>
      <c r="AT76" s="36">
        <f t="shared" si="40"/>
        <v>46.25</v>
      </c>
      <c r="AU76" s="11">
        <f>IF(AT76="",Default_Rank_Score,RANK(AT76,AT$4:AT$124,1))</f>
        <v>69</v>
      </c>
      <c r="AV76" s="49">
        <v>36.15</v>
      </c>
      <c r="AW76" s="5">
        <v>1</v>
      </c>
      <c r="AX76" s="29"/>
      <c r="AY76" s="29"/>
      <c r="AZ76" s="36">
        <f t="shared" si="41"/>
        <v>41.15</v>
      </c>
      <c r="BA76" s="11" t="e">
        <f>IF(AZ76="",Default_Rank_Score,RANK(AZ76,AZ$4:AZ$124,1))</f>
        <v>#VALUE!</v>
      </c>
      <c r="BB76" s="49">
        <v>28.05</v>
      </c>
      <c r="BC76" s="5">
        <v>0</v>
      </c>
      <c r="BD76" s="29"/>
      <c r="BE76" s="29"/>
      <c r="BF76" s="36">
        <f t="shared" si="42"/>
        <v>28.05</v>
      </c>
      <c r="BG76" s="11">
        <f>IF(BF76="",Default_Rank_Score,RANK(BF76,BF$4:BF$124,1))</f>
        <v>27</v>
      </c>
      <c r="BH76" s="49">
        <v>35.53</v>
      </c>
      <c r="BI76" s="5">
        <v>5</v>
      </c>
      <c r="BJ76" s="29"/>
      <c r="BK76" s="29"/>
      <c r="BL76" s="36">
        <f t="shared" si="43"/>
        <v>60.53</v>
      </c>
      <c r="BM76" s="11">
        <f>IF(BL76="",Default_Rank_Score,RANK(BL76,BL$4:BL$124,1))</f>
        <v>85</v>
      </c>
      <c r="BN76" s="49">
        <v>44.36</v>
      </c>
      <c r="BO76" s="5">
        <v>1</v>
      </c>
      <c r="BP76" s="29"/>
      <c r="BQ76" s="29"/>
      <c r="BR76" s="36">
        <f t="shared" si="44"/>
        <v>49.36</v>
      </c>
      <c r="BS76" s="11">
        <f>IF(BR76="",Default_Rank_Score,RANK(BR76,BR$4:BR$124,1))</f>
        <v>63</v>
      </c>
    </row>
    <row r="77" spans="1:71" s="10" customFormat="1" x14ac:dyDescent="0.15">
      <c r="A77" s="59" t="s">
        <v>131</v>
      </c>
      <c r="B77" s="2"/>
      <c r="C77" s="1"/>
      <c r="D77" s="5">
        <v>5</v>
      </c>
      <c r="E77" s="6" t="s">
        <v>117</v>
      </c>
      <c r="F77" s="5"/>
      <c r="G77" s="63">
        <f t="shared" si="30"/>
        <v>62</v>
      </c>
      <c r="H77" s="63">
        <f t="shared" si="31"/>
        <v>268</v>
      </c>
      <c r="I77" s="63">
        <f t="shared" si="32"/>
        <v>4</v>
      </c>
      <c r="J77" s="63">
        <f t="shared" si="33"/>
        <v>18</v>
      </c>
      <c r="K77" s="64">
        <f t="shared" si="34"/>
        <v>437.42999999999995</v>
      </c>
      <c r="L77" s="49">
        <v>27.85</v>
      </c>
      <c r="M77" s="5">
        <v>3</v>
      </c>
      <c r="N77" s="29"/>
      <c r="O77" s="29"/>
      <c r="P77" s="36">
        <f t="shared" si="35"/>
        <v>42.85</v>
      </c>
      <c r="Q77" s="53">
        <f>IF(P77="",Default_Rank_Score,RANK(P77,P$4:P$124,1))</f>
        <v>61</v>
      </c>
      <c r="R77" s="49">
        <v>34.26</v>
      </c>
      <c r="S77" s="5">
        <v>0</v>
      </c>
      <c r="T77" s="29"/>
      <c r="U77" s="29"/>
      <c r="V77" s="36">
        <f t="shared" si="36"/>
        <v>34.26</v>
      </c>
      <c r="W77" s="55">
        <f>IF(V77="",Default_Rank_Score,RANK(V77,V$4:V$124,1))</f>
        <v>77</v>
      </c>
      <c r="X77" s="49">
        <v>38.74</v>
      </c>
      <c r="Y77" s="5">
        <v>1</v>
      </c>
      <c r="Z77" s="29"/>
      <c r="AA77" s="29"/>
      <c r="AB77" s="36">
        <f t="shared" si="37"/>
        <v>43.74</v>
      </c>
      <c r="AC77" s="55">
        <f>IF(AB77="",Default_Rank_Score,RANK(AB77,AB$4:AB$124,1))</f>
        <v>52</v>
      </c>
      <c r="AD77" s="49">
        <v>27.66</v>
      </c>
      <c r="AE77" s="5">
        <v>1</v>
      </c>
      <c r="AF77" s="29"/>
      <c r="AG77" s="29"/>
      <c r="AH77" s="36">
        <f t="shared" si="38"/>
        <v>32.659999999999997</v>
      </c>
      <c r="AI77" s="55">
        <f>IF(AH77="",Default_Rank_Score,RANK(AH77,AH$4:AH$124,1))</f>
        <v>43</v>
      </c>
      <c r="AJ77" s="49">
        <v>41.13</v>
      </c>
      <c r="AK77" s="5">
        <v>0</v>
      </c>
      <c r="AL77" s="29"/>
      <c r="AM77" s="29"/>
      <c r="AN77" s="36">
        <f t="shared" si="39"/>
        <v>41.13</v>
      </c>
      <c r="AO77" s="11">
        <f>IF(AN77="",Default_Rank_Score,RANK(AN77,AN$4:AN$124,1))</f>
        <v>35</v>
      </c>
      <c r="AP77" s="49">
        <v>38.159999999999997</v>
      </c>
      <c r="AQ77" s="5">
        <v>10</v>
      </c>
      <c r="AR77" s="29"/>
      <c r="AS77" s="29"/>
      <c r="AT77" s="36">
        <f t="shared" si="40"/>
        <v>88.16</v>
      </c>
      <c r="AU77" s="11">
        <f>IF(AT77="",Default_Rank_Score,RANK(AT77,AT$4:AT$124,1))</f>
        <v>106</v>
      </c>
      <c r="AV77" s="49">
        <v>37.200000000000003</v>
      </c>
      <c r="AW77" s="5">
        <v>0</v>
      </c>
      <c r="AX77" s="29"/>
      <c r="AY77" s="29"/>
      <c r="AZ77" s="36">
        <f t="shared" si="41"/>
        <v>37.200000000000003</v>
      </c>
      <c r="BA77" s="11" t="e">
        <f>IF(AZ77="",Default_Rank_Score,RANK(AZ77,AZ$4:AZ$124,1))</f>
        <v>#VALUE!</v>
      </c>
      <c r="BB77" s="49">
        <v>26.3</v>
      </c>
      <c r="BC77" s="5">
        <v>1</v>
      </c>
      <c r="BD77" s="29"/>
      <c r="BE77" s="29"/>
      <c r="BF77" s="36">
        <f t="shared" si="42"/>
        <v>31.3</v>
      </c>
      <c r="BG77" s="11">
        <f>IF(BF77="",Default_Rank_Score,RANK(BF77,BF$4:BF$124,1))</f>
        <v>36</v>
      </c>
      <c r="BH77" s="49">
        <v>35.76</v>
      </c>
      <c r="BI77" s="5">
        <v>2</v>
      </c>
      <c r="BJ77" s="29"/>
      <c r="BK77" s="29"/>
      <c r="BL77" s="36">
        <f t="shared" si="43"/>
        <v>45.76</v>
      </c>
      <c r="BM77" s="11">
        <f>IF(BL77="",Default_Rank_Score,RANK(BL77,BL$4:BL$124,1))</f>
        <v>58</v>
      </c>
      <c r="BN77" s="49">
        <v>40.369999999999997</v>
      </c>
      <c r="BO77" s="5">
        <v>0</v>
      </c>
      <c r="BP77" s="29"/>
      <c r="BQ77" s="29"/>
      <c r="BR77" s="36">
        <f t="shared" si="44"/>
        <v>40.369999999999997</v>
      </c>
      <c r="BS77" s="11">
        <f>IF(BR77="",Default_Rank_Score,RANK(BR77,BR$4:BR$124,1))</f>
        <v>43</v>
      </c>
    </row>
    <row r="78" spans="1:71" s="10" customFormat="1" x14ac:dyDescent="0.15">
      <c r="A78" s="59" t="s">
        <v>56</v>
      </c>
      <c r="B78" s="2"/>
      <c r="C78" s="1"/>
      <c r="D78" s="5">
        <v>3</v>
      </c>
      <c r="E78" s="6" t="s">
        <v>117</v>
      </c>
      <c r="F78" s="5"/>
      <c r="G78" s="63">
        <f t="shared" si="30"/>
        <v>81</v>
      </c>
      <c r="H78" s="63">
        <f t="shared" si="31"/>
        <v>347</v>
      </c>
      <c r="I78" s="63">
        <f t="shared" si="32"/>
        <v>4</v>
      </c>
      <c r="J78" s="63">
        <f t="shared" si="33"/>
        <v>13</v>
      </c>
      <c r="K78" s="64">
        <f t="shared" si="34"/>
        <v>518.84</v>
      </c>
      <c r="L78" s="49">
        <v>40.28</v>
      </c>
      <c r="M78" s="5">
        <v>5</v>
      </c>
      <c r="N78" s="29"/>
      <c r="O78" s="29"/>
      <c r="P78" s="36">
        <f t="shared" si="35"/>
        <v>65.28</v>
      </c>
      <c r="Q78" s="53">
        <f>IF(P78="",Default_Rank_Score,RANK(P78,P$4:P$124,1))</f>
        <v>96</v>
      </c>
      <c r="R78" s="49">
        <v>35.89</v>
      </c>
      <c r="S78" s="5">
        <v>1</v>
      </c>
      <c r="T78" s="29"/>
      <c r="U78" s="29"/>
      <c r="V78" s="36">
        <f t="shared" si="36"/>
        <v>40.89</v>
      </c>
      <c r="W78" s="55">
        <f>IF(V78="",Default_Rank_Score,RANK(V78,V$4:V$124,1))</f>
        <v>90</v>
      </c>
      <c r="X78" s="49">
        <v>37.86</v>
      </c>
      <c r="Y78" s="5">
        <v>0</v>
      </c>
      <c r="Z78" s="29"/>
      <c r="AA78" s="29"/>
      <c r="AB78" s="36">
        <f t="shared" si="37"/>
        <v>37.86</v>
      </c>
      <c r="AC78" s="55">
        <f>IF(AB78="",Default_Rank_Score,RANK(AB78,AB$4:AB$124,1))</f>
        <v>35</v>
      </c>
      <c r="AD78" s="49">
        <v>34</v>
      </c>
      <c r="AE78" s="5">
        <v>2</v>
      </c>
      <c r="AF78" s="29"/>
      <c r="AG78" s="29"/>
      <c r="AH78" s="36">
        <f t="shared" si="38"/>
        <v>44</v>
      </c>
      <c r="AI78" s="55">
        <f>IF(AH78="",Default_Rank_Score,RANK(AH78,AH$4:AH$124,1))</f>
        <v>75</v>
      </c>
      <c r="AJ78" s="49">
        <v>47.34</v>
      </c>
      <c r="AK78" s="5">
        <v>0</v>
      </c>
      <c r="AL78" s="29"/>
      <c r="AM78" s="29"/>
      <c r="AN78" s="36">
        <f t="shared" si="39"/>
        <v>47.34</v>
      </c>
      <c r="AO78" s="11">
        <f>IF(AN78="",Default_Rank_Score,RANK(AN78,AN$4:AN$124,1))</f>
        <v>51</v>
      </c>
      <c r="AP78" s="49">
        <v>42.39</v>
      </c>
      <c r="AQ78" s="5">
        <v>3</v>
      </c>
      <c r="AR78" s="29"/>
      <c r="AS78" s="29"/>
      <c r="AT78" s="36">
        <f t="shared" si="40"/>
        <v>57.39</v>
      </c>
      <c r="AU78" s="11">
        <f>IF(AT78="",Default_Rank_Score,RANK(AT78,AT$4:AT$124,1))</f>
        <v>83</v>
      </c>
      <c r="AV78" s="49">
        <v>54.5</v>
      </c>
      <c r="AW78" s="5">
        <v>0</v>
      </c>
      <c r="AX78" s="29"/>
      <c r="AY78" s="29"/>
      <c r="AZ78" s="36">
        <f t="shared" si="41"/>
        <v>54.5</v>
      </c>
      <c r="BA78" s="11" t="e">
        <f>IF(AZ78="",Default_Rank_Score,RANK(AZ78,AZ$4:AZ$124,1))</f>
        <v>#VALUE!</v>
      </c>
      <c r="BB78" s="49">
        <v>47.66</v>
      </c>
      <c r="BC78" s="5">
        <v>1</v>
      </c>
      <c r="BD78" s="29"/>
      <c r="BE78" s="29"/>
      <c r="BF78" s="36">
        <f t="shared" si="42"/>
        <v>52.66</v>
      </c>
      <c r="BG78" s="11">
        <f>IF(BF78="",Default_Rank_Score,RANK(BF78,BF$4:BF$124,1))</f>
        <v>91</v>
      </c>
      <c r="BH78" s="49">
        <v>44.84</v>
      </c>
      <c r="BI78" s="5">
        <v>1</v>
      </c>
      <c r="BJ78" s="29"/>
      <c r="BK78" s="29"/>
      <c r="BL78" s="36">
        <f t="shared" si="43"/>
        <v>49.84</v>
      </c>
      <c r="BM78" s="11">
        <f>IF(BL78="",Default_Rank_Score,RANK(BL78,BL$4:BL$124,1))</f>
        <v>67</v>
      </c>
      <c r="BN78" s="49">
        <v>69.08</v>
      </c>
      <c r="BO78" s="5">
        <v>0</v>
      </c>
      <c r="BP78" s="29"/>
      <c r="BQ78" s="29"/>
      <c r="BR78" s="36">
        <f t="shared" si="44"/>
        <v>69.08</v>
      </c>
      <c r="BS78" s="11">
        <f>IF(BR78="",Default_Rank_Score,RANK(BR78,BR$4:BR$124,1))</f>
        <v>96</v>
      </c>
    </row>
    <row r="79" spans="1:71" s="10" customFormat="1" x14ac:dyDescent="0.15">
      <c r="A79" s="59" t="s">
        <v>127</v>
      </c>
      <c r="B79" s="2"/>
      <c r="C79" s="1"/>
      <c r="D79" s="5">
        <v>4</v>
      </c>
      <c r="E79" s="6" t="s">
        <v>87</v>
      </c>
      <c r="F79" s="5"/>
      <c r="G79" s="63">
        <f t="shared" si="30"/>
        <v>43</v>
      </c>
      <c r="H79" s="63">
        <f t="shared" si="31"/>
        <v>134</v>
      </c>
      <c r="I79" s="63">
        <f t="shared" si="32"/>
        <v>4</v>
      </c>
      <c r="J79" s="63">
        <f t="shared" si="33"/>
        <v>15</v>
      </c>
      <c r="K79" s="64">
        <f t="shared" si="34"/>
        <v>384.09</v>
      </c>
      <c r="L79" s="49">
        <v>29.24</v>
      </c>
      <c r="M79" s="5">
        <v>2</v>
      </c>
      <c r="N79" s="29"/>
      <c r="O79" s="29"/>
      <c r="P79" s="36">
        <f t="shared" si="35"/>
        <v>39.239999999999995</v>
      </c>
      <c r="Q79" s="53">
        <f>IF(P79="",Default_Rank_Score,RANK(P79,P$4:P$124,1))</f>
        <v>50</v>
      </c>
      <c r="R79" s="49">
        <v>23.54</v>
      </c>
      <c r="S79" s="5">
        <v>0</v>
      </c>
      <c r="T79" s="29"/>
      <c r="U79" s="29"/>
      <c r="V79" s="36">
        <f t="shared" si="36"/>
        <v>23.54</v>
      </c>
      <c r="W79" s="55">
        <f>IF(V79="",Default_Rank_Score,RANK(V79,V$4:V$124,1))</f>
        <v>26</v>
      </c>
      <c r="X79" s="49">
        <v>32.83</v>
      </c>
      <c r="Y79" s="5">
        <v>0</v>
      </c>
      <c r="Z79" s="29"/>
      <c r="AA79" s="29"/>
      <c r="AB79" s="36">
        <f t="shared" si="37"/>
        <v>32.83</v>
      </c>
      <c r="AC79" s="55">
        <f>IF(AB79="",Default_Rank_Score,RANK(AB79,AB$4:AB$124,1))</f>
        <v>16</v>
      </c>
      <c r="AD79" s="49">
        <v>27.08</v>
      </c>
      <c r="AE79" s="5">
        <v>0</v>
      </c>
      <c r="AF79" s="29"/>
      <c r="AG79" s="29"/>
      <c r="AH79" s="36">
        <f t="shared" si="38"/>
        <v>27.08</v>
      </c>
      <c r="AI79" s="55">
        <f>IF(AH79="",Default_Rank_Score,RANK(AH79,AH$4:AH$124,1))</f>
        <v>23</v>
      </c>
      <c r="AJ79" s="49">
        <v>37.24</v>
      </c>
      <c r="AK79" s="5">
        <v>0</v>
      </c>
      <c r="AL79" s="29"/>
      <c r="AM79" s="29"/>
      <c r="AN79" s="36">
        <f t="shared" si="39"/>
        <v>37.24</v>
      </c>
      <c r="AO79" s="11">
        <f>IF(AN79="",Default_Rank_Score,RANK(AN79,AN$4:AN$124,1))</f>
        <v>19</v>
      </c>
      <c r="AP79" s="49">
        <v>35.229999999999997</v>
      </c>
      <c r="AQ79" s="5">
        <v>3</v>
      </c>
      <c r="AR79" s="29"/>
      <c r="AS79" s="29"/>
      <c r="AT79" s="36">
        <f t="shared" si="40"/>
        <v>50.23</v>
      </c>
      <c r="AU79" s="11">
        <f>IF(AT79="",Default_Rank_Score,RANK(AT79,AT$4:AT$124,1))</f>
        <v>75</v>
      </c>
      <c r="AV79" s="49">
        <v>24.85</v>
      </c>
      <c r="AW79" s="5">
        <v>4</v>
      </c>
      <c r="AX79" s="29"/>
      <c r="AY79" s="29"/>
      <c r="AZ79" s="36">
        <f t="shared" si="41"/>
        <v>44.85</v>
      </c>
      <c r="BA79" s="11" t="e">
        <f>IF(AZ79="",Default_Rank_Score,RANK(AZ79,AZ$4:AZ$124,1))</f>
        <v>#VALUE!</v>
      </c>
      <c r="BB79" s="49">
        <v>21.33</v>
      </c>
      <c r="BC79" s="5">
        <v>3</v>
      </c>
      <c r="BD79" s="29"/>
      <c r="BE79" s="29"/>
      <c r="BF79" s="36">
        <f t="shared" si="42"/>
        <v>36.33</v>
      </c>
      <c r="BG79" s="11">
        <f>IF(BF79="",Default_Rank_Score,RANK(BF79,BF$4:BF$124,1))</f>
        <v>57</v>
      </c>
      <c r="BH79" s="49">
        <v>35.57</v>
      </c>
      <c r="BI79" s="5">
        <v>2</v>
      </c>
      <c r="BJ79" s="29"/>
      <c r="BK79" s="29"/>
      <c r="BL79" s="36">
        <f t="shared" si="43"/>
        <v>45.57</v>
      </c>
      <c r="BM79" s="11">
        <f>IF(BL79="",Default_Rank_Score,RANK(BL79,BL$4:BL$124,1))</f>
        <v>55</v>
      </c>
      <c r="BN79" s="49">
        <v>42.18</v>
      </c>
      <c r="BO79" s="5">
        <v>1</v>
      </c>
      <c r="BP79" s="29"/>
      <c r="BQ79" s="29"/>
      <c r="BR79" s="36">
        <f t="shared" si="44"/>
        <v>47.18</v>
      </c>
      <c r="BS79" s="11">
        <f>IF(BR79="",Default_Rank_Score,RANK(BR79,BR$4:BR$124,1))</f>
        <v>61</v>
      </c>
    </row>
    <row r="80" spans="1:71" s="10" customFormat="1" x14ac:dyDescent="0.15">
      <c r="A80" s="59" t="s">
        <v>147</v>
      </c>
      <c r="B80" s="2"/>
      <c r="C80" s="1"/>
      <c r="D80" s="5">
        <v>6</v>
      </c>
      <c r="E80" s="6" t="s">
        <v>57</v>
      </c>
      <c r="F80" s="5"/>
      <c r="G80" s="63">
        <f t="shared" si="30"/>
        <v>25</v>
      </c>
      <c r="H80" s="63">
        <f t="shared" si="31"/>
        <v>137</v>
      </c>
      <c r="I80" s="63">
        <f t="shared" si="32"/>
        <v>4</v>
      </c>
      <c r="J80" s="63">
        <f t="shared" si="33"/>
        <v>7</v>
      </c>
      <c r="K80" s="64">
        <f t="shared" si="34"/>
        <v>331.05</v>
      </c>
      <c r="L80" s="49">
        <v>23.3</v>
      </c>
      <c r="M80" s="5">
        <v>0</v>
      </c>
      <c r="N80" s="29"/>
      <c r="O80" s="29"/>
      <c r="P80" s="36">
        <f t="shared" si="35"/>
        <v>23.3</v>
      </c>
      <c r="Q80" s="53">
        <f>IF(P80="",Default_Rank_Score,RANK(P80,P$4:P$124,1))</f>
        <v>7</v>
      </c>
      <c r="R80" s="49">
        <v>19.72</v>
      </c>
      <c r="S80" s="5">
        <v>0</v>
      </c>
      <c r="T80" s="29"/>
      <c r="U80" s="29"/>
      <c r="V80" s="36">
        <f t="shared" si="36"/>
        <v>19.72</v>
      </c>
      <c r="W80" s="55">
        <f>IF(V80="",Default_Rank_Score,RANK(V80,V$4:V$124,1))</f>
        <v>15</v>
      </c>
      <c r="X80" s="49">
        <v>28.57</v>
      </c>
      <c r="Y80" s="5">
        <v>0</v>
      </c>
      <c r="Z80" s="29"/>
      <c r="AA80" s="29"/>
      <c r="AB80" s="36">
        <f t="shared" si="37"/>
        <v>28.57</v>
      </c>
      <c r="AC80" s="55">
        <f>IF(AB80="",Default_Rank_Score,RANK(AB80,AB$4:AB$124,1))</f>
        <v>9</v>
      </c>
      <c r="AD80" s="49">
        <v>24.78</v>
      </c>
      <c r="AE80" s="5">
        <v>1</v>
      </c>
      <c r="AF80" s="29"/>
      <c r="AG80" s="29"/>
      <c r="AH80" s="36">
        <f t="shared" si="38"/>
        <v>29.78</v>
      </c>
      <c r="AI80" s="55">
        <f>IF(AH80="",Default_Rank_Score,RANK(AH80,AH$4:AH$124,1))</f>
        <v>35</v>
      </c>
      <c r="AJ80" s="49">
        <v>54.23</v>
      </c>
      <c r="AK80" s="5">
        <v>1</v>
      </c>
      <c r="AL80" s="29"/>
      <c r="AM80" s="29"/>
      <c r="AN80" s="36">
        <f t="shared" si="39"/>
        <v>59.23</v>
      </c>
      <c r="AO80" s="11">
        <f>IF(AN80="",Default_Rank_Score,RANK(AN80,AN$4:AN$124,1))</f>
        <v>71</v>
      </c>
      <c r="AP80" s="49">
        <v>25.09</v>
      </c>
      <c r="AQ80" s="5">
        <v>1</v>
      </c>
      <c r="AR80" s="29"/>
      <c r="AS80" s="29"/>
      <c r="AT80" s="36">
        <f t="shared" si="40"/>
        <v>30.09</v>
      </c>
      <c r="AU80" s="11">
        <f>IF(AT80="",Default_Rank_Score,RANK(AT80,AT$4:AT$124,1))</f>
        <v>15</v>
      </c>
      <c r="AV80" s="49">
        <v>29.33</v>
      </c>
      <c r="AW80" s="5">
        <v>1</v>
      </c>
      <c r="AX80" s="29"/>
      <c r="AY80" s="29"/>
      <c r="AZ80" s="36">
        <f t="shared" si="41"/>
        <v>34.33</v>
      </c>
      <c r="BA80" s="11" t="e">
        <f>IF(AZ80="",Default_Rank_Score,RANK(AZ80,AZ$4:AZ$124,1))</f>
        <v>#VALUE!</v>
      </c>
      <c r="BB80" s="49">
        <v>20.72</v>
      </c>
      <c r="BC80" s="5">
        <v>1</v>
      </c>
      <c r="BD80" s="29"/>
      <c r="BE80" s="29"/>
      <c r="BF80" s="36">
        <f t="shared" si="42"/>
        <v>25.72</v>
      </c>
      <c r="BG80" s="11">
        <f>IF(BF80="",Default_Rank_Score,RANK(BF80,BF$4:BF$124,1))</f>
        <v>15</v>
      </c>
      <c r="BH80" s="49">
        <v>27.82</v>
      </c>
      <c r="BI80" s="5">
        <v>2</v>
      </c>
      <c r="BJ80" s="29"/>
      <c r="BK80" s="29"/>
      <c r="BL80" s="36">
        <f t="shared" si="43"/>
        <v>37.82</v>
      </c>
      <c r="BM80" s="11">
        <f>IF(BL80="",Default_Rank_Score,RANK(BL80,BL$4:BL$124,1))</f>
        <v>38</v>
      </c>
      <c r="BN80" s="49">
        <v>42.49</v>
      </c>
      <c r="BO80" s="5">
        <v>0</v>
      </c>
      <c r="BP80" s="29"/>
      <c r="BQ80" s="29"/>
      <c r="BR80" s="36">
        <f t="shared" si="44"/>
        <v>42.49</v>
      </c>
      <c r="BS80" s="11">
        <f>IF(BR80="",Default_Rank_Score,RANK(BR80,BR$4:BR$124,1))</f>
        <v>51</v>
      </c>
    </row>
    <row r="81" spans="1:71" s="10" customFormat="1" x14ac:dyDescent="0.15">
      <c r="A81" s="59" t="s">
        <v>187</v>
      </c>
      <c r="B81" s="2"/>
      <c r="C81" s="1"/>
      <c r="D81" s="5">
        <v>5</v>
      </c>
      <c r="E81" s="6" t="s">
        <v>92</v>
      </c>
      <c r="F81" s="5"/>
      <c r="G81" s="63">
        <f t="shared" si="30"/>
        <v>96</v>
      </c>
      <c r="H81" s="63">
        <f t="shared" si="31"/>
        <v>435</v>
      </c>
      <c r="I81" s="63">
        <f t="shared" si="32"/>
        <v>4</v>
      </c>
      <c r="J81" s="63">
        <f t="shared" si="33"/>
        <v>10</v>
      </c>
      <c r="K81" s="64">
        <f t="shared" si="34"/>
        <v>664.90000000000009</v>
      </c>
      <c r="L81" s="49">
        <v>49.51</v>
      </c>
      <c r="M81" s="5">
        <v>0</v>
      </c>
      <c r="N81" s="29"/>
      <c r="O81" s="29"/>
      <c r="P81" s="36">
        <f t="shared" si="35"/>
        <v>49.51</v>
      </c>
      <c r="Q81" s="53">
        <f>IF(P81="",Default_Rank_Score,RANK(P81,P$4:P$124,1))</f>
        <v>79</v>
      </c>
      <c r="R81" s="49">
        <v>31.95</v>
      </c>
      <c r="S81" s="5">
        <v>1</v>
      </c>
      <c r="T81" s="29"/>
      <c r="U81" s="29"/>
      <c r="V81" s="36">
        <f t="shared" si="36"/>
        <v>36.950000000000003</v>
      </c>
      <c r="W81" s="55">
        <f>IF(V81="",Default_Rank_Score,RANK(V81,V$4:V$124,1))</f>
        <v>82</v>
      </c>
      <c r="X81" s="49">
        <v>72.709999999999994</v>
      </c>
      <c r="Y81" s="5">
        <v>1</v>
      </c>
      <c r="Z81" s="29"/>
      <c r="AA81" s="29"/>
      <c r="AB81" s="36">
        <f t="shared" si="37"/>
        <v>77.709999999999994</v>
      </c>
      <c r="AC81" s="55">
        <f>IF(AB81="",Default_Rank_Score,RANK(AB81,AB$4:AB$124,1))</f>
        <v>102</v>
      </c>
      <c r="AD81" s="49">
        <v>79.92</v>
      </c>
      <c r="AE81" s="5">
        <v>0</v>
      </c>
      <c r="AF81" s="29"/>
      <c r="AG81" s="29"/>
      <c r="AH81" s="36">
        <f t="shared" si="38"/>
        <v>79.92</v>
      </c>
      <c r="AI81" s="55">
        <f>IF(AH81="",Default_Rank_Score,RANK(AH81,AH$4:AH$124,1))</f>
        <v>104</v>
      </c>
      <c r="AJ81" s="49">
        <v>58.48</v>
      </c>
      <c r="AK81" s="5">
        <v>0</v>
      </c>
      <c r="AL81" s="29"/>
      <c r="AM81" s="29"/>
      <c r="AN81" s="36">
        <f t="shared" si="39"/>
        <v>58.48</v>
      </c>
      <c r="AO81" s="11">
        <f>IF(AN81="",Default_Rank_Score,RANK(AN81,AN$4:AN$124,1))</f>
        <v>68</v>
      </c>
      <c r="AP81" s="49">
        <v>50.53</v>
      </c>
      <c r="AQ81" s="5">
        <v>1</v>
      </c>
      <c r="AR81" s="29"/>
      <c r="AS81" s="29"/>
      <c r="AT81" s="36">
        <f t="shared" si="40"/>
        <v>55.53</v>
      </c>
      <c r="AU81" s="11">
        <f>IF(AT81="",Default_Rank_Score,RANK(AT81,AT$4:AT$124,1))</f>
        <v>80</v>
      </c>
      <c r="AV81" s="49">
        <v>47.85</v>
      </c>
      <c r="AW81" s="5">
        <v>1</v>
      </c>
      <c r="AX81" s="29">
        <v>1</v>
      </c>
      <c r="AY81" s="29"/>
      <c r="AZ81" s="36">
        <f t="shared" si="41"/>
        <v>62.85</v>
      </c>
      <c r="BA81" s="11" t="e">
        <f>IF(AZ81="",Default_Rank_Score,RANK(AZ81,AZ$4:AZ$124,1))</f>
        <v>#VALUE!</v>
      </c>
      <c r="BB81" s="49">
        <v>38.26</v>
      </c>
      <c r="BC81" s="5">
        <v>1</v>
      </c>
      <c r="BD81" s="29"/>
      <c r="BE81" s="29"/>
      <c r="BF81" s="36">
        <f t="shared" si="42"/>
        <v>43.26</v>
      </c>
      <c r="BG81" s="11">
        <f>IF(BF81="",Default_Rank_Score,RANK(BF81,BF$4:BF$124,1))</f>
        <v>78</v>
      </c>
      <c r="BH81" s="49">
        <v>80.08</v>
      </c>
      <c r="BI81" s="5">
        <v>0</v>
      </c>
      <c r="BJ81" s="29"/>
      <c r="BK81" s="29"/>
      <c r="BL81" s="36">
        <f t="shared" si="43"/>
        <v>80.08</v>
      </c>
      <c r="BM81" s="11">
        <f>IF(BL81="",Default_Rank_Score,RANK(BL81,BL$4:BL$124,1))</f>
        <v>105</v>
      </c>
      <c r="BN81" s="49">
        <v>95.61</v>
      </c>
      <c r="BO81" s="5">
        <v>5</v>
      </c>
      <c r="BP81" s="29"/>
      <c r="BQ81" s="29"/>
      <c r="BR81" s="36">
        <f t="shared" si="44"/>
        <v>120.61</v>
      </c>
      <c r="BS81" s="11"/>
    </row>
    <row r="82" spans="1:71" s="10" customFormat="1" x14ac:dyDescent="0.15">
      <c r="A82" s="59" t="s">
        <v>194</v>
      </c>
      <c r="B82" s="2"/>
      <c r="C82" s="1"/>
      <c r="D82" s="5">
        <v>4</v>
      </c>
      <c r="E82" s="6" t="s">
        <v>85</v>
      </c>
      <c r="F82" s="5"/>
      <c r="G82" s="63">
        <f t="shared" si="30"/>
        <v>36</v>
      </c>
      <c r="H82" s="63">
        <f t="shared" si="31"/>
        <v>159</v>
      </c>
      <c r="I82" s="63">
        <f t="shared" si="32"/>
        <v>4</v>
      </c>
      <c r="J82" s="63">
        <f t="shared" si="33"/>
        <v>9</v>
      </c>
      <c r="K82" s="64">
        <f t="shared" si="34"/>
        <v>365.9799999999999</v>
      </c>
      <c r="L82" s="49">
        <v>31.17</v>
      </c>
      <c r="M82" s="5">
        <v>0</v>
      </c>
      <c r="N82" s="29"/>
      <c r="O82" s="29"/>
      <c r="P82" s="36">
        <f t="shared" si="35"/>
        <v>31.17</v>
      </c>
      <c r="Q82" s="53">
        <f>IF(P82="",Default_Rank_Score,RANK(P82,P$4:P$124,1))</f>
        <v>28</v>
      </c>
      <c r="R82" s="49">
        <v>24.09</v>
      </c>
      <c r="S82" s="5">
        <v>0</v>
      </c>
      <c r="T82" s="29"/>
      <c r="U82" s="29"/>
      <c r="V82" s="36">
        <f t="shared" si="36"/>
        <v>24.09</v>
      </c>
      <c r="W82" s="55">
        <f>IF(V82="",Default_Rank_Score,RANK(V82,V$4:V$124,1))</f>
        <v>28</v>
      </c>
      <c r="X82" s="49">
        <v>40.44</v>
      </c>
      <c r="Y82" s="5">
        <v>1</v>
      </c>
      <c r="Z82" s="29"/>
      <c r="AA82" s="29"/>
      <c r="AB82" s="36">
        <f t="shared" si="37"/>
        <v>45.44</v>
      </c>
      <c r="AC82" s="55">
        <f>IF(AB82="",Default_Rank_Score,RANK(AB82,AB$4:AB$124,1))</f>
        <v>57</v>
      </c>
      <c r="AD82" s="49">
        <v>29.31</v>
      </c>
      <c r="AE82" s="5">
        <v>0</v>
      </c>
      <c r="AF82" s="29"/>
      <c r="AG82" s="29"/>
      <c r="AH82" s="36">
        <f t="shared" si="38"/>
        <v>29.31</v>
      </c>
      <c r="AI82" s="55">
        <f>IF(AH82="",Default_Rank_Score,RANK(AH82,AH$4:AH$124,1))</f>
        <v>32</v>
      </c>
      <c r="AJ82" s="49">
        <v>34.93</v>
      </c>
      <c r="AK82" s="5">
        <v>0</v>
      </c>
      <c r="AL82" s="29"/>
      <c r="AM82" s="29"/>
      <c r="AN82" s="36">
        <f t="shared" si="39"/>
        <v>34.93</v>
      </c>
      <c r="AO82" s="11">
        <f>IF(AN82="",Default_Rank_Score,RANK(AN82,AN$4:AN$124,1))</f>
        <v>14</v>
      </c>
      <c r="AP82" s="49">
        <v>29.08</v>
      </c>
      <c r="AQ82" s="5">
        <v>1</v>
      </c>
      <c r="AR82" s="29"/>
      <c r="AS82" s="29"/>
      <c r="AT82" s="36">
        <f t="shared" si="40"/>
        <v>34.08</v>
      </c>
      <c r="AU82" s="11">
        <f>IF(AT82="",Default_Rank_Score,RANK(AT82,AT$4:AT$124,1))</f>
        <v>30</v>
      </c>
      <c r="AV82" s="49">
        <v>33.950000000000003</v>
      </c>
      <c r="AW82" s="5">
        <v>3</v>
      </c>
      <c r="AX82" s="29"/>
      <c r="AY82" s="29"/>
      <c r="AZ82" s="36">
        <f t="shared" si="41"/>
        <v>48.95</v>
      </c>
      <c r="BA82" s="11" t="e">
        <f>IF(AZ82="",Default_Rank_Score,RANK(AZ82,AZ$4:AZ$124,1))</f>
        <v>#VALUE!</v>
      </c>
      <c r="BB82" s="49">
        <v>28.96</v>
      </c>
      <c r="BC82" s="5">
        <v>1</v>
      </c>
      <c r="BD82" s="29"/>
      <c r="BE82" s="29"/>
      <c r="BF82" s="36">
        <f t="shared" si="42"/>
        <v>33.96</v>
      </c>
      <c r="BG82" s="11">
        <f>IF(BF82="",Default_Rank_Score,RANK(BF82,BF$4:BF$124,1))</f>
        <v>47</v>
      </c>
      <c r="BH82" s="49">
        <v>29.03</v>
      </c>
      <c r="BI82" s="5">
        <v>1</v>
      </c>
      <c r="BJ82" s="29"/>
      <c r="BK82" s="29"/>
      <c r="BL82" s="36">
        <f t="shared" si="43"/>
        <v>34.03</v>
      </c>
      <c r="BM82" s="11">
        <f>IF(BL82="",Default_Rank_Score,RANK(BL82,BL$4:BL$124,1))</f>
        <v>27</v>
      </c>
      <c r="BN82" s="49">
        <v>40.020000000000003</v>
      </c>
      <c r="BO82" s="5">
        <v>2</v>
      </c>
      <c r="BP82" s="29"/>
      <c r="BQ82" s="29"/>
      <c r="BR82" s="36">
        <f t="shared" si="44"/>
        <v>50.02</v>
      </c>
      <c r="BS82" s="11">
        <f>IF(BR82="",Default_Rank_Score,RANK(BR82,BR$4:BR$124,1))</f>
        <v>66</v>
      </c>
    </row>
    <row r="83" spans="1:71" s="10" customFormat="1" x14ac:dyDescent="0.15">
      <c r="A83" s="59" t="s">
        <v>149</v>
      </c>
      <c r="B83" s="2"/>
      <c r="C83" s="1"/>
      <c r="D83" s="5" t="s">
        <v>150</v>
      </c>
      <c r="E83" s="6" t="s">
        <v>151</v>
      </c>
      <c r="F83" s="5"/>
      <c r="G83" s="63">
        <f t="shared" si="30"/>
        <v>106</v>
      </c>
      <c r="H83" s="63">
        <f t="shared" si="31"/>
        <v>509</v>
      </c>
      <c r="I83" s="63">
        <f t="shared" si="32"/>
        <v>4</v>
      </c>
      <c r="J83" s="63">
        <f t="shared" si="33"/>
        <v>26</v>
      </c>
      <c r="K83" s="64">
        <f t="shared" si="34"/>
        <v>859.06</v>
      </c>
      <c r="L83" s="49">
        <v>89.32</v>
      </c>
      <c r="M83" s="5">
        <v>0</v>
      </c>
      <c r="N83" s="29"/>
      <c r="O83" s="29"/>
      <c r="P83" s="36">
        <f t="shared" si="35"/>
        <v>89.32</v>
      </c>
      <c r="Q83" s="53">
        <f>IF(P83="",Default_Rank_Score,RANK(P83,P$4:P$124,1))</f>
        <v>108</v>
      </c>
      <c r="R83" s="49">
        <v>46.64</v>
      </c>
      <c r="S83" s="5">
        <v>0</v>
      </c>
      <c r="T83" s="29"/>
      <c r="U83" s="29"/>
      <c r="V83" s="36">
        <f t="shared" si="36"/>
        <v>46.64</v>
      </c>
      <c r="W83" s="55">
        <f>IF(V83="",Default_Rank_Score,RANK(V83,V$4:V$124,1))</f>
        <v>98</v>
      </c>
      <c r="X83" s="49">
        <v>65.53</v>
      </c>
      <c r="Y83" s="5">
        <v>0</v>
      </c>
      <c r="Z83" s="29"/>
      <c r="AA83" s="29"/>
      <c r="AB83" s="36">
        <f t="shared" si="37"/>
        <v>65.53</v>
      </c>
      <c r="AC83" s="55">
        <f>IF(AB83="",Default_Rank_Score,RANK(AB83,AB$4:AB$124,1))</f>
        <v>91</v>
      </c>
      <c r="AD83" s="49">
        <v>54.4</v>
      </c>
      <c r="AE83" s="5">
        <v>2</v>
      </c>
      <c r="AF83" s="29"/>
      <c r="AG83" s="29"/>
      <c r="AH83" s="36">
        <f t="shared" si="38"/>
        <v>64.400000000000006</v>
      </c>
      <c r="AI83" s="55">
        <f>IF(AH83="",Default_Rank_Score,RANK(AH83,AH$4:AH$124,1))</f>
        <v>95</v>
      </c>
      <c r="AJ83" s="49">
        <v>99.58</v>
      </c>
      <c r="AK83" s="5">
        <v>11</v>
      </c>
      <c r="AL83" s="29"/>
      <c r="AM83" s="29"/>
      <c r="AN83" s="36">
        <f t="shared" si="39"/>
        <v>154.57999999999998</v>
      </c>
      <c r="AO83" s="11">
        <f>IF(AN83="",Default_Rank_Score,RANK(AN83,AN$4:AN$124,1))</f>
        <v>117</v>
      </c>
      <c r="AP83" s="49">
        <v>100.22</v>
      </c>
      <c r="AQ83" s="5">
        <v>10</v>
      </c>
      <c r="AR83" s="29"/>
      <c r="AS83" s="29"/>
      <c r="AT83" s="36">
        <f t="shared" si="40"/>
        <v>150.22</v>
      </c>
      <c r="AU83" s="11">
        <f>IF(AT83="",Default_Rank_Score,RANK(AT83,AT$4:AT$124,1))</f>
        <v>117</v>
      </c>
      <c r="AV83" s="49">
        <v>59.38</v>
      </c>
      <c r="AW83" s="5">
        <v>1</v>
      </c>
      <c r="AX83" s="29"/>
      <c r="AY83" s="29"/>
      <c r="AZ83" s="36">
        <f t="shared" si="41"/>
        <v>64.38</v>
      </c>
      <c r="BA83" s="11" t="e">
        <f>IF(AZ83="",Default_Rank_Score,RANK(AZ83,AZ$4:AZ$124,1))</f>
        <v>#VALUE!</v>
      </c>
      <c r="BB83" s="49">
        <v>54.75</v>
      </c>
      <c r="BC83" s="5">
        <v>1</v>
      </c>
      <c r="BD83" s="29"/>
      <c r="BE83" s="29"/>
      <c r="BF83" s="36">
        <f t="shared" si="42"/>
        <v>59.75</v>
      </c>
      <c r="BG83" s="11">
        <f>IF(BF83="",Default_Rank_Score,RANK(BF83,BF$4:BF$124,1))</f>
        <v>102</v>
      </c>
      <c r="BH83" s="49">
        <v>70.73</v>
      </c>
      <c r="BI83" s="5">
        <v>1</v>
      </c>
      <c r="BJ83" s="29"/>
      <c r="BK83" s="29"/>
      <c r="BL83" s="36">
        <f t="shared" si="43"/>
        <v>75.73</v>
      </c>
      <c r="BM83" s="11">
        <f>IF(BL83="",Default_Rank_Score,RANK(BL83,BL$4:BL$124,1))</f>
        <v>101</v>
      </c>
      <c r="BN83" s="49">
        <v>88.51</v>
      </c>
      <c r="BO83" s="5">
        <v>0</v>
      </c>
      <c r="BP83" s="29"/>
      <c r="BQ83" s="29"/>
      <c r="BR83" s="36">
        <f t="shared" si="44"/>
        <v>88.51</v>
      </c>
      <c r="BS83" s="11">
        <f>IF(BR83="",Default_Rank_Score,RANK(BR83,BR$4:BR$124,1))</f>
        <v>104</v>
      </c>
    </row>
    <row r="84" spans="1:71" s="10" customFormat="1" x14ac:dyDescent="0.15">
      <c r="A84" s="59" t="s">
        <v>102</v>
      </c>
      <c r="B84" s="2"/>
      <c r="C84" s="1"/>
      <c r="D84" s="5">
        <v>2</v>
      </c>
      <c r="E84" s="6" t="s">
        <v>114</v>
      </c>
      <c r="F84" s="5"/>
      <c r="G84" s="63">
        <f t="shared" si="30"/>
        <v>45</v>
      </c>
      <c r="H84" s="63">
        <f t="shared" si="31"/>
        <v>276</v>
      </c>
      <c r="I84" s="63">
        <f t="shared" si="32"/>
        <v>4</v>
      </c>
      <c r="J84" s="63">
        <f t="shared" si="33"/>
        <v>9</v>
      </c>
      <c r="K84" s="64">
        <f t="shared" si="34"/>
        <v>395.79999999999995</v>
      </c>
      <c r="L84" s="49">
        <v>30.02</v>
      </c>
      <c r="M84" s="5">
        <v>1</v>
      </c>
      <c r="N84" s="29"/>
      <c r="O84" s="29"/>
      <c r="P84" s="36">
        <f t="shared" si="35"/>
        <v>35.019999999999996</v>
      </c>
      <c r="Q84" s="53">
        <f>IF(P84="",Default_Rank_Score,RANK(P84,P$4:P$124,1))</f>
        <v>38</v>
      </c>
      <c r="R84" s="49">
        <v>27.59</v>
      </c>
      <c r="S84" s="5">
        <v>2</v>
      </c>
      <c r="T84" s="29"/>
      <c r="U84" s="29"/>
      <c r="V84" s="36">
        <f t="shared" si="36"/>
        <v>37.590000000000003</v>
      </c>
      <c r="W84" s="55">
        <f>IF(V84="",Default_Rank_Score,RANK(V84,V$4:V$124,1))</f>
        <v>84</v>
      </c>
      <c r="X84" s="49">
        <v>40.909999999999997</v>
      </c>
      <c r="Y84" s="5">
        <v>0</v>
      </c>
      <c r="Z84" s="29"/>
      <c r="AA84" s="29"/>
      <c r="AB84" s="36">
        <f t="shared" si="37"/>
        <v>40.909999999999997</v>
      </c>
      <c r="AC84" s="55">
        <f>IF(AB84="",Default_Rank_Score,RANK(AB84,AB$4:AB$124,1))</f>
        <v>45</v>
      </c>
      <c r="AD84" s="49">
        <v>36.6</v>
      </c>
      <c r="AE84" s="5">
        <v>0</v>
      </c>
      <c r="AF84" s="29"/>
      <c r="AG84" s="29"/>
      <c r="AH84" s="36">
        <f t="shared" si="38"/>
        <v>36.6</v>
      </c>
      <c r="AI84" s="55">
        <f>IF(AH84="",Default_Rank_Score,RANK(AH84,AH$4:AH$124,1))</f>
        <v>59</v>
      </c>
      <c r="AJ84" s="49">
        <v>42</v>
      </c>
      <c r="AK84" s="5">
        <v>1</v>
      </c>
      <c r="AL84" s="29"/>
      <c r="AM84" s="29"/>
      <c r="AN84" s="36">
        <f t="shared" si="39"/>
        <v>47</v>
      </c>
      <c r="AO84" s="11">
        <f>IF(AN84="",Default_Rank_Score,RANK(AN84,AN$4:AN$124,1))</f>
        <v>50</v>
      </c>
      <c r="AP84" s="49">
        <v>32.96</v>
      </c>
      <c r="AQ84" s="5">
        <v>0</v>
      </c>
      <c r="AR84" s="29"/>
      <c r="AS84" s="29"/>
      <c r="AT84" s="36">
        <f t="shared" si="40"/>
        <v>32.96</v>
      </c>
      <c r="AU84" s="11">
        <f>IF(AT84="",Default_Rank_Score,RANK(AT84,AT$4:AT$124,1))</f>
        <v>26</v>
      </c>
      <c r="AV84" s="49">
        <v>35.299999999999997</v>
      </c>
      <c r="AW84" s="5">
        <v>3</v>
      </c>
      <c r="AX84" s="29"/>
      <c r="AY84" s="29"/>
      <c r="AZ84" s="36">
        <f t="shared" si="41"/>
        <v>50.3</v>
      </c>
      <c r="BA84" s="11" t="e">
        <f>IF(AZ84="",Default_Rank_Score,RANK(AZ84,AZ$4:AZ$124,1))</f>
        <v>#VALUE!</v>
      </c>
      <c r="BB84" s="49">
        <v>31.33</v>
      </c>
      <c r="BC84" s="5">
        <v>1</v>
      </c>
      <c r="BD84" s="29"/>
      <c r="BE84" s="29"/>
      <c r="BF84" s="36">
        <f t="shared" si="42"/>
        <v>36.33</v>
      </c>
      <c r="BG84" s="11">
        <f>IF(BF84="",Default_Rank_Score,RANK(BF84,BF$4:BF$124,1))</f>
        <v>57</v>
      </c>
      <c r="BH84" s="49">
        <v>33</v>
      </c>
      <c r="BI84" s="5">
        <v>0</v>
      </c>
      <c r="BJ84" s="29"/>
      <c r="BK84" s="29"/>
      <c r="BL84" s="36">
        <f t="shared" si="43"/>
        <v>33</v>
      </c>
      <c r="BM84" s="11">
        <f>IF(BL84="",Default_Rank_Score,RANK(BL84,BL$4:BL$124,1))</f>
        <v>21</v>
      </c>
      <c r="BN84" s="49">
        <v>41.09</v>
      </c>
      <c r="BO84" s="5">
        <v>1</v>
      </c>
      <c r="BP84" s="29"/>
      <c r="BQ84" s="29"/>
      <c r="BR84" s="36">
        <f t="shared" si="44"/>
        <v>46.09</v>
      </c>
      <c r="BS84" s="11">
        <f>IF(BR84="",Default_Rank_Score,RANK(BR84,BR$4:BR$124,1))</f>
        <v>58</v>
      </c>
    </row>
    <row r="85" spans="1:71" s="10" customFormat="1" x14ac:dyDescent="0.15">
      <c r="A85" s="59" t="s">
        <v>104</v>
      </c>
      <c r="B85" s="2"/>
      <c r="C85" s="1"/>
      <c r="D85" s="5">
        <v>2</v>
      </c>
      <c r="E85" s="6" t="s">
        <v>180</v>
      </c>
      <c r="F85" s="5"/>
      <c r="G85" s="63">
        <f t="shared" si="30"/>
        <v>47</v>
      </c>
      <c r="H85" s="63">
        <f t="shared" si="31"/>
        <v>272</v>
      </c>
      <c r="I85" s="63">
        <f t="shared" si="32"/>
        <v>4</v>
      </c>
      <c r="J85" s="63">
        <f t="shared" si="33"/>
        <v>12</v>
      </c>
      <c r="K85" s="64">
        <f t="shared" si="34"/>
        <v>406.52000000000004</v>
      </c>
      <c r="L85" s="49">
        <v>30.42</v>
      </c>
      <c r="M85" s="5">
        <v>0</v>
      </c>
      <c r="N85" s="29"/>
      <c r="O85" s="29"/>
      <c r="P85" s="36">
        <f t="shared" si="35"/>
        <v>30.42</v>
      </c>
      <c r="Q85" s="53">
        <f>IF(P85="",Default_Rank_Score,RANK(P85,P$4:P$124,1))</f>
        <v>26</v>
      </c>
      <c r="R85" s="49">
        <v>28.79</v>
      </c>
      <c r="S85" s="5">
        <v>0</v>
      </c>
      <c r="T85" s="29"/>
      <c r="U85" s="29"/>
      <c r="V85" s="36">
        <f t="shared" si="36"/>
        <v>28.79</v>
      </c>
      <c r="W85" s="55">
        <f>IF(V85="",Default_Rank_Score,RANK(V85,V$4:V$124,1))</f>
        <v>53</v>
      </c>
      <c r="X85" s="49">
        <v>32.58</v>
      </c>
      <c r="Y85" s="5">
        <v>1</v>
      </c>
      <c r="Z85" s="29"/>
      <c r="AA85" s="29"/>
      <c r="AB85" s="36">
        <f t="shared" si="37"/>
        <v>37.58</v>
      </c>
      <c r="AC85" s="55">
        <f>IF(AB85="",Default_Rank_Score,RANK(AB85,AB$4:AB$124,1))</f>
        <v>34</v>
      </c>
      <c r="AD85" s="49">
        <v>27.61</v>
      </c>
      <c r="AE85" s="5">
        <v>3</v>
      </c>
      <c r="AF85" s="29"/>
      <c r="AG85" s="29"/>
      <c r="AH85" s="36">
        <f t="shared" si="38"/>
        <v>42.61</v>
      </c>
      <c r="AI85" s="55">
        <f>IF(AH85="",Default_Rank_Score,RANK(AH85,AH$4:AH$124,1))</f>
        <v>73</v>
      </c>
      <c r="AJ85" s="49">
        <v>45.95</v>
      </c>
      <c r="AK85" s="5">
        <v>4</v>
      </c>
      <c r="AL85" s="29"/>
      <c r="AM85" s="29"/>
      <c r="AN85" s="36">
        <f t="shared" si="39"/>
        <v>65.95</v>
      </c>
      <c r="AO85" s="11">
        <f>IF(AN85="",Default_Rank_Score,RANK(AN85,AN$4:AN$124,1))</f>
        <v>86</v>
      </c>
      <c r="AP85" s="49">
        <v>30.2</v>
      </c>
      <c r="AQ85" s="5">
        <v>2</v>
      </c>
      <c r="AR85" s="29"/>
      <c r="AS85" s="29"/>
      <c r="AT85" s="36">
        <f t="shared" si="40"/>
        <v>40.200000000000003</v>
      </c>
      <c r="AU85" s="11">
        <f>IF(AT85="",Default_Rank_Score,RANK(AT85,AT$4:AT$124,1))</f>
        <v>53</v>
      </c>
      <c r="AV85" s="49">
        <v>34.17</v>
      </c>
      <c r="AW85" s="5">
        <v>0</v>
      </c>
      <c r="AX85" s="29"/>
      <c r="AY85" s="29"/>
      <c r="AZ85" s="36">
        <f t="shared" si="41"/>
        <v>34.17</v>
      </c>
      <c r="BA85" s="11" t="e">
        <f>IF(AZ85="",Default_Rank_Score,RANK(AZ85,AZ$4:AZ$124,1))</f>
        <v>#VALUE!</v>
      </c>
      <c r="BB85" s="49">
        <v>39.28</v>
      </c>
      <c r="BC85" s="5">
        <v>1</v>
      </c>
      <c r="BD85" s="29"/>
      <c r="BE85" s="29"/>
      <c r="BF85" s="36">
        <f t="shared" si="42"/>
        <v>44.28</v>
      </c>
      <c r="BG85" s="11">
        <f>IF(BF85="",Default_Rank_Score,RANK(BF85,BF$4:BF$124,1))</f>
        <v>79</v>
      </c>
      <c r="BH85" s="49">
        <v>40.67</v>
      </c>
      <c r="BI85" s="5">
        <v>1</v>
      </c>
      <c r="BJ85" s="29"/>
      <c r="BK85" s="29"/>
      <c r="BL85" s="36">
        <f t="shared" si="43"/>
        <v>45.67</v>
      </c>
      <c r="BM85" s="11">
        <f>IF(BL85="",Default_Rank_Score,RANK(BL85,BL$4:BL$124,1))</f>
        <v>57</v>
      </c>
      <c r="BN85" s="49">
        <v>36.85</v>
      </c>
      <c r="BO85" s="5">
        <v>0</v>
      </c>
      <c r="BP85" s="29"/>
      <c r="BQ85" s="29"/>
      <c r="BR85" s="36">
        <f t="shared" si="44"/>
        <v>36.85</v>
      </c>
      <c r="BS85" s="11">
        <f>IF(BR85="",Default_Rank_Score,RANK(BR85,BR$4:BR$124,1))</f>
        <v>30</v>
      </c>
    </row>
    <row r="86" spans="1:71" s="10" customFormat="1" x14ac:dyDescent="0.15">
      <c r="A86" s="59" t="s">
        <v>99</v>
      </c>
      <c r="B86" s="2"/>
      <c r="C86" s="1"/>
      <c r="D86" s="5">
        <v>2</v>
      </c>
      <c r="E86" s="6" t="s">
        <v>68</v>
      </c>
      <c r="F86" s="5"/>
      <c r="G86" s="63">
        <f t="shared" si="30"/>
        <v>80</v>
      </c>
      <c r="H86" s="63">
        <f t="shared" si="31"/>
        <v>371</v>
      </c>
      <c r="I86" s="63">
        <f t="shared" si="32"/>
        <v>4</v>
      </c>
      <c r="J86" s="63">
        <f t="shared" si="33"/>
        <v>10</v>
      </c>
      <c r="K86" s="64">
        <f t="shared" si="34"/>
        <v>518.80999999999995</v>
      </c>
      <c r="L86" s="49">
        <v>44.11</v>
      </c>
      <c r="M86" s="5">
        <v>2</v>
      </c>
      <c r="N86" s="29"/>
      <c r="O86" s="29"/>
      <c r="P86" s="36">
        <f t="shared" si="35"/>
        <v>54.11</v>
      </c>
      <c r="Q86" s="53">
        <f>IF(P86="",Default_Rank_Score,RANK(P86,P$4:P$124,1))</f>
        <v>87</v>
      </c>
      <c r="R86" s="49">
        <v>34.130000000000003</v>
      </c>
      <c r="S86" s="5">
        <v>0</v>
      </c>
      <c r="T86" s="29"/>
      <c r="U86" s="29"/>
      <c r="V86" s="36">
        <f t="shared" si="36"/>
        <v>34.130000000000003</v>
      </c>
      <c r="W86" s="55">
        <f>IF(V86="",Default_Rank_Score,RANK(V86,V$4:V$124,1))</f>
        <v>76</v>
      </c>
      <c r="X86" s="49">
        <v>45.75</v>
      </c>
      <c r="Y86" s="5">
        <v>0</v>
      </c>
      <c r="Z86" s="29"/>
      <c r="AA86" s="29"/>
      <c r="AB86" s="36">
        <f t="shared" si="37"/>
        <v>45.75</v>
      </c>
      <c r="AC86" s="55">
        <f>IF(AB86="",Default_Rank_Score,RANK(AB86,AB$4:AB$124,1))</f>
        <v>59</v>
      </c>
      <c r="AD86" s="49">
        <v>43.06</v>
      </c>
      <c r="AE86" s="5">
        <v>1</v>
      </c>
      <c r="AF86" s="29"/>
      <c r="AG86" s="29"/>
      <c r="AH86" s="36">
        <f t="shared" si="38"/>
        <v>48.06</v>
      </c>
      <c r="AI86" s="55">
        <f>IF(AH86="",Default_Rank_Score,RANK(AH86,AH$4:AH$124,1))</f>
        <v>85</v>
      </c>
      <c r="AJ86" s="49">
        <v>54.85</v>
      </c>
      <c r="AK86" s="5">
        <v>0</v>
      </c>
      <c r="AL86" s="29"/>
      <c r="AM86" s="29"/>
      <c r="AN86" s="36">
        <f t="shared" si="39"/>
        <v>54.85</v>
      </c>
      <c r="AO86" s="11">
        <f>IF(AN86="",Default_Rank_Score,RANK(AN86,AN$4:AN$124,1))</f>
        <v>64</v>
      </c>
      <c r="AP86" s="49">
        <v>52.61</v>
      </c>
      <c r="AQ86" s="5">
        <v>0</v>
      </c>
      <c r="AR86" s="29"/>
      <c r="AS86" s="29"/>
      <c r="AT86" s="36">
        <f t="shared" si="40"/>
        <v>52.61</v>
      </c>
      <c r="AU86" s="11">
        <f>IF(AT86="",Default_Rank_Score,RANK(AT86,AT$4:AT$124,1))</f>
        <v>77</v>
      </c>
      <c r="AV86" s="49">
        <v>55.44</v>
      </c>
      <c r="AW86" s="5">
        <v>1</v>
      </c>
      <c r="AX86" s="29"/>
      <c r="AY86" s="29"/>
      <c r="AZ86" s="36">
        <f t="shared" si="41"/>
        <v>60.44</v>
      </c>
      <c r="BA86" s="11" t="e">
        <f>IF(AZ86="",Default_Rank_Score,RANK(AZ86,AZ$4:AZ$124,1))</f>
        <v>#VALUE!</v>
      </c>
      <c r="BB86" s="49">
        <v>37.64</v>
      </c>
      <c r="BC86" s="5">
        <v>3</v>
      </c>
      <c r="BD86" s="29"/>
      <c r="BE86" s="29"/>
      <c r="BF86" s="36">
        <f t="shared" si="42"/>
        <v>52.64</v>
      </c>
      <c r="BG86" s="11">
        <f>IF(BF86="",Default_Rank_Score,RANK(BF86,BF$4:BF$124,1))</f>
        <v>90</v>
      </c>
      <c r="BH86" s="49">
        <v>46.47</v>
      </c>
      <c r="BI86" s="5">
        <v>1</v>
      </c>
      <c r="BJ86" s="29"/>
      <c r="BK86" s="29"/>
      <c r="BL86" s="36">
        <f t="shared" si="43"/>
        <v>51.47</v>
      </c>
      <c r="BM86" s="11">
        <f>IF(BL86="",Default_Rank_Score,RANK(BL86,BL$4:BL$124,1))</f>
        <v>69</v>
      </c>
      <c r="BN86" s="49">
        <v>54.75</v>
      </c>
      <c r="BO86" s="5">
        <v>2</v>
      </c>
      <c r="BP86" s="29"/>
      <c r="BQ86" s="29"/>
      <c r="BR86" s="36">
        <f t="shared" si="44"/>
        <v>64.75</v>
      </c>
      <c r="BS86" s="11">
        <f>IF(BR86="",Default_Rank_Score,RANK(BR86,BR$4:BR$124,1))</f>
        <v>90</v>
      </c>
    </row>
    <row r="87" spans="1:71" s="10" customFormat="1" x14ac:dyDescent="0.15">
      <c r="A87" s="59" t="s">
        <v>74</v>
      </c>
      <c r="B87" s="2"/>
      <c r="C87" s="1"/>
      <c r="D87" s="5">
        <v>3</v>
      </c>
      <c r="E87" s="6" t="s">
        <v>68</v>
      </c>
      <c r="F87" s="5"/>
      <c r="G87" s="63">
        <f t="shared" si="30"/>
        <v>107</v>
      </c>
      <c r="H87" s="63">
        <f t="shared" si="31"/>
        <v>548</v>
      </c>
      <c r="I87" s="63">
        <f t="shared" si="32"/>
        <v>4</v>
      </c>
      <c r="J87" s="63">
        <f t="shared" si="33"/>
        <v>15</v>
      </c>
      <c r="K87" s="64">
        <f t="shared" si="34"/>
        <v>862.7</v>
      </c>
      <c r="L87" s="49">
        <v>83.49</v>
      </c>
      <c r="M87" s="5">
        <v>1</v>
      </c>
      <c r="N87" s="66">
        <v>1</v>
      </c>
      <c r="O87" s="29"/>
      <c r="P87" s="36">
        <f t="shared" si="35"/>
        <v>98.49</v>
      </c>
      <c r="Q87" s="53">
        <f>IF(P87="",Default_Rank_Score,RANK(P87,P$4:P$124,1))</f>
        <v>109</v>
      </c>
      <c r="R87" s="49">
        <v>51.08</v>
      </c>
      <c r="S87" s="5">
        <v>0</v>
      </c>
      <c r="T87" s="29"/>
      <c r="U87" s="29"/>
      <c r="V87" s="36">
        <f t="shared" si="36"/>
        <v>51.08</v>
      </c>
      <c r="W87" s="55">
        <f>IF(V87="",Default_Rank_Score,RANK(V87,V$4:V$124,1))</f>
        <v>105</v>
      </c>
      <c r="X87" s="49">
        <v>89.23</v>
      </c>
      <c r="Y87" s="5">
        <v>1</v>
      </c>
      <c r="Z87" s="29"/>
      <c r="AA87" s="29"/>
      <c r="AB87" s="36">
        <f t="shared" si="37"/>
        <v>94.23</v>
      </c>
      <c r="AC87" s="55">
        <f>IF(AB87="",Default_Rank_Score,RANK(AB87,AB$4:AB$124,1))</f>
        <v>109</v>
      </c>
      <c r="AD87" s="49">
        <v>60.25</v>
      </c>
      <c r="AE87" s="5">
        <v>10</v>
      </c>
      <c r="AF87" s="29"/>
      <c r="AG87" s="29"/>
      <c r="AH87" s="36">
        <f t="shared" si="38"/>
        <v>110.25</v>
      </c>
      <c r="AI87" s="55">
        <f>IF(AH87="",Default_Rank_Score,RANK(AH87,AH$4:AH$124,1))</f>
        <v>115</v>
      </c>
      <c r="AJ87" s="49">
        <v>99.65</v>
      </c>
      <c r="AK87" s="5">
        <v>1</v>
      </c>
      <c r="AL87" s="29"/>
      <c r="AM87" s="29"/>
      <c r="AN87" s="36">
        <f t="shared" si="39"/>
        <v>104.65</v>
      </c>
      <c r="AO87" s="11">
        <f>IF(AN87="",Default_Rank_Score,RANK(AN87,AN$4:AN$124,1))</f>
        <v>110</v>
      </c>
      <c r="AP87" s="49">
        <v>93.35</v>
      </c>
      <c r="AQ87" s="5">
        <v>1</v>
      </c>
      <c r="AR87" s="29"/>
      <c r="AS87" s="29"/>
      <c r="AT87" s="36">
        <f t="shared" si="40"/>
        <v>98.35</v>
      </c>
      <c r="AU87" s="11">
        <f>IF(AT87="",Default_Rank_Score,RANK(AT87,AT$4:AT$124,1))</f>
        <v>108</v>
      </c>
      <c r="AV87" s="49">
        <v>75.56</v>
      </c>
      <c r="AW87" s="5">
        <v>0</v>
      </c>
      <c r="AX87" s="29"/>
      <c r="AY87" s="29"/>
      <c r="AZ87" s="36">
        <f t="shared" si="41"/>
        <v>75.56</v>
      </c>
      <c r="BA87" s="11" t="e">
        <f>IF(AZ87="",Default_Rank_Score,RANK(AZ87,AZ$4:AZ$124,1))</f>
        <v>#VALUE!</v>
      </c>
      <c r="BB87" s="49">
        <v>56.88</v>
      </c>
      <c r="BC87" s="5">
        <v>1</v>
      </c>
      <c r="BD87" s="29"/>
      <c r="BE87" s="29"/>
      <c r="BF87" s="36">
        <f t="shared" si="42"/>
        <v>61.88</v>
      </c>
      <c r="BG87" s="11">
        <f>IF(BF87="",Default_Rank_Score,RANK(BF87,BF$4:BF$124,1))</f>
        <v>105</v>
      </c>
      <c r="BH87" s="49">
        <v>73.3</v>
      </c>
      <c r="BI87" s="5">
        <v>0</v>
      </c>
      <c r="BJ87" s="29"/>
      <c r="BK87" s="29"/>
      <c r="BL87" s="36">
        <f t="shared" si="43"/>
        <v>73.3</v>
      </c>
      <c r="BM87" s="11">
        <f>IF(BL87="",Default_Rank_Score,RANK(BL87,BL$4:BL$124,1))</f>
        <v>98</v>
      </c>
      <c r="BN87" s="49">
        <v>94.91</v>
      </c>
      <c r="BO87" s="5">
        <v>0</v>
      </c>
      <c r="BP87" s="29"/>
      <c r="BQ87" s="29"/>
      <c r="BR87" s="36">
        <f t="shared" si="44"/>
        <v>94.91</v>
      </c>
      <c r="BS87" s="11"/>
    </row>
    <row r="88" spans="1:71" s="10" customFormat="1" x14ac:dyDescent="0.15">
      <c r="A88" s="59" t="s">
        <v>177</v>
      </c>
      <c r="B88" s="2"/>
      <c r="C88" s="1"/>
      <c r="D88" s="5">
        <v>6</v>
      </c>
      <c r="E88" s="6" t="s">
        <v>76</v>
      </c>
      <c r="F88" s="5"/>
      <c r="G88" s="63">
        <f t="shared" si="30"/>
        <v>9</v>
      </c>
      <c r="H88" s="63">
        <f t="shared" si="31"/>
        <v>105</v>
      </c>
      <c r="I88" s="63">
        <f t="shared" si="32"/>
        <v>4</v>
      </c>
      <c r="J88" s="63">
        <f t="shared" si="33"/>
        <v>11</v>
      </c>
      <c r="K88" s="64">
        <f t="shared" si="34"/>
        <v>282.26</v>
      </c>
      <c r="L88" s="49">
        <v>20.61</v>
      </c>
      <c r="M88" s="5">
        <v>0</v>
      </c>
      <c r="N88" s="29"/>
      <c r="O88" s="29"/>
      <c r="P88" s="36">
        <f t="shared" si="35"/>
        <v>20.61</v>
      </c>
      <c r="Q88" s="53">
        <f>IF(P88="",Default_Rank_Score,RANK(P88,P$4:P$124,1))</f>
        <v>3</v>
      </c>
      <c r="R88" s="49">
        <v>15.37</v>
      </c>
      <c r="S88" s="5">
        <v>3</v>
      </c>
      <c r="T88" s="29"/>
      <c r="U88" s="29"/>
      <c r="V88" s="36">
        <f t="shared" si="36"/>
        <v>30.369999999999997</v>
      </c>
      <c r="W88" s="55">
        <f>IF(V88="",Default_Rank_Score,RANK(V88,V$4:V$124,1))</f>
        <v>65</v>
      </c>
      <c r="X88" s="49">
        <v>28.06</v>
      </c>
      <c r="Y88" s="5">
        <v>0</v>
      </c>
      <c r="Z88" s="29"/>
      <c r="AA88" s="29"/>
      <c r="AB88" s="36">
        <v>28.06</v>
      </c>
      <c r="AC88" s="55">
        <f>IF(AB88="",Default_Rank_Score,RANK(AB88,AB$4:AB$124,1))</f>
        <v>8</v>
      </c>
      <c r="AD88" s="49">
        <v>20.11</v>
      </c>
      <c r="AE88" s="5">
        <v>1</v>
      </c>
      <c r="AF88" s="29"/>
      <c r="AG88" s="29"/>
      <c r="AH88" s="36">
        <f t="shared" si="38"/>
        <v>25.11</v>
      </c>
      <c r="AI88" s="55">
        <f>IF(AH88="",Default_Rank_Score,RANK(AH88,AH$4:AH$124,1))</f>
        <v>16</v>
      </c>
      <c r="AJ88" s="49">
        <v>29.54</v>
      </c>
      <c r="AK88" s="5">
        <v>1</v>
      </c>
      <c r="AL88" s="29"/>
      <c r="AM88" s="29"/>
      <c r="AN88" s="36">
        <f t="shared" si="39"/>
        <v>34.54</v>
      </c>
      <c r="AO88" s="11">
        <f>IF(AN88="",Default_Rank_Score,RANK(AN88,AN$4:AN$124,1))</f>
        <v>13</v>
      </c>
      <c r="AP88" s="49">
        <v>21.75</v>
      </c>
      <c r="AQ88" s="5">
        <v>1</v>
      </c>
      <c r="AR88" s="29"/>
      <c r="AS88" s="29"/>
      <c r="AT88" s="36">
        <f t="shared" si="40"/>
        <v>26.75</v>
      </c>
      <c r="AU88" s="11">
        <f>IF(AT88="",Default_Rank_Score,RANK(AT88,AT$4:AT$124,1))</f>
        <v>9</v>
      </c>
      <c r="AV88" s="49">
        <v>21.91</v>
      </c>
      <c r="AW88" s="5">
        <v>4</v>
      </c>
      <c r="AX88" s="29"/>
      <c r="AY88" s="29"/>
      <c r="AZ88" s="36">
        <f t="shared" si="41"/>
        <v>41.91</v>
      </c>
      <c r="BA88" s="11" t="e">
        <f>IF(AZ88="",Default_Rank_Score,RANK(AZ88,AZ$4:AZ$124,1))</f>
        <v>#VALUE!</v>
      </c>
      <c r="BB88" s="49">
        <v>19.18</v>
      </c>
      <c r="BC88" s="5">
        <v>0</v>
      </c>
      <c r="BD88" s="29"/>
      <c r="BE88" s="29"/>
      <c r="BF88" s="36">
        <f t="shared" si="42"/>
        <v>19.18</v>
      </c>
      <c r="BG88" s="11">
        <f>IF(BF88="",Default_Rank_Score,RANK(BF88,BF$4:BF$124,1))</f>
        <v>4</v>
      </c>
      <c r="BH88" s="49">
        <v>24.53</v>
      </c>
      <c r="BI88" s="5">
        <v>0</v>
      </c>
      <c r="BJ88" s="29"/>
      <c r="BK88" s="29"/>
      <c r="BL88" s="36">
        <f t="shared" si="43"/>
        <v>24.53</v>
      </c>
      <c r="BM88" s="11">
        <f>IF(BL88="",Default_Rank_Score,RANK(BL88,BL$4:BL$124,1))</f>
        <v>5</v>
      </c>
      <c r="BN88" s="49">
        <v>26.2</v>
      </c>
      <c r="BO88" s="5">
        <v>1</v>
      </c>
      <c r="BP88" s="29"/>
      <c r="BQ88" s="29"/>
      <c r="BR88" s="36">
        <f t="shared" si="44"/>
        <v>31.2</v>
      </c>
      <c r="BS88" s="11">
        <f>IF(BR88="",Default_Rank_Score,RANK(BR88,BR$4:BR$124,1))</f>
        <v>16</v>
      </c>
    </row>
    <row r="89" spans="1:71" s="10" customFormat="1" x14ac:dyDescent="0.15">
      <c r="A89" s="59" t="s">
        <v>112</v>
      </c>
      <c r="B89" s="2"/>
      <c r="C89" s="1"/>
      <c r="D89" s="5">
        <v>5</v>
      </c>
      <c r="E89" s="6" t="s">
        <v>118</v>
      </c>
      <c r="F89" s="5"/>
      <c r="G89" s="63">
        <f t="shared" si="30"/>
        <v>31</v>
      </c>
      <c r="H89" s="63">
        <f t="shared" si="31"/>
        <v>158</v>
      </c>
      <c r="I89" s="63">
        <f t="shared" si="32"/>
        <v>4</v>
      </c>
      <c r="J89" s="63">
        <f t="shared" si="33"/>
        <v>9</v>
      </c>
      <c r="K89" s="64">
        <f t="shared" si="34"/>
        <v>353.34999999999997</v>
      </c>
      <c r="L89" s="49">
        <v>24.72</v>
      </c>
      <c r="M89" s="5">
        <v>2</v>
      </c>
      <c r="N89" s="29"/>
      <c r="O89" s="29"/>
      <c r="P89" s="36">
        <f t="shared" si="35"/>
        <v>34.72</v>
      </c>
      <c r="Q89" s="53">
        <f>IF(P89="",Default_Rank_Score,RANK(P89,P$4:P$124,1))</f>
        <v>37</v>
      </c>
      <c r="R89" s="49">
        <v>24.18</v>
      </c>
      <c r="S89" s="5">
        <v>0</v>
      </c>
      <c r="T89" s="29"/>
      <c r="U89" s="29"/>
      <c r="V89" s="36">
        <f t="shared" si="36"/>
        <v>24.18</v>
      </c>
      <c r="W89" s="55">
        <f>IF(V89="",Default_Rank_Score,RANK(V89,V$4:V$124,1))</f>
        <v>30</v>
      </c>
      <c r="X89" s="49">
        <v>33.590000000000003</v>
      </c>
      <c r="Y89" s="5">
        <v>0</v>
      </c>
      <c r="Z89" s="29"/>
      <c r="AA89" s="29"/>
      <c r="AB89" s="36">
        <f t="shared" ref="AB89:AB121" si="45">IF((OR(X89="",X89="DNC")),"",IF(X89="SDQ",AB$134,IF(X89="DNF",999,(X89+(5*Y89)+(Z89*10)-(AA89*5)))))</f>
        <v>33.590000000000003</v>
      </c>
      <c r="AC89" s="55">
        <f>IF(AB89="",Default_Rank_Score,RANK(AB89,AB$4:AB$124,1))</f>
        <v>20</v>
      </c>
      <c r="AD89" s="49">
        <v>24.74</v>
      </c>
      <c r="AE89" s="5">
        <v>1</v>
      </c>
      <c r="AF89" s="29"/>
      <c r="AG89" s="29"/>
      <c r="AH89" s="36">
        <f t="shared" si="38"/>
        <v>29.74</v>
      </c>
      <c r="AI89" s="55">
        <f>IF(AH89="",Default_Rank_Score,RANK(AH89,AH$4:AH$124,1))</f>
        <v>34</v>
      </c>
      <c r="AJ89" s="49">
        <v>36.85</v>
      </c>
      <c r="AK89" s="5">
        <v>1</v>
      </c>
      <c r="AL89" s="29"/>
      <c r="AM89" s="29"/>
      <c r="AN89" s="36">
        <f t="shared" si="39"/>
        <v>41.85</v>
      </c>
      <c r="AO89" s="11">
        <f>IF(AN89="",Default_Rank_Score,RANK(AN89,AN$4:AN$124,1))</f>
        <v>37</v>
      </c>
      <c r="AP89" s="49">
        <v>29.42</v>
      </c>
      <c r="AQ89" s="5">
        <v>1</v>
      </c>
      <c r="AR89" s="29"/>
      <c r="AS89" s="29"/>
      <c r="AT89" s="36">
        <f t="shared" si="40"/>
        <v>34.42</v>
      </c>
      <c r="AU89" s="11">
        <f>IF(AT89="",Default_Rank_Score,RANK(AT89,AT$4:AT$124,1))</f>
        <v>31</v>
      </c>
      <c r="AV89" s="49">
        <v>29.35</v>
      </c>
      <c r="AW89" s="5">
        <v>2</v>
      </c>
      <c r="AX89" s="29"/>
      <c r="AY89" s="29"/>
      <c r="AZ89" s="36">
        <f t="shared" si="41"/>
        <v>39.35</v>
      </c>
      <c r="BA89" s="11" t="e">
        <f>IF(AZ89="",Default_Rank_Score,RANK(AZ89,AZ$4:AZ$124,1))</f>
        <v>#VALUE!</v>
      </c>
      <c r="BB89" s="49">
        <v>27.1</v>
      </c>
      <c r="BC89" s="5">
        <v>0</v>
      </c>
      <c r="BD89" s="29"/>
      <c r="BE89" s="29"/>
      <c r="BF89" s="36">
        <f t="shared" si="42"/>
        <v>27.1</v>
      </c>
      <c r="BG89" s="11">
        <f>IF(BF89="",Default_Rank_Score,RANK(BF89,BF$4:BF$124,1))</f>
        <v>23</v>
      </c>
      <c r="BH89" s="49">
        <v>34.01</v>
      </c>
      <c r="BI89" s="5">
        <v>2</v>
      </c>
      <c r="BJ89" s="29"/>
      <c r="BK89" s="29"/>
      <c r="BL89" s="36">
        <f t="shared" si="43"/>
        <v>44.01</v>
      </c>
      <c r="BM89" s="11">
        <f>IF(BL89="",Default_Rank_Score,RANK(BL89,BL$4:BL$124,1))</f>
        <v>53</v>
      </c>
      <c r="BN89" s="49">
        <v>44.39</v>
      </c>
      <c r="BO89" s="5">
        <v>0</v>
      </c>
      <c r="BP89" s="29"/>
      <c r="BQ89" s="29"/>
      <c r="BR89" s="36">
        <f t="shared" si="44"/>
        <v>44.39</v>
      </c>
      <c r="BS89" s="11">
        <f>IF(BR89="",Default_Rank_Score,RANK(BR89,BR$4:BR$124,1))</f>
        <v>54</v>
      </c>
    </row>
    <row r="90" spans="1:71" s="10" customFormat="1" x14ac:dyDescent="0.15">
      <c r="A90" s="59" t="s">
        <v>93</v>
      </c>
      <c r="B90" s="2"/>
      <c r="C90" s="1"/>
      <c r="D90" s="5">
        <v>1</v>
      </c>
      <c r="E90" s="6" t="s">
        <v>94</v>
      </c>
      <c r="F90" s="5"/>
      <c r="G90" s="63">
        <f t="shared" si="30"/>
        <v>11</v>
      </c>
      <c r="H90" s="63">
        <f t="shared" si="31"/>
        <v>84</v>
      </c>
      <c r="I90" s="63">
        <f t="shared" si="32"/>
        <v>4</v>
      </c>
      <c r="J90" s="63">
        <f t="shared" si="33"/>
        <v>7</v>
      </c>
      <c r="K90" s="64">
        <f t="shared" si="34"/>
        <v>285.58000000000004</v>
      </c>
      <c r="L90" s="49">
        <v>22.14</v>
      </c>
      <c r="M90" s="5">
        <v>1</v>
      </c>
      <c r="N90" s="29"/>
      <c r="O90" s="29"/>
      <c r="P90" s="36">
        <f t="shared" si="35"/>
        <v>27.14</v>
      </c>
      <c r="Q90" s="53">
        <f>IF(P90="",Default_Rank_Score,RANK(P90,P$4:P$124,1))</f>
        <v>14</v>
      </c>
      <c r="R90" s="49">
        <v>17.3</v>
      </c>
      <c r="S90" s="5">
        <v>0</v>
      </c>
      <c r="T90" s="29"/>
      <c r="U90" s="29"/>
      <c r="V90" s="36">
        <f t="shared" si="36"/>
        <v>17.3</v>
      </c>
      <c r="W90" s="55">
        <f>IF(V90="",Default_Rank_Score,RANK(V90,V$4:V$124,1))</f>
        <v>8</v>
      </c>
      <c r="X90" s="49">
        <v>26.8</v>
      </c>
      <c r="Y90" s="5">
        <v>1</v>
      </c>
      <c r="Z90" s="29"/>
      <c r="AA90" s="29"/>
      <c r="AB90" s="36">
        <f t="shared" si="45"/>
        <v>31.8</v>
      </c>
      <c r="AC90" s="55">
        <f>IF(AB90="",Default_Rank_Score,RANK(AB90,AB$4:AB$124,1))</f>
        <v>12</v>
      </c>
      <c r="AD90" s="49">
        <v>21.63</v>
      </c>
      <c r="AE90" s="5">
        <v>1</v>
      </c>
      <c r="AF90" s="29"/>
      <c r="AG90" s="29"/>
      <c r="AH90" s="36">
        <f t="shared" si="38"/>
        <v>26.63</v>
      </c>
      <c r="AI90" s="55">
        <f>IF(AH90="",Default_Rank_Score,RANK(AH90,AH$4:AH$124,1))</f>
        <v>20</v>
      </c>
      <c r="AJ90" s="49">
        <v>34.68</v>
      </c>
      <c r="AK90" s="5">
        <v>1</v>
      </c>
      <c r="AL90" s="29"/>
      <c r="AM90" s="29"/>
      <c r="AN90" s="36">
        <f t="shared" si="39"/>
        <v>39.68</v>
      </c>
      <c r="AO90" s="11">
        <f>IF(AN90="",Default_Rank_Score,RANK(AN90,AN$4:AN$124,1))</f>
        <v>30</v>
      </c>
      <c r="AP90" s="49">
        <v>24.9</v>
      </c>
      <c r="AQ90" s="5">
        <v>2</v>
      </c>
      <c r="AR90" s="29"/>
      <c r="AS90" s="29"/>
      <c r="AT90" s="36">
        <f t="shared" si="40"/>
        <v>34.9</v>
      </c>
      <c r="AU90" s="11">
        <f>IF(AT90="",Default_Rank_Score,RANK(AT90,AT$4:AT$124,1))</f>
        <v>33</v>
      </c>
      <c r="AV90" s="49">
        <v>29.32</v>
      </c>
      <c r="AW90" s="5">
        <v>0</v>
      </c>
      <c r="AX90" s="29"/>
      <c r="AY90" s="29"/>
      <c r="AZ90" s="36">
        <f t="shared" si="41"/>
        <v>29.32</v>
      </c>
      <c r="BA90" s="11" t="e">
        <f>IF(AZ90="",Default_Rank_Score,RANK(AZ90,AZ$4:AZ$124,1))</f>
        <v>#VALUE!</v>
      </c>
      <c r="BB90" s="49">
        <v>21.36</v>
      </c>
      <c r="BC90" s="5">
        <v>0</v>
      </c>
      <c r="BD90" s="29"/>
      <c r="BE90" s="29"/>
      <c r="BF90" s="36">
        <f t="shared" si="42"/>
        <v>21.36</v>
      </c>
      <c r="BG90" s="11">
        <f>IF(BF90="",Default_Rank_Score,RANK(BF90,BF$4:BF$124,1))</f>
        <v>8</v>
      </c>
      <c r="BH90" s="49">
        <v>23.92</v>
      </c>
      <c r="BI90" s="5">
        <v>1</v>
      </c>
      <c r="BJ90" s="29"/>
      <c r="BK90" s="29"/>
      <c r="BL90" s="36">
        <f t="shared" si="43"/>
        <v>28.92</v>
      </c>
      <c r="BM90" s="11">
        <f>IF(BL90="",Default_Rank_Score,RANK(BL90,BL$4:BL$124,1))</f>
        <v>14</v>
      </c>
      <c r="BN90" s="49">
        <v>28.53</v>
      </c>
      <c r="BO90" s="5">
        <v>0</v>
      </c>
      <c r="BP90" s="29"/>
      <c r="BQ90" s="29"/>
      <c r="BR90" s="36">
        <f t="shared" si="44"/>
        <v>28.53</v>
      </c>
      <c r="BS90" s="11">
        <f>IF(BR90="",Default_Rank_Score,RANK(BR90,BR$4:BR$124,1))</f>
        <v>9</v>
      </c>
    </row>
    <row r="91" spans="1:71" s="10" customFormat="1" x14ac:dyDescent="0.15">
      <c r="A91" s="59" t="s">
        <v>109</v>
      </c>
      <c r="B91" s="2"/>
      <c r="C91" s="1"/>
      <c r="D91" s="5">
        <v>2</v>
      </c>
      <c r="E91" s="6" t="s">
        <v>117</v>
      </c>
      <c r="F91" s="5"/>
      <c r="G91" s="63">
        <f t="shared" si="30"/>
        <v>39</v>
      </c>
      <c r="H91" s="63">
        <f t="shared" si="31"/>
        <v>174</v>
      </c>
      <c r="I91" s="63">
        <f t="shared" si="32"/>
        <v>3</v>
      </c>
      <c r="J91" s="63">
        <f t="shared" si="33"/>
        <v>7</v>
      </c>
      <c r="K91" s="64">
        <f t="shared" si="34"/>
        <v>374.19999999999993</v>
      </c>
      <c r="L91" s="49">
        <v>30.39</v>
      </c>
      <c r="M91" s="5">
        <v>0</v>
      </c>
      <c r="N91" s="29"/>
      <c r="O91" s="29"/>
      <c r="P91" s="36">
        <f t="shared" si="35"/>
        <v>30.39</v>
      </c>
      <c r="Q91" s="53">
        <f>IF(P91="",Default_Rank_Score,RANK(P91,P$4:P$124,1))</f>
        <v>25</v>
      </c>
      <c r="R91" s="49">
        <v>24.72</v>
      </c>
      <c r="S91" s="5">
        <v>0</v>
      </c>
      <c r="T91" s="29"/>
      <c r="U91" s="29"/>
      <c r="V91" s="36">
        <f t="shared" si="36"/>
        <v>24.72</v>
      </c>
      <c r="W91" s="55">
        <f>IF(V91="",Default_Rank_Score,RANK(V91,V$4:V$124,1))</f>
        <v>34</v>
      </c>
      <c r="X91" s="49">
        <v>33.520000000000003</v>
      </c>
      <c r="Y91" s="5">
        <v>0</v>
      </c>
      <c r="Z91" s="29"/>
      <c r="AA91" s="29"/>
      <c r="AB91" s="36">
        <f t="shared" si="45"/>
        <v>33.520000000000003</v>
      </c>
      <c r="AC91" s="55">
        <f>IF(AB91="",Default_Rank_Score,RANK(AB91,AB$4:AB$124,1))</f>
        <v>19</v>
      </c>
      <c r="AD91" s="49">
        <v>24.85</v>
      </c>
      <c r="AE91" s="5">
        <v>1</v>
      </c>
      <c r="AF91" s="29"/>
      <c r="AG91" s="29"/>
      <c r="AH91" s="36">
        <f t="shared" si="38"/>
        <v>29.85</v>
      </c>
      <c r="AI91" s="55">
        <f>IF(AH91="",Default_Rank_Score,RANK(AH91,AH$4:AH$124,1))</f>
        <v>36</v>
      </c>
      <c r="AJ91" s="49">
        <v>38.44</v>
      </c>
      <c r="AK91" s="5">
        <v>1</v>
      </c>
      <c r="AL91" s="29">
        <v>1</v>
      </c>
      <c r="AM91" s="29"/>
      <c r="AN91" s="36">
        <f t="shared" si="39"/>
        <v>53.44</v>
      </c>
      <c r="AO91" s="11">
        <f>IF(AN91="",Default_Rank_Score,RANK(AN91,AN$4:AN$124,1))</f>
        <v>60</v>
      </c>
      <c r="AP91" s="49">
        <v>46.22</v>
      </c>
      <c r="AQ91" s="5">
        <v>1</v>
      </c>
      <c r="AR91" s="29"/>
      <c r="AS91" s="29"/>
      <c r="AT91" s="36">
        <f t="shared" si="40"/>
        <v>51.22</v>
      </c>
      <c r="AU91" s="11">
        <f>IF(AT91="",Default_Rank_Score,RANK(AT91,AT$4:AT$124,1))</f>
        <v>76</v>
      </c>
      <c r="AV91" s="49">
        <v>37.96</v>
      </c>
      <c r="AW91" s="5">
        <v>1</v>
      </c>
      <c r="AX91" s="29"/>
      <c r="AY91" s="29"/>
      <c r="AZ91" s="36">
        <f t="shared" si="41"/>
        <v>42.96</v>
      </c>
      <c r="BA91" s="11" t="e">
        <f>IF(AZ91="",Default_Rank_Score,RANK(AZ91,AZ$4:AZ$124,1))</f>
        <v>#VALUE!</v>
      </c>
      <c r="BB91" s="49">
        <v>29.19</v>
      </c>
      <c r="BC91" s="5">
        <v>1</v>
      </c>
      <c r="BD91" s="29"/>
      <c r="BE91" s="29"/>
      <c r="BF91" s="36">
        <f t="shared" si="42"/>
        <v>34.19</v>
      </c>
      <c r="BG91" s="11">
        <f>IF(BF91="",Default_Rank_Score,RANK(BF91,BF$4:BF$124,1))</f>
        <v>49</v>
      </c>
      <c r="BH91" s="49">
        <v>30.63</v>
      </c>
      <c r="BI91" s="5">
        <v>1</v>
      </c>
      <c r="BJ91" s="29"/>
      <c r="BK91" s="29"/>
      <c r="BL91" s="36">
        <f t="shared" si="43"/>
        <v>35.629999999999995</v>
      </c>
      <c r="BM91" s="11">
        <f>IF(BL91="",Default_Rank_Score,RANK(BL91,BL$4:BL$124,1))</f>
        <v>34</v>
      </c>
      <c r="BN91" s="49">
        <v>33.28</v>
      </c>
      <c r="BO91" s="5">
        <v>1</v>
      </c>
      <c r="BP91" s="29"/>
      <c r="BQ91" s="29"/>
      <c r="BR91" s="36">
        <f t="shared" si="44"/>
        <v>38.28</v>
      </c>
      <c r="BS91" s="11">
        <f>IF(BR91="",Default_Rank_Score,RANK(BR91,BR$4:BR$124,1))</f>
        <v>36</v>
      </c>
    </row>
    <row r="92" spans="1:71" s="10" customFormat="1" x14ac:dyDescent="0.15">
      <c r="A92" s="59" t="s">
        <v>153</v>
      </c>
      <c r="B92" s="2"/>
      <c r="C92" s="1"/>
      <c r="D92" s="5" t="s">
        <v>150</v>
      </c>
      <c r="E92" s="6" t="s">
        <v>87</v>
      </c>
      <c r="F92" s="5"/>
      <c r="G92" s="63">
        <f t="shared" si="30"/>
        <v>46</v>
      </c>
      <c r="H92" s="63">
        <f t="shared" si="31"/>
        <v>294</v>
      </c>
      <c r="I92" s="63">
        <f t="shared" si="32"/>
        <v>3</v>
      </c>
      <c r="J92" s="63">
        <f t="shared" si="33"/>
        <v>13</v>
      </c>
      <c r="K92" s="64">
        <f t="shared" si="34"/>
        <v>403.74</v>
      </c>
      <c r="L92" s="49">
        <v>34.85</v>
      </c>
      <c r="M92" s="5">
        <v>2</v>
      </c>
      <c r="N92" s="29"/>
      <c r="O92" s="29"/>
      <c r="P92" s="36">
        <f t="shared" si="35"/>
        <v>44.85</v>
      </c>
      <c r="Q92" s="53">
        <f>IF(P92="",Default_Rank_Score,RANK(P92,P$4:P$124,1))</f>
        <v>70</v>
      </c>
      <c r="R92" s="49">
        <v>25.3</v>
      </c>
      <c r="S92" s="5">
        <v>2</v>
      </c>
      <c r="T92" s="29"/>
      <c r="U92" s="29"/>
      <c r="V92" s="36">
        <f t="shared" si="36"/>
        <v>35.299999999999997</v>
      </c>
      <c r="W92" s="55">
        <f>IF(V92="",Default_Rank_Score,RANK(V92,V$4:V$124,1))</f>
        <v>80</v>
      </c>
      <c r="X92" s="49">
        <v>40.65</v>
      </c>
      <c r="Y92" s="5">
        <v>1</v>
      </c>
      <c r="Z92" s="29"/>
      <c r="AA92" s="29"/>
      <c r="AB92" s="36">
        <f t="shared" si="45"/>
        <v>45.65</v>
      </c>
      <c r="AC92" s="55">
        <f>IF(AB92="",Default_Rank_Score,RANK(AB92,AB$4:AB$124,1))</f>
        <v>58</v>
      </c>
      <c r="AD92" s="49">
        <v>33.21</v>
      </c>
      <c r="AE92" s="5">
        <v>0</v>
      </c>
      <c r="AF92" s="29"/>
      <c r="AG92" s="29"/>
      <c r="AH92" s="36">
        <f t="shared" si="38"/>
        <v>33.21</v>
      </c>
      <c r="AI92" s="55">
        <f>IF(AH92="",Default_Rank_Score,RANK(AH92,AH$4:AH$124,1))</f>
        <v>47</v>
      </c>
      <c r="AJ92" s="49">
        <v>43.28</v>
      </c>
      <c r="AK92" s="5">
        <v>0</v>
      </c>
      <c r="AL92" s="29"/>
      <c r="AM92" s="29"/>
      <c r="AN92" s="36">
        <f t="shared" si="39"/>
        <v>43.28</v>
      </c>
      <c r="AO92" s="11">
        <f>IF(AN92="",Default_Rank_Score,RANK(AN92,AN$4:AN$124,1))</f>
        <v>39</v>
      </c>
      <c r="AP92" s="49">
        <v>37.049999999999997</v>
      </c>
      <c r="AQ92" s="5">
        <v>0</v>
      </c>
      <c r="AR92" s="29"/>
      <c r="AS92" s="29"/>
      <c r="AT92" s="36">
        <f t="shared" si="40"/>
        <v>37.049999999999997</v>
      </c>
      <c r="AU92" s="11">
        <f>IF(AT92="",Default_Rank_Score,RANK(AT92,AT$4:AT$124,1))</f>
        <v>38</v>
      </c>
      <c r="AV92" s="49">
        <v>27.16</v>
      </c>
      <c r="AW92" s="5">
        <v>4</v>
      </c>
      <c r="AX92" s="29"/>
      <c r="AY92" s="29"/>
      <c r="AZ92" s="36">
        <f t="shared" si="41"/>
        <v>47.16</v>
      </c>
      <c r="BA92" s="11" t="e">
        <f>IF(AZ92="",Default_Rank_Score,RANK(AZ92,AZ$4:AZ$124,1))</f>
        <v>#VALUE!</v>
      </c>
      <c r="BB92" s="49">
        <v>25.03</v>
      </c>
      <c r="BC92" s="5">
        <v>1</v>
      </c>
      <c r="BD92" s="29"/>
      <c r="BE92" s="29"/>
      <c r="BF92" s="36">
        <f t="shared" si="42"/>
        <v>30.03</v>
      </c>
      <c r="BG92" s="11">
        <f>IF(BF92="",Default_Rank_Score,RANK(BF92,BF$4:BF$124,1))</f>
        <v>33</v>
      </c>
      <c r="BH92" s="49">
        <v>33.369999999999997</v>
      </c>
      <c r="BI92" s="5">
        <v>2</v>
      </c>
      <c r="BJ92" s="29"/>
      <c r="BK92" s="29"/>
      <c r="BL92" s="36">
        <f t="shared" si="43"/>
        <v>43.37</v>
      </c>
      <c r="BM92" s="11">
        <f>IF(BL92="",Default_Rank_Score,RANK(BL92,BL$4:BL$124,1))</f>
        <v>49</v>
      </c>
      <c r="BN92" s="49">
        <v>38.840000000000003</v>
      </c>
      <c r="BO92" s="5">
        <v>1</v>
      </c>
      <c r="BP92" s="29"/>
      <c r="BQ92" s="29"/>
      <c r="BR92" s="36">
        <f t="shared" si="44"/>
        <v>43.84</v>
      </c>
      <c r="BS92" s="11">
        <f>IF(BR92="",Default_Rank_Score,RANK(BR92,BR$4:BR$124,1))</f>
        <v>52</v>
      </c>
    </row>
    <row r="93" spans="1:71" s="10" customFormat="1" x14ac:dyDescent="0.15">
      <c r="A93" s="59" t="s">
        <v>196</v>
      </c>
      <c r="B93" s="2"/>
      <c r="C93" s="1"/>
      <c r="D93" s="5">
        <v>3</v>
      </c>
      <c r="E93" s="6" t="s">
        <v>136</v>
      </c>
      <c r="F93" s="5"/>
      <c r="G93" s="63">
        <f t="shared" si="30"/>
        <v>108</v>
      </c>
      <c r="H93" s="63">
        <f t="shared" si="31"/>
        <v>549</v>
      </c>
      <c r="I93" s="63">
        <f t="shared" si="32"/>
        <v>3</v>
      </c>
      <c r="J93" s="63">
        <f t="shared" si="33"/>
        <v>13</v>
      </c>
      <c r="K93" s="64">
        <f t="shared" si="34"/>
        <v>911.87000000000012</v>
      </c>
      <c r="L93" s="49">
        <v>93.01</v>
      </c>
      <c r="M93" s="5">
        <v>2</v>
      </c>
      <c r="N93" s="29"/>
      <c r="O93" s="29"/>
      <c r="P93" s="36">
        <f t="shared" si="35"/>
        <v>103.01</v>
      </c>
      <c r="Q93" s="53">
        <f>IF(P93="",Default_Rank_Score,RANK(P93,P$4:P$124,1))</f>
        <v>110</v>
      </c>
      <c r="R93" s="49">
        <v>62.95</v>
      </c>
      <c r="S93" s="5">
        <v>0</v>
      </c>
      <c r="T93" s="29"/>
      <c r="U93" s="29"/>
      <c r="V93" s="36">
        <f t="shared" si="36"/>
        <v>62.95</v>
      </c>
      <c r="W93" s="55">
        <f>IF(V93="",Default_Rank_Score,RANK(V93,V$4:V$124,1))</f>
        <v>113</v>
      </c>
      <c r="X93" s="49">
        <v>89.07</v>
      </c>
      <c r="Y93" s="5">
        <v>4</v>
      </c>
      <c r="Z93" s="29"/>
      <c r="AA93" s="29"/>
      <c r="AB93" s="36">
        <f t="shared" si="45"/>
        <v>109.07</v>
      </c>
      <c r="AC93" s="55">
        <f>IF(AB93="",Default_Rank_Score,RANK(AB93,AB$4:AB$124,1))</f>
        <v>114</v>
      </c>
      <c r="AD93" s="49">
        <v>71.680000000000007</v>
      </c>
      <c r="AE93" s="5">
        <v>1</v>
      </c>
      <c r="AF93" s="29"/>
      <c r="AG93" s="29"/>
      <c r="AH93" s="36">
        <f t="shared" si="38"/>
        <v>76.680000000000007</v>
      </c>
      <c r="AI93" s="55">
        <f>IF(AH93="",Default_Rank_Score,RANK(AH93,AH$4:AH$124,1))</f>
        <v>100</v>
      </c>
      <c r="AJ93" s="49">
        <v>102.48</v>
      </c>
      <c r="AK93" s="5">
        <v>2</v>
      </c>
      <c r="AL93" s="29"/>
      <c r="AM93" s="29"/>
      <c r="AN93" s="36">
        <f t="shared" si="39"/>
        <v>112.48</v>
      </c>
      <c r="AO93" s="11">
        <f>IF(AN93="",Default_Rank_Score,RANK(AN93,AN$4:AN$124,1))</f>
        <v>112</v>
      </c>
      <c r="AP93" s="49">
        <v>85.89</v>
      </c>
      <c r="AQ93" s="5">
        <v>0</v>
      </c>
      <c r="AR93" s="29"/>
      <c r="AS93" s="29"/>
      <c r="AT93" s="36">
        <f t="shared" si="40"/>
        <v>85.89</v>
      </c>
      <c r="AU93" s="11">
        <f>IF(AT93="",Default_Rank_Score,RANK(AT93,AT$4:AT$124,1))</f>
        <v>103</v>
      </c>
      <c r="AV93" s="49">
        <v>83.31</v>
      </c>
      <c r="AW93" s="5">
        <v>2</v>
      </c>
      <c r="AX93" s="29"/>
      <c r="AY93" s="29"/>
      <c r="AZ93" s="36">
        <f t="shared" si="41"/>
        <v>93.31</v>
      </c>
      <c r="BA93" s="11" t="e">
        <f>IF(AZ93="",Default_Rank_Score,RANK(AZ93,AZ$4:AZ$124,1))</f>
        <v>#VALUE!</v>
      </c>
      <c r="BB93" s="49">
        <v>68.56</v>
      </c>
      <c r="BC93" s="5">
        <v>1</v>
      </c>
      <c r="BD93" s="29"/>
      <c r="BE93" s="29"/>
      <c r="BF93" s="36">
        <f t="shared" si="42"/>
        <v>73.56</v>
      </c>
      <c r="BG93" s="11">
        <f>IF(BF93="",Default_Rank_Score,RANK(BF93,BF$4:BF$124,1))</f>
        <v>111</v>
      </c>
      <c r="BH93" s="49">
        <v>90.08</v>
      </c>
      <c r="BI93" s="5">
        <v>0</v>
      </c>
      <c r="BJ93" s="29"/>
      <c r="BK93" s="29"/>
      <c r="BL93" s="36">
        <f t="shared" si="43"/>
        <v>90.08</v>
      </c>
      <c r="BM93" s="11">
        <f>IF(BL93="",Default_Rank_Score,RANK(BL93,BL$4:BL$124,1))</f>
        <v>110</v>
      </c>
      <c r="BN93" s="49">
        <v>99.84</v>
      </c>
      <c r="BO93" s="5">
        <v>1</v>
      </c>
      <c r="BP93" s="29"/>
      <c r="BQ93" s="29"/>
      <c r="BR93" s="36">
        <f t="shared" si="44"/>
        <v>104.84</v>
      </c>
      <c r="BS93" s="11"/>
    </row>
    <row r="94" spans="1:71" s="10" customFormat="1" x14ac:dyDescent="0.15">
      <c r="A94" s="59" t="s">
        <v>137</v>
      </c>
      <c r="B94" s="2"/>
      <c r="C94" s="1"/>
      <c r="D94" s="5">
        <v>5</v>
      </c>
      <c r="E94" s="6" t="s">
        <v>138</v>
      </c>
      <c r="F94" s="5"/>
      <c r="G94" s="63">
        <f t="shared" si="30"/>
        <v>79</v>
      </c>
      <c r="H94" s="63">
        <f t="shared" si="31"/>
        <v>337</v>
      </c>
      <c r="I94" s="63">
        <f t="shared" si="32"/>
        <v>3</v>
      </c>
      <c r="J94" s="63">
        <f t="shared" si="33"/>
        <v>13</v>
      </c>
      <c r="K94" s="64">
        <f t="shared" si="34"/>
        <v>518.51</v>
      </c>
      <c r="L94" s="49">
        <v>39.1</v>
      </c>
      <c r="M94" s="5">
        <v>2</v>
      </c>
      <c r="N94" s="29"/>
      <c r="O94" s="29"/>
      <c r="P94" s="36">
        <f t="shared" si="35"/>
        <v>49.1</v>
      </c>
      <c r="Q94" s="53">
        <f>IF(P94="",Default_Rank_Score,RANK(P94,P$4:P$124,1))</f>
        <v>78</v>
      </c>
      <c r="R94" s="49">
        <v>31.05</v>
      </c>
      <c r="S94" s="5">
        <v>0</v>
      </c>
      <c r="T94" s="29"/>
      <c r="U94" s="29"/>
      <c r="V94" s="36">
        <f t="shared" si="36"/>
        <v>31.05</v>
      </c>
      <c r="W94" s="55">
        <f>IF(V94="",Default_Rank_Score,RANK(V94,V$4:V$124,1))</f>
        <v>67</v>
      </c>
      <c r="X94" s="49">
        <v>41.59</v>
      </c>
      <c r="Y94" s="5">
        <v>0</v>
      </c>
      <c r="Z94" s="29"/>
      <c r="AA94" s="29"/>
      <c r="AB94" s="36">
        <f t="shared" si="45"/>
        <v>41.59</v>
      </c>
      <c r="AC94" s="55">
        <f>IF(AB94="",Default_Rank_Score,RANK(AB94,AB$4:AB$124,1))</f>
        <v>47</v>
      </c>
      <c r="AD94" s="49">
        <v>39.29</v>
      </c>
      <c r="AE94" s="5">
        <v>1</v>
      </c>
      <c r="AF94" s="29"/>
      <c r="AG94" s="29"/>
      <c r="AH94" s="36">
        <f t="shared" si="38"/>
        <v>44.29</v>
      </c>
      <c r="AI94" s="55">
        <f>IF(AH94="",Default_Rank_Score,RANK(AH94,AH$4:AH$124,1))</f>
        <v>76</v>
      </c>
      <c r="AJ94" s="49">
        <v>58.65</v>
      </c>
      <c r="AK94" s="5">
        <v>0</v>
      </c>
      <c r="AL94" s="29"/>
      <c r="AM94" s="29"/>
      <c r="AN94" s="36">
        <f t="shared" si="39"/>
        <v>58.65</v>
      </c>
      <c r="AO94" s="11">
        <f>IF(AN94="",Default_Rank_Score,RANK(AN94,AN$4:AN$124,1))</f>
        <v>69</v>
      </c>
      <c r="AP94" s="49">
        <v>56.51</v>
      </c>
      <c r="AQ94" s="5">
        <v>2</v>
      </c>
      <c r="AR94" s="29"/>
      <c r="AS94" s="29"/>
      <c r="AT94" s="36">
        <f t="shared" si="40"/>
        <v>66.509999999999991</v>
      </c>
      <c r="AU94" s="11">
        <f>IF(AT94="",Default_Rank_Score,RANK(AT94,AT$4:AT$124,1))</f>
        <v>95</v>
      </c>
      <c r="AV94" s="49">
        <v>42.59</v>
      </c>
      <c r="AW94" s="5">
        <v>2</v>
      </c>
      <c r="AX94" s="29"/>
      <c r="AY94" s="29"/>
      <c r="AZ94" s="36">
        <f t="shared" si="41"/>
        <v>52.59</v>
      </c>
      <c r="BA94" s="11" t="e">
        <f>IF(AZ94="",Default_Rank_Score,RANK(AZ94,AZ$4:AZ$124,1))</f>
        <v>#VALUE!</v>
      </c>
      <c r="BB94" s="49">
        <v>39.85</v>
      </c>
      <c r="BC94" s="5">
        <v>2</v>
      </c>
      <c r="BD94" s="29"/>
      <c r="BE94" s="29"/>
      <c r="BF94" s="36">
        <f t="shared" si="42"/>
        <v>49.85</v>
      </c>
      <c r="BG94" s="11">
        <f>IF(BF94="",Default_Rank_Score,RANK(BF94,BF$4:BF$124,1))</f>
        <v>87</v>
      </c>
      <c r="BH94" s="49">
        <v>51.58</v>
      </c>
      <c r="BI94" s="5">
        <v>1</v>
      </c>
      <c r="BJ94" s="29"/>
      <c r="BK94" s="29"/>
      <c r="BL94" s="36">
        <f t="shared" si="43"/>
        <v>56.58</v>
      </c>
      <c r="BM94" s="11">
        <f>IF(BL94="",Default_Rank_Score,RANK(BL94,BL$4:BL$124,1))</f>
        <v>82</v>
      </c>
      <c r="BN94" s="49">
        <v>53.3</v>
      </c>
      <c r="BO94" s="5">
        <v>3</v>
      </c>
      <c r="BP94" s="29"/>
      <c r="BQ94" s="29"/>
      <c r="BR94" s="36">
        <f t="shared" si="44"/>
        <v>68.3</v>
      </c>
      <c r="BS94" s="11">
        <f>IF(BR94="",Default_Rank_Score,RANK(BR94,BR$4:BR$124,1))</f>
        <v>95</v>
      </c>
    </row>
    <row r="95" spans="1:71" s="10" customFormat="1" x14ac:dyDescent="0.15">
      <c r="A95" s="59" t="s">
        <v>162</v>
      </c>
      <c r="B95" s="2"/>
      <c r="C95" s="1"/>
      <c r="D95" s="5">
        <v>2</v>
      </c>
      <c r="E95" s="6" t="s">
        <v>163</v>
      </c>
      <c r="F95" s="5"/>
      <c r="G95" s="63">
        <f t="shared" si="30"/>
        <v>68</v>
      </c>
      <c r="H95" s="63">
        <f t="shared" si="31"/>
        <v>297</v>
      </c>
      <c r="I95" s="63">
        <f t="shared" si="32"/>
        <v>3</v>
      </c>
      <c r="J95" s="63">
        <f t="shared" si="33"/>
        <v>18</v>
      </c>
      <c r="K95" s="64">
        <f t="shared" si="34"/>
        <v>469.40000000000003</v>
      </c>
      <c r="L95" s="49">
        <v>30.58</v>
      </c>
      <c r="M95" s="5">
        <v>2</v>
      </c>
      <c r="N95" s="29"/>
      <c r="O95" s="29"/>
      <c r="P95" s="36">
        <f t="shared" si="35"/>
        <v>40.58</v>
      </c>
      <c r="Q95" s="53">
        <f>IF(P95="",Default_Rank_Score,RANK(P95,P$4:P$124,1))</f>
        <v>53</v>
      </c>
      <c r="R95" s="49">
        <v>24.89</v>
      </c>
      <c r="S95" s="5">
        <v>0</v>
      </c>
      <c r="T95" s="29"/>
      <c r="U95" s="29"/>
      <c r="V95" s="36">
        <f t="shared" si="36"/>
        <v>24.89</v>
      </c>
      <c r="W95" s="55">
        <f>IF(V95="",Default_Rank_Score,RANK(V95,V$4:V$124,1))</f>
        <v>36</v>
      </c>
      <c r="X95" s="49">
        <v>45.39</v>
      </c>
      <c r="Y95" s="5">
        <v>3</v>
      </c>
      <c r="Z95" s="29"/>
      <c r="AA95" s="29"/>
      <c r="AB95" s="36">
        <f t="shared" si="45"/>
        <v>60.39</v>
      </c>
      <c r="AC95" s="55">
        <f>IF(AB95="",Default_Rank_Score,RANK(AB95,AB$4:AB$124,1))</f>
        <v>82</v>
      </c>
      <c r="AD95" s="49">
        <v>29.75</v>
      </c>
      <c r="AE95" s="5">
        <v>1</v>
      </c>
      <c r="AF95" s="29"/>
      <c r="AG95" s="29"/>
      <c r="AH95" s="36">
        <f t="shared" si="38"/>
        <v>34.75</v>
      </c>
      <c r="AI95" s="55">
        <f>IF(AH95="",Default_Rank_Score,RANK(AH95,AH$4:AH$124,1))</f>
        <v>52</v>
      </c>
      <c r="AJ95" s="49">
        <v>49.87</v>
      </c>
      <c r="AK95" s="5">
        <v>2</v>
      </c>
      <c r="AL95" s="29"/>
      <c r="AM95" s="29"/>
      <c r="AN95" s="36">
        <f t="shared" si="39"/>
        <v>59.87</v>
      </c>
      <c r="AO95" s="11">
        <f>IF(AN95="",Default_Rank_Score,RANK(AN95,AN$4:AN$124,1))</f>
        <v>74</v>
      </c>
      <c r="AP95" s="49">
        <v>35.020000000000003</v>
      </c>
      <c r="AQ95" s="5">
        <v>1</v>
      </c>
      <c r="AR95" s="29"/>
      <c r="AS95" s="29"/>
      <c r="AT95" s="36">
        <f t="shared" si="40"/>
        <v>40.020000000000003</v>
      </c>
      <c r="AU95" s="11">
        <f>IF(AT95="",Default_Rank_Score,RANK(AT95,AT$4:AT$124,1))</f>
        <v>52</v>
      </c>
      <c r="AV95" s="49">
        <v>42.38</v>
      </c>
      <c r="AW95" s="5">
        <v>6</v>
      </c>
      <c r="AX95" s="29"/>
      <c r="AY95" s="29"/>
      <c r="AZ95" s="36">
        <f t="shared" si="41"/>
        <v>72.38</v>
      </c>
      <c r="BA95" s="11" t="e">
        <f>IF(AZ95="",Default_Rank_Score,RANK(AZ95,AZ$4:AZ$124,1))</f>
        <v>#VALUE!</v>
      </c>
      <c r="BB95" s="49">
        <v>38.130000000000003</v>
      </c>
      <c r="BC95" s="5">
        <v>3</v>
      </c>
      <c r="BD95" s="29"/>
      <c r="BE95" s="29"/>
      <c r="BF95" s="36">
        <f t="shared" si="42"/>
        <v>53.13</v>
      </c>
      <c r="BG95" s="11">
        <f>IF(BF95="",Default_Rank_Score,RANK(BF95,BF$4:BF$124,1))</f>
        <v>92</v>
      </c>
      <c r="BH95" s="49">
        <v>40.97</v>
      </c>
      <c r="BI95" s="5">
        <v>0</v>
      </c>
      <c r="BJ95" s="29"/>
      <c r="BK95" s="29"/>
      <c r="BL95" s="36">
        <f t="shared" si="43"/>
        <v>40.97</v>
      </c>
      <c r="BM95" s="11">
        <f>IF(BL95="",Default_Rank_Score,RANK(BL95,BL$4:BL$124,1))</f>
        <v>44</v>
      </c>
      <c r="BN95" s="49">
        <v>42.42</v>
      </c>
      <c r="BO95" s="5">
        <v>0</v>
      </c>
      <c r="BP95" s="29"/>
      <c r="BQ95" s="29"/>
      <c r="BR95" s="36">
        <f t="shared" si="44"/>
        <v>42.42</v>
      </c>
      <c r="BS95" s="11">
        <f>IF(BR95="",Default_Rank_Score,RANK(BR95,BR$4:BR$124,1))</f>
        <v>48</v>
      </c>
    </row>
    <row r="96" spans="1:71" s="10" customFormat="1" x14ac:dyDescent="0.15">
      <c r="A96" s="59" t="s">
        <v>182</v>
      </c>
      <c r="B96" s="2"/>
      <c r="C96" s="1"/>
      <c r="D96" s="5">
        <v>3</v>
      </c>
      <c r="E96" s="6" t="s">
        <v>183</v>
      </c>
      <c r="F96" s="5"/>
      <c r="G96" s="63">
        <f t="shared" si="30"/>
        <v>93</v>
      </c>
      <c r="H96" s="63">
        <f t="shared" si="31"/>
        <v>455</v>
      </c>
      <c r="I96" s="63">
        <f t="shared" si="32"/>
        <v>3</v>
      </c>
      <c r="J96" s="63">
        <f t="shared" si="33"/>
        <v>10</v>
      </c>
      <c r="K96" s="64">
        <f t="shared" si="34"/>
        <v>638.62000000000012</v>
      </c>
      <c r="L96" s="49">
        <v>60.18</v>
      </c>
      <c r="M96" s="5">
        <v>1</v>
      </c>
      <c r="N96" s="29"/>
      <c r="O96" s="29"/>
      <c r="P96" s="36">
        <f t="shared" si="35"/>
        <v>65.180000000000007</v>
      </c>
      <c r="Q96" s="53">
        <f>IF(P96="",Default_Rank_Score,RANK(P96,P$4:P$124,1))</f>
        <v>95</v>
      </c>
      <c r="R96" s="49">
        <v>40.83</v>
      </c>
      <c r="S96" s="5">
        <v>0</v>
      </c>
      <c r="T96" s="29"/>
      <c r="U96" s="29"/>
      <c r="V96" s="36">
        <f t="shared" si="36"/>
        <v>40.83</v>
      </c>
      <c r="W96" s="55">
        <f>IF(V96="",Default_Rank_Score,RANK(V96,V$4:V$124,1))</f>
        <v>89</v>
      </c>
      <c r="X96" s="49">
        <v>61.65</v>
      </c>
      <c r="Y96" s="5">
        <v>2</v>
      </c>
      <c r="Z96" s="29"/>
      <c r="AA96" s="29"/>
      <c r="AB96" s="36">
        <f t="shared" si="45"/>
        <v>71.650000000000006</v>
      </c>
      <c r="AC96" s="55">
        <f>IF(AB96="",Default_Rank_Score,RANK(AB96,AB$4:AB$124,1))</f>
        <v>97</v>
      </c>
      <c r="AD96" s="49">
        <v>47.49</v>
      </c>
      <c r="AE96" s="5">
        <v>0</v>
      </c>
      <c r="AF96" s="29"/>
      <c r="AG96" s="29"/>
      <c r="AH96" s="36">
        <f t="shared" si="38"/>
        <v>47.49</v>
      </c>
      <c r="AI96" s="55">
        <f>IF(AH96="",Default_Rank_Score,RANK(AH96,AH$4:AH$124,1))</f>
        <v>84</v>
      </c>
      <c r="AJ96" s="49">
        <v>61.75</v>
      </c>
      <c r="AK96" s="5">
        <v>2</v>
      </c>
      <c r="AL96" s="29"/>
      <c r="AM96" s="29"/>
      <c r="AN96" s="36">
        <f t="shared" si="39"/>
        <v>71.75</v>
      </c>
      <c r="AO96" s="11">
        <f>IF(AN96="",Default_Rank_Score,RANK(AN96,AN$4:AN$124,1))</f>
        <v>90</v>
      </c>
      <c r="AP96" s="49">
        <v>60.07</v>
      </c>
      <c r="AQ96" s="5">
        <v>1</v>
      </c>
      <c r="AR96" s="29"/>
      <c r="AS96" s="29"/>
      <c r="AT96" s="36">
        <f t="shared" si="40"/>
        <v>65.069999999999993</v>
      </c>
      <c r="AU96" s="11">
        <f>IF(AT96="",Default_Rank_Score,RANK(AT96,AT$4:AT$124,1))</f>
        <v>92</v>
      </c>
      <c r="AV96" s="49">
        <v>59.14</v>
      </c>
      <c r="AW96" s="5">
        <v>2</v>
      </c>
      <c r="AX96" s="29"/>
      <c r="AY96" s="29"/>
      <c r="AZ96" s="36">
        <f t="shared" si="41"/>
        <v>69.14</v>
      </c>
      <c r="BA96" s="11" t="e">
        <f>IF(AZ96="",Default_Rank_Score,RANK(AZ96,AZ$4:AZ$124,1))</f>
        <v>#VALUE!</v>
      </c>
      <c r="BB96" s="49">
        <v>52.09</v>
      </c>
      <c r="BC96" s="5">
        <v>0</v>
      </c>
      <c r="BD96" s="29"/>
      <c r="BE96" s="29"/>
      <c r="BF96" s="36">
        <f t="shared" si="42"/>
        <v>52.09</v>
      </c>
      <c r="BG96" s="11">
        <f>IF(BF96="",Default_Rank_Score,RANK(BF96,BF$4:BF$124,1))</f>
        <v>88</v>
      </c>
      <c r="BH96" s="49">
        <v>75.180000000000007</v>
      </c>
      <c r="BI96" s="5">
        <v>1</v>
      </c>
      <c r="BJ96" s="29"/>
      <c r="BK96" s="29"/>
      <c r="BL96" s="36">
        <f t="shared" si="43"/>
        <v>80.180000000000007</v>
      </c>
      <c r="BM96" s="11">
        <f>IF(BL96="",Default_Rank_Score,RANK(BL96,BL$4:BL$124,1))</f>
        <v>106</v>
      </c>
      <c r="BN96" s="49">
        <v>70.239999999999995</v>
      </c>
      <c r="BO96" s="5">
        <v>1</v>
      </c>
      <c r="BP96" s="29"/>
      <c r="BQ96" s="29"/>
      <c r="BR96" s="36">
        <f t="shared" si="44"/>
        <v>75.239999999999995</v>
      </c>
      <c r="BS96" s="11">
        <f>IF(BR96="",Default_Rank_Score,RANK(BR96,BR$4:BR$124,1))</f>
        <v>100</v>
      </c>
    </row>
    <row r="97" spans="1:71" s="10" customFormat="1" x14ac:dyDescent="0.15">
      <c r="A97" s="59" t="s">
        <v>75</v>
      </c>
      <c r="B97" s="2"/>
      <c r="C97" s="1"/>
      <c r="D97" s="5">
        <v>3</v>
      </c>
      <c r="E97" s="6" t="s">
        <v>68</v>
      </c>
      <c r="F97" s="5"/>
      <c r="G97" s="63">
        <f t="shared" si="30"/>
        <v>113</v>
      </c>
      <c r="H97" s="63">
        <f t="shared" si="31"/>
        <v>562</v>
      </c>
      <c r="I97" s="63">
        <f t="shared" si="32"/>
        <v>3</v>
      </c>
      <c r="J97" s="63">
        <f t="shared" si="33"/>
        <v>19</v>
      </c>
      <c r="K97" s="64">
        <f t="shared" si="34"/>
        <v>1026.9100000000001</v>
      </c>
      <c r="L97" s="49">
        <v>109.38</v>
      </c>
      <c r="M97" s="5">
        <v>1</v>
      </c>
      <c r="N97" s="29"/>
      <c r="O97" s="29"/>
      <c r="P97" s="36">
        <f t="shared" si="35"/>
        <v>114.38</v>
      </c>
      <c r="Q97" s="53">
        <f>IF(P97="",Default_Rank_Score,RANK(P97,P$4:P$124,1))</f>
        <v>114</v>
      </c>
      <c r="R97" s="49">
        <v>98.92</v>
      </c>
      <c r="S97" s="5">
        <v>0</v>
      </c>
      <c r="T97" s="29"/>
      <c r="U97" s="29"/>
      <c r="V97" s="36">
        <f t="shared" si="36"/>
        <v>98.92</v>
      </c>
      <c r="W97" s="55">
        <f>IF(V97="",Default_Rank_Score,RANK(V97,V$4:V$124,1))</f>
        <v>117</v>
      </c>
      <c r="X97" s="49">
        <v>83.67</v>
      </c>
      <c r="Y97" s="5">
        <v>1</v>
      </c>
      <c r="Z97" s="29"/>
      <c r="AA97" s="29"/>
      <c r="AB97" s="36">
        <f t="shared" si="45"/>
        <v>88.67</v>
      </c>
      <c r="AC97" s="55">
        <f>IF(AB97="",Default_Rank_Score,RANK(AB97,AB$4:AB$124,1))</f>
        <v>107</v>
      </c>
      <c r="AD97" s="49">
        <v>73.67</v>
      </c>
      <c r="AE97" s="5">
        <v>5</v>
      </c>
      <c r="AF97" s="29"/>
      <c r="AG97" s="29"/>
      <c r="AH97" s="36">
        <f t="shared" si="38"/>
        <v>98.67</v>
      </c>
      <c r="AI97" s="55">
        <f>IF(AH97="",Default_Rank_Score,RANK(AH97,AH$4:AH$124,1))</f>
        <v>111</v>
      </c>
      <c r="AJ97" s="49">
        <v>111.17</v>
      </c>
      <c r="AK97" s="5">
        <v>1</v>
      </c>
      <c r="AL97" s="29"/>
      <c r="AM97" s="29"/>
      <c r="AN97" s="36">
        <f t="shared" si="39"/>
        <v>116.17</v>
      </c>
      <c r="AO97" s="11">
        <f>IF(AN97="",Default_Rank_Score,RANK(AN97,AN$4:AN$124,1))</f>
        <v>113</v>
      </c>
      <c r="AP97" s="49">
        <v>95.06</v>
      </c>
      <c r="AQ97" s="5">
        <v>0</v>
      </c>
      <c r="AR97" s="29"/>
      <c r="AS97" s="29"/>
      <c r="AT97" s="36">
        <f t="shared" si="40"/>
        <v>95.06</v>
      </c>
      <c r="AU97" s="11">
        <f>IF(AT97="",Default_Rank_Score,RANK(AT97,AT$4:AT$124,1))</f>
        <v>107</v>
      </c>
      <c r="AV97" s="49">
        <v>104.38</v>
      </c>
      <c r="AW97" s="5">
        <v>8</v>
      </c>
      <c r="AX97" s="29"/>
      <c r="AY97" s="29"/>
      <c r="AZ97" s="36">
        <f t="shared" si="41"/>
        <v>144.38</v>
      </c>
      <c r="BA97" s="11" t="e">
        <f>IF(AZ97="",Default_Rank_Score,RANK(AZ97,AZ$4:AZ$124,1))</f>
        <v>#VALUE!</v>
      </c>
      <c r="BB97" s="49">
        <v>63.75</v>
      </c>
      <c r="BC97" s="5">
        <v>0</v>
      </c>
      <c r="BD97" s="29"/>
      <c r="BE97" s="29"/>
      <c r="BF97" s="36">
        <f t="shared" si="42"/>
        <v>63.75</v>
      </c>
      <c r="BG97" s="11">
        <f>IF(BF97="",Default_Rank_Score,RANK(BF97,BF$4:BF$124,1))</f>
        <v>106</v>
      </c>
      <c r="BH97" s="49">
        <v>88.09</v>
      </c>
      <c r="BI97" s="5">
        <v>2</v>
      </c>
      <c r="BJ97" s="29"/>
      <c r="BK97" s="29"/>
      <c r="BL97" s="36">
        <f t="shared" si="43"/>
        <v>98.09</v>
      </c>
      <c r="BM97" s="11">
        <f>IF(BL97="",Default_Rank_Score,RANK(BL97,BL$4:BL$124,1))</f>
        <v>114</v>
      </c>
      <c r="BN97" s="49">
        <v>103.82</v>
      </c>
      <c r="BO97" s="5">
        <v>1</v>
      </c>
      <c r="BP97" s="29"/>
      <c r="BQ97" s="29"/>
      <c r="BR97" s="36">
        <f t="shared" si="44"/>
        <v>108.82</v>
      </c>
      <c r="BS97" s="11"/>
    </row>
    <row r="98" spans="1:71" s="10" customFormat="1" x14ac:dyDescent="0.15">
      <c r="A98" s="59" t="s">
        <v>202</v>
      </c>
      <c r="B98" s="2"/>
      <c r="C98" s="1"/>
      <c r="D98" s="5">
        <v>2</v>
      </c>
      <c r="E98" s="6" t="s">
        <v>203</v>
      </c>
      <c r="F98" s="5"/>
      <c r="G98" s="63">
        <f t="shared" si="30"/>
        <v>87</v>
      </c>
      <c r="H98" s="63">
        <f t="shared" si="31"/>
        <v>428</v>
      </c>
      <c r="I98" s="63">
        <f t="shared" si="32"/>
        <v>2</v>
      </c>
      <c r="J98" s="63">
        <f t="shared" si="33"/>
        <v>24</v>
      </c>
      <c r="K98" s="64">
        <f t="shared" si="34"/>
        <v>571.18000000000006</v>
      </c>
      <c r="L98" s="49">
        <v>51.38</v>
      </c>
      <c r="M98" s="5">
        <v>4</v>
      </c>
      <c r="N98" s="29"/>
      <c r="O98" s="29"/>
      <c r="P98" s="36">
        <f t="shared" si="35"/>
        <v>71.38</v>
      </c>
      <c r="Q98" s="53">
        <f>IF(P98="",Default_Rank_Score,RANK(P98,P$4:P$124,1))</f>
        <v>103</v>
      </c>
      <c r="R98" s="49">
        <v>32.01</v>
      </c>
      <c r="S98" s="5">
        <v>0</v>
      </c>
      <c r="T98" s="29"/>
      <c r="U98" s="29"/>
      <c r="V98" s="36">
        <f t="shared" si="36"/>
        <v>32.01</v>
      </c>
      <c r="W98" s="55">
        <f>IF(V98="",Default_Rank_Score,RANK(V98,V$4:V$124,1))</f>
        <v>70</v>
      </c>
      <c r="X98" s="49">
        <v>61.9</v>
      </c>
      <c r="Y98" s="5">
        <v>3</v>
      </c>
      <c r="Z98" s="29"/>
      <c r="AA98" s="29"/>
      <c r="AB98" s="36">
        <f t="shared" si="45"/>
        <v>76.900000000000006</v>
      </c>
      <c r="AC98" s="55">
        <f>IF(AB98="",Default_Rank_Score,RANK(AB98,AB$4:AB$124,1))</f>
        <v>101</v>
      </c>
      <c r="AD98" s="49">
        <v>36.520000000000003</v>
      </c>
      <c r="AE98" s="5">
        <v>1</v>
      </c>
      <c r="AF98" s="29"/>
      <c r="AG98" s="29"/>
      <c r="AH98" s="36">
        <f t="shared" si="38"/>
        <v>41.52</v>
      </c>
      <c r="AI98" s="55">
        <f>IF(AH98="",Default_Rank_Score,RANK(AH98,AH$4:AH$124,1))</f>
        <v>70</v>
      </c>
      <c r="AJ98" s="49">
        <v>54.82</v>
      </c>
      <c r="AK98" s="5">
        <v>2</v>
      </c>
      <c r="AL98" s="29"/>
      <c r="AM98" s="29"/>
      <c r="AN98" s="36">
        <f t="shared" si="39"/>
        <v>64.819999999999993</v>
      </c>
      <c r="AO98" s="11">
        <f>IF(AN98="",Default_Rank_Score,RANK(AN98,AN$4:AN$124,1))</f>
        <v>84</v>
      </c>
      <c r="AP98" s="49">
        <v>40.36</v>
      </c>
      <c r="AQ98" s="5">
        <v>5</v>
      </c>
      <c r="AR98" s="29"/>
      <c r="AS98" s="29"/>
      <c r="AT98" s="36">
        <f t="shared" si="40"/>
        <v>65.36</v>
      </c>
      <c r="AU98" s="11">
        <f>IF(AT98="",Default_Rank_Score,RANK(AT98,AT$4:AT$124,1))</f>
        <v>93</v>
      </c>
      <c r="AV98" s="49">
        <v>39.729999999999997</v>
      </c>
      <c r="AW98" s="5">
        <v>2</v>
      </c>
      <c r="AX98" s="29"/>
      <c r="AY98" s="29"/>
      <c r="AZ98" s="36">
        <f t="shared" si="41"/>
        <v>49.73</v>
      </c>
      <c r="BA98" s="11" t="e">
        <f>IF(AZ98="",Default_Rank_Score,RANK(AZ98,AZ$4:AZ$124,1))</f>
        <v>#VALUE!</v>
      </c>
      <c r="BB98" s="49">
        <v>37.18</v>
      </c>
      <c r="BC98" s="5">
        <v>3</v>
      </c>
      <c r="BD98" s="29"/>
      <c r="BE98" s="29"/>
      <c r="BF98" s="36">
        <f t="shared" si="42"/>
        <v>52.18</v>
      </c>
      <c r="BG98" s="11">
        <f>IF(BF98="",Default_Rank_Score,RANK(BF98,BF$4:BF$124,1))</f>
        <v>89</v>
      </c>
      <c r="BH98" s="49">
        <v>52.82</v>
      </c>
      <c r="BI98" s="5">
        <v>4</v>
      </c>
      <c r="BJ98" s="29"/>
      <c r="BK98" s="29"/>
      <c r="BL98" s="36">
        <f t="shared" si="43"/>
        <v>72.819999999999993</v>
      </c>
      <c r="BM98" s="11">
        <f>IF(BL98="",Default_Rank_Score,RANK(BL98,BL$4:BL$124,1))</f>
        <v>97</v>
      </c>
      <c r="BN98" s="49">
        <v>44.46</v>
      </c>
      <c r="BO98" s="5">
        <v>0</v>
      </c>
      <c r="BP98" s="29"/>
      <c r="BQ98" s="29"/>
      <c r="BR98" s="36">
        <f t="shared" si="44"/>
        <v>44.46</v>
      </c>
      <c r="BS98" s="11">
        <f>IF(BR98="",Default_Rank_Score,RANK(BR98,BR$4:BR$124,1))</f>
        <v>55</v>
      </c>
    </row>
    <row r="99" spans="1:71" s="10" customFormat="1" x14ac:dyDescent="0.15">
      <c r="A99" s="59" t="s">
        <v>186</v>
      </c>
      <c r="B99" s="2"/>
      <c r="C99" s="1"/>
      <c r="D99" s="5">
        <v>4</v>
      </c>
      <c r="E99" s="6" t="s">
        <v>87</v>
      </c>
      <c r="F99" s="5"/>
      <c r="G99" s="63">
        <f t="shared" si="30"/>
        <v>84</v>
      </c>
      <c r="H99" s="63">
        <f t="shared" si="31"/>
        <v>396</v>
      </c>
      <c r="I99" s="63">
        <f t="shared" si="32"/>
        <v>2</v>
      </c>
      <c r="J99" s="63">
        <f t="shared" si="33"/>
        <v>18</v>
      </c>
      <c r="K99" s="64">
        <f t="shared" si="34"/>
        <v>543.43999999999994</v>
      </c>
      <c r="L99" s="49">
        <v>44.76</v>
      </c>
      <c r="M99" s="5">
        <v>1</v>
      </c>
      <c r="N99" s="29"/>
      <c r="O99" s="29"/>
      <c r="P99" s="36">
        <f t="shared" si="35"/>
        <v>49.76</v>
      </c>
      <c r="Q99" s="53">
        <f>IF(P99="",Default_Rank_Score,RANK(P99,P$4:P$124,1))</f>
        <v>81</v>
      </c>
      <c r="R99" s="49">
        <v>38.549999999999997</v>
      </c>
      <c r="S99" s="5">
        <v>0</v>
      </c>
      <c r="T99" s="29"/>
      <c r="U99" s="29"/>
      <c r="V99" s="36">
        <f t="shared" si="36"/>
        <v>38.549999999999997</v>
      </c>
      <c r="W99" s="55">
        <f>IF(V99="",Default_Rank_Score,RANK(V99,V$4:V$124,1))</f>
        <v>85</v>
      </c>
      <c r="X99" s="49">
        <v>42.93</v>
      </c>
      <c r="Y99" s="5">
        <v>2</v>
      </c>
      <c r="Z99" s="29"/>
      <c r="AA99" s="29"/>
      <c r="AB99" s="36">
        <f t="shared" si="45"/>
        <v>52.93</v>
      </c>
      <c r="AC99" s="55">
        <f>IF(AB99="",Default_Rank_Score,RANK(AB99,AB$4:AB$124,1))</f>
        <v>73</v>
      </c>
      <c r="AD99" s="49">
        <v>39.729999999999997</v>
      </c>
      <c r="AE99" s="5">
        <v>1</v>
      </c>
      <c r="AF99" s="29"/>
      <c r="AG99" s="29"/>
      <c r="AH99" s="36">
        <f t="shared" si="38"/>
        <v>44.73</v>
      </c>
      <c r="AI99" s="55">
        <f>IF(AH99="",Default_Rank_Score,RANK(AH99,AH$4:AH$124,1))</f>
        <v>77</v>
      </c>
      <c r="AJ99" s="49">
        <v>48.36</v>
      </c>
      <c r="AK99" s="5">
        <v>3</v>
      </c>
      <c r="AL99" s="29"/>
      <c r="AM99" s="29"/>
      <c r="AN99" s="36">
        <f t="shared" si="39"/>
        <v>63.36</v>
      </c>
      <c r="AO99" s="11">
        <f>IF(AN99="",Default_Rank_Score,RANK(AN99,AN$4:AN$124,1))</f>
        <v>80</v>
      </c>
      <c r="AP99" s="49">
        <v>48.27</v>
      </c>
      <c r="AQ99" s="5">
        <v>1</v>
      </c>
      <c r="AR99" s="29"/>
      <c r="AS99" s="29"/>
      <c r="AT99" s="36">
        <f t="shared" si="40"/>
        <v>53.27</v>
      </c>
      <c r="AU99" s="11">
        <f>IF(AT99="",Default_Rank_Score,RANK(AT99,AT$4:AT$124,1))</f>
        <v>78</v>
      </c>
      <c r="AV99" s="49">
        <v>39.26</v>
      </c>
      <c r="AW99" s="5">
        <v>3</v>
      </c>
      <c r="AX99" s="29"/>
      <c r="AY99" s="29"/>
      <c r="AZ99" s="36">
        <f t="shared" si="41"/>
        <v>54.26</v>
      </c>
      <c r="BA99" s="11" t="e">
        <f>IF(AZ99="",Default_Rank_Score,RANK(AZ99,AZ$4:AZ$124,1))</f>
        <v>#VALUE!</v>
      </c>
      <c r="BB99" s="49">
        <v>41.49</v>
      </c>
      <c r="BC99" s="5">
        <v>4</v>
      </c>
      <c r="BD99" s="29">
        <v>1</v>
      </c>
      <c r="BE99" s="29"/>
      <c r="BF99" s="36">
        <f t="shared" si="42"/>
        <v>71.490000000000009</v>
      </c>
      <c r="BG99" s="11">
        <f>IF(BF99="",Default_Rank_Score,RANK(BF99,BF$4:BF$124,1))</f>
        <v>110</v>
      </c>
      <c r="BH99" s="49">
        <v>44.95</v>
      </c>
      <c r="BI99" s="5">
        <v>0</v>
      </c>
      <c r="BJ99" s="29"/>
      <c r="BK99" s="29"/>
      <c r="BL99" s="36">
        <f t="shared" si="43"/>
        <v>44.95</v>
      </c>
      <c r="BM99" s="11">
        <f>IF(BL99="",Default_Rank_Score,RANK(BL99,BL$4:BL$124,1))</f>
        <v>54</v>
      </c>
      <c r="BN99" s="49">
        <v>55.14</v>
      </c>
      <c r="BO99" s="5">
        <v>3</v>
      </c>
      <c r="BP99" s="29"/>
      <c r="BQ99" s="29"/>
      <c r="BR99" s="36">
        <f t="shared" si="44"/>
        <v>70.14</v>
      </c>
      <c r="BS99" s="11">
        <f>IF(BR99="",Default_Rank_Score,RANK(BR99,BR$4:BR$124,1))</f>
        <v>97</v>
      </c>
    </row>
    <row r="100" spans="1:71" s="10" customFormat="1" x14ac:dyDescent="0.15">
      <c r="A100" s="59" t="s">
        <v>159</v>
      </c>
      <c r="B100" s="2"/>
      <c r="C100" s="1"/>
      <c r="D100" s="5">
        <v>1</v>
      </c>
      <c r="E100" s="6" t="s">
        <v>141</v>
      </c>
      <c r="F100" s="5"/>
      <c r="G100" s="63">
        <f t="shared" si="30"/>
        <v>70</v>
      </c>
      <c r="H100" s="63">
        <f t="shared" si="31"/>
        <v>380</v>
      </c>
      <c r="I100" s="63">
        <f t="shared" si="32"/>
        <v>2</v>
      </c>
      <c r="J100" s="63">
        <f t="shared" si="33"/>
        <v>13</v>
      </c>
      <c r="K100" s="64">
        <f t="shared" si="34"/>
        <v>479.95000000000005</v>
      </c>
      <c r="L100" s="49">
        <v>40.049999999999997</v>
      </c>
      <c r="M100" s="5">
        <v>2</v>
      </c>
      <c r="N100" s="29"/>
      <c r="O100" s="29"/>
      <c r="P100" s="36">
        <f t="shared" si="35"/>
        <v>50.05</v>
      </c>
      <c r="Q100" s="53">
        <f>IF(P100="",Default_Rank_Score,RANK(P100,P$4:P$124,1))</f>
        <v>82</v>
      </c>
      <c r="R100" s="49">
        <v>29.19</v>
      </c>
      <c r="S100" s="5">
        <v>0</v>
      </c>
      <c r="T100" s="29"/>
      <c r="U100" s="29"/>
      <c r="V100" s="36">
        <f t="shared" si="36"/>
        <v>29.19</v>
      </c>
      <c r="W100" s="55">
        <f>IF(V100="",Default_Rank_Score,RANK(V100,V$4:V$124,1))</f>
        <v>57</v>
      </c>
      <c r="X100" s="49">
        <v>44.01</v>
      </c>
      <c r="Y100" s="5">
        <v>2</v>
      </c>
      <c r="Z100" s="29"/>
      <c r="AA100" s="29"/>
      <c r="AB100" s="36">
        <f t="shared" si="45"/>
        <v>54.01</v>
      </c>
      <c r="AC100" s="55">
        <f>IF(AB100="",Default_Rank_Score,RANK(AB100,AB$4:AB$124,1))</f>
        <v>76</v>
      </c>
      <c r="AD100" s="49">
        <v>36.79</v>
      </c>
      <c r="AE100" s="5">
        <v>1</v>
      </c>
      <c r="AF100" s="29"/>
      <c r="AG100" s="29"/>
      <c r="AH100" s="36">
        <f t="shared" si="38"/>
        <v>41.79</v>
      </c>
      <c r="AI100" s="55">
        <f>IF(AH100="",Default_Rank_Score,RANK(AH100,AH$4:AH$124,1))</f>
        <v>72</v>
      </c>
      <c r="AJ100" s="49">
        <v>59.01</v>
      </c>
      <c r="AK100" s="5">
        <v>1</v>
      </c>
      <c r="AL100" s="29">
        <v>1</v>
      </c>
      <c r="AM100" s="29"/>
      <c r="AN100" s="36">
        <f t="shared" si="39"/>
        <v>74.009999999999991</v>
      </c>
      <c r="AO100" s="11">
        <f>IF(AN100="",Default_Rank_Score,RANK(AN100,AN$4:AN$124,1))</f>
        <v>93</v>
      </c>
      <c r="AP100" s="49">
        <v>37.44</v>
      </c>
      <c r="AQ100" s="5">
        <v>0</v>
      </c>
      <c r="AR100" s="29"/>
      <c r="AS100" s="29"/>
      <c r="AT100" s="36">
        <f t="shared" si="40"/>
        <v>37.44</v>
      </c>
      <c r="AU100" s="11">
        <f>IF(AT100="",Default_Rank_Score,RANK(AT100,AT$4:AT$124,1))</f>
        <v>40</v>
      </c>
      <c r="AV100" s="49">
        <v>41.49</v>
      </c>
      <c r="AW100" s="5">
        <v>2</v>
      </c>
      <c r="AX100" s="29"/>
      <c r="AY100" s="29"/>
      <c r="AZ100" s="36">
        <f t="shared" si="41"/>
        <v>51.49</v>
      </c>
      <c r="BA100" s="11" t="e">
        <f>IF(AZ100="",Default_Rank_Score,RANK(AZ100,AZ$4:AZ$124,1))</f>
        <v>#VALUE!</v>
      </c>
      <c r="BB100" s="49">
        <v>36.32</v>
      </c>
      <c r="BC100" s="5">
        <v>1</v>
      </c>
      <c r="BD100" s="29"/>
      <c r="BE100" s="29"/>
      <c r="BF100" s="36">
        <f t="shared" si="42"/>
        <v>41.32</v>
      </c>
      <c r="BG100" s="11">
        <f>IF(BF100="",Default_Rank_Score,RANK(BF100,BF$4:BF$124,1))</f>
        <v>71</v>
      </c>
      <c r="BH100" s="49">
        <v>41.28</v>
      </c>
      <c r="BI100" s="5">
        <v>3</v>
      </c>
      <c r="BJ100" s="29"/>
      <c r="BK100" s="29"/>
      <c r="BL100" s="36">
        <f t="shared" si="43"/>
        <v>56.28</v>
      </c>
      <c r="BM100" s="11">
        <f>IF(BL100="",Default_Rank_Score,RANK(BL100,BL$4:BL$124,1))</f>
        <v>80</v>
      </c>
      <c r="BN100" s="49">
        <v>39.369999999999997</v>
      </c>
      <c r="BO100" s="5">
        <v>1</v>
      </c>
      <c r="BP100" s="29"/>
      <c r="BQ100" s="29"/>
      <c r="BR100" s="36">
        <f t="shared" si="44"/>
        <v>44.37</v>
      </c>
      <c r="BS100" s="11">
        <f>IF(BR100="",Default_Rank_Score,RANK(BR100,BR$4:BR$124,1))</f>
        <v>53</v>
      </c>
    </row>
    <row r="101" spans="1:71" s="10" customFormat="1" x14ac:dyDescent="0.15">
      <c r="A101" s="59" t="s">
        <v>156</v>
      </c>
      <c r="B101" s="2"/>
      <c r="C101" s="1"/>
      <c r="D101" s="5" t="s">
        <v>150</v>
      </c>
      <c r="E101" s="6" t="s">
        <v>79</v>
      </c>
      <c r="F101" s="5"/>
      <c r="G101" s="63">
        <f t="shared" ref="G101:G121" si="46">RANK(K101,K$4:K$124,1)</f>
        <v>97</v>
      </c>
      <c r="H101" s="63">
        <f t="shared" ref="H101:H123" si="47">Q101+W101+AC101+AI101+AO101</f>
        <v>463</v>
      </c>
      <c r="I101" s="63">
        <f t="shared" ref="I101:I123" si="48">IF(M101=0,1,0)+IF(S101=0,1,0)+IF(Y101=0,1,0)+IF(AE101=0,1,0)+IF(AK101=0,1,0)+IF(AQ101=0,1,0)+IF(AW101=0,1,0)+IF(BC101=0,1,0)+IF(BI101=0,1,0)+IF(BO101=0,1,0)</f>
        <v>2</v>
      </c>
      <c r="J101" s="63">
        <f t="shared" ref="J101:J123" si="49">M101+S101+Y101+AE101+AK101+AQ101+AW101+BC101+BI101+BO101</f>
        <v>13</v>
      </c>
      <c r="K101" s="64">
        <f t="shared" ref="K101:K121" si="50">P101+V101+AB101+AH101+AN101+AT101+AZ101+BF101+BL101+BR101</f>
        <v>667.16999999999985</v>
      </c>
      <c r="L101" s="49">
        <v>71.930000000000007</v>
      </c>
      <c r="M101" s="5">
        <v>1</v>
      </c>
      <c r="N101" s="29"/>
      <c r="O101" s="29"/>
      <c r="P101" s="36">
        <f t="shared" ref="P101:P132" si="51">IF((OR(L101="",L101="DNC")),"",IF(L101="SDQ",P$134,IF(L101="DNF",999,(L101+(5*M101)+(N101*10)-(O101*5)))))</f>
        <v>76.930000000000007</v>
      </c>
      <c r="Q101" s="53">
        <f>IF(P101="",Default_Rank_Score,RANK(P101,P$4:P$124,1))</f>
        <v>106</v>
      </c>
      <c r="R101" s="49">
        <v>29.73</v>
      </c>
      <c r="S101" s="5">
        <v>0</v>
      </c>
      <c r="T101" s="29"/>
      <c r="U101" s="29"/>
      <c r="V101" s="36">
        <f t="shared" ref="V101:V132" si="52">IF((OR(R101="",R101="DNC")),"",IF(R101="SDQ",V$134,IF(R101="DNF",999,(R101+(5*S101)+(T101*10)-(U101*5)))))</f>
        <v>29.73</v>
      </c>
      <c r="W101" s="55">
        <f>IF(V101="",Default_Rank_Score,RANK(V101,V$4:V$124,1))</f>
        <v>62</v>
      </c>
      <c r="X101" s="49">
        <v>68.900000000000006</v>
      </c>
      <c r="Y101" s="5">
        <v>0</v>
      </c>
      <c r="Z101" s="29"/>
      <c r="AA101" s="29"/>
      <c r="AB101" s="36">
        <f t="shared" si="45"/>
        <v>68.900000000000006</v>
      </c>
      <c r="AC101" s="55">
        <f>IF(AB101="",Default_Rank_Score,RANK(AB101,AB$4:AB$124,1))</f>
        <v>95</v>
      </c>
      <c r="AD101" s="49">
        <v>56.2</v>
      </c>
      <c r="AE101" s="5">
        <v>1</v>
      </c>
      <c r="AF101" s="29"/>
      <c r="AG101" s="29"/>
      <c r="AH101" s="36">
        <f t="shared" ref="AH101:AH132" si="53">IF((OR(AD101="",AD101="DNC")),"",IF(AD101="SDQ",AH$134,IF(AD101="DNF",999,(AD101+(5*AE101)+(AF101*10)-(AG101*5)))))</f>
        <v>61.2</v>
      </c>
      <c r="AI101" s="55">
        <f>IF(AH101="",Default_Rank_Score,RANK(AH101,AH$4:AH$124,1))</f>
        <v>94</v>
      </c>
      <c r="AJ101" s="49">
        <v>91.34</v>
      </c>
      <c r="AK101" s="5">
        <v>1</v>
      </c>
      <c r="AL101" s="29"/>
      <c r="AM101" s="29"/>
      <c r="AN101" s="36">
        <f t="shared" ref="AN101:AN132" si="54">IF((OR(AJ101="",AJ101="DNC")),"",IF(AJ101="SDQ",AN$134,IF(AJ101="DNF",999,(AJ101+(5*AK101)+(AL101*10)-(AM101*5)))))</f>
        <v>96.34</v>
      </c>
      <c r="AO101" s="11">
        <f>IF(AN101="",Default_Rank_Score,RANK(AN101,AN$4:AN$124,1))</f>
        <v>106</v>
      </c>
      <c r="AP101" s="49">
        <v>52.4</v>
      </c>
      <c r="AQ101" s="5">
        <v>2</v>
      </c>
      <c r="AR101" s="29"/>
      <c r="AS101" s="29"/>
      <c r="AT101" s="36">
        <f t="shared" ref="AT101:AT132" si="55">IF((OR(AP101="",AP101="DNC")),"",IF(AP101="SDQ",AT$134,IF(AP101="DNF",999,(AP101+(5*AQ101)+(AR101*10)-(AS101*5)))))</f>
        <v>62.4</v>
      </c>
      <c r="AU101" s="11">
        <f>IF(AT101="",Default_Rank_Score,RANK(AT101,AT$4:AT$124,1))</f>
        <v>91</v>
      </c>
      <c r="AV101" s="49">
        <v>52.79</v>
      </c>
      <c r="AW101" s="5">
        <v>3</v>
      </c>
      <c r="AX101" s="29"/>
      <c r="AY101" s="29"/>
      <c r="AZ101" s="36">
        <f t="shared" ref="AZ101:AZ132" si="56">IF((OR(AV101="",AV101="DNC")),"",IF(AV101="SDQ",AZ$134,IF(AV101="DNF",999,(AV101+(5*AW101)+(AX101*10)-(AY101*5)))))</f>
        <v>67.789999999999992</v>
      </c>
      <c r="BA101" s="11" t="e">
        <f>IF(AZ101="",Default_Rank_Score,RANK(AZ101,AZ$4:AZ$124,1))</f>
        <v>#VALUE!</v>
      </c>
      <c r="BB101" s="49">
        <v>50.04</v>
      </c>
      <c r="BC101" s="5">
        <v>1</v>
      </c>
      <c r="BD101" s="29"/>
      <c r="BE101" s="29"/>
      <c r="BF101" s="36">
        <f t="shared" ref="BF101:BF132" si="57">IF((OR(BB101="",BB101="DNC")),"",IF(BB101="SDQ",BF$134,IF(BB101="DNF",999,(BB101+(5*BC101)+(BD101*10)-(BE101*5)))))</f>
        <v>55.04</v>
      </c>
      <c r="BG101" s="11">
        <f>IF(BF101="",Default_Rank_Score,RANK(BF101,BF$4:BF$124,1))</f>
        <v>96</v>
      </c>
      <c r="BH101" s="49">
        <v>63.53</v>
      </c>
      <c r="BI101" s="5">
        <v>3</v>
      </c>
      <c r="BJ101" s="29"/>
      <c r="BK101" s="29"/>
      <c r="BL101" s="36">
        <f t="shared" ref="BL101:BL132" si="58">IF((OR(BH101="",BH101="DNC")),"",IF(BH101="SDQ",BL$134,IF(BH101="DNF",999,(BH101+(5*BI101)+(BJ101*10)-(BK101*5)))))</f>
        <v>78.53</v>
      </c>
      <c r="BM101" s="11">
        <f>IF(BL101="",Default_Rank_Score,RANK(BL101,BL$4:BL$124,1))</f>
        <v>104</v>
      </c>
      <c r="BN101" s="49">
        <v>65.31</v>
      </c>
      <c r="BO101" s="5">
        <v>1</v>
      </c>
      <c r="BP101" s="29"/>
      <c r="BQ101" s="29"/>
      <c r="BR101" s="36">
        <f t="shared" ref="BR101:BR132" si="59">IF((OR(BN101="",BN101="DNC")),"",IF(BN101="SDQ",BR$134,IF(BN101="DNF",999,(BN101+(5*BO101)+(BP101*10)-(BQ101*5)))))</f>
        <v>70.31</v>
      </c>
      <c r="BS101" s="11"/>
    </row>
    <row r="102" spans="1:71" s="10" customFormat="1" x14ac:dyDescent="0.15">
      <c r="A102" s="59" t="s">
        <v>185</v>
      </c>
      <c r="B102" s="2"/>
      <c r="C102" s="1"/>
      <c r="D102" s="5">
        <v>4</v>
      </c>
      <c r="E102" s="6" t="s">
        <v>79</v>
      </c>
      <c r="F102" s="5"/>
      <c r="G102" s="63">
        <f t="shared" si="46"/>
        <v>101</v>
      </c>
      <c r="H102" s="63">
        <f t="shared" si="47"/>
        <v>423</v>
      </c>
      <c r="I102" s="63">
        <f t="shared" si="48"/>
        <v>2</v>
      </c>
      <c r="J102" s="63">
        <f t="shared" si="49"/>
        <v>24</v>
      </c>
      <c r="K102" s="64">
        <f t="shared" si="50"/>
        <v>709.16</v>
      </c>
      <c r="L102" s="49">
        <v>48.58</v>
      </c>
      <c r="M102" s="5">
        <v>1</v>
      </c>
      <c r="N102" s="29"/>
      <c r="O102" s="29"/>
      <c r="P102" s="36">
        <f t="shared" si="51"/>
        <v>53.58</v>
      </c>
      <c r="Q102" s="53">
        <f>IF(P102="",Default_Rank_Score,RANK(P102,P$4:P$124,1))</f>
        <v>86</v>
      </c>
      <c r="R102" s="49">
        <v>25.9</v>
      </c>
      <c r="S102" s="5">
        <v>0</v>
      </c>
      <c r="T102" s="29"/>
      <c r="U102" s="29"/>
      <c r="V102" s="36">
        <f t="shared" si="52"/>
        <v>25.9</v>
      </c>
      <c r="W102" s="55">
        <f>IF(V102="",Default_Rank_Score,RANK(V102,V$4:V$124,1))</f>
        <v>42</v>
      </c>
      <c r="X102" s="49">
        <v>55.19</v>
      </c>
      <c r="Y102" s="5">
        <v>2</v>
      </c>
      <c r="Z102" s="29"/>
      <c r="AA102" s="29"/>
      <c r="AB102" s="36">
        <f t="shared" si="45"/>
        <v>65.19</v>
      </c>
      <c r="AC102" s="55">
        <f>IF(AB102="",Default_Rank_Score,RANK(AB102,AB$4:AB$124,1))</f>
        <v>90</v>
      </c>
      <c r="AD102" s="49">
        <v>54.37</v>
      </c>
      <c r="AE102" s="5">
        <v>5</v>
      </c>
      <c r="AF102" s="29"/>
      <c r="AG102" s="29"/>
      <c r="AH102" s="36">
        <f t="shared" si="53"/>
        <v>79.37</v>
      </c>
      <c r="AI102" s="55">
        <f>IF(AH102="",Default_Rank_Score,RANK(AH102,AH$4:AH$124,1))</f>
        <v>102</v>
      </c>
      <c r="AJ102" s="49">
        <v>72.92</v>
      </c>
      <c r="AK102" s="5">
        <v>3</v>
      </c>
      <c r="AL102" s="29"/>
      <c r="AM102" s="29"/>
      <c r="AN102" s="36">
        <f t="shared" si="54"/>
        <v>87.92</v>
      </c>
      <c r="AO102" s="11">
        <f>IF(AN102="",Default_Rank_Score,RANK(AN102,AN$4:AN$124,1))</f>
        <v>103</v>
      </c>
      <c r="AP102" s="49">
        <v>68.900000000000006</v>
      </c>
      <c r="AQ102" s="5">
        <v>5</v>
      </c>
      <c r="AR102" s="29">
        <v>1</v>
      </c>
      <c r="AS102" s="29"/>
      <c r="AT102" s="36">
        <f t="shared" si="55"/>
        <v>103.9</v>
      </c>
      <c r="AU102" s="11">
        <f>IF(AT102="",Default_Rank_Score,RANK(AT102,AT$4:AT$124,1))</f>
        <v>110</v>
      </c>
      <c r="AV102" s="49">
        <v>54.31</v>
      </c>
      <c r="AW102" s="5">
        <v>1</v>
      </c>
      <c r="AX102" s="29"/>
      <c r="AY102" s="29"/>
      <c r="AZ102" s="36">
        <f t="shared" si="56"/>
        <v>59.31</v>
      </c>
      <c r="BA102" s="11" t="e">
        <f>IF(AZ102="",Default_Rank_Score,RANK(AZ102,AZ$4:AZ$124,1))</f>
        <v>#VALUE!</v>
      </c>
      <c r="BB102" s="49">
        <v>36.47</v>
      </c>
      <c r="BC102" s="5">
        <v>0</v>
      </c>
      <c r="BD102" s="29"/>
      <c r="BE102" s="29"/>
      <c r="BF102" s="36">
        <f t="shared" si="57"/>
        <v>36.47</v>
      </c>
      <c r="BG102" s="11">
        <f>IF(BF102="",Default_Rank_Score,RANK(BF102,BF$4:BF$124,1))</f>
        <v>59</v>
      </c>
      <c r="BH102" s="49">
        <v>57.23</v>
      </c>
      <c r="BI102" s="5">
        <v>4</v>
      </c>
      <c r="BJ102" s="29"/>
      <c r="BK102" s="29"/>
      <c r="BL102" s="36">
        <f t="shared" si="58"/>
        <v>77.22999999999999</v>
      </c>
      <c r="BM102" s="11">
        <f>IF(BL102="",Default_Rank_Score,RANK(BL102,BL$4:BL$124,1))</f>
        <v>103</v>
      </c>
      <c r="BN102" s="49">
        <v>105.29</v>
      </c>
      <c r="BO102" s="5">
        <v>3</v>
      </c>
      <c r="BP102" s="29"/>
      <c r="BQ102" s="29"/>
      <c r="BR102" s="36">
        <f t="shared" si="59"/>
        <v>120.29</v>
      </c>
      <c r="BS102" s="11"/>
    </row>
    <row r="103" spans="1:71" s="10" customFormat="1" x14ac:dyDescent="0.15">
      <c r="A103" s="59" t="s">
        <v>165</v>
      </c>
      <c r="B103" s="2"/>
      <c r="C103" s="1"/>
      <c r="D103" s="5">
        <v>3</v>
      </c>
      <c r="E103" s="6" t="s">
        <v>90</v>
      </c>
      <c r="F103" s="5"/>
      <c r="G103" s="63">
        <f t="shared" si="46"/>
        <v>71</v>
      </c>
      <c r="H103" s="63">
        <f t="shared" si="47"/>
        <v>388</v>
      </c>
      <c r="I103" s="63">
        <f t="shared" si="48"/>
        <v>2</v>
      </c>
      <c r="J103" s="63">
        <f t="shared" si="49"/>
        <v>13</v>
      </c>
      <c r="K103" s="64">
        <f t="shared" si="50"/>
        <v>479.96000000000004</v>
      </c>
      <c r="L103" s="49">
        <v>33.619999999999997</v>
      </c>
      <c r="M103" s="5">
        <v>2</v>
      </c>
      <c r="N103" s="29"/>
      <c r="O103" s="29"/>
      <c r="P103" s="36">
        <f t="shared" si="51"/>
        <v>43.62</v>
      </c>
      <c r="Q103" s="53">
        <f>IF(P103="",Default_Rank_Score,RANK(P103,P$4:P$124,1))</f>
        <v>65</v>
      </c>
      <c r="R103" s="49">
        <v>32.04</v>
      </c>
      <c r="S103" s="5">
        <v>1</v>
      </c>
      <c r="T103" s="29"/>
      <c r="U103" s="29"/>
      <c r="V103" s="36">
        <f t="shared" si="52"/>
        <v>37.04</v>
      </c>
      <c r="W103" s="55">
        <f>IF(V103="",Default_Rank_Score,RANK(V103,V$4:V$124,1))</f>
        <v>83</v>
      </c>
      <c r="X103" s="49">
        <v>43.97</v>
      </c>
      <c r="Y103" s="5">
        <v>2</v>
      </c>
      <c r="Z103" s="29"/>
      <c r="AA103" s="29"/>
      <c r="AB103" s="36">
        <f t="shared" si="45"/>
        <v>53.97</v>
      </c>
      <c r="AC103" s="55">
        <f>IF(AB103="",Default_Rank_Score,RANK(AB103,AB$4:AB$124,1))</f>
        <v>75</v>
      </c>
      <c r="AD103" s="49">
        <v>35.21</v>
      </c>
      <c r="AE103" s="5">
        <v>1</v>
      </c>
      <c r="AF103" s="29"/>
      <c r="AG103" s="29"/>
      <c r="AH103" s="36">
        <f t="shared" si="53"/>
        <v>40.21</v>
      </c>
      <c r="AI103" s="55">
        <f>IF(AH103="",Default_Rank_Score,RANK(AH103,AH$4:AH$124,1))</f>
        <v>66</v>
      </c>
      <c r="AJ103" s="49">
        <v>68.67</v>
      </c>
      <c r="AK103" s="5">
        <v>3</v>
      </c>
      <c r="AL103" s="29"/>
      <c r="AM103" s="29"/>
      <c r="AN103" s="36">
        <f t="shared" si="54"/>
        <v>83.67</v>
      </c>
      <c r="AO103" s="11">
        <f>IF(AN103="",Default_Rank_Score,RANK(AN103,AN$4:AN$124,1))</f>
        <v>99</v>
      </c>
      <c r="AP103" s="49">
        <v>34.659999999999997</v>
      </c>
      <c r="AQ103" s="5">
        <v>1</v>
      </c>
      <c r="AR103" s="29"/>
      <c r="AS103" s="29"/>
      <c r="AT103" s="36">
        <f t="shared" si="55"/>
        <v>39.659999999999997</v>
      </c>
      <c r="AU103" s="11">
        <f>IF(AT103="",Default_Rank_Score,RANK(AT103,AT$4:AT$124,1))</f>
        <v>48</v>
      </c>
      <c r="AV103" s="49">
        <v>33.72</v>
      </c>
      <c r="AW103" s="5">
        <v>1</v>
      </c>
      <c r="AX103" s="29"/>
      <c r="AY103" s="29"/>
      <c r="AZ103" s="36">
        <f t="shared" si="56"/>
        <v>38.72</v>
      </c>
      <c r="BA103" s="11" t="e">
        <f>IF(AZ103="",Default_Rank_Score,RANK(AZ103,AZ$4:AZ$124,1))</f>
        <v>#VALUE!</v>
      </c>
      <c r="BB103" s="49">
        <v>26.06</v>
      </c>
      <c r="BC103" s="5">
        <v>0</v>
      </c>
      <c r="BD103" s="29">
        <v>1</v>
      </c>
      <c r="BE103" s="29"/>
      <c r="BF103" s="36">
        <f t="shared" si="57"/>
        <v>36.06</v>
      </c>
      <c r="BG103" s="11">
        <f>IF(BF103="",Default_Rank_Score,RANK(BF103,BF$4:BF$124,1))</f>
        <v>54</v>
      </c>
      <c r="BH103" s="49">
        <v>43.98</v>
      </c>
      <c r="BI103" s="5">
        <v>2</v>
      </c>
      <c r="BJ103" s="29"/>
      <c r="BK103" s="29"/>
      <c r="BL103" s="36">
        <f t="shared" si="58"/>
        <v>53.98</v>
      </c>
      <c r="BM103" s="11">
        <f>IF(BL103="",Default_Rank_Score,RANK(BL103,BL$4:BL$124,1))</f>
        <v>76</v>
      </c>
      <c r="BN103" s="49">
        <v>53.03</v>
      </c>
      <c r="BO103" s="5">
        <v>0</v>
      </c>
      <c r="BP103" s="29"/>
      <c r="BQ103" s="29"/>
      <c r="BR103" s="36">
        <f t="shared" si="59"/>
        <v>53.03</v>
      </c>
      <c r="BS103" s="11">
        <f>IF(BR103="",Default_Rank_Score,RANK(BR103,BR$4:BR$124,1))</f>
        <v>72</v>
      </c>
    </row>
    <row r="104" spans="1:71" s="10" customFormat="1" x14ac:dyDescent="0.15">
      <c r="A104" s="59" t="s">
        <v>69</v>
      </c>
      <c r="B104" s="2"/>
      <c r="C104" s="1"/>
      <c r="D104" s="5">
        <v>3</v>
      </c>
      <c r="E104" s="6" t="s">
        <v>68</v>
      </c>
      <c r="F104" s="5"/>
      <c r="G104" s="63">
        <f t="shared" si="46"/>
        <v>102</v>
      </c>
      <c r="H104" s="63">
        <f t="shared" si="47"/>
        <v>499</v>
      </c>
      <c r="I104" s="63">
        <f t="shared" si="48"/>
        <v>2</v>
      </c>
      <c r="J104" s="63">
        <f t="shared" si="49"/>
        <v>24</v>
      </c>
      <c r="K104" s="64">
        <f t="shared" si="50"/>
        <v>713.84999999999991</v>
      </c>
      <c r="L104" s="49">
        <v>60.05</v>
      </c>
      <c r="M104" s="5">
        <v>2</v>
      </c>
      <c r="N104" s="29"/>
      <c r="O104" s="29"/>
      <c r="P104" s="36">
        <f t="shared" si="51"/>
        <v>70.05</v>
      </c>
      <c r="Q104" s="53">
        <f>IF(P104="",Default_Rank_Score,RANK(P104,P$4:P$124,1))</f>
        <v>100</v>
      </c>
      <c r="R104" s="49">
        <v>41.83</v>
      </c>
      <c r="S104" s="5">
        <v>1</v>
      </c>
      <c r="T104" s="29"/>
      <c r="U104" s="29"/>
      <c r="V104" s="36">
        <f t="shared" si="52"/>
        <v>46.83</v>
      </c>
      <c r="W104" s="55">
        <f>IF(V104="",Default_Rank_Score,RANK(V104,V$4:V$124,1))</f>
        <v>99</v>
      </c>
      <c r="X104" s="49">
        <v>56.24</v>
      </c>
      <c r="Y104" s="5">
        <v>3</v>
      </c>
      <c r="Z104" s="29"/>
      <c r="AA104" s="29"/>
      <c r="AB104" s="36">
        <f t="shared" si="45"/>
        <v>71.240000000000009</v>
      </c>
      <c r="AC104" s="55">
        <f>IF(AB104="",Default_Rank_Score,RANK(AB104,AB$4:AB$124,1))</f>
        <v>96</v>
      </c>
      <c r="AD104" s="49">
        <v>57.04</v>
      </c>
      <c r="AE104" s="5">
        <v>7</v>
      </c>
      <c r="AF104" s="29"/>
      <c r="AG104" s="29"/>
      <c r="AH104" s="36">
        <f t="shared" si="53"/>
        <v>92.039999999999992</v>
      </c>
      <c r="AI104" s="55">
        <f>IF(AH104="",Default_Rank_Score,RANK(AH104,AH$4:AH$124,1))</f>
        <v>109</v>
      </c>
      <c r="AJ104" s="49">
        <v>68.95</v>
      </c>
      <c r="AK104" s="5">
        <v>2</v>
      </c>
      <c r="AL104" s="29"/>
      <c r="AM104" s="29"/>
      <c r="AN104" s="36">
        <f t="shared" si="54"/>
        <v>78.95</v>
      </c>
      <c r="AO104" s="11">
        <f>IF(AN104="",Default_Rank_Score,RANK(AN104,AN$4:AN$124,1))</f>
        <v>95</v>
      </c>
      <c r="AP104" s="49">
        <v>68.069999999999993</v>
      </c>
      <c r="AQ104" s="5">
        <v>0</v>
      </c>
      <c r="AR104" s="29"/>
      <c r="AS104" s="29"/>
      <c r="AT104" s="36">
        <f t="shared" si="55"/>
        <v>68.069999999999993</v>
      </c>
      <c r="AU104" s="11">
        <f>IF(AT104="",Default_Rank_Score,RANK(AT104,AT$4:AT$124,1))</f>
        <v>98</v>
      </c>
      <c r="AV104" s="49">
        <v>61.27</v>
      </c>
      <c r="AW104" s="5">
        <v>3</v>
      </c>
      <c r="AX104" s="29"/>
      <c r="AY104" s="29"/>
      <c r="AZ104" s="36">
        <f t="shared" si="56"/>
        <v>76.27000000000001</v>
      </c>
      <c r="BA104" s="11" t="e">
        <f>IF(AZ104="",Default_Rank_Score,RANK(AZ104,AZ$4:AZ$124,1))</f>
        <v>#VALUE!</v>
      </c>
      <c r="BB104" s="49">
        <v>55.26</v>
      </c>
      <c r="BC104" s="5">
        <v>0</v>
      </c>
      <c r="BD104" s="29"/>
      <c r="BE104" s="29"/>
      <c r="BF104" s="36">
        <f t="shared" si="57"/>
        <v>55.26</v>
      </c>
      <c r="BG104" s="11">
        <f>IF(BF104="",Default_Rank_Score,RANK(BF104,BF$4:BF$124,1))</f>
        <v>97</v>
      </c>
      <c r="BH104" s="49">
        <v>62.27</v>
      </c>
      <c r="BI104" s="5">
        <v>2</v>
      </c>
      <c r="BJ104" s="29"/>
      <c r="BK104" s="29"/>
      <c r="BL104" s="36">
        <f t="shared" si="58"/>
        <v>72.27000000000001</v>
      </c>
      <c r="BM104" s="11">
        <f>IF(BL104="",Default_Rank_Score,RANK(BL104,BL$4:BL$124,1))</f>
        <v>96</v>
      </c>
      <c r="BN104" s="49">
        <v>62.87</v>
      </c>
      <c r="BO104" s="5">
        <v>4</v>
      </c>
      <c r="BP104" s="29"/>
      <c r="BQ104" s="29"/>
      <c r="BR104" s="36">
        <f t="shared" si="59"/>
        <v>82.87</v>
      </c>
      <c r="BS104" s="11"/>
    </row>
    <row r="105" spans="1:71" s="10" customFormat="1" x14ac:dyDescent="0.15">
      <c r="A105" s="59" t="s">
        <v>171</v>
      </c>
      <c r="B105" s="2"/>
      <c r="C105" s="1"/>
      <c r="D105" s="5">
        <v>6</v>
      </c>
      <c r="E105" s="6" t="s">
        <v>71</v>
      </c>
      <c r="F105" s="5"/>
      <c r="G105" s="63">
        <f t="shared" si="46"/>
        <v>91</v>
      </c>
      <c r="H105" s="63">
        <f t="shared" si="47"/>
        <v>471</v>
      </c>
      <c r="I105" s="63">
        <f t="shared" si="48"/>
        <v>2</v>
      </c>
      <c r="J105" s="63">
        <f t="shared" si="49"/>
        <v>14</v>
      </c>
      <c r="K105" s="64">
        <f t="shared" si="50"/>
        <v>607.99000000000012</v>
      </c>
      <c r="L105" s="49">
        <v>55.35</v>
      </c>
      <c r="M105" s="5">
        <v>1</v>
      </c>
      <c r="N105" s="29"/>
      <c r="O105" s="29"/>
      <c r="P105" s="36">
        <f t="shared" si="51"/>
        <v>60.35</v>
      </c>
      <c r="Q105" s="53">
        <f>IF(P105="",Default_Rank_Score,RANK(P105,P$4:P$124,1))</f>
        <v>91</v>
      </c>
      <c r="R105" s="49">
        <v>45.1</v>
      </c>
      <c r="S105" s="5">
        <v>0</v>
      </c>
      <c r="T105" s="29"/>
      <c r="U105" s="29"/>
      <c r="V105" s="36">
        <f t="shared" si="52"/>
        <v>45.1</v>
      </c>
      <c r="W105" s="55">
        <f>IF(V105="",Default_Rank_Score,RANK(V105,V$4:V$124,1))</f>
        <v>95</v>
      </c>
      <c r="X105" s="49">
        <v>68.349999999999994</v>
      </c>
      <c r="Y105" s="5">
        <v>0</v>
      </c>
      <c r="Z105" s="29"/>
      <c r="AA105" s="29"/>
      <c r="AB105" s="36">
        <f t="shared" si="45"/>
        <v>68.349999999999994</v>
      </c>
      <c r="AC105" s="55">
        <f>IF(AB105="",Default_Rank_Score,RANK(AB105,AB$4:AB$124,1))</f>
        <v>92</v>
      </c>
      <c r="AD105" s="49">
        <v>45.6</v>
      </c>
      <c r="AE105" s="5">
        <v>1</v>
      </c>
      <c r="AF105" s="29"/>
      <c r="AG105" s="29"/>
      <c r="AH105" s="36">
        <f t="shared" si="53"/>
        <v>50.6</v>
      </c>
      <c r="AI105" s="55">
        <f>IF(AH105="",Default_Rank_Score,RANK(AH105,AH$4:AH$124,1))</f>
        <v>91</v>
      </c>
      <c r="AJ105" s="49">
        <v>72.69</v>
      </c>
      <c r="AK105" s="5">
        <v>3</v>
      </c>
      <c r="AL105" s="29"/>
      <c r="AM105" s="29"/>
      <c r="AN105" s="36">
        <f t="shared" si="54"/>
        <v>87.69</v>
      </c>
      <c r="AO105" s="11">
        <f>IF(AN105="",Default_Rank_Score,RANK(AN105,AN$4:AN$124,1))</f>
        <v>102</v>
      </c>
      <c r="AP105" s="49">
        <v>55.72</v>
      </c>
      <c r="AQ105" s="5">
        <v>2</v>
      </c>
      <c r="AR105" s="29"/>
      <c r="AS105" s="29"/>
      <c r="AT105" s="36">
        <f t="shared" si="55"/>
        <v>65.72</v>
      </c>
      <c r="AU105" s="11">
        <f>IF(AT105="",Default_Rank_Score,RANK(AT105,AT$4:AT$124,1))</f>
        <v>94</v>
      </c>
      <c r="AV105" s="49">
        <v>43.86</v>
      </c>
      <c r="AW105" s="5">
        <v>2</v>
      </c>
      <c r="AX105" s="29"/>
      <c r="AY105" s="29"/>
      <c r="AZ105" s="36">
        <f t="shared" si="56"/>
        <v>53.86</v>
      </c>
      <c r="BA105" s="11" t="e">
        <f>IF(AZ105="",Default_Rank_Score,RANK(AZ105,AZ$4:AZ$124,1))</f>
        <v>#VALUE!</v>
      </c>
      <c r="BB105" s="49">
        <v>38.299999999999997</v>
      </c>
      <c r="BC105" s="5">
        <v>2</v>
      </c>
      <c r="BD105" s="29"/>
      <c r="BE105" s="29"/>
      <c r="BF105" s="36">
        <f t="shared" si="57"/>
        <v>48.3</v>
      </c>
      <c r="BG105" s="11">
        <f>IF(BF105="",Default_Rank_Score,RANK(BF105,BF$4:BF$124,1))</f>
        <v>85</v>
      </c>
      <c r="BH105" s="49">
        <v>57.07</v>
      </c>
      <c r="BI105" s="5">
        <v>2</v>
      </c>
      <c r="BJ105" s="29"/>
      <c r="BK105" s="29"/>
      <c r="BL105" s="36">
        <f t="shared" si="58"/>
        <v>67.069999999999993</v>
      </c>
      <c r="BM105" s="11">
        <f>IF(BL105="",Default_Rank_Score,RANK(BL105,BL$4:BL$124,1))</f>
        <v>94</v>
      </c>
      <c r="BN105" s="49">
        <v>55.95</v>
      </c>
      <c r="BO105" s="5">
        <v>1</v>
      </c>
      <c r="BP105" s="29"/>
      <c r="BQ105" s="29"/>
      <c r="BR105" s="36">
        <f t="shared" si="59"/>
        <v>60.95</v>
      </c>
      <c r="BS105" s="11">
        <f>IF(BR105="",Default_Rank_Score,RANK(BR105,BR$4:BR$124,1))</f>
        <v>82</v>
      </c>
    </row>
    <row r="106" spans="1:71" s="10" customFormat="1" x14ac:dyDescent="0.15">
      <c r="A106" s="59" t="s">
        <v>168</v>
      </c>
      <c r="B106" s="2"/>
      <c r="C106" s="1"/>
      <c r="D106" s="5">
        <v>4</v>
      </c>
      <c r="E106" s="6" t="s">
        <v>87</v>
      </c>
      <c r="F106" s="5"/>
      <c r="G106" s="63">
        <f t="shared" si="46"/>
        <v>54</v>
      </c>
      <c r="H106" s="63">
        <f t="shared" si="47"/>
        <v>263</v>
      </c>
      <c r="I106" s="63">
        <f t="shared" si="48"/>
        <v>1</v>
      </c>
      <c r="J106" s="63">
        <f t="shared" si="49"/>
        <v>20</v>
      </c>
      <c r="K106" s="64">
        <f t="shared" si="50"/>
        <v>420.86</v>
      </c>
      <c r="L106" s="49">
        <v>26.24</v>
      </c>
      <c r="M106" s="5">
        <v>1</v>
      </c>
      <c r="N106" s="29"/>
      <c r="O106" s="29"/>
      <c r="P106" s="36">
        <f t="shared" si="51"/>
        <v>31.24</v>
      </c>
      <c r="Q106" s="53">
        <f>IF(P106="",Default_Rank_Score,RANK(P106,P$4:P$124,1))</f>
        <v>29</v>
      </c>
      <c r="R106" s="49">
        <v>26.41</v>
      </c>
      <c r="S106" s="5">
        <v>0</v>
      </c>
      <c r="T106" s="29"/>
      <c r="U106" s="29"/>
      <c r="V106" s="36">
        <f t="shared" si="52"/>
        <v>26.41</v>
      </c>
      <c r="W106" s="55">
        <f>IF(V106="",Default_Rank_Score,RANK(V106,V$4:V$124,1))</f>
        <v>44</v>
      </c>
      <c r="X106" s="49">
        <v>33.51</v>
      </c>
      <c r="Y106" s="5">
        <v>6</v>
      </c>
      <c r="Z106" s="29"/>
      <c r="AA106" s="29"/>
      <c r="AB106" s="36">
        <f t="shared" si="45"/>
        <v>63.51</v>
      </c>
      <c r="AC106" s="55">
        <f>IF(AB106="",Default_Rank_Score,RANK(AB106,AB$4:AB$124,1))</f>
        <v>86</v>
      </c>
      <c r="AD106" s="49">
        <v>29.27</v>
      </c>
      <c r="AE106" s="5">
        <v>1</v>
      </c>
      <c r="AF106" s="29"/>
      <c r="AG106" s="29"/>
      <c r="AH106" s="36">
        <f t="shared" si="53"/>
        <v>34.269999999999996</v>
      </c>
      <c r="AI106" s="55">
        <f>IF(AH106="",Default_Rank_Score,RANK(AH106,AH$4:AH$124,1))</f>
        <v>50</v>
      </c>
      <c r="AJ106" s="49">
        <v>44.11</v>
      </c>
      <c r="AK106" s="5">
        <v>1</v>
      </c>
      <c r="AL106" s="29"/>
      <c r="AM106" s="29"/>
      <c r="AN106" s="36">
        <f t="shared" si="54"/>
        <v>49.11</v>
      </c>
      <c r="AO106" s="11">
        <f>IF(AN106="",Default_Rank_Score,RANK(AN106,AN$4:AN$124,1))</f>
        <v>54</v>
      </c>
      <c r="AP106" s="49">
        <v>27.98</v>
      </c>
      <c r="AQ106" s="5">
        <v>3</v>
      </c>
      <c r="AR106" s="29"/>
      <c r="AS106" s="29"/>
      <c r="AT106" s="36">
        <f t="shared" si="55"/>
        <v>42.980000000000004</v>
      </c>
      <c r="AU106" s="11">
        <f>IF(AT106="",Default_Rank_Score,RANK(AT106,AT$4:AT$124,1))</f>
        <v>59</v>
      </c>
      <c r="AV106" s="49">
        <v>25.87</v>
      </c>
      <c r="AW106" s="5">
        <v>1</v>
      </c>
      <c r="AX106" s="29"/>
      <c r="AY106" s="29"/>
      <c r="AZ106" s="36">
        <f t="shared" si="56"/>
        <v>30.87</v>
      </c>
      <c r="BA106" s="11" t="e">
        <f>IF(AZ106="",Default_Rank_Score,RANK(AZ106,AZ$4:AZ$124,1))</f>
        <v>#VALUE!</v>
      </c>
      <c r="BB106" s="49">
        <v>24.87</v>
      </c>
      <c r="BC106" s="5">
        <v>3</v>
      </c>
      <c r="BD106" s="29"/>
      <c r="BE106" s="29"/>
      <c r="BF106" s="36">
        <f t="shared" si="57"/>
        <v>39.870000000000005</v>
      </c>
      <c r="BG106" s="11">
        <f>IF(BF106="",Default_Rank_Score,RANK(BF106,BF$4:BF$124,1))</f>
        <v>69</v>
      </c>
      <c r="BH106" s="49">
        <v>37.94</v>
      </c>
      <c r="BI106" s="5">
        <v>1</v>
      </c>
      <c r="BJ106" s="29">
        <v>1</v>
      </c>
      <c r="BK106" s="29"/>
      <c r="BL106" s="36">
        <f t="shared" si="58"/>
        <v>52.94</v>
      </c>
      <c r="BM106" s="11">
        <f>IF(BL106="",Default_Rank_Score,RANK(BL106,BL$4:BL$124,1))</f>
        <v>74</v>
      </c>
      <c r="BN106" s="49">
        <v>34.659999999999997</v>
      </c>
      <c r="BO106" s="5">
        <v>3</v>
      </c>
      <c r="BP106" s="29"/>
      <c r="BQ106" s="29"/>
      <c r="BR106" s="36">
        <f t="shared" si="59"/>
        <v>49.66</v>
      </c>
      <c r="BS106" s="11">
        <f>IF(BR106="",Default_Rank_Score,RANK(BR106,BR$4:BR$124,1))</f>
        <v>65</v>
      </c>
    </row>
    <row r="107" spans="1:71" s="10" customFormat="1" x14ac:dyDescent="0.15">
      <c r="A107" s="59" t="s">
        <v>134</v>
      </c>
      <c r="B107" s="2"/>
      <c r="C107" s="1"/>
      <c r="D107" s="5">
        <v>5</v>
      </c>
      <c r="E107" s="6" t="s">
        <v>87</v>
      </c>
      <c r="F107" s="5"/>
      <c r="G107" s="63">
        <f t="shared" si="46"/>
        <v>94</v>
      </c>
      <c r="H107" s="63">
        <f t="shared" si="47"/>
        <v>462</v>
      </c>
      <c r="I107" s="63">
        <f t="shared" si="48"/>
        <v>1</v>
      </c>
      <c r="J107" s="63">
        <f t="shared" si="49"/>
        <v>32</v>
      </c>
      <c r="K107" s="64">
        <f t="shared" si="50"/>
        <v>646.56000000000006</v>
      </c>
      <c r="L107" s="49">
        <v>50.52</v>
      </c>
      <c r="M107" s="5">
        <v>2</v>
      </c>
      <c r="N107" s="29"/>
      <c r="O107" s="29"/>
      <c r="P107" s="36">
        <f t="shared" si="51"/>
        <v>60.52</v>
      </c>
      <c r="Q107" s="53">
        <f>IF(P107="",Default_Rank_Score,RANK(P107,P$4:P$124,1))</f>
        <v>92</v>
      </c>
      <c r="R107" s="49">
        <v>48.72</v>
      </c>
      <c r="S107" s="5">
        <v>0</v>
      </c>
      <c r="T107" s="29"/>
      <c r="U107" s="29"/>
      <c r="V107" s="36">
        <f t="shared" si="52"/>
        <v>48.72</v>
      </c>
      <c r="W107" s="55">
        <f>IF(V107="",Default_Rank_Score,RANK(V107,V$4:V$124,1))</f>
        <v>103</v>
      </c>
      <c r="X107" s="49">
        <v>47.69</v>
      </c>
      <c r="Y107" s="5">
        <v>2</v>
      </c>
      <c r="Z107" s="29"/>
      <c r="AA107" s="29"/>
      <c r="AB107" s="36">
        <f t="shared" si="45"/>
        <v>57.69</v>
      </c>
      <c r="AC107" s="55">
        <f>IF(AB107="",Default_Rank_Score,RANK(AB107,AB$4:AB$124,1))</f>
        <v>79</v>
      </c>
      <c r="AD107" s="49">
        <v>50.72</v>
      </c>
      <c r="AE107" s="5">
        <v>3</v>
      </c>
      <c r="AF107" s="29"/>
      <c r="AG107" s="29"/>
      <c r="AH107" s="36">
        <f t="shared" si="53"/>
        <v>65.72</v>
      </c>
      <c r="AI107" s="55">
        <f>IF(AH107="",Default_Rank_Score,RANK(AH107,AH$4:AH$124,1))</f>
        <v>97</v>
      </c>
      <c r="AJ107" s="49">
        <v>57.96</v>
      </c>
      <c r="AK107" s="5">
        <v>3</v>
      </c>
      <c r="AL107" s="29"/>
      <c r="AM107" s="29"/>
      <c r="AN107" s="36">
        <f t="shared" si="54"/>
        <v>72.960000000000008</v>
      </c>
      <c r="AO107" s="11">
        <f>IF(AN107="",Default_Rank_Score,RANK(AN107,AN$4:AN$124,1))</f>
        <v>91</v>
      </c>
      <c r="AP107" s="49">
        <v>48.4</v>
      </c>
      <c r="AQ107" s="5">
        <v>4</v>
      </c>
      <c r="AR107" s="29"/>
      <c r="AS107" s="29"/>
      <c r="AT107" s="36">
        <f t="shared" si="55"/>
        <v>68.400000000000006</v>
      </c>
      <c r="AU107" s="11">
        <f>IF(AT107="",Default_Rank_Score,RANK(AT107,AT$4:AT$124,1))</f>
        <v>99</v>
      </c>
      <c r="AV107" s="49">
        <v>49.56</v>
      </c>
      <c r="AW107" s="5">
        <v>2</v>
      </c>
      <c r="AX107" s="29"/>
      <c r="AY107" s="29"/>
      <c r="AZ107" s="36">
        <f t="shared" si="56"/>
        <v>59.56</v>
      </c>
      <c r="BA107" s="11" t="e">
        <f>IF(AZ107="",Default_Rank_Score,RANK(AZ107,AZ$4:AZ$124,1))</f>
        <v>#VALUE!</v>
      </c>
      <c r="BB107" s="49">
        <v>32.56</v>
      </c>
      <c r="BC107" s="5">
        <v>5</v>
      </c>
      <c r="BD107" s="29"/>
      <c r="BE107" s="29"/>
      <c r="BF107" s="36">
        <f t="shared" si="57"/>
        <v>57.56</v>
      </c>
      <c r="BG107" s="11">
        <f>IF(BF107="",Default_Rank_Score,RANK(BF107,BF$4:BF$124,1))</f>
        <v>100</v>
      </c>
      <c r="BH107" s="49">
        <v>45.71</v>
      </c>
      <c r="BI107" s="5">
        <v>4</v>
      </c>
      <c r="BJ107" s="29">
        <v>1</v>
      </c>
      <c r="BK107" s="29"/>
      <c r="BL107" s="36">
        <f t="shared" si="58"/>
        <v>75.710000000000008</v>
      </c>
      <c r="BM107" s="11">
        <f>IF(BL107="",Default_Rank_Score,RANK(BL107,BL$4:BL$124,1))</f>
        <v>100</v>
      </c>
      <c r="BN107" s="49">
        <v>44.72</v>
      </c>
      <c r="BO107" s="5">
        <v>7</v>
      </c>
      <c r="BP107" s="29"/>
      <c r="BQ107" s="29"/>
      <c r="BR107" s="36">
        <f t="shared" si="59"/>
        <v>79.72</v>
      </c>
      <c r="BS107" s="11">
        <f>IF(BR107="",Default_Rank_Score,RANK(BR107,BR$4:BR$124,1))</f>
        <v>101</v>
      </c>
    </row>
    <row r="108" spans="1:71" s="10" customFormat="1" x14ac:dyDescent="0.15">
      <c r="A108" s="59" t="s">
        <v>135</v>
      </c>
      <c r="B108" s="2"/>
      <c r="C108" s="1"/>
      <c r="D108" s="5">
        <v>5</v>
      </c>
      <c r="E108" s="6" t="s">
        <v>136</v>
      </c>
      <c r="F108" s="5"/>
      <c r="G108" s="63">
        <f t="shared" si="46"/>
        <v>92</v>
      </c>
      <c r="H108" s="63">
        <f t="shared" si="47"/>
        <v>457</v>
      </c>
      <c r="I108" s="63">
        <f t="shared" si="48"/>
        <v>1</v>
      </c>
      <c r="J108" s="63">
        <f t="shared" si="49"/>
        <v>27</v>
      </c>
      <c r="K108" s="64">
        <f t="shared" si="50"/>
        <v>631.96999999999991</v>
      </c>
      <c r="L108" s="49">
        <v>45.26</v>
      </c>
      <c r="M108" s="5">
        <v>3</v>
      </c>
      <c r="N108" s="29"/>
      <c r="O108" s="29"/>
      <c r="P108" s="36">
        <f t="shared" si="51"/>
        <v>60.26</v>
      </c>
      <c r="Q108" s="53">
        <f>IF(P108="",Default_Rank_Score,RANK(P108,P$4:P$124,1))</f>
        <v>90</v>
      </c>
      <c r="R108" s="49">
        <v>43.71</v>
      </c>
      <c r="S108" s="5">
        <v>0</v>
      </c>
      <c r="T108" s="29"/>
      <c r="U108" s="29"/>
      <c r="V108" s="36">
        <f t="shared" si="52"/>
        <v>43.71</v>
      </c>
      <c r="W108" s="55">
        <f>IF(V108="",Default_Rank_Score,RANK(V108,V$4:V$124,1))</f>
        <v>94</v>
      </c>
      <c r="X108" s="49">
        <v>54.11</v>
      </c>
      <c r="Y108" s="5">
        <v>2</v>
      </c>
      <c r="Z108" s="29">
        <v>1</v>
      </c>
      <c r="AA108" s="29"/>
      <c r="AB108" s="36">
        <f t="shared" si="45"/>
        <v>74.11</v>
      </c>
      <c r="AC108" s="55">
        <f>IF(AB108="",Default_Rank_Score,RANK(AB108,AB$4:AB$124,1))</f>
        <v>99</v>
      </c>
      <c r="AD108" s="49">
        <v>46.34</v>
      </c>
      <c r="AE108" s="5">
        <v>2</v>
      </c>
      <c r="AF108" s="29"/>
      <c r="AG108" s="29"/>
      <c r="AH108" s="36">
        <f t="shared" si="53"/>
        <v>56.34</v>
      </c>
      <c r="AI108" s="55">
        <f>IF(AH108="",Default_Rank_Score,RANK(AH108,AH$4:AH$124,1))</f>
        <v>93</v>
      </c>
      <c r="AJ108" s="49">
        <v>58.73</v>
      </c>
      <c r="AK108" s="5">
        <v>1</v>
      </c>
      <c r="AL108" s="29"/>
      <c r="AM108" s="29"/>
      <c r="AN108" s="36">
        <f t="shared" si="54"/>
        <v>63.73</v>
      </c>
      <c r="AO108" s="11">
        <f>IF(AN108="",Default_Rank_Score,RANK(AN108,AN$4:AN$124,1))</f>
        <v>81</v>
      </c>
      <c r="AP108" s="49">
        <v>51.28</v>
      </c>
      <c r="AQ108" s="5">
        <v>4</v>
      </c>
      <c r="AR108" s="29"/>
      <c r="AS108" s="29"/>
      <c r="AT108" s="36">
        <f t="shared" si="55"/>
        <v>71.28</v>
      </c>
      <c r="AU108" s="11">
        <f>IF(AT108="",Default_Rank_Score,RANK(AT108,AT$4:AT$124,1))</f>
        <v>100</v>
      </c>
      <c r="AV108" s="49">
        <v>40.729999999999997</v>
      </c>
      <c r="AW108" s="5">
        <v>3</v>
      </c>
      <c r="AX108" s="29"/>
      <c r="AY108" s="29"/>
      <c r="AZ108" s="36">
        <f t="shared" si="56"/>
        <v>55.73</v>
      </c>
      <c r="BA108" s="11" t="e">
        <f>IF(AZ108="",Default_Rank_Score,RANK(AZ108,AZ$4:AZ$124,1))</f>
        <v>#VALUE!</v>
      </c>
      <c r="BB108" s="49">
        <v>42.25</v>
      </c>
      <c r="BC108" s="5">
        <v>5</v>
      </c>
      <c r="BD108" s="29"/>
      <c r="BE108" s="29"/>
      <c r="BF108" s="36">
        <f t="shared" si="57"/>
        <v>67.25</v>
      </c>
      <c r="BG108" s="11">
        <f>IF(BF108="",Default_Rank_Score,RANK(BF108,BF$4:BF$124,1))</f>
        <v>109</v>
      </c>
      <c r="BH108" s="49">
        <v>51.65</v>
      </c>
      <c r="BI108" s="5">
        <v>5</v>
      </c>
      <c r="BJ108" s="29"/>
      <c r="BK108" s="29"/>
      <c r="BL108" s="36">
        <f t="shared" si="58"/>
        <v>76.650000000000006</v>
      </c>
      <c r="BM108" s="11">
        <f>IF(BL108="",Default_Rank_Score,RANK(BL108,BL$4:BL$124,1))</f>
        <v>102</v>
      </c>
      <c r="BN108" s="49">
        <v>52.91</v>
      </c>
      <c r="BO108" s="5">
        <v>2</v>
      </c>
      <c r="BP108" s="29"/>
      <c r="BQ108" s="29"/>
      <c r="BR108" s="36">
        <f t="shared" si="59"/>
        <v>62.91</v>
      </c>
      <c r="BS108" s="11">
        <f>IF(BR108="",Default_Rank_Score,RANK(BR108,BR$4:BR$124,1))</f>
        <v>85</v>
      </c>
    </row>
    <row r="109" spans="1:71" s="10" customFormat="1" x14ac:dyDescent="0.15">
      <c r="A109" s="59" t="s">
        <v>210</v>
      </c>
      <c r="B109" s="2"/>
      <c r="C109" s="1"/>
      <c r="D109" s="5">
        <v>5</v>
      </c>
      <c r="E109" s="6" t="s">
        <v>85</v>
      </c>
      <c r="F109" s="5"/>
      <c r="G109" s="63">
        <f t="shared" si="46"/>
        <v>88</v>
      </c>
      <c r="H109" s="63">
        <f t="shared" si="47"/>
        <v>454</v>
      </c>
      <c r="I109" s="63">
        <f t="shared" si="48"/>
        <v>1</v>
      </c>
      <c r="J109" s="63">
        <f t="shared" si="49"/>
        <v>21</v>
      </c>
      <c r="K109" s="64">
        <f t="shared" si="50"/>
        <v>604.01</v>
      </c>
      <c r="L109" s="49">
        <v>41.04</v>
      </c>
      <c r="M109" s="5">
        <v>2</v>
      </c>
      <c r="N109" s="29"/>
      <c r="O109" s="29"/>
      <c r="P109" s="36">
        <f t="shared" si="51"/>
        <v>51.04</v>
      </c>
      <c r="Q109" s="53">
        <f>IF(P109="",Default_Rank_Score,RANK(P109,P$4:P$124,1))</f>
        <v>83</v>
      </c>
      <c r="R109" s="49">
        <v>41.17</v>
      </c>
      <c r="S109" s="5">
        <v>0</v>
      </c>
      <c r="T109" s="29"/>
      <c r="U109" s="29"/>
      <c r="V109" s="36">
        <f t="shared" si="52"/>
        <v>41.17</v>
      </c>
      <c r="W109" s="55">
        <f>IF(V109="",Default_Rank_Score,RANK(V109,V$4:V$124,1))</f>
        <v>91</v>
      </c>
      <c r="X109" s="49">
        <v>49.71</v>
      </c>
      <c r="Y109" s="5">
        <v>2</v>
      </c>
      <c r="Z109" s="29"/>
      <c r="AA109" s="29"/>
      <c r="AB109" s="36">
        <f t="shared" si="45"/>
        <v>59.71</v>
      </c>
      <c r="AC109" s="55">
        <f>IF(AB109="",Default_Rank_Score,RANK(AB109,AB$4:AB$124,1))</f>
        <v>81</v>
      </c>
      <c r="AD109" s="49">
        <v>55.64</v>
      </c>
      <c r="AE109" s="5">
        <v>5</v>
      </c>
      <c r="AF109" s="29"/>
      <c r="AG109" s="29"/>
      <c r="AH109" s="36">
        <f t="shared" si="53"/>
        <v>80.64</v>
      </c>
      <c r="AI109" s="55">
        <f>IF(AH109="",Default_Rank_Score,RANK(AH109,AH$4:AH$124,1))</f>
        <v>105</v>
      </c>
      <c r="AJ109" s="49">
        <v>66.849999999999994</v>
      </c>
      <c r="AK109" s="5">
        <v>2</v>
      </c>
      <c r="AL109" s="29"/>
      <c r="AM109" s="29"/>
      <c r="AN109" s="36">
        <f t="shared" si="54"/>
        <v>76.849999999999994</v>
      </c>
      <c r="AO109" s="11">
        <f>IF(AN109="",Default_Rank_Score,RANK(AN109,AN$4:AN$124,1))</f>
        <v>94</v>
      </c>
      <c r="AP109" s="49">
        <v>40.98</v>
      </c>
      <c r="AQ109" s="5">
        <v>3</v>
      </c>
      <c r="AR109" s="29"/>
      <c r="AS109" s="29"/>
      <c r="AT109" s="36">
        <f t="shared" si="55"/>
        <v>55.98</v>
      </c>
      <c r="AU109" s="11">
        <f>IF(AT109="",Default_Rank_Score,RANK(AT109,AT$4:AT$124,1))</f>
        <v>82</v>
      </c>
      <c r="AV109" s="49">
        <v>48.37</v>
      </c>
      <c r="AW109" s="5">
        <v>2</v>
      </c>
      <c r="AX109" s="29"/>
      <c r="AY109" s="29"/>
      <c r="AZ109" s="36">
        <f t="shared" si="56"/>
        <v>58.37</v>
      </c>
      <c r="BA109" s="11" t="e">
        <f>IF(AZ109="",Default_Rank_Score,RANK(AZ109,AZ$4:AZ$124,1))</f>
        <v>#VALUE!</v>
      </c>
      <c r="BB109" s="49">
        <v>44.68</v>
      </c>
      <c r="BC109" s="5">
        <v>1</v>
      </c>
      <c r="BD109" s="29">
        <v>1</v>
      </c>
      <c r="BE109" s="29"/>
      <c r="BF109" s="36">
        <f t="shared" si="57"/>
        <v>59.68</v>
      </c>
      <c r="BG109" s="11">
        <f>IF(BF109="",Default_Rank_Score,RANK(BF109,BF$4:BF$124,1))</f>
        <v>101</v>
      </c>
      <c r="BH109" s="49">
        <v>52.98</v>
      </c>
      <c r="BI109" s="5">
        <v>3</v>
      </c>
      <c r="BJ109" s="29"/>
      <c r="BK109" s="29"/>
      <c r="BL109" s="36">
        <f t="shared" si="58"/>
        <v>67.97999999999999</v>
      </c>
      <c r="BM109" s="11">
        <f>IF(BL109="",Default_Rank_Score,RANK(BL109,BL$4:BL$124,1))</f>
        <v>95</v>
      </c>
      <c r="BN109" s="49">
        <v>47.59</v>
      </c>
      <c r="BO109" s="5">
        <v>1</v>
      </c>
      <c r="BP109" s="29"/>
      <c r="BQ109" s="29"/>
      <c r="BR109" s="36">
        <f t="shared" si="59"/>
        <v>52.59</v>
      </c>
      <c r="BS109" s="11">
        <f>IF(BR109="",Default_Rank_Score,RANK(BR109,BR$4:BR$124,1))</f>
        <v>71</v>
      </c>
    </row>
    <row r="110" spans="1:71" s="10" customFormat="1" x14ac:dyDescent="0.15">
      <c r="A110" s="59" t="s">
        <v>148</v>
      </c>
      <c r="B110" s="2"/>
      <c r="C110" s="1"/>
      <c r="D110" s="5" t="s">
        <v>150</v>
      </c>
      <c r="E110" s="6" t="s">
        <v>113</v>
      </c>
      <c r="F110" s="5"/>
      <c r="G110" s="63">
        <f t="shared" si="46"/>
        <v>110</v>
      </c>
      <c r="H110" s="63">
        <f t="shared" si="47"/>
        <v>524</v>
      </c>
      <c r="I110" s="63">
        <f t="shared" si="48"/>
        <v>1</v>
      </c>
      <c r="J110" s="63">
        <f t="shared" si="49"/>
        <v>30</v>
      </c>
      <c r="K110" s="64">
        <f t="shared" si="50"/>
        <v>951.43</v>
      </c>
      <c r="L110" s="49">
        <v>98.39</v>
      </c>
      <c r="M110" s="5">
        <v>3</v>
      </c>
      <c r="N110" s="29"/>
      <c r="O110" s="29"/>
      <c r="P110" s="36">
        <f t="shared" si="51"/>
        <v>113.39</v>
      </c>
      <c r="Q110" s="53">
        <f>IF(P110="",Default_Rank_Score,RANK(P110,P$4:P$124,1))</f>
        <v>113</v>
      </c>
      <c r="R110" s="49">
        <v>38.049999999999997</v>
      </c>
      <c r="S110" s="5">
        <v>0</v>
      </c>
      <c r="T110" s="29">
        <v>1</v>
      </c>
      <c r="U110" s="29"/>
      <c r="V110" s="36">
        <f t="shared" si="52"/>
        <v>48.05</v>
      </c>
      <c r="W110" s="55">
        <f>IF(V110="",Default_Rank_Score,RANK(V110,V$4:V$124,1))</f>
        <v>101</v>
      </c>
      <c r="X110" s="49">
        <v>74.11</v>
      </c>
      <c r="Y110" s="5">
        <v>2</v>
      </c>
      <c r="Z110" s="29"/>
      <c r="AA110" s="29"/>
      <c r="AB110" s="36">
        <f t="shared" si="45"/>
        <v>84.11</v>
      </c>
      <c r="AC110" s="55">
        <f>IF(AB110="",Default_Rank_Score,RANK(AB110,AB$4:AB$124,1))</f>
        <v>105</v>
      </c>
      <c r="AD110" s="49">
        <v>59.33</v>
      </c>
      <c r="AE110" s="5">
        <v>2</v>
      </c>
      <c r="AF110" s="29"/>
      <c r="AG110" s="29"/>
      <c r="AH110" s="36">
        <f t="shared" si="53"/>
        <v>69.33</v>
      </c>
      <c r="AI110" s="55">
        <f>IF(AH110="",Default_Rank_Score,RANK(AH110,AH$4:AH$124,1))</f>
        <v>98</v>
      </c>
      <c r="AJ110" s="49">
        <v>82.48</v>
      </c>
      <c r="AK110" s="5">
        <v>4</v>
      </c>
      <c r="AL110" s="29"/>
      <c r="AM110" s="29"/>
      <c r="AN110" s="36">
        <f t="shared" si="54"/>
        <v>102.48</v>
      </c>
      <c r="AO110" s="11">
        <f>IF(AN110="",Default_Rank_Score,RANK(AN110,AN$4:AN$124,1))</f>
        <v>107</v>
      </c>
      <c r="AP110" s="49">
        <v>101.11</v>
      </c>
      <c r="AQ110" s="5">
        <v>6</v>
      </c>
      <c r="AR110" s="29"/>
      <c r="AS110" s="29"/>
      <c r="AT110" s="36">
        <f t="shared" si="55"/>
        <v>131.11000000000001</v>
      </c>
      <c r="AU110" s="11">
        <f>IF(AT110="",Default_Rank_Score,RANK(AT110,AT$4:AT$124,1))</f>
        <v>116</v>
      </c>
      <c r="AV110" s="49">
        <v>62.38</v>
      </c>
      <c r="AW110" s="5">
        <v>6</v>
      </c>
      <c r="AX110" s="29"/>
      <c r="AY110" s="29"/>
      <c r="AZ110" s="36">
        <f t="shared" si="56"/>
        <v>92.38</v>
      </c>
      <c r="BA110" s="11" t="e">
        <f>IF(AZ110="",Default_Rank_Score,RANK(AZ110,AZ$4:AZ$124,1))</f>
        <v>#VALUE!</v>
      </c>
      <c r="BB110" s="49">
        <v>78.3</v>
      </c>
      <c r="BC110" s="5">
        <v>3</v>
      </c>
      <c r="BD110" s="29">
        <v>1</v>
      </c>
      <c r="BE110" s="29"/>
      <c r="BF110" s="36">
        <f t="shared" si="57"/>
        <v>103.3</v>
      </c>
      <c r="BG110" s="11">
        <f>IF(BF110="",Default_Rank_Score,RANK(BF110,BF$4:BF$124,1))</f>
        <v>117</v>
      </c>
      <c r="BH110" s="49">
        <v>97.61</v>
      </c>
      <c r="BI110" s="5">
        <v>3</v>
      </c>
      <c r="BJ110" s="29"/>
      <c r="BK110" s="29"/>
      <c r="BL110" s="36">
        <f t="shared" si="58"/>
        <v>112.61</v>
      </c>
      <c r="BM110" s="11">
        <f>IF(BL110="",Default_Rank_Score,RANK(BL110,BL$4:BL$124,1))</f>
        <v>116</v>
      </c>
      <c r="BN110" s="49">
        <v>89.67</v>
      </c>
      <c r="BO110" s="5">
        <v>1</v>
      </c>
      <c r="BP110" s="29"/>
      <c r="BQ110" s="29"/>
      <c r="BR110" s="36">
        <f t="shared" si="59"/>
        <v>94.67</v>
      </c>
      <c r="BS110" s="11"/>
    </row>
    <row r="111" spans="1:71" s="10" customFormat="1" x14ac:dyDescent="0.15">
      <c r="A111" s="59" t="s">
        <v>60</v>
      </c>
      <c r="B111" s="2"/>
      <c r="C111" s="1"/>
      <c r="D111" s="5">
        <v>3</v>
      </c>
      <c r="E111" s="6" t="s">
        <v>77</v>
      </c>
      <c r="F111" s="5"/>
      <c r="G111" s="63">
        <f t="shared" si="46"/>
        <v>57</v>
      </c>
      <c r="H111" s="63">
        <f t="shared" si="47"/>
        <v>272</v>
      </c>
      <c r="I111" s="63">
        <f t="shared" si="48"/>
        <v>1</v>
      </c>
      <c r="J111" s="63">
        <f t="shared" si="49"/>
        <v>25</v>
      </c>
      <c r="K111" s="64">
        <f t="shared" si="50"/>
        <v>428.94</v>
      </c>
      <c r="L111" s="49">
        <v>40.200000000000003</v>
      </c>
      <c r="M111" s="5">
        <v>1</v>
      </c>
      <c r="N111" s="29"/>
      <c r="O111" s="29"/>
      <c r="P111" s="36">
        <f t="shared" si="51"/>
        <v>45.2</v>
      </c>
      <c r="Q111" s="53">
        <f>IF(P111="",Default_Rank_Score,RANK(P111,P$4:P$124,1))</f>
        <v>71</v>
      </c>
      <c r="R111" s="49">
        <v>22.22</v>
      </c>
      <c r="S111" s="5">
        <v>0</v>
      </c>
      <c r="T111" s="29"/>
      <c r="U111" s="29"/>
      <c r="V111" s="36">
        <f t="shared" si="52"/>
        <v>22.22</v>
      </c>
      <c r="W111" s="55">
        <f>IF(V111="",Default_Rank_Score,RANK(V111,V$4:V$124,1))</f>
        <v>22</v>
      </c>
      <c r="X111" s="49">
        <v>27.41</v>
      </c>
      <c r="Y111" s="5">
        <v>2</v>
      </c>
      <c r="Z111" s="29"/>
      <c r="AA111" s="29"/>
      <c r="AB111" s="36">
        <f t="shared" si="45"/>
        <v>37.409999999999997</v>
      </c>
      <c r="AC111" s="55">
        <f>IF(AB111="",Default_Rank_Score,RANK(AB111,AB$4:AB$124,1))</f>
        <v>33</v>
      </c>
      <c r="AD111" s="49">
        <v>26.54</v>
      </c>
      <c r="AE111" s="5">
        <v>1</v>
      </c>
      <c r="AF111" s="29"/>
      <c r="AG111" s="29"/>
      <c r="AH111" s="36">
        <f t="shared" si="53"/>
        <v>31.54</v>
      </c>
      <c r="AI111" s="55">
        <f>IF(AH111="",Default_Rank_Score,RANK(AH111,AH$4:AH$124,1))</f>
        <v>41</v>
      </c>
      <c r="AJ111" s="49">
        <v>49.78</v>
      </c>
      <c r="AK111" s="5">
        <v>9</v>
      </c>
      <c r="AL111" s="29"/>
      <c r="AM111" s="29"/>
      <c r="AN111" s="36">
        <f t="shared" si="54"/>
        <v>94.78</v>
      </c>
      <c r="AO111" s="11">
        <f>IF(AN111="",Default_Rank_Score,RANK(AN111,AN$4:AN$124,1))</f>
        <v>105</v>
      </c>
      <c r="AP111" s="49">
        <v>26.61</v>
      </c>
      <c r="AQ111" s="5">
        <v>1</v>
      </c>
      <c r="AR111" s="29"/>
      <c r="AS111" s="29"/>
      <c r="AT111" s="36">
        <f t="shared" si="55"/>
        <v>31.61</v>
      </c>
      <c r="AU111" s="11">
        <f>IF(AT111="",Default_Rank_Score,RANK(AT111,AT$4:AT$124,1))</f>
        <v>20</v>
      </c>
      <c r="AV111" s="49">
        <v>24.67</v>
      </c>
      <c r="AW111" s="5">
        <v>4</v>
      </c>
      <c r="AX111" s="29"/>
      <c r="AY111" s="29"/>
      <c r="AZ111" s="36">
        <f t="shared" si="56"/>
        <v>44.67</v>
      </c>
      <c r="BA111" s="11" t="e">
        <f>IF(AZ111="",Default_Rank_Score,RANK(AZ111,AZ$4:AZ$124,1))</f>
        <v>#VALUE!</v>
      </c>
      <c r="BB111" s="49">
        <v>22.47</v>
      </c>
      <c r="BC111" s="5">
        <v>2</v>
      </c>
      <c r="BD111" s="29"/>
      <c r="BE111" s="29"/>
      <c r="BF111" s="36">
        <f t="shared" si="57"/>
        <v>32.47</v>
      </c>
      <c r="BG111" s="11">
        <f>IF(BF111="",Default_Rank_Score,RANK(BF111,BF$4:BF$124,1))</f>
        <v>42</v>
      </c>
      <c r="BH111" s="49">
        <v>22.98</v>
      </c>
      <c r="BI111" s="5">
        <v>3</v>
      </c>
      <c r="BJ111" s="29"/>
      <c r="BK111" s="29"/>
      <c r="BL111" s="36">
        <f t="shared" si="58"/>
        <v>37.980000000000004</v>
      </c>
      <c r="BM111" s="11">
        <f>IF(BL111="",Default_Rank_Score,RANK(BL111,BL$4:BL$124,1))</f>
        <v>39</v>
      </c>
      <c r="BN111" s="49">
        <v>41.06</v>
      </c>
      <c r="BO111" s="5">
        <v>2</v>
      </c>
      <c r="BP111" s="29"/>
      <c r="BQ111" s="29"/>
      <c r="BR111" s="36">
        <f t="shared" si="59"/>
        <v>51.06</v>
      </c>
      <c r="BS111" s="11">
        <f>IF(BR111="",Default_Rank_Score,RANK(BR111,BR$4:BR$124,1))</f>
        <v>67</v>
      </c>
    </row>
    <row r="112" spans="1:71" s="10" customFormat="1" x14ac:dyDescent="0.15">
      <c r="A112" s="59" t="s">
        <v>107</v>
      </c>
      <c r="B112" s="2"/>
      <c r="C112" s="1"/>
      <c r="D112" s="5">
        <v>2</v>
      </c>
      <c r="E112" s="6" t="s">
        <v>114</v>
      </c>
      <c r="F112" s="5"/>
      <c r="G112" s="63">
        <f t="shared" si="46"/>
        <v>49</v>
      </c>
      <c r="H112" s="63">
        <f t="shared" si="47"/>
        <v>287</v>
      </c>
      <c r="I112" s="63">
        <f t="shared" si="48"/>
        <v>1</v>
      </c>
      <c r="J112" s="63">
        <f t="shared" si="49"/>
        <v>9</v>
      </c>
      <c r="K112" s="64">
        <f t="shared" si="50"/>
        <v>413.61</v>
      </c>
      <c r="L112" s="49">
        <v>33.17</v>
      </c>
      <c r="M112" s="5">
        <v>1</v>
      </c>
      <c r="N112" s="29"/>
      <c r="O112" s="29"/>
      <c r="P112" s="36">
        <f t="shared" si="51"/>
        <v>38.17</v>
      </c>
      <c r="Q112" s="53">
        <f>IF(P112="",Default_Rank_Score,RANK(P112,P$4:P$124,1))</f>
        <v>48</v>
      </c>
      <c r="R112" s="49">
        <v>29.15</v>
      </c>
      <c r="S112" s="5">
        <v>0</v>
      </c>
      <c r="T112" s="29"/>
      <c r="U112" s="29"/>
      <c r="V112" s="36">
        <f t="shared" si="52"/>
        <v>29.15</v>
      </c>
      <c r="W112" s="55">
        <f>IF(V112="",Default_Rank_Score,RANK(V112,V$4:V$124,1))</f>
        <v>56</v>
      </c>
      <c r="X112" s="49">
        <v>40.25</v>
      </c>
      <c r="Y112" s="5">
        <v>1</v>
      </c>
      <c r="Z112" s="29"/>
      <c r="AA112" s="29"/>
      <c r="AB112" s="36">
        <f t="shared" si="45"/>
        <v>45.25</v>
      </c>
      <c r="AC112" s="55">
        <f>IF(AB112="",Default_Rank_Score,RANK(AB112,AB$4:AB$124,1))</f>
        <v>56</v>
      </c>
      <c r="AD112" s="49">
        <v>30.95</v>
      </c>
      <c r="AE112" s="5">
        <v>1</v>
      </c>
      <c r="AF112" s="29"/>
      <c r="AG112" s="29"/>
      <c r="AH112" s="36">
        <f t="shared" si="53"/>
        <v>35.950000000000003</v>
      </c>
      <c r="AI112" s="55">
        <f>IF(AH112="",Default_Rank_Score,RANK(AH112,AH$4:AH$124,1))</f>
        <v>57</v>
      </c>
      <c r="AJ112" s="49">
        <v>44.22</v>
      </c>
      <c r="AK112" s="5">
        <v>1</v>
      </c>
      <c r="AL112" s="29">
        <v>1</v>
      </c>
      <c r="AM112" s="29"/>
      <c r="AN112" s="36">
        <f t="shared" si="54"/>
        <v>59.22</v>
      </c>
      <c r="AO112" s="11">
        <f>IF(AN112="",Default_Rank_Score,RANK(AN112,AN$4:AN$124,1))</f>
        <v>70</v>
      </c>
      <c r="AP112" s="49">
        <v>34.99</v>
      </c>
      <c r="AQ112" s="5">
        <v>1</v>
      </c>
      <c r="AR112" s="29"/>
      <c r="AS112" s="29"/>
      <c r="AT112" s="36">
        <f t="shared" si="55"/>
        <v>39.99</v>
      </c>
      <c r="AU112" s="11">
        <f>IF(AT112="",Default_Rank_Score,RANK(AT112,AT$4:AT$124,1))</f>
        <v>51</v>
      </c>
      <c r="AV112" s="49">
        <v>46.01</v>
      </c>
      <c r="AW112" s="5">
        <v>1</v>
      </c>
      <c r="AX112" s="29"/>
      <c r="AY112" s="29"/>
      <c r="AZ112" s="36">
        <f t="shared" si="56"/>
        <v>51.01</v>
      </c>
      <c r="BA112" s="11" t="e">
        <f>IF(AZ112="",Default_Rank_Score,RANK(AZ112,AZ$4:AZ$124,1))</f>
        <v>#VALUE!</v>
      </c>
      <c r="BB112" s="49">
        <v>32.14</v>
      </c>
      <c r="BC112" s="5">
        <v>1</v>
      </c>
      <c r="BD112" s="29"/>
      <c r="BE112" s="29"/>
      <c r="BF112" s="36">
        <f t="shared" si="57"/>
        <v>37.14</v>
      </c>
      <c r="BG112" s="11">
        <f>IF(BF112="",Default_Rank_Score,RANK(BF112,BF$4:BF$124,1))</f>
        <v>61</v>
      </c>
      <c r="BH112" s="49">
        <v>38.86</v>
      </c>
      <c r="BI112" s="5">
        <v>1</v>
      </c>
      <c r="BJ112" s="29"/>
      <c r="BK112" s="29"/>
      <c r="BL112" s="36">
        <f t="shared" si="58"/>
        <v>43.86</v>
      </c>
      <c r="BM112" s="11">
        <f>IF(BL112="",Default_Rank_Score,RANK(BL112,BL$4:BL$124,1))</f>
        <v>52</v>
      </c>
      <c r="BN112" s="49">
        <v>28.87</v>
      </c>
      <c r="BO112" s="5">
        <v>1</v>
      </c>
      <c r="BP112" s="29"/>
      <c r="BQ112" s="29"/>
      <c r="BR112" s="36">
        <f t="shared" si="59"/>
        <v>33.870000000000005</v>
      </c>
      <c r="BS112" s="11">
        <f>IF(BR112="",Default_Rank_Score,RANK(BR112,BR$4:BR$124,1))</f>
        <v>24</v>
      </c>
    </row>
    <row r="113" spans="1:71" s="10" customFormat="1" x14ac:dyDescent="0.15">
      <c r="A113" s="59" t="s">
        <v>155</v>
      </c>
      <c r="B113" s="2"/>
      <c r="C113" s="1"/>
      <c r="D113" s="5" t="s">
        <v>150</v>
      </c>
      <c r="E113" s="6" t="s">
        <v>68</v>
      </c>
      <c r="F113" s="5"/>
      <c r="G113" s="63">
        <f t="shared" si="46"/>
        <v>112</v>
      </c>
      <c r="H113" s="63">
        <f t="shared" si="47"/>
        <v>559</v>
      </c>
      <c r="I113" s="63">
        <f t="shared" si="48"/>
        <v>1</v>
      </c>
      <c r="J113" s="63">
        <f t="shared" si="49"/>
        <v>51</v>
      </c>
      <c r="K113" s="64">
        <f t="shared" si="50"/>
        <v>992.6400000000001</v>
      </c>
      <c r="L113" s="49">
        <v>94.99</v>
      </c>
      <c r="M113" s="5">
        <v>6</v>
      </c>
      <c r="N113" s="29"/>
      <c r="O113" s="29"/>
      <c r="P113" s="36">
        <f t="shared" si="51"/>
        <v>124.99</v>
      </c>
      <c r="Q113" s="53">
        <f>IF(P113="",Default_Rank_Score,RANK(P113,P$4:P$124,1))</f>
        <v>116</v>
      </c>
      <c r="R113" s="49">
        <v>53.5</v>
      </c>
      <c r="S113" s="5">
        <v>0</v>
      </c>
      <c r="T113" s="29"/>
      <c r="U113" s="29"/>
      <c r="V113" s="36">
        <f t="shared" si="52"/>
        <v>53.5</v>
      </c>
      <c r="W113" s="55">
        <f>IF(V113="",Default_Rank_Score,RANK(V113,V$4:V$124,1))</f>
        <v>107</v>
      </c>
      <c r="X113" s="49">
        <v>74.680000000000007</v>
      </c>
      <c r="Y113" s="5">
        <v>6</v>
      </c>
      <c r="Z113" s="29"/>
      <c r="AA113" s="29"/>
      <c r="AB113" s="36">
        <f t="shared" si="45"/>
        <v>104.68</v>
      </c>
      <c r="AC113" s="55">
        <f>IF(AB113="",Default_Rank_Score,RANK(AB113,AB$4:AB$124,1))</f>
        <v>112</v>
      </c>
      <c r="AD113" s="49">
        <v>58.5</v>
      </c>
      <c r="AE113" s="5">
        <v>8</v>
      </c>
      <c r="AF113" s="29"/>
      <c r="AG113" s="29"/>
      <c r="AH113" s="36">
        <f t="shared" si="53"/>
        <v>98.5</v>
      </c>
      <c r="AI113" s="55">
        <f>IF(AH113="",Default_Rank_Score,RANK(AH113,AH$4:AH$124,1))</f>
        <v>110</v>
      </c>
      <c r="AJ113" s="49">
        <v>96.67</v>
      </c>
      <c r="AK113" s="5">
        <v>5</v>
      </c>
      <c r="AL113" s="29"/>
      <c r="AM113" s="29"/>
      <c r="AN113" s="36">
        <f t="shared" si="54"/>
        <v>121.67</v>
      </c>
      <c r="AO113" s="11">
        <f>IF(AN113="",Default_Rank_Score,RANK(AN113,AN$4:AN$124,1))</f>
        <v>114</v>
      </c>
      <c r="AP113" s="49">
        <v>85.05</v>
      </c>
      <c r="AQ113" s="5">
        <v>7</v>
      </c>
      <c r="AR113" s="29">
        <v>1</v>
      </c>
      <c r="AS113" s="29"/>
      <c r="AT113" s="36">
        <f t="shared" si="55"/>
        <v>130.05000000000001</v>
      </c>
      <c r="AU113" s="11">
        <f>IF(AT113="",Default_Rank_Score,RANK(AT113,AT$4:AT$124,1))</f>
        <v>115</v>
      </c>
      <c r="AV113" s="49">
        <v>61.14</v>
      </c>
      <c r="AW113" s="5">
        <v>6</v>
      </c>
      <c r="AX113" s="29"/>
      <c r="AY113" s="29"/>
      <c r="AZ113" s="36">
        <f t="shared" si="56"/>
        <v>91.14</v>
      </c>
      <c r="BA113" s="11" t="e">
        <f>IF(AZ113="",Default_Rank_Score,RANK(AZ113,AZ$4:AZ$124,1))</f>
        <v>#VALUE!</v>
      </c>
      <c r="BB113" s="49">
        <v>52.31</v>
      </c>
      <c r="BC113" s="5">
        <v>4</v>
      </c>
      <c r="BD113" s="29">
        <v>1</v>
      </c>
      <c r="BE113" s="29"/>
      <c r="BF113" s="36">
        <f t="shared" si="57"/>
        <v>82.31</v>
      </c>
      <c r="BG113" s="11">
        <f>IF(BF113="",Default_Rank_Score,RANK(BF113,BF$4:BF$124,1))</f>
        <v>113</v>
      </c>
      <c r="BH113" s="49">
        <v>64.989999999999995</v>
      </c>
      <c r="BI113" s="5">
        <v>4</v>
      </c>
      <c r="BJ113" s="29"/>
      <c r="BK113" s="29"/>
      <c r="BL113" s="36">
        <f t="shared" si="58"/>
        <v>84.99</v>
      </c>
      <c r="BM113" s="11">
        <f>IF(BL113="",Default_Rank_Score,RANK(BL113,BL$4:BL$124,1))</f>
        <v>109</v>
      </c>
      <c r="BN113" s="49">
        <v>75.81</v>
      </c>
      <c r="BO113" s="5">
        <v>5</v>
      </c>
      <c r="BP113" s="29"/>
      <c r="BQ113" s="29"/>
      <c r="BR113" s="36">
        <f t="shared" si="59"/>
        <v>100.81</v>
      </c>
      <c r="BS113" s="11"/>
    </row>
    <row r="114" spans="1:71" s="10" customFormat="1" x14ac:dyDescent="0.15">
      <c r="A114" s="59" t="s">
        <v>61</v>
      </c>
      <c r="B114" s="2"/>
      <c r="C114" s="1"/>
      <c r="D114" s="5">
        <v>3</v>
      </c>
      <c r="E114" s="6" t="s">
        <v>62</v>
      </c>
      <c r="F114" s="5"/>
      <c r="G114" s="63">
        <f t="shared" si="46"/>
        <v>99</v>
      </c>
      <c r="H114" s="63">
        <f t="shared" si="47"/>
        <v>490</v>
      </c>
      <c r="I114" s="63">
        <f t="shared" si="48"/>
        <v>0</v>
      </c>
      <c r="J114" s="63">
        <f t="shared" si="49"/>
        <v>33</v>
      </c>
      <c r="K114" s="64">
        <f t="shared" si="50"/>
        <v>703.90000000000009</v>
      </c>
      <c r="L114" s="49">
        <v>46.18</v>
      </c>
      <c r="M114" s="5">
        <v>5</v>
      </c>
      <c r="N114" s="29"/>
      <c r="O114" s="29"/>
      <c r="P114" s="36">
        <f t="shared" si="51"/>
        <v>71.180000000000007</v>
      </c>
      <c r="Q114" s="53">
        <f>IF(P114="",Default_Rank_Score,RANK(P114,P$4:P$124,1))</f>
        <v>102</v>
      </c>
      <c r="R114" s="49">
        <v>40.04</v>
      </c>
      <c r="S114" s="5">
        <v>2</v>
      </c>
      <c r="T114" s="29"/>
      <c r="U114" s="29"/>
      <c r="V114" s="36">
        <f t="shared" si="52"/>
        <v>50.04</v>
      </c>
      <c r="W114" s="55">
        <f>IF(V114="",Default_Rank_Score,RANK(V114,V$4:V$124,1))</f>
        <v>104</v>
      </c>
      <c r="X114" s="49">
        <v>63.45</v>
      </c>
      <c r="Y114" s="5">
        <v>5</v>
      </c>
      <c r="Z114" s="29"/>
      <c r="AA114" s="29"/>
      <c r="AB114" s="36">
        <f t="shared" si="45"/>
        <v>88.45</v>
      </c>
      <c r="AC114" s="55">
        <f>IF(AB114="",Default_Rank_Score,RANK(AB114,AB$4:AB$124,1))</f>
        <v>106</v>
      </c>
      <c r="AD114" s="49">
        <v>52.33</v>
      </c>
      <c r="AE114" s="5">
        <v>5</v>
      </c>
      <c r="AF114" s="29"/>
      <c r="AG114" s="29"/>
      <c r="AH114" s="36">
        <f t="shared" si="53"/>
        <v>77.33</v>
      </c>
      <c r="AI114" s="55">
        <f>IF(AH114="",Default_Rank_Score,RANK(AH114,AH$4:AH$124,1))</f>
        <v>101</v>
      </c>
      <c r="AJ114" s="49">
        <v>56.47</v>
      </c>
      <c r="AK114" s="5">
        <v>1</v>
      </c>
      <c r="AL114" s="29"/>
      <c r="AM114" s="29"/>
      <c r="AN114" s="36">
        <f t="shared" si="54"/>
        <v>61.47</v>
      </c>
      <c r="AO114" s="11">
        <f>IF(AN114="",Default_Rank_Score,RANK(AN114,AN$4:AN$124,1))</f>
        <v>77</v>
      </c>
      <c r="AP114" s="49">
        <v>50.1</v>
      </c>
      <c r="AQ114" s="5">
        <v>2</v>
      </c>
      <c r="AR114" s="29"/>
      <c r="AS114" s="29"/>
      <c r="AT114" s="36">
        <f t="shared" si="55"/>
        <v>60.1</v>
      </c>
      <c r="AU114" s="11">
        <f>IF(AT114="",Default_Rank_Score,RANK(AT114,AT$4:AT$124,1))</f>
        <v>87</v>
      </c>
      <c r="AV114" s="49">
        <v>62.14</v>
      </c>
      <c r="AW114" s="5">
        <v>6</v>
      </c>
      <c r="AX114" s="29"/>
      <c r="AY114" s="29"/>
      <c r="AZ114" s="36">
        <f t="shared" si="56"/>
        <v>92.14</v>
      </c>
      <c r="BA114" s="11" t="e">
        <f>IF(AZ114="",Default_Rank_Score,RANK(AZ114,AZ$4:AZ$124,1))</f>
        <v>#VALUE!</v>
      </c>
      <c r="BB114" s="49">
        <v>52.25</v>
      </c>
      <c r="BC114" s="5">
        <v>5</v>
      </c>
      <c r="BD114" s="29"/>
      <c r="BE114" s="29"/>
      <c r="BF114" s="36">
        <f t="shared" si="57"/>
        <v>77.25</v>
      </c>
      <c r="BG114" s="11">
        <f>IF(BF114="",Default_Rank_Score,RANK(BF114,BF$4:BF$124,1))</f>
        <v>112</v>
      </c>
      <c r="BH114" s="49">
        <v>58.75</v>
      </c>
      <c r="BI114" s="5">
        <v>1</v>
      </c>
      <c r="BJ114" s="29"/>
      <c r="BK114" s="29"/>
      <c r="BL114" s="36">
        <f t="shared" si="58"/>
        <v>63.75</v>
      </c>
      <c r="BM114" s="11">
        <f>IF(BL114="",Default_Rank_Score,RANK(BL114,BL$4:BL$124,1))</f>
        <v>89</v>
      </c>
      <c r="BN114" s="49">
        <v>57.19</v>
      </c>
      <c r="BO114" s="5">
        <v>1</v>
      </c>
      <c r="BP114" s="29"/>
      <c r="BQ114" s="29"/>
      <c r="BR114" s="36">
        <f t="shared" si="59"/>
        <v>62.19</v>
      </c>
      <c r="BS114" s="11">
        <f>IF(BR114="",Default_Rank_Score,RANK(BR114,BR$4:BR$124,1))</f>
        <v>84</v>
      </c>
    </row>
    <row r="115" spans="1:71" s="10" customFormat="1" x14ac:dyDescent="0.15">
      <c r="A115" s="59" t="s">
        <v>63</v>
      </c>
      <c r="B115" s="2"/>
      <c r="C115" s="1"/>
      <c r="D115" s="5">
        <v>3</v>
      </c>
      <c r="E115" s="6" t="s">
        <v>62</v>
      </c>
      <c r="F115" s="5"/>
      <c r="G115" s="63">
        <f t="shared" si="46"/>
        <v>103</v>
      </c>
      <c r="H115" s="63">
        <f t="shared" si="47"/>
        <v>532</v>
      </c>
      <c r="I115" s="63">
        <f t="shared" si="48"/>
        <v>0</v>
      </c>
      <c r="J115" s="63">
        <f t="shared" si="49"/>
        <v>47</v>
      </c>
      <c r="K115" s="64">
        <f t="shared" si="50"/>
        <v>821.15</v>
      </c>
      <c r="L115" s="49">
        <v>52.2</v>
      </c>
      <c r="M115" s="5">
        <v>3</v>
      </c>
      <c r="N115" s="29"/>
      <c r="O115" s="29"/>
      <c r="P115" s="36">
        <f t="shared" si="51"/>
        <v>67.2</v>
      </c>
      <c r="Q115" s="53">
        <f>IF(P115="",Default_Rank_Score,RANK(P115,P$4:P$124,1))</f>
        <v>98</v>
      </c>
      <c r="R115" s="49">
        <v>41.1</v>
      </c>
      <c r="S115" s="5">
        <v>4</v>
      </c>
      <c r="T115" s="29"/>
      <c r="U115" s="29"/>
      <c r="V115" s="36">
        <f t="shared" si="52"/>
        <v>61.1</v>
      </c>
      <c r="W115" s="55">
        <f>IF(V115="",Default_Rank_Score,RANK(V115,V$4:V$124,1))</f>
        <v>109</v>
      </c>
      <c r="X115" s="49">
        <v>67.91</v>
      </c>
      <c r="Y115" s="5">
        <v>5</v>
      </c>
      <c r="Z115" s="29"/>
      <c r="AA115" s="29"/>
      <c r="AB115" s="36">
        <f t="shared" si="45"/>
        <v>92.91</v>
      </c>
      <c r="AC115" s="55">
        <f>IF(AB115="",Default_Rank_Score,RANK(AB115,AB$4:AB$124,1))</f>
        <v>108</v>
      </c>
      <c r="AD115" s="49">
        <v>64.63</v>
      </c>
      <c r="AE115" s="5">
        <v>5</v>
      </c>
      <c r="AF115" s="29"/>
      <c r="AG115" s="29"/>
      <c r="AH115" s="36">
        <f t="shared" si="53"/>
        <v>89.63</v>
      </c>
      <c r="AI115" s="55">
        <f>IF(AH115="",Default_Rank_Score,RANK(AH115,AH$4:AH$124,1))</f>
        <v>108</v>
      </c>
      <c r="AJ115" s="49">
        <v>78.459999999999994</v>
      </c>
      <c r="AK115" s="5">
        <v>5</v>
      </c>
      <c r="AL115" s="29"/>
      <c r="AM115" s="29"/>
      <c r="AN115" s="36">
        <f t="shared" si="54"/>
        <v>103.46</v>
      </c>
      <c r="AO115" s="11">
        <f>IF(AN115="",Default_Rank_Score,RANK(AN115,AN$4:AN$124,1))</f>
        <v>109</v>
      </c>
      <c r="AP115" s="49">
        <v>68.19</v>
      </c>
      <c r="AQ115" s="5">
        <v>7</v>
      </c>
      <c r="AR115" s="29"/>
      <c r="AS115" s="29"/>
      <c r="AT115" s="36">
        <f t="shared" si="55"/>
        <v>103.19</v>
      </c>
      <c r="AU115" s="11">
        <f>IF(AT115="",Default_Rank_Score,RANK(AT115,AT$4:AT$124,1))</f>
        <v>109</v>
      </c>
      <c r="AV115" s="49">
        <v>53.98</v>
      </c>
      <c r="AW115" s="5">
        <v>6</v>
      </c>
      <c r="AX115" s="29"/>
      <c r="AY115" s="29"/>
      <c r="AZ115" s="36">
        <f t="shared" si="56"/>
        <v>83.97999999999999</v>
      </c>
      <c r="BA115" s="11" t="e">
        <f>IF(AZ115="",Default_Rank_Score,RANK(AZ115,AZ$4:AZ$124,1))</f>
        <v>#VALUE!</v>
      </c>
      <c r="BB115" s="49">
        <v>42.55</v>
      </c>
      <c r="BC115" s="5">
        <v>3</v>
      </c>
      <c r="BD115" s="29"/>
      <c r="BE115" s="29"/>
      <c r="BF115" s="36">
        <f t="shared" si="57"/>
        <v>57.55</v>
      </c>
      <c r="BG115" s="11">
        <f>IF(BF115="",Default_Rank_Score,RANK(BF115,BF$4:BF$124,1))</f>
        <v>99</v>
      </c>
      <c r="BH115" s="49">
        <v>49.15</v>
      </c>
      <c r="BI115" s="5">
        <v>3</v>
      </c>
      <c r="BJ115" s="29"/>
      <c r="BK115" s="29"/>
      <c r="BL115" s="36">
        <f t="shared" si="58"/>
        <v>64.150000000000006</v>
      </c>
      <c r="BM115" s="11">
        <f>IF(BL115="",Default_Rank_Score,RANK(BL115,BL$4:BL$124,1))</f>
        <v>90</v>
      </c>
      <c r="BN115" s="49">
        <v>67.98</v>
      </c>
      <c r="BO115" s="5">
        <v>6</v>
      </c>
      <c r="BP115" s="29"/>
      <c r="BQ115" s="29"/>
      <c r="BR115" s="36">
        <f t="shared" si="59"/>
        <v>97.98</v>
      </c>
      <c r="BS115" s="11"/>
    </row>
    <row r="116" spans="1:71" s="10" customFormat="1" x14ac:dyDescent="0.15">
      <c r="A116" s="59" t="s">
        <v>100</v>
      </c>
      <c r="B116" s="2"/>
      <c r="C116" s="1"/>
      <c r="D116" s="5">
        <v>2</v>
      </c>
      <c r="E116" s="6" t="s">
        <v>113</v>
      </c>
      <c r="F116" s="5"/>
      <c r="G116" s="63">
        <f t="shared" si="46"/>
        <v>109</v>
      </c>
      <c r="H116" s="63">
        <f t="shared" si="47"/>
        <v>549</v>
      </c>
      <c r="I116" s="63">
        <f t="shared" si="48"/>
        <v>0</v>
      </c>
      <c r="J116" s="63">
        <f t="shared" si="49"/>
        <v>36</v>
      </c>
      <c r="K116" s="64">
        <f t="shared" si="50"/>
        <v>945.67000000000007</v>
      </c>
      <c r="L116" s="49">
        <v>85.15</v>
      </c>
      <c r="M116" s="5">
        <v>8</v>
      </c>
      <c r="N116" s="29"/>
      <c r="O116" s="29"/>
      <c r="P116" s="36">
        <f t="shared" si="51"/>
        <v>125.15</v>
      </c>
      <c r="Q116" s="53">
        <f>IF(P116="",Default_Rank_Score,RANK(P116,P$4:P$124,1))</f>
        <v>117</v>
      </c>
      <c r="R116" s="49">
        <v>56.21</v>
      </c>
      <c r="S116" s="5">
        <v>1</v>
      </c>
      <c r="T116" s="29"/>
      <c r="U116" s="29"/>
      <c r="V116" s="36">
        <f t="shared" si="52"/>
        <v>61.21</v>
      </c>
      <c r="W116" s="55">
        <f>IF(V116="",Default_Rank_Score,RANK(V116,V$4:V$124,1))</f>
        <v>110</v>
      </c>
      <c r="X116" s="49">
        <v>69.08</v>
      </c>
      <c r="Y116" s="5">
        <v>3</v>
      </c>
      <c r="Z116" s="29"/>
      <c r="AA116" s="29"/>
      <c r="AB116" s="36">
        <f t="shared" si="45"/>
        <v>84.08</v>
      </c>
      <c r="AC116" s="55">
        <f>IF(AB116="",Default_Rank_Score,RANK(AB116,AB$4:AB$124,1))</f>
        <v>104</v>
      </c>
      <c r="AD116" s="49">
        <v>85.68</v>
      </c>
      <c r="AE116" s="5">
        <v>4</v>
      </c>
      <c r="AF116" s="29"/>
      <c r="AG116" s="29"/>
      <c r="AH116" s="36">
        <f t="shared" si="53"/>
        <v>105.68</v>
      </c>
      <c r="AI116" s="55">
        <f>IF(AH116="",Default_Rank_Score,RANK(AH116,AH$4:AH$124,1))</f>
        <v>114</v>
      </c>
      <c r="AJ116" s="49">
        <v>78.989999999999995</v>
      </c>
      <c r="AK116" s="5">
        <v>3</v>
      </c>
      <c r="AL116" s="29"/>
      <c r="AM116" s="29"/>
      <c r="AN116" s="36">
        <f t="shared" si="54"/>
        <v>93.99</v>
      </c>
      <c r="AO116" s="11">
        <f>IF(AN116="",Default_Rank_Score,RANK(AN116,AN$4:AN$124,1))</f>
        <v>104</v>
      </c>
      <c r="AP116" s="49">
        <v>79.06</v>
      </c>
      <c r="AQ116" s="5">
        <v>5</v>
      </c>
      <c r="AR116" s="29"/>
      <c r="AS116" s="29"/>
      <c r="AT116" s="36">
        <f t="shared" si="55"/>
        <v>104.06</v>
      </c>
      <c r="AU116" s="11">
        <f>IF(AT116="",Default_Rank_Score,RANK(AT116,AT$4:AT$124,1))</f>
        <v>111</v>
      </c>
      <c r="AV116" s="49">
        <v>77.62</v>
      </c>
      <c r="AW116" s="5">
        <v>4</v>
      </c>
      <c r="AX116" s="29"/>
      <c r="AY116" s="29"/>
      <c r="AZ116" s="36">
        <f t="shared" si="56"/>
        <v>97.62</v>
      </c>
      <c r="BA116" s="11" t="e">
        <f>IF(AZ116="",Default_Rank_Score,RANK(AZ116,AZ$4:AZ$124,1))</f>
        <v>#VALUE!</v>
      </c>
      <c r="BB116" s="49">
        <v>61.8</v>
      </c>
      <c r="BC116" s="5">
        <v>1</v>
      </c>
      <c r="BD116" s="29"/>
      <c r="BE116" s="29"/>
      <c r="BF116" s="36">
        <f t="shared" si="57"/>
        <v>66.8</v>
      </c>
      <c r="BG116" s="11">
        <f>IF(BF116="",Default_Rank_Score,RANK(BF116,BF$4:BF$124,1))</f>
        <v>108</v>
      </c>
      <c r="BH116" s="49">
        <v>77.599999999999994</v>
      </c>
      <c r="BI116" s="5">
        <v>3</v>
      </c>
      <c r="BJ116" s="29"/>
      <c r="BK116" s="29"/>
      <c r="BL116" s="36">
        <f t="shared" si="58"/>
        <v>92.6</v>
      </c>
      <c r="BM116" s="11">
        <f>IF(BL116="",Default_Rank_Score,RANK(BL116,BL$4:BL$124,1))</f>
        <v>111</v>
      </c>
      <c r="BN116" s="49">
        <v>94.48</v>
      </c>
      <c r="BO116" s="5">
        <v>4</v>
      </c>
      <c r="BP116" s="29"/>
      <c r="BQ116" s="29"/>
      <c r="BR116" s="36">
        <f t="shared" si="59"/>
        <v>114.48</v>
      </c>
      <c r="BS116" s="11"/>
    </row>
    <row r="117" spans="1:71" s="10" customFormat="1" x14ac:dyDescent="0.15">
      <c r="A117" s="59" t="s">
        <v>197</v>
      </c>
      <c r="B117" s="2"/>
      <c r="C117" s="1"/>
      <c r="D117" s="5">
        <v>4</v>
      </c>
      <c r="E117" s="6" t="s">
        <v>68</v>
      </c>
      <c r="F117" s="5"/>
      <c r="G117" s="63">
        <f t="shared" si="46"/>
        <v>104</v>
      </c>
      <c r="H117" s="63">
        <f t="shared" si="47"/>
        <v>532</v>
      </c>
      <c r="I117" s="63">
        <f t="shared" si="48"/>
        <v>0</v>
      </c>
      <c r="J117" s="63">
        <f t="shared" si="49"/>
        <v>33</v>
      </c>
      <c r="K117" s="64">
        <f t="shared" si="50"/>
        <v>828.22</v>
      </c>
      <c r="L117" s="49">
        <v>72.95</v>
      </c>
      <c r="M117" s="5">
        <v>2</v>
      </c>
      <c r="N117" s="29"/>
      <c r="O117" s="29"/>
      <c r="P117" s="36">
        <f t="shared" si="51"/>
        <v>82.95</v>
      </c>
      <c r="Q117" s="53">
        <f>IF(P117="",Default_Rank_Score,RANK(P117,P$4:P$124,1))</f>
        <v>107</v>
      </c>
      <c r="R117" s="49">
        <v>53.59</v>
      </c>
      <c r="S117" s="5">
        <v>1</v>
      </c>
      <c r="T117" s="29"/>
      <c r="U117" s="29"/>
      <c r="V117" s="36">
        <f t="shared" si="52"/>
        <v>58.59</v>
      </c>
      <c r="W117" s="55">
        <f>IF(V117="",Default_Rank_Score,RANK(V117,V$4:V$124,1))</f>
        <v>108</v>
      </c>
      <c r="X117" s="49">
        <v>63.48</v>
      </c>
      <c r="Y117" s="5">
        <v>3</v>
      </c>
      <c r="Z117" s="29"/>
      <c r="AA117" s="29"/>
      <c r="AB117" s="36">
        <f t="shared" si="45"/>
        <v>78.47999999999999</v>
      </c>
      <c r="AC117" s="55">
        <f>IF(AB117="",Default_Rank_Score,RANK(AB117,AB$4:AB$124,1))</f>
        <v>103</v>
      </c>
      <c r="AD117" s="49">
        <v>62.34</v>
      </c>
      <c r="AE117" s="5">
        <v>4</v>
      </c>
      <c r="AF117" s="29"/>
      <c r="AG117" s="29"/>
      <c r="AH117" s="36">
        <f t="shared" si="53"/>
        <v>82.34</v>
      </c>
      <c r="AI117" s="55">
        <f>IF(AH117="",Default_Rank_Score,RANK(AH117,AH$4:AH$124,1))</f>
        <v>106</v>
      </c>
      <c r="AJ117" s="49">
        <v>77.91</v>
      </c>
      <c r="AK117" s="5">
        <v>5</v>
      </c>
      <c r="AL117" s="29"/>
      <c r="AM117" s="29"/>
      <c r="AN117" s="36">
        <f t="shared" si="54"/>
        <v>102.91</v>
      </c>
      <c r="AO117" s="11">
        <f>IF(AN117="",Default_Rank_Score,RANK(AN117,AN$4:AN$124,1))</f>
        <v>108</v>
      </c>
      <c r="AP117" s="49">
        <v>88.89</v>
      </c>
      <c r="AQ117" s="5">
        <v>6</v>
      </c>
      <c r="AR117" s="29"/>
      <c r="AS117" s="29"/>
      <c r="AT117" s="36">
        <f t="shared" si="55"/>
        <v>118.89</v>
      </c>
      <c r="AU117" s="11">
        <f>IF(AT117="",Default_Rank_Score,RANK(AT117,AT$4:AT$124,1))</f>
        <v>113</v>
      </c>
      <c r="AV117" s="49">
        <v>40.6</v>
      </c>
      <c r="AW117" s="5">
        <v>5</v>
      </c>
      <c r="AX117" s="29"/>
      <c r="AY117" s="29"/>
      <c r="AZ117" s="36">
        <f t="shared" si="56"/>
        <v>65.599999999999994</v>
      </c>
      <c r="BA117" s="11" t="e">
        <f>IF(AZ117="",Default_Rank_Score,RANK(AZ117,AZ$4:AZ$124,1))</f>
        <v>#VALUE!</v>
      </c>
      <c r="BB117" s="49">
        <v>60.1</v>
      </c>
      <c r="BC117" s="5">
        <v>1</v>
      </c>
      <c r="BD117" s="29"/>
      <c r="BE117" s="29"/>
      <c r="BF117" s="36">
        <f t="shared" si="57"/>
        <v>65.099999999999994</v>
      </c>
      <c r="BG117" s="11">
        <f>IF(BF117="",Default_Rank_Score,RANK(BF117,BF$4:BF$124,1))</f>
        <v>107</v>
      </c>
      <c r="BH117" s="49">
        <v>62.74</v>
      </c>
      <c r="BI117" s="5">
        <v>2</v>
      </c>
      <c r="BJ117" s="29">
        <v>1</v>
      </c>
      <c r="BK117" s="29"/>
      <c r="BL117" s="36">
        <f t="shared" si="58"/>
        <v>82.740000000000009</v>
      </c>
      <c r="BM117" s="11">
        <f>IF(BL117="",Default_Rank_Score,RANK(BL117,BL$4:BL$124,1))</f>
        <v>107</v>
      </c>
      <c r="BN117" s="49">
        <v>70.62</v>
      </c>
      <c r="BO117" s="5">
        <v>4</v>
      </c>
      <c r="BP117" s="29"/>
      <c r="BQ117" s="29"/>
      <c r="BR117" s="36">
        <f t="shared" si="59"/>
        <v>90.62</v>
      </c>
      <c r="BS117" s="11"/>
    </row>
    <row r="118" spans="1:71" s="10" customFormat="1" x14ac:dyDescent="0.15">
      <c r="A118" s="59" t="s">
        <v>174</v>
      </c>
      <c r="B118" s="2"/>
      <c r="C118" s="1"/>
      <c r="D118" s="5">
        <v>6</v>
      </c>
      <c r="E118" s="6" t="s">
        <v>68</v>
      </c>
      <c r="F118" s="5"/>
      <c r="G118" s="63">
        <f t="shared" si="46"/>
        <v>111</v>
      </c>
      <c r="H118" s="63">
        <f t="shared" si="47"/>
        <v>554</v>
      </c>
      <c r="I118" s="63">
        <f t="shared" si="48"/>
        <v>0</v>
      </c>
      <c r="J118" s="63">
        <f t="shared" si="49"/>
        <v>49</v>
      </c>
      <c r="K118" s="64">
        <f t="shared" si="50"/>
        <v>955.91000000000008</v>
      </c>
      <c r="L118" s="49">
        <v>86.51</v>
      </c>
      <c r="M118" s="5">
        <v>4</v>
      </c>
      <c r="N118" s="29"/>
      <c r="O118" s="29"/>
      <c r="P118" s="36">
        <f t="shared" si="51"/>
        <v>106.51</v>
      </c>
      <c r="Q118" s="53">
        <f>IF(P118="",Default_Rank_Score,RANK(P118,P$4:P$124,1))</f>
        <v>111</v>
      </c>
      <c r="R118" s="49">
        <v>51.52</v>
      </c>
      <c r="S118" s="5">
        <v>4</v>
      </c>
      <c r="T118" s="29"/>
      <c r="U118" s="29"/>
      <c r="V118" s="36">
        <f t="shared" si="52"/>
        <v>71.52000000000001</v>
      </c>
      <c r="W118" s="55">
        <f>IF(V118="",Default_Rank_Score,RANK(V118,V$4:V$124,1))</f>
        <v>114</v>
      </c>
      <c r="X118" s="49">
        <v>59.19</v>
      </c>
      <c r="Y118" s="5">
        <v>8</v>
      </c>
      <c r="Z118" s="29"/>
      <c r="AA118" s="29"/>
      <c r="AB118" s="36">
        <f t="shared" si="45"/>
        <v>99.19</v>
      </c>
      <c r="AC118" s="55">
        <f>IF(AB118="",Default_Rank_Score,RANK(AB118,AB$4:AB$124,1))</f>
        <v>111</v>
      </c>
      <c r="AD118" s="49">
        <v>66.569999999999993</v>
      </c>
      <c r="AE118" s="5">
        <v>4</v>
      </c>
      <c r="AF118" s="29"/>
      <c r="AG118" s="29"/>
      <c r="AH118" s="36">
        <f t="shared" si="53"/>
        <v>86.57</v>
      </c>
      <c r="AI118" s="55">
        <f>IF(AH118="",Default_Rank_Score,RANK(AH118,AH$4:AH$124,1))</f>
        <v>107</v>
      </c>
      <c r="AJ118" s="49">
        <v>86.25</v>
      </c>
      <c r="AK118" s="5">
        <v>5</v>
      </c>
      <c r="AL118" s="29"/>
      <c r="AM118" s="29"/>
      <c r="AN118" s="36">
        <f t="shared" si="54"/>
        <v>111.25</v>
      </c>
      <c r="AO118" s="11">
        <f>IF(AN118="",Default_Rank_Score,RANK(AN118,AN$4:AN$124,1))</f>
        <v>111</v>
      </c>
      <c r="AP118" s="49">
        <v>71.400000000000006</v>
      </c>
      <c r="AQ118" s="5">
        <v>3</v>
      </c>
      <c r="AR118" s="29"/>
      <c r="AS118" s="29"/>
      <c r="AT118" s="36">
        <f t="shared" si="55"/>
        <v>86.4</v>
      </c>
      <c r="AU118" s="11">
        <f>IF(AT118="",Default_Rank_Score,RANK(AT118,AT$4:AT$124,1))</f>
        <v>104</v>
      </c>
      <c r="AV118" s="49">
        <v>71.64</v>
      </c>
      <c r="AW118" s="5">
        <v>8</v>
      </c>
      <c r="AX118" s="29"/>
      <c r="AY118" s="29"/>
      <c r="AZ118" s="36">
        <f t="shared" si="56"/>
        <v>111.64</v>
      </c>
      <c r="BA118" s="11" t="e">
        <f>IF(AZ118="",Default_Rank_Score,RANK(AZ118,AZ$4:AZ$124,1))</f>
        <v>#VALUE!</v>
      </c>
      <c r="BB118" s="49">
        <v>63.78</v>
      </c>
      <c r="BC118" s="5">
        <v>6</v>
      </c>
      <c r="BD118" s="29"/>
      <c r="BE118" s="29"/>
      <c r="BF118" s="36">
        <f t="shared" si="57"/>
        <v>93.78</v>
      </c>
      <c r="BG118" s="11">
        <f>IF(BF118="",Default_Rank_Score,RANK(BF118,BF$4:BF$124,1))</f>
        <v>115</v>
      </c>
      <c r="BH118" s="49">
        <v>80.84</v>
      </c>
      <c r="BI118" s="5">
        <v>3</v>
      </c>
      <c r="BJ118" s="29"/>
      <c r="BK118" s="29"/>
      <c r="BL118" s="36">
        <f t="shared" si="58"/>
        <v>95.84</v>
      </c>
      <c r="BM118" s="11">
        <f>IF(BL118="",Default_Rank_Score,RANK(BL118,BL$4:BL$124,1))</f>
        <v>112</v>
      </c>
      <c r="BN118" s="49">
        <v>73.209999999999994</v>
      </c>
      <c r="BO118" s="5">
        <v>4</v>
      </c>
      <c r="BP118" s="29"/>
      <c r="BQ118" s="29"/>
      <c r="BR118" s="36">
        <f t="shared" si="59"/>
        <v>93.21</v>
      </c>
      <c r="BS118" s="11"/>
    </row>
    <row r="119" spans="1:71" s="10" customFormat="1" x14ac:dyDescent="0.15">
      <c r="A119" s="59" t="s">
        <v>191</v>
      </c>
      <c r="B119" s="2"/>
      <c r="C119" s="1"/>
      <c r="D119" s="5">
        <v>3</v>
      </c>
      <c r="E119" s="6" t="s">
        <v>68</v>
      </c>
      <c r="F119" s="5"/>
      <c r="G119" s="63">
        <f t="shared" si="46"/>
        <v>114</v>
      </c>
      <c r="H119" s="63">
        <f t="shared" si="47"/>
        <v>571</v>
      </c>
      <c r="I119" s="63">
        <f t="shared" si="48"/>
        <v>0</v>
      </c>
      <c r="J119" s="63">
        <f t="shared" si="49"/>
        <v>44</v>
      </c>
      <c r="K119" s="64">
        <f t="shared" si="50"/>
        <v>1084.03</v>
      </c>
      <c r="L119" s="49">
        <v>102.3</v>
      </c>
      <c r="M119" s="5">
        <v>3</v>
      </c>
      <c r="N119" s="29"/>
      <c r="O119" s="29"/>
      <c r="P119" s="36">
        <f t="shared" si="51"/>
        <v>117.3</v>
      </c>
      <c r="Q119" s="53">
        <f>IF(P119="",Default_Rank_Score,RANK(P119,P$4:P$124,1))</f>
        <v>115</v>
      </c>
      <c r="R119" s="49">
        <v>57.29</v>
      </c>
      <c r="S119" s="5">
        <v>1</v>
      </c>
      <c r="T119" s="29"/>
      <c r="U119" s="29"/>
      <c r="V119" s="36">
        <f t="shared" si="52"/>
        <v>62.29</v>
      </c>
      <c r="W119" s="55">
        <f>IF(V119="",Default_Rank_Score,RANK(V119,V$4:V$124,1))</f>
        <v>112</v>
      </c>
      <c r="X119" s="49">
        <v>85.03</v>
      </c>
      <c r="Y119" s="5">
        <v>4</v>
      </c>
      <c r="Z119" s="29"/>
      <c r="AA119" s="29"/>
      <c r="AB119" s="36">
        <f t="shared" si="45"/>
        <v>105.03</v>
      </c>
      <c r="AC119" s="55">
        <f>IF(AB119="",Default_Rank_Score,RANK(AB119,AB$4:AB$124,1))</f>
        <v>113</v>
      </c>
      <c r="AD119" s="49">
        <v>93.95</v>
      </c>
      <c r="AE119" s="5">
        <v>5</v>
      </c>
      <c r="AF119" s="29"/>
      <c r="AG119" s="29"/>
      <c r="AH119" s="36">
        <f t="shared" si="53"/>
        <v>118.95</v>
      </c>
      <c r="AI119" s="55">
        <f>IF(AH119="",Default_Rank_Score,RANK(AH119,AH$4:AH$124,1))</f>
        <v>116</v>
      </c>
      <c r="AJ119" s="49">
        <v>126.02</v>
      </c>
      <c r="AK119" s="5">
        <v>3</v>
      </c>
      <c r="AL119" s="29"/>
      <c r="AM119" s="29"/>
      <c r="AN119" s="36">
        <f t="shared" si="54"/>
        <v>141.01999999999998</v>
      </c>
      <c r="AO119" s="11">
        <f>IF(AN119="",Default_Rank_Score,RANK(AN119,AN$4:AN$124,1))</f>
        <v>115</v>
      </c>
      <c r="AP119" s="49">
        <v>84.1</v>
      </c>
      <c r="AQ119" s="5">
        <v>8</v>
      </c>
      <c r="AR119" s="29"/>
      <c r="AS119" s="29"/>
      <c r="AT119" s="36">
        <f t="shared" si="55"/>
        <v>124.1</v>
      </c>
      <c r="AU119" s="11">
        <f>IF(AT119="",Default_Rank_Score,RANK(AT119,AT$4:AT$124,1))</f>
        <v>114</v>
      </c>
      <c r="AV119" s="49">
        <v>66.23</v>
      </c>
      <c r="AW119" s="5">
        <v>8</v>
      </c>
      <c r="AX119" s="29"/>
      <c r="AY119" s="29"/>
      <c r="AZ119" s="36">
        <f t="shared" si="56"/>
        <v>106.23</v>
      </c>
      <c r="BA119" s="11" t="e">
        <f>IF(AZ119="",Default_Rank_Score,RANK(AZ119,AZ$4:AZ$124,1))</f>
        <v>#VALUE!</v>
      </c>
      <c r="BB119" s="49">
        <v>72.89</v>
      </c>
      <c r="BC119" s="5">
        <v>2</v>
      </c>
      <c r="BD119" s="29"/>
      <c r="BE119" s="29"/>
      <c r="BF119" s="36">
        <f t="shared" si="57"/>
        <v>82.89</v>
      </c>
      <c r="BG119" s="11">
        <f>IF(BF119="",Default_Rank_Score,RANK(BF119,BF$4:BF$124,1))</f>
        <v>114</v>
      </c>
      <c r="BH119" s="49">
        <v>82.2</v>
      </c>
      <c r="BI119" s="5">
        <v>3</v>
      </c>
      <c r="BJ119" s="29"/>
      <c r="BK119" s="29"/>
      <c r="BL119" s="36">
        <f t="shared" si="58"/>
        <v>97.2</v>
      </c>
      <c r="BM119" s="11">
        <f>IF(BL119="",Default_Rank_Score,RANK(BL119,BL$4:BL$124,1))</f>
        <v>113</v>
      </c>
      <c r="BN119" s="49">
        <v>94.02</v>
      </c>
      <c r="BO119" s="5">
        <v>7</v>
      </c>
      <c r="BP119" s="29"/>
      <c r="BQ119" s="29"/>
      <c r="BR119" s="36">
        <f t="shared" si="59"/>
        <v>129.01999999999998</v>
      </c>
      <c r="BS119" s="11"/>
    </row>
    <row r="120" spans="1:71" s="79" customFormat="1" x14ac:dyDescent="0.15">
      <c r="A120" s="59" t="s">
        <v>67</v>
      </c>
      <c r="B120" s="2"/>
      <c r="C120" s="1"/>
      <c r="D120" s="5">
        <v>3</v>
      </c>
      <c r="E120" s="6" t="s">
        <v>68</v>
      </c>
      <c r="F120" s="5"/>
      <c r="G120" s="63">
        <f t="shared" si="46"/>
        <v>115</v>
      </c>
      <c r="H120" s="63">
        <f t="shared" si="47"/>
        <v>573</v>
      </c>
      <c r="I120" s="63">
        <f t="shared" si="48"/>
        <v>0</v>
      </c>
      <c r="J120" s="63">
        <f t="shared" si="49"/>
        <v>48</v>
      </c>
      <c r="K120" s="64">
        <f t="shared" si="50"/>
        <v>1182.51</v>
      </c>
      <c r="L120" s="49">
        <v>86.64</v>
      </c>
      <c r="M120" s="5">
        <v>4</v>
      </c>
      <c r="N120" s="29"/>
      <c r="O120" s="29"/>
      <c r="P120" s="36">
        <f t="shared" si="51"/>
        <v>106.64</v>
      </c>
      <c r="Q120" s="53">
        <f>IF(P120="",Default_Rank_Score,RANK(P120,P$4:P$124,1))</f>
        <v>112</v>
      </c>
      <c r="R120" s="49">
        <v>85.57</v>
      </c>
      <c r="S120" s="5">
        <v>3</v>
      </c>
      <c r="T120" s="29"/>
      <c r="U120" s="29"/>
      <c r="V120" s="36">
        <f t="shared" si="52"/>
        <v>100.57</v>
      </c>
      <c r="W120" s="55">
        <f>IF(V120="",Default_Rank_Score,RANK(V120,V$4:V$124,1))</f>
        <v>118</v>
      </c>
      <c r="X120" s="49">
        <v>98.37</v>
      </c>
      <c r="Y120" s="5">
        <v>5</v>
      </c>
      <c r="Z120" s="29"/>
      <c r="AA120" s="29"/>
      <c r="AB120" s="36">
        <f t="shared" si="45"/>
        <v>123.37</v>
      </c>
      <c r="AC120" s="55">
        <f>IF(AB120="",Default_Rank_Score,RANK(AB120,AB$4:AB$124,1))</f>
        <v>115</v>
      </c>
      <c r="AD120" s="49">
        <v>78.849999999999994</v>
      </c>
      <c r="AE120" s="5">
        <v>4</v>
      </c>
      <c r="AF120" s="29"/>
      <c r="AG120" s="29"/>
      <c r="AH120" s="36">
        <f t="shared" si="53"/>
        <v>98.85</v>
      </c>
      <c r="AI120" s="55">
        <f>IF(AH120="",Default_Rank_Score,RANK(AH120,AH$4:AH$124,1))</f>
        <v>112</v>
      </c>
      <c r="AJ120" s="49">
        <v>109.57</v>
      </c>
      <c r="AK120" s="5">
        <v>7</v>
      </c>
      <c r="AL120" s="29"/>
      <c r="AM120" s="29"/>
      <c r="AN120" s="36">
        <f t="shared" si="54"/>
        <v>144.57</v>
      </c>
      <c r="AO120" s="11">
        <f>IF(AN120="",Default_Rank_Score,RANK(AN120,AN$4:AN$124,1))</f>
        <v>116</v>
      </c>
      <c r="AP120" s="49">
        <v>89.9</v>
      </c>
      <c r="AQ120" s="5">
        <v>4</v>
      </c>
      <c r="AR120" s="29"/>
      <c r="AS120" s="29"/>
      <c r="AT120" s="36">
        <f t="shared" si="55"/>
        <v>109.9</v>
      </c>
      <c r="AU120" s="11">
        <f>IF(AT120="",Default_Rank_Score,RANK(AT120,AT$4:AT$124,1))</f>
        <v>112</v>
      </c>
      <c r="AV120" s="49">
        <v>88.6</v>
      </c>
      <c r="AW120" s="5">
        <v>10</v>
      </c>
      <c r="AX120" s="29"/>
      <c r="AY120" s="29"/>
      <c r="AZ120" s="36">
        <f t="shared" si="56"/>
        <v>138.6</v>
      </c>
      <c r="BA120" s="11" t="e">
        <f>IF(AZ120="",Default_Rank_Score,RANK(AZ120,AZ$4:AZ$124,1))</f>
        <v>#VALUE!</v>
      </c>
      <c r="BB120" s="49">
        <v>88.07</v>
      </c>
      <c r="BC120" s="5">
        <v>3</v>
      </c>
      <c r="BD120" s="29"/>
      <c r="BE120" s="29"/>
      <c r="BF120" s="36">
        <f t="shared" si="57"/>
        <v>103.07</v>
      </c>
      <c r="BG120" s="11">
        <f>IF(BF120="",Default_Rank_Score,RANK(BF120,BF$4:BF$124,1))</f>
        <v>116</v>
      </c>
      <c r="BH120" s="49">
        <v>90</v>
      </c>
      <c r="BI120" s="5">
        <v>4</v>
      </c>
      <c r="BJ120" s="29"/>
      <c r="BK120" s="29"/>
      <c r="BL120" s="36">
        <f t="shared" si="58"/>
        <v>110</v>
      </c>
      <c r="BM120" s="11">
        <f>IF(BL120="",Default_Rank_Score,RANK(BL120,BL$4:BL$124,1))</f>
        <v>115</v>
      </c>
      <c r="BN120" s="49">
        <v>126.94</v>
      </c>
      <c r="BO120" s="5">
        <v>4</v>
      </c>
      <c r="BP120" s="29"/>
      <c r="BQ120" s="29"/>
      <c r="BR120" s="36">
        <f t="shared" si="59"/>
        <v>146.94</v>
      </c>
      <c r="BS120" s="11"/>
    </row>
    <row r="121" spans="1:71" s="10" customFormat="1" x14ac:dyDescent="0.15">
      <c r="A121" s="59" t="s">
        <v>192</v>
      </c>
      <c r="B121" s="2"/>
      <c r="C121" s="1"/>
      <c r="D121" s="5">
        <v>3</v>
      </c>
      <c r="E121" s="6" t="s">
        <v>68</v>
      </c>
      <c r="F121" s="5"/>
      <c r="G121" s="63">
        <f t="shared" si="46"/>
        <v>116</v>
      </c>
      <c r="H121" s="63">
        <f t="shared" si="47"/>
        <v>585</v>
      </c>
      <c r="I121" s="63">
        <f t="shared" si="48"/>
        <v>0</v>
      </c>
      <c r="J121" s="63">
        <f t="shared" si="49"/>
        <v>45</v>
      </c>
      <c r="K121" s="64">
        <f t="shared" si="50"/>
        <v>1477.3600000000001</v>
      </c>
      <c r="L121" s="49">
        <v>150.72</v>
      </c>
      <c r="M121" s="5">
        <v>4</v>
      </c>
      <c r="N121" s="29">
        <v>1</v>
      </c>
      <c r="O121" s="29"/>
      <c r="P121" s="36">
        <f t="shared" si="51"/>
        <v>180.72</v>
      </c>
      <c r="Q121" s="53">
        <f>IF(P121="",Default_Rank_Score,RANK(P121,P$4:P$124,1))</f>
        <v>118</v>
      </c>
      <c r="R121" s="49">
        <v>82.66</v>
      </c>
      <c r="S121" s="5">
        <v>1</v>
      </c>
      <c r="T121" s="29"/>
      <c r="U121" s="29"/>
      <c r="V121" s="36">
        <f t="shared" si="52"/>
        <v>87.66</v>
      </c>
      <c r="W121" s="55">
        <f>IF(V121="",Default_Rank_Score,RANK(V121,V$4:V$124,1))</f>
        <v>115</v>
      </c>
      <c r="X121" s="49">
        <v>128.82</v>
      </c>
      <c r="Y121" s="5">
        <v>6</v>
      </c>
      <c r="Z121" s="29"/>
      <c r="AA121" s="29"/>
      <c r="AB121" s="36">
        <f t="shared" si="45"/>
        <v>158.82</v>
      </c>
      <c r="AC121" s="55">
        <f>IF(AB121="",Default_Rank_Score,RANK(AB121,AB$4:AB$124,1))</f>
        <v>117</v>
      </c>
      <c r="AD121" s="49">
        <v>116.82</v>
      </c>
      <c r="AE121" s="5">
        <v>6</v>
      </c>
      <c r="AF121" s="29"/>
      <c r="AG121" s="29"/>
      <c r="AH121" s="36">
        <f t="shared" si="53"/>
        <v>146.82</v>
      </c>
      <c r="AI121" s="55">
        <f>IF(AH121="",Default_Rank_Score,RANK(AH121,AH$4:AH$124,1))</f>
        <v>117</v>
      </c>
      <c r="AJ121" s="49">
        <v>125.06</v>
      </c>
      <c r="AK121" s="5">
        <v>6</v>
      </c>
      <c r="AL121" s="29"/>
      <c r="AM121" s="29"/>
      <c r="AN121" s="36">
        <f t="shared" si="54"/>
        <v>155.06</v>
      </c>
      <c r="AO121" s="11">
        <f>IF(AN121="",Default_Rank_Score,RANK(AN121,AN$4:AN$124,1))</f>
        <v>118</v>
      </c>
      <c r="AP121" s="49">
        <v>147.22999999999999</v>
      </c>
      <c r="AQ121" s="5">
        <v>5</v>
      </c>
      <c r="AR121" s="29"/>
      <c r="AS121" s="29"/>
      <c r="AT121" s="36">
        <f t="shared" si="55"/>
        <v>172.23</v>
      </c>
      <c r="AU121" s="11">
        <f>IF(AT121="",Default_Rank_Score,RANK(AT121,AT$4:AT$124,1))</f>
        <v>118</v>
      </c>
      <c r="AV121" s="49">
        <v>106.65</v>
      </c>
      <c r="AW121" s="5">
        <v>5</v>
      </c>
      <c r="AX121" s="29"/>
      <c r="AY121" s="29"/>
      <c r="AZ121" s="36">
        <f t="shared" si="56"/>
        <v>131.65</v>
      </c>
      <c r="BA121" s="11" t="e">
        <f>IF(AZ121="",Default_Rank_Score,RANK(AZ121,AZ$4:AZ$124,1))</f>
        <v>#VALUE!</v>
      </c>
      <c r="BB121" s="49">
        <v>112.27</v>
      </c>
      <c r="BC121" s="5">
        <v>4</v>
      </c>
      <c r="BD121" s="29"/>
      <c r="BE121" s="29"/>
      <c r="BF121" s="36">
        <f t="shared" si="57"/>
        <v>132.26999999999998</v>
      </c>
      <c r="BG121" s="11">
        <f>IF(BF121="",Default_Rank_Score,RANK(BF121,BF$4:BF$124,1))</f>
        <v>118</v>
      </c>
      <c r="BH121" s="49">
        <v>118.94</v>
      </c>
      <c r="BI121" s="5">
        <v>5</v>
      </c>
      <c r="BJ121" s="29"/>
      <c r="BK121" s="29"/>
      <c r="BL121" s="36">
        <f t="shared" si="58"/>
        <v>143.94</v>
      </c>
      <c r="BM121" s="11">
        <f>IF(BL121="",Default_Rank_Score,RANK(BL121,BL$4:BL$124,1))</f>
        <v>117</v>
      </c>
      <c r="BN121" s="49">
        <v>153.19</v>
      </c>
      <c r="BO121" s="5">
        <v>3</v>
      </c>
      <c r="BP121" s="29"/>
      <c r="BQ121" s="29"/>
      <c r="BR121" s="36">
        <f t="shared" si="59"/>
        <v>168.19</v>
      </c>
      <c r="BS121" s="78"/>
    </row>
    <row r="122" spans="1:71" s="10" customFormat="1" x14ac:dyDescent="0.15">
      <c r="A122" s="67" t="s">
        <v>213</v>
      </c>
      <c r="B122" s="68"/>
      <c r="C122" s="69"/>
      <c r="D122" s="70">
        <v>6</v>
      </c>
      <c r="E122" s="71" t="s">
        <v>83</v>
      </c>
      <c r="F122" s="70"/>
      <c r="G122" s="72" t="s">
        <v>220</v>
      </c>
      <c r="H122" s="72" t="e">
        <f t="shared" si="47"/>
        <v>#VALUE!</v>
      </c>
      <c r="I122" s="72">
        <f t="shared" si="48"/>
        <v>8</v>
      </c>
      <c r="J122" s="72">
        <f t="shared" si="49"/>
        <v>4</v>
      </c>
      <c r="K122" s="73" t="s">
        <v>220</v>
      </c>
      <c r="L122" s="74">
        <v>38.67</v>
      </c>
      <c r="M122" s="70">
        <v>0</v>
      </c>
      <c r="N122" s="75"/>
      <c r="O122" s="75"/>
      <c r="P122" s="76">
        <f t="shared" si="51"/>
        <v>38.67</v>
      </c>
      <c r="Q122" s="77">
        <f>IF(P122="",Default_Rank_Score,RANK(P122,P$4:P$124,1))</f>
        <v>49</v>
      </c>
      <c r="R122" s="74">
        <v>28.79</v>
      </c>
      <c r="S122" s="70">
        <v>0</v>
      </c>
      <c r="T122" s="75"/>
      <c r="U122" s="75"/>
      <c r="V122" s="76">
        <f t="shared" si="52"/>
        <v>28.79</v>
      </c>
      <c r="W122" s="77">
        <f>IF(V122="",Default_Rank_Score,RANK(V122,V$4:V$124,1))</f>
        <v>53</v>
      </c>
      <c r="X122" s="74" t="s">
        <v>220</v>
      </c>
      <c r="Y122" s="70"/>
      <c r="Z122" s="75"/>
      <c r="AA122" s="75"/>
      <c r="AB122" s="76" t="s">
        <v>220</v>
      </c>
      <c r="AC122" s="77" t="e">
        <f>IF(AB122="",Default_Rank_Score,RANK(AB122,AB$4:AB$124,1))</f>
        <v>#VALUE!</v>
      </c>
      <c r="AD122" s="74" t="s">
        <v>220</v>
      </c>
      <c r="AE122" s="70"/>
      <c r="AF122" s="75"/>
      <c r="AG122" s="75"/>
      <c r="AH122" s="76" t="s">
        <v>220</v>
      </c>
      <c r="AI122" s="77" t="e">
        <f>IF(AH122="",Default_Rank_Score,RANK(AH122,AH$4:AH$124,1))</f>
        <v>#VALUE!</v>
      </c>
      <c r="AJ122" s="74">
        <v>52.24</v>
      </c>
      <c r="AK122" s="70">
        <v>2</v>
      </c>
      <c r="AL122" s="75"/>
      <c r="AM122" s="75"/>
      <c r="AN122" s="76">
        <f t="shared" si="54"/>
        <v>62.24</v>
      </c>
      <c r="AO122" s="78">
        <f>IF(AN122="",Default_Rank_Score,RANK(AN122,AN$4:AN$124,1))</f>
        <v>78</v>
      </c>
      <c r="AP122" s="74">
        <v>37.700000000000003</v>
      </c>
      <c r="AQ122" s="70">
        <v>0</v>
      </c>
      <c r="AR122" s="75"/>
      <c r="AS122" s="75"/>
      <c r="AT122" s="76">
        <f t="shared" si="55"/>
        <v>37.700000000000003</v>
      </c>
      <c r="AU122" s="78">
        <f>IF(AT122="",Default_Rank_Score,RANK(AT122,AT$4:AT$124,1))</f>
        <v>43</v>
      </c>
      <c r="AV122" s="74" t="s">
        <v>220</v>
      </c>
      <c r="AW122" s="70"/>
      <c r="AX122" s="75"/>
      <c r="AY122" s="75"/>
      <c r="AZ122" s="76" t="s">
        <v>220</v>
      </c>
      <c r="BA122" s="78" t="e">
        <f>IF(AZ122="",Default_Rank_Score,RANK(AZ122,AZ$4:AZ$124,1))</f>
        <v>#VALUE!</v>
      </c>
      <c r="BB122" s="74">
        <v>38.619999999999997</v>
      </c>
      <c r="BC122" s="70">
        <v>0</v>
      </c>
      <c r="BD122" s="75"/>
      <c r="BE122" s="75"/>
      <c r="BF122" s="76">
        <f t="shared" si="57"/>
        <v>38.619999999999997</v>
      </c>
      <c r="BG122" s="78">
        <f>IF(BF122="",Default_Rank_Score,RANK(BF122,BF$4:BF$124,1))</f>
        <v>65</v>
      </c>
      <c r="BH122" s="74">
        <v>44.57</v>
      </c>
      <c r="BI122" s="70">
        <v>2</v>
      </c>
      <c r="BJ122" s="75"/>
      <c r="BK122" s="75"/>
      <c r="BL122" s="76">
        <f t="shared" si="58"/>
        <v>54.57</v>
      </c>
      <c r="BM122" s="78">
        <f>IF(BL122="",Default_Rank_Score,RANK(BL122,BL$4:BL$124,1))</f>
        <v>78</v>
      </c>
      <c r="BN122" s="74">
        <v>46.23</v>
      </c>
      <c r="BO122" s="70">
        <v>0</v>
      </c>
      <c r="BP122" s="75"/>
      <c r="BQ122" s="75"/>
      <c r="BR122" s="76">
        <f t="shared" si="59"/>
        <v>46.23</v>
      </c>
      <c r="BS122" s="11"/>
    </row>
    <row r="123" spans="1:71" s="10" customFormat="1" x14ac:dyDescent="0.15">
      <c r="A123" s="67" t="s">
        <v>95</v>
      </c>
      <c r="B123" s="68"/>
      <c r="C123" s="69"/>
      <c r="D123" s="70">
        <v>1</v>
      </c>
      <c r="E123" s="71" t="s">
        <v>96</v>
      </c>
      <c r="F123" s="70"/>
      <c r="G123" s="72" t="s">
        <v>220</v>
      </c>
      <c r="H123" s="72">
        <f t="shared" si="47"/>
        <v>140</v>
      </c>
      <c r="I123" s="72">
        <f t="shared" si="48"/>
        <v>5</v>
      </c>
      <c r="J123" s="72">
        <f t="shared" si="49"/>
        <v>6</v>
      </c>
      <c r="K123" s="73" t="s">
        <v>220</v>
      </c>
      <c r="L123" s="74">
        <v>26.7</v>
      </c>
      <c r="M123" s="70">
        <v>2</v>
      </c>
      <c r="N123" s="75"/>
      <c r="O123" s="75"/>
      <c r="P123" s="76">
        <f t="shared" si="51"/>
        <v>36.700000000000003</v>
      </c>
      <c r="Q123" s="77">
        <f>IF(P123="",Default_Rank_Score,RANK(P123,P$4:P$124,1))</f>
        <v>44</v>
      </c>
      <c r="R123" s="74">
        <v>23.52</v>
      </c>
      <c r="S123" s="70">
        <v>0</v>
      </c>
      <c r="T123" s="75"/>
      <c r="U123" s="75"/>
      <c r="V123" s="76">
        <f t="shared" si="52"/>
        <v>23.52</v>
      </c>
      <c r="W123" s="77">
        <f>IF(V123="",Default_Rank_Score,RANK(V123,V$4:V$124,1))</f>
        <v>25</v>
      </c>
      <c r="X123" s="74">
        <v>29.83</v>
      </c>
      <c r="Y123" s="70">
        <v>1</v>
      </c>
      <c r="Z123" s="75"/>
      <c r="AA123" s="75"/>
      <c r="AB123" s="76">
        <f>IF((OR(X123="",X123="DNC")),"",IF(X123="SDQ",AB$134,IF(X123="DNF",999,(X123+(5*Y123)+(Z123*10)-(AA123*5)))))</f>
        <v>34.83</v>
      </c>
      <c r="AC123" s="77">
        <f>IF(AB123="",Default_Rank_Score,RANK(AB123,AB$4:AB$124,1))</f>
        <v>26</v>
      </c>
      <c r="AD123" s="74">
        <v>22.18</v>
      </c>
      <c r="AE123" s="70">
        <v>1</v>
      </c>
      <c r="AF123" s="75"/>
      <c r="AG123" s="75"/>
      <c r="AH123" s="76">
        <f>IF((OR(AD123="",AD123="DNC")),"",IF(AD123="SDQ",AH$134,IF(AD123="DNF",999,(AD123+(5*AE123)+(AF123*10)-(AG123*5)))))</f>
        <v>27.18</v>
      </c>
      <c r="AI123" s="77">
        <f>IF(AH123="",Default_Rank_Score,RANK(AH123,AH$4:AH$124,1))</f>
        <v>24</v>
      </c>
      <c r="AJ123" s="74">
        <v>32.520000000000003</v>
      </c>
      <c r="AK123" s="70">
        <v>1</v>
      </c>
      <c r="AL123" s="75"/>
      <c r="AM123" s="75"/>
      <c r="AN123" s="76">
        <f t="shared" si="54"/>
        <v>37.520000000000003</v>
      </c>
      <c r="AO123" s="78">
        <f>IF(AN123="",Default_Rank_Score,RANK(AN123,AN$4:AN$124,1))</f>
        <v>21</v>
      </c>
      <c r="AP123" s="74">
        <v>27.57</v>
      </c>
      <c r="AQ123" s="70">
        <v>1</v>
      </c>
      <c r="AR123" s="75"/>
      <c r="AS123" s="75"/>
      <c r="AT123" s="76">
        <f t="shared" si="55"/>
        <v>32.57</v>
      </c>
      <c r="AU123" s="78">
        <f>IF(AT123="",Default_Rank_Score,RANK(AT123,AT$4:AT$124,1))</f>
        <v>23</v>
      </c>
      <c r="AV123" s="74" t="s">
        <v>220</v>
      </c>
      <c r="AW123" s="70"/>
      <c r="AX123" s="75"/>
      <c r="AY123" s="75"/>
      <c r="AZ123" s="76" t="e">
        <f>IF((OR(AV123="",AV123="DNC")),"",IF(AV123="SDQ",AZ$134,IF(AV123="DNF",999,(AV123+(5*AW123)+(AX123*10)-(AY123*5)))))</f>
        <v>#VALUE!</v>
      </c>
      <c r="BA123" s="78" t="e">
        <f>IF(AZ123="",Default_Rank_Score,RANK(AZ123,AZ$4:AZ$124,1))</f>
        <v>#VALUE!</v>
      </c>
      <c r="BB123" s="74" t="s">
        <v>220</v>
      </c>
      <c r="BC123" s="70"/>
      <c r="BD123" s="75"/>
      <c r="BE123" s="75"/>
      <c r="BF123" s="76" t="s">
        <v>220</v>
      </c>
      <c r="BG123" s="78" t="e">
        <f>IF(BF123="",Default_Rank_Score,RANK(BF123,BF$4:BF$124,1))</f>
        <v>#VALUE!</v>
      </c>
      <c r="BH123" s="74" t="s">
        <v>220</v>
      </c>
      <c r="BI123" s="70"/>
      <c r="BJ123" s="75"/>
      <c r="BK123" s="75"/>
      <c r="BL123" s="76" t="s">
        <v>220</v>
      </c>
      <c r="BM123" s="78" t="e">
        <f>IF(BL123="",Default_Rank_Score,RANK(BL123,BL$4:BL$124,1))</f>
        <v>#VALUE!</v>
      </c>
      <c r="BN123" s="74" t="s">
        <v>220</v>
      </c>
      <c r="BO123" s="70"/>
      <c r="BP123" s="75"/>
      <c r="BQ123" s="75"/>
      <c r="BR123" s="76" t="s">
        <v>220</v>
      </c>
      <c r="BS123" s="11"/>
    </row>
    <row r="124" spans="1:71" s="24" customFormat="1" ht="14" thickBot="1" x14ac:dyDescent="0.2">
      <c r="A124" s="37" t="s">
        <v>25</v>
      </c>
      <c r="B124" s="38"/>
      <c r="C124" s="38"/>
      <c r="D124" s="40"/>
      <c r="E124" s="39"/>
      <c r="F124" s="40"/>
      <c r="G124" s="41"/>
      <c r="H124" s="41"/>
      <c r="I124" s="41"/>
      <c r="J124" s="41"/>
      <c r="K124" s="44"/>
      <c r="L124" s="50"/>
      <c r="M124" s="41"/>
      <c r="N124" s="41"/>
      <c r="O124" s="41"/>
      <c r="P124" s="42"/>
      <c r="Q124" s="54"/>
      <c r="R124" s="50"/>
      <c r="S124" s="41"/>
      <c r="T124" s="41"/>
      <c r="U124" s="41"/>
      <c r="V124" s="42"/>
      <c r="W124" s="54"/>
      <c r="X124" s="50"/>
      <c r="Y124" s="41"/>
      <c r="Z124" s="41"/>
      <c r="AA124" s="41"/>
      <c r="AB124" s="42"/>
      <c r="AC124" s="54"/>
      <c r="AD124" s="50"/>
      <c r="AE124" s="41"/>
      <c r="AF124" s="41"/>
      <c r="AG124" s="41"/>
      <c r="AH124" s="42"/>
      <c r="AI124" s="54"/>
      <c r="AJ124" s="50"/>
      <c r="AK124" s="41"/>
      <c r="AL124" s="41"/>
      <c r="AM124" s="41"/>
      <c r="AN124" s="42"/>
      <c r="AO124" s="23"/>
      <c r="AP124" s="50"/>
      <c r="AQ124" s="41"/>
      <c r="AR124" s="41"/>
      <c r="AS124" s="41"/>
      <c r="AT124" s="42"/>
      <c r="AU124" s="23"/>
      <c r="AV124" s="50"/>
      <c r="AW124" s="41"/>
      <c r="AX124" s="41"/>
      <c r="AY124" s="41"/>
      <c r="AZ124" s="42"/>
      <c r="BA124" s="23"/>
      <c r="BB124" s="50"/>
      <c r="BC124" s="41"/>
      <c r="BD124" s="41"/>
      <c r="BE124" s="41"/>
      <c r="BF124" s="42"/>
      <c r="BG124" s="23"/>
      <c r="BH124" s="50"/>
      <c r="BI124" s="41"/>
      <c r="BJ124" s="41"/>
      <c r="BK124" s="41"/>
      <c r="BL124" s="42"/>
      <c r="BM124" s="23"/>
      <c r="BN124" s="50"/>
      <c r="BO124" s="41"/>
      <c r="BP124" s="41"/>
      <c r="BQ124" s="41"/>
      <c r="BR124" s="42"/>
      <c r="BS124" s="23"/>
    </row>
    <row r="125" spans="1:71" s="3" customFormat="1" x14ac:dyDescent="0.15">
      <c r="A125" s="3" t="s">
        <v>26</v>
      </c>
      <c r="D125" s="4"/>
      <c r="E125" s="12"/>
      <c r="F125" s="4"/>
      <c r="G125" s="14"/>
      <c r="H125" s="14"/>
      <c r="I125" s="14"/>
      <c r="J125" s="14"/>
      <c r="K125" s="14"/>
      <c r="L125" s="15">
        <v>200</v>
      </c>
      <c r="M125" s="14"/>
      <c r="N125" s="14"/>
      <c r="O125" s="14"/>
      <c r="P125" s="15"/>
      <c r="Q125" s="14"/>
      <c r="R125" s="15">
        <v>200</v>
      </c>
      <c r="S125" s="14"/>
      <c r="T125" s="14"/>
      <c r="U125" s="14"/>
      <c r="V125" s="15"/>
      <c r="W125" s="14"/>
      <c r="X125" s="15">
        <v>200</v>
      </c>
      <c r="Y125" s="14"/>
      <c r="Z125" s="14"/>
      <c r="AA125" s="14"/>
      <c r="AB125" s="15"/>
      <c r="AC125" s="14"/>
      <c r="AD125" s="15">
        <v>200</v>
      </c>
      <c r="AE125" s="14"/>
      <c r="AF125" s="14"/>
      <c r="AG125" s="14"/>
      <c r="AH125" s="15"/>
      <c r="AI125" s="14"/>
      <c r="AJ125" s="15">
        <v>200</v>
      </c>
      <c r="AK125" s="14"/>
      <c r="AL125" s="14"/>
      <c r="AM125" s="14"/>
      <c r="AN125" s="15"/>
      <c r="AO125" s="14"/>
      <c r="AP125" s="15">
        <v>200</v>
      </c>
      <c r="AQ125" s="14"/>
      <c r="AR125" s="14"/>
      <c r="AS125" s="14"/>
      <c r="AT125" s="15"/>
      <c r="AU125" s="14"/>
      <c r="AV125" s="15">
        <v>200</v>
      </c>
      <c r="AW125" s="14"/>
      <c r="AX125" s="14"/>
      <c r="AY125" s="14"/>
      <c r="AZ125" s="15"/>
      <c r="BA125" s="14"/>
      <c r="BB125" s="15">
        <v>200</v>
      </c>
      <c r="BC125" s="14"/>
      <c r="BD125" s="14"/>
      <c r="BE125" s="14"/>
      <c r="BF125" s="15"/>
      <c r="BG125" s="14"/>
      <c r="BH125" s="15">
        <v>200</v>
      </c>
      <c r="BI125" s="14"/>
      <c r="BJ125" s="14"/>
      <c r="BK125" s="14"/>
      <c r="BL125" s="15"/>
      <c r="BM125" s="14"/>
      <c r="BN125" s="15">
        <v>200</v>
      </c>
      <c r="BO125" s="14"/>
      <c r="BP125" s="14"/>
      <c r="BQ125" s="14"/>
      <c r="BR125" s="15"/>
      <c r="BS125" s="14"/>
    </row>
    <row r="126" spans="1:71" s="3" customFormat="1" x14ac:dyDescent="0.15">
      <c r="A126" s="3" t="s">
        <v>27</v>
      </c>
      <c r="D126" s="4"/>
      <c r="E126" s="12"/>
      <c r="F126" s="4"/>
      <c r="G126" s="14"/>
      <c r="H126" s="14"/>
      <c r="I126" s="14"/>
      <c r="J126" s="14"/>
      <c r="K126" s="14"/>
      <c r="L126" s="15">
        <v>20</v>
      </c>
      <c r="M126" s="14"/>
      <c r="N126" s="14"/>
      <c r="O126" s="14"/>
      <c r="P126" s="15"/>
      <c r="Q126" s="14"/>
      <c r="R126" s="15">
        <v>20</v>
      </c>
      <c r="S126" s="14"/>
      <c r="T126" s="14"/>
      <c r="U126" s="14"/>
      <c r="V126" s="15"/>
      <c r="W126" s="14"/>
      <c r="X126" s="15">
        <v>20</v>
      </c>
      <c r="Y126" s="14"/>
      <c r="Z126" s="14"/>
      <c r="AA126" s="14"/>
      <c r="AB126" s="15"/>
      <c r="AC126" s="14"/>
      <c r="AD126" s="15">
        <v>20</v>
      </c>
      <c r="AE126" s="14"/>
      <c r="AF126" s="14"/>
      <c r="AG126" s="14"/>
      <c r="AH126" s="15"/>
      <c r="AI126" s="14"/>
      <c r="AJ126" s="15">
        <v>20</v>
      </c>
      <c r="AK126" s="14"/>
      <c r="AL126" s="14"/>
      <c r="AM126" s="14"/>
      <c r="AN126" s="15"/>
      <c r="AO126" s="14"/>
      <c r="AP126" s="15">
        <v>20</v>
      </c>
      <c r="AQ126" s="14"/>
      <c r="AR126" s="14"/>
      <c r="AS126" s="14"/>
      <c r="AT126" s="15"/>
      <c r="AU126" s="14"/>
      <c r="AV126" s="15">
        <v>20</v>
      </c>
      <c r="AW126" s="14"/>
      <c r="AX126" s="14"/>
      <c r="AY126" s="14"/>
      <c r="AZ126" s="15"/>
      <c r="BA126" s="14"/>
      <c r="BB126" s="15">
        <v>20</v>
      </c>
      <c r="BC126" s="14"/>
      <c r="BD126" s="14"/>
      <c r="BE126" s="14"/>
      <c r="BF126" s="15"/>
      <c r="BG126" s="14"/>
      <c r="BH126" s="15">
        <v>20</v>
      </c>
      <c r="BI126" s="14"/>
      <c r="BJ126" s="14"/>
      <c r="BK126" s="14"/>
      <c r="BL126" s="15"/>
      <c r="BM126" s="14"/>
      <c r="BN126" s="15">
        <v>20</v>
      </c>
      <c r="BO126" s="14"/>
      <c r="BP126" s="14"/>
      <c r="BQ126" s="14"/>
      <c r="BR126" s="15"/>
      <c r="BS126" s="14"/>
    </row>
    <row r="127" spans="1:71" s="3" customFormat="1" x14ac:dyDescent="0.15">
      <c r="A127" s="3" t="s">
        <v>28</v>
      </c>
      <c r="D127" s="4"/>
      <c r="E127" s="12"/>
      <c r="F127" s="4"/>
      <c r="G127" s="14"/>
      <c r="H127" s="14"/>
      <c r="I127" s="14"/>
      <c r="J127" s="14"/>
      <c r="K127" s="14"/>
      <c r="L127" s="15">
        <f>MIN(L4:L124)</f>
        <v>16.309999999999999</v>
      </c>
      <c r="M127" s="14"/>
      <c r="N127" s="14"/>
      <c r="O127" s="14"/>
      <c r="P127" s="15">
        <f>MIN(P4:P124)</f>
        <v>16.309999999999999</v>
      </c>
      <c r="Q127" s="14"/>
      <c r="R127" s="15">
        <f>MIN(R4:R124)</f>
        <v>13.03</v>
      </c>
      <c r="S127" s="14"/>
      <c r="T127" s="14"/>
      <c r="U127" s="14"/>
      <c r="V127" s="15">
        <f>MIN(V4:V124)</f>
        <v>13.03</v>
      </c>
      <c r="W127" s="14"/>
      <c r="X127" s="15">
        <f>MIN(X4:X124)</f>
        <v>22.33</v>
      </c>
      <c r="Y127" s="14"/>
      <c r="Z127" s="14"/>
      <c r="AA127" s="14"/>
      <c r="AB127" s="15">
        <f>MIN(AB4:AB124)</f>
        <v>24.24</v>
      </c>
      <c r="AC127" s="14"/>
      <c r="AD127" s="15">
        <f>MIN(AD4:AD124)</f>
        <v>15.99</v>
      </c>
      <c r="AE127" s="14"/>
      <c r="AF127" s="14"/>
      <c r="AG127" s="14"/>
      <c r="AH127" s="15">
        <f>MIN(AH4:AH124)</f>
        <v>15.99</v>
      </c>
      <c r="AI127" s="14"/>
      <c r="AJ127" s="15">
        <f>MIN(AJ4:AJ124)</f>
        <v>23.48</v>
      </c>
      <c r="AK127" s="14"/>
      <c r="AL127" s="14"/>
      <c r="AM127" s="14"/>
      <c r="AN127" s="15">
        <f>MIN(AN4:AN124)</f>
        <v>23.48</v>
      </c>
      <c r="AO127" s="14"/>
      <c r="AP127" s="15">
        <f>MIN(AP4:AP124)</f>
        <v>18.57</v>
      </c>
      <c r="AQ127" s="14"/>
      <c r="AR127" s="14"/>
      <c r="AS127" s="14"/>
      <c r="AT127" s="15">
        <f>MIN(AT4:AT124)</f>
        <v>18.57</v>
      </c>
      <c r="AU127" s="14"/>
      <c r="AV127" s="15">
        <f>MIN(AV4:AV124)</f>
        <v>20.9</v>
      </c>
      <c r="AW127" s="14"/>
      <c r="AX127" s="14"/>
      <c r="AY127" s="14"/>
      <c r="AZ127" s="15" t="e">
        <f>MIN(AZ4:AZ124)</f>
        <v>#VALUE!</v>
      </c>
      <c r="BA127" s="14"/>
      <c r="BB127" s="15">
        <f>MIN(BB4:BB124)</f>
        <v>17.7</v>
      </c>
      <c r="BC127" s="14"/>
      <c r="BD127" s="14"/>
      <c r="BE127" s="14"/>
      <c r="BF127" s="15">
        <f>MIN(BF4:BF124)</f>
        <v>17.7</v>
      </c>
      <c r="BG127" s="14"/>
      <c r="BH127" s="15">
        <f>MIN(BH4:BH124)</f>
        <v>20.6</v>
      </c>
      <c r="BI127" s="14"/>
      <c r="BJ127" s="14"/>
      <c r="BK127" s="14"/>
      <c r="BL127" s="15">
        <f>MIN(BL4:BL124)</f>
        <v>20.6</v>
      </c>
      <c r="BM127" s="14"/>
      <c r="BN127" s="15">
        <f>MIN(BN4:BN124)</f>
        <v>18.96</v>
      </c>
      <c r="BO127" s="14"/>
      <c r="BP127" s="14"/>
      <c r="BQ127" s="14"/>
      <c r="BR127" s="15">
        <f>MIN(BR4:BR124)</f>
        <v>18.96</v>
      </c>
      <c r="BS127" s="14"/>
    </row>
    <row r="128" spans="1:71" s="3" customFormat="1" x14ac:dyDescent="0.15">
      <c r="A128" s="3" t="s">
        <v>29</v>
      </c>
      <c r="D128" s="4"/>
      <c r="E128" s="12"/>
      <c r="F128" s="4"/>
      <c r="G128" s="14"/>
      <c r="H128" s="14"/>
      <c r="I128" s="14"/>
      <c r="J128" s="14"/>
      <c r="K128" s="14"/>
      <c r="L128" s="15">
        <f>MAX(L4:L124)</f>
        <v>150.72</v>
      </c>
      <c r="M128" s="14"/>
      <c r="N128" s="14"/>
      <c r="O128" s="14"/>
      <c r="P128" s="15">
        <f>MAX(P4:P124)</f>
        <v>999</v>
      </c>
      <c r="Q128" s="14"/>
      <c r="R128" s="15">
        <f>MAX(R4:R124)</f>
        <v>98.92</v>
      </c>
      <c r="S128" s="14"/>
      <c r="T128" s="14"/>
      <c r="U128" s="14"/>
      <c r="V128" s="15">
        <f>MAX(V4:V124)</f>
        <v>999</v>
      </c>
      <c r="W128" s="14"/>
      <c r="X128" s="15">
        <f>MAX(X4:X124)</f>
        <v>128.82</v>
      </c>
      <c r="Y128" s="14"/>
      <c r="Z128" s="14"/>
      <c r="AA128" s="14"/>
      <c r="AB128" s="15">
        <f>MAX(AB4:AB124)</f>
        <v>999</v>
      </c>
      <c r="AC128" s="14"/>
      <c r="AD128" s="15">
        <f>MAX(AD4:AD124)</f>
        <v>116.82</v>
      </c>
      <c r="AE128" s="14"/>
      <c r="AF128" s="14"/>
      <c r="AG128" s="14"/>
      <c r="AH128" s="15">
        <f>MAX(AH4:AH124)</f>
        <v>999</v>
      </c>
      <c r="AI128" s="14"/>
      <c r="AJ128" s="15">
        <f>MAX(AJ4:AJ124)</f>
        <v>126.02</v>
      </c>
      <c r="AK128" s="14"/>
      <c r="AL128" s="14"/>
      <c r="AM128" s="14"/>
      <c r="AN128" s="15">
        <f>MAX(AN4:AN124)</f>
        <v>999</v>
      </c>
      <c r="AO128" s="14"/>
      <c r="AP128" s="15">
        <f>MAX(AP4:AP124)</f>
        <v>147.22999999999999</v>
      </c>
      <c r="AQ128" s="14"/>
      <c r="AR128" s="14"/>
      <c r="AS128" s="14"/>
      <c r="AT128" s="15">
        <f>MAX(AT4:AT124)</f>
        <v>999</v>
      </c>
      <c r="AU128" s="14"/>
      <c r="AV128" s="15">
        <f>MAX(AV4:AV124)</f>
        <v>106.65</v>
      </c>
      <c r="AW128" s="14"/>
      <c r="AX128" s="14"/>
      <c r="AY128" s="14"/>
      <c r="AZ128" s="15" t="e">
        <f>MAX(AZ4:AZ124)</f>
        <v>#VALUE!</v>
      </c>
      <c r="BA128" s="14"/>
      <c r="BB128" s="15">
        <f>MAX(BB4:BB124)</f>
        <v>112.27</v>
      </c>
      <c r="BC128" s="14"/>
      <c r="BD128" s="14"/>
      <c r="BE128" s="14"/>
      <c r="BF128" s="15">
        <f>MAX(BF4:BF124)</f>
        <v>132.26999999999998</v>
      </c>
      <c r="BG128" s="14"/>
      <c r="BH128" s="15">
        <f>MAX(BH4:BH124)</f>
        <v>118.94</v>
      </c>
      <c r="BI128" s="14"/>
      <c r="BJ128" s="14"/>
      <c r="BK128" s="14"/>
      <c r="BL128" s="15">
        <f>MAX(BL4:BL124)</f>
        <v>148.86000000000001</v>
      </c>
      <c r="BM128" s="14"/>
      <c r="BN128" s="15">
        <f>MAX(BN4:BN124)</f>
        <v>153.19</v>
      </c>
      <c r="BO128" s="14"/>
      <c r="BP128" s="14"/>
      <c r="BQ128" s="14"/>
      <c r="BR128" s="15">
        <f>MAX(BR4:BR124)</f>
        <v>168.19</v>
      </c>
      <c r="BS128" s="14"/>
    </row>
    <row r="129" spans="1:71" s="3" customFormat="1" x14ac:dyDescent="0.15">
      <c r="A129" s="3" t="s">
        <v>30</v>
      </c>
      <c r="D129" s="4"/>
      <c r="E129" s="12"/>
      <c r="F129" s="4"/>
      <c r="G129" s="14"/>
      <c r="H129" s="14"/>
      <c r="I129" s="14"/>
      <c r="J129" s="14"/>
      <c r="K129" s="14"/>
      <c r="L129" s="15">
        <f>AVERAGE(L4:L124)</f>
        <v>43.749152542372876</v>
      </c>
      <c r="M129" s="14"/>
      <c r="N129" s="14"/>
      <c r="O129" s="14"/>
      <c r="P129" s="15">
        <f>AVERAGE(P4:P124)</f>
        <v>57.406722689075664</v>
      </c>
      <c r="Q129" s="14"/>
      <c r="R129" s="15">
        <f>AVERAGE(R4:R124)</f>
        <v>32.637288135593217</v>
      </c>
      <c r="S129" s="14"/>
      <c r="T129" s="14"/>
      <c r="U129" s="14"/>
      <c r="V129" s="15">
        <f>AVERAGE(V4:V124)</f>
        <v>42.438655462184883</v>
      </c>
      <c r="W129" s="14"/>
      <c r="X129" s="15">
        <f>AVERAGE(X4:X124)</f>
        <v>47.196666666666658</v>
      </c>
      <c r="Y129" s="14"/>
      <c r="Z129" s="14"/>
      <c r="AA129" s="14"/>
      <c r="AB129" s="15">
        <f>AVERAGE(AB4:AB124)</f>
        <v>61.576355932203356</v>
      </c>
      <c r="AC129" s="14"/>
      <c r="AD129" s="15">
        <f>AVERAGE(AD4:AD124)</f>
        <v>39.442136752136747</v>
      </c>
      <c r="AE129" s="14"/>
      <c r="AF129" s="14"/>
      <c r="AG129" s="14"/>
      <c r="AH129" s="15">
        <f>AVERAGE(AH4:AH124)</f>
        <v>53.463813559322055</v>
      </c>
      <c r="AI129" s="14"/>
      <c r="AJ129" s="15">
        <f>AVERAGE(AJ4:AJ124)</f>
        <v>53.338983050847453</v>
      </c>
      <c r="AK129" s="14"/>
      <c r="AL129" s="14"/>
      <c r="AM129" s="14"/>
      <c r="AN129" s="15">
        <f>AVERAGE(AN4:AN124)</f>
        <v>67.672268907563009</v>
      </c>
      <c r="AO129" s="14"/>
      <c r="AP129" s="15">
        <f>AVERAGE(AP4:AP124)</f>
        <v>44.872796610169473</v>
      </c>
      <c r="AQ129" s="14"/>
      <c r="AR129" s="14"/>
      <c r="AS129" s="14"/>
      <c r="AT129" s="15">
        <f>AVERAGE(AT4:AT124)</f>
        <v>60.369663865546201</v>
      </c>
      <c r="AU129" s="14"/>
      <c r="AV129" s="15">
        <f>AVERAGE(AV4:AV124)</f>
        <v>43.273189655172409</v>
      </c>
      <c r="AW129" s="14"/>
      <c r="AX129" s="14"/>
      <c r="AY129" s="14"/>
      <c r="AZ129" s="15" t="e">
        <f>AVERAGE(AZ4:AZ124)</f>
        <v>#VALUE!</v>
      </c>
      <c r="BA129" s="14"/>
      <c r="BB129" s="15">
        <f>AVERAGE(BB4:BB124)</f>
        <v>36.42533898305085</v>
      </c>
      <c r="BC129" s="14"/>
      <c r="BD129" s="14"/>
      <c r="BE129" s="14"/>
      <c r="BF129" s="15">
        <f>AVERAGE(BF4:BF124)</f>
        <v>42.188050847457639</v>
      </c>
      <c r="BG129" s="14"/>
      <c r="BH129" s="15">
        <f>AVERAGE(BH4:BH124)</f>
        <v>45.327796610169479</v>
      </c>
      <c r="BI129" s="14"/>
      <c r="BJ129" s="14"/>
      <c r="BK129" s="14"/>
      <c r="BL129" s="15">
        <f>AVERAGE(BL4:BL124)</f>
        <v>52.234576271186413</v>
      </c>
      <c r="BM129" s="14"/>
      <c r="BN129" s="15">
        <f>AVERAGE(BN4:BN124)</f>
        <v>49.720932203389822</v>
      </c>
      <c r="BO129" s="14"/>
      <c r="BP129" s="14"/>
      <c r="BQ129" s="14"/>
      <c r="BR129" s="15">
        <f>AVERAGE(BR4:BR124)</f>
        <v>54.678559322033884</v>
      </c>
      <c r="BS129" s="14"/>
    </row>
    <row r="130" spans="1:71" s="3" customFormat="1" x14ac:dyDescent="0.15">
      <c r="A130" s="3" t="s">
        <v>31</v>
      </c>
      <c r="D130" s="4"/>
      <c r="E130" s="12"/>
      <c r="F130" s="4"/>
      <c r="G130" s="14"/>
      <c r="H130" s="14"/>
      <c r="I130" s="14"/>
      <c r="J130" s="14"/>
      <c r="K130" s="14"/>
      <c r="L130" s="15">
        <f>STDEV(L4:L124)</f>
        <v>22.289986927416432</v>
      </c>
      <c r="M130" s="14"/>
      <c r="N130" s="14"/>
      <c r="O130" s="14"/>
      <c r="P130" s="15">
        <f>STDEV(M4:P124)</f>
        <v>69.900316603198107</v>
      </c>
      <c r="Q130" s="14"/>
      <c r="R130" s="15">
        <f>STDEV(R4:R124)</f>
        <v>15.331869755179017</v>
      </c>
      <c r="S130" s="14"/>
      <c r="T130" s="14"/>
      <c r="U130" s="14"/>
      <c r="V130" s="15">
        <f>STDEV(S4:V124)</f>
        <v>66.897245525942751</v>
      </c>
      <c r="W130" s="14"/>
      <c r="X130" s="15">
        <f>STDEV(X4:X124)</f>
        <v>19.247156395435297</v>
      </c>
      <c r="Y130" s="14"/>
      <c r="Z130" s="14"/>
      <c r="AA130" s="14"/>
      <c r="AB130" s="15">
        <f>STDEV(Y4:AB124)</f>
        <v>70.239792756934023</v>
      </c>
      <c r="AC130" s="14"/>
      <c r="AD130" s="15">
        <f>STDEV(AD4:AD124)</f>
        <v>18.023650928952321</v>
      </c>
      <c r="AE130" s="14"/>
      <c r="AF130" s="14"/>
      <c r="AG130" s="14"/>
      <c r="AH130" s="15">
        <f>STDEV(AE4:AH124)</f>
        <v>69.114329125678395</v>
      </c>
      <c r="AI130" s="14"/>
      <c r="AJ130" s="15">
        <f>STDEV(AJ4:AJ124)</f>
        <v>20.729817097738554</v>
      </c>
      <c r="AK130" s="14"/>
      <c r="AL130" s="14"/>
      <c r="AM130" s="14"/>
      <c r="AN130" s="15">
        <f>STDEV(AK4:AN124)</f>
        <v>71.114981446945478</v>
      </c>
      <c r="AO130" s="14"/>
      <c r="AP130" s="15">
        <f>STDEV(AP4:AP124)</f>
        <v>21.486341274002331</v>
      </c>
      <c r="AQ130" s="14"/>
      <c r="AR130" s="14"/>
      <c r="AS130" s="14"/>
      <c r="AT130" s="15">
        <f>STDEV(AQ4:AT124)</f>
        <v>70.587813222899911</v>
      </c>
      <c r="AU130" s="14"/>
      <c r="AV130" s="15">
        <f>STDEV(AV4:AV124)</f>
        <v>16.476426037069498</v>
      </c>
      <c r="AW130" s="14"/>
      <c r="AX130" s="14"/>
      <c r="AY130" s="14"/>
      <c r="AZ130" s="15" t="e">
        <f>STDEV(AW4:AZ124)</f>
        <v>#VALUE!</v>
      </c>
      <c r="BA130" s="14"/>
      <c r="BB130" s="15">
        <f>STDEV(BB4:BB124)</f>
        <v>15.431967856867461</v>
      </c>
      <c r="BC130" s="14"/>
      <c r="BD130" s="14"/>
      <c r="BE130" s="14"/>
      <c r="BF130" s="15">
        <f>STDEV(BC4:BF124)</f>
        <v>24.524705395327896</v>
      </c>
      <c r="BG130" s="14"/>
      <c r="BH130" s="15">
        <f>STDEV(BH4:BH124)</f>
        <v>18.930246007566794</v>
      </c>
      <c r="BI130" s="14"/>
      <c r="BJ130" s="14"/>
      <c r="BK130" s="14"/>
      <c r="BL130" s="15">
        <f>STDEV(BI4:BL124)</f>
        <v>30.424484946631104</v>
      </c>
      <c r="BM130" s="14"/>
      <c r="BN130" s="15">
        <f>STDEV(BN4:BN124)</f>
        <v>22.486087474098312</v>
      </c>
      <c r="BO130" s="14"/>
      <c r="BP130" s="14"/>
      <c r="BQ130" s="14"/>
      <c r="BR130" s="15">
        <f>STDEV(BO4:BR124)</f>
        <v>32.963685441263053</v>
      </c>
      <c r="BS130" s="14"/>
    </row>
    <row r="131" spans="1:71" s="3" customFormat="1" x14ac:dyDescent="0.15">
      <c r="A131" s="3" t="s">
        <v>32</v>
      </c>
      <c r="D131" s="4"/>
      <c r="E131" s="12"/>
      <c r="F131" s="4"/>
      <c r="G131" s="14"/>
      <c r="H131" s="14"/>
      <c r="I131" s="14"/>
      <c r="J131" s="14"/>
      <c r="K131" s="14"/>
      <c r="L131" s="15"/>
      <c r="M131" s="14">
        <f>MAX(M4:M124)</f>
        <v>8</v>
      </c>
      <c r="N131" s="14"/>
      <c r="O131" s="14"/>
      <c r="P131" s="15"/>
      <c r="Q131" s="14"/>
      <c r="R131" s="15"/>
      <c r="S131" s="14">
        <f>MAX(S4:S124)</f>
        <v>4</v>
      </c>
      <c r="T131" s="14"/>
      <c r="U131" s="14"/>
      <c r="V131" s="15"/>
      <c r="W131" s="14"/>
      <c r="X131" s="15"/>
      <c r="Y131" s="14">
        <f>MAX(Y4:Y124)</f>
        <v>8</v>
      </c>
      <c r="Z131" s="14"/>
      <c r="AA131" s="14"/>
      <c r="AB131" s="15"/>
      <c r="AC131" s="14"/>
      <c r="AD131" s="15"/>
      <c r="AE131" s="14">
        <f>MAX(AE4:AE124)</f>
        <v>10</v>
      </c>
      <c r="AF131" s="14"/>
      <c r="AG131" s="14"/>
      <c r="AH131" s="15"/>
      <c r="AI131" s="14"/>
      <c r="AJ131" s="15"/>
      <c r="AK131" s="14">
        <f>MAX(AK4:AK124)</f>
        <v>11</v>
      </c>
      <c r="AL131" s="14"/>
      <c r="AM131" s="14"/>
      <c r="AN131" s="15"/>
      <c r="AO131" s="14"/>
      <c r="AP131" s="15"/>
      <c r="AQ131" s="14">
        <f>MAX(AQ4:AQ124)</f>
        <v>10</v>
      </c>
      <c r="AR131" s="14"/>
      <c r="AS131" s="14"/>
      <c r="AT131" s="15"/>
      <c r="AU131" s="14"/>
      <c r="AV131" s="15"/>
      <c r="AW131" s="14">
        <f>MAX(AW4:AW124)</f>
        <v>10</v>
      </c>
      <c r="AX131" s="14"/>
      <c r="AY131" s="14"/>
      <c r="AZ131" s="15"/>
      <c r="BA131" s="14"/>
      <c r="BB131" s="15"/>
      <c r="BC131" s="14">
        <f>MAX(BC4:BC124)</f>
        <v>6</v>
      </c>
      <c r="BD131" s="14"/>
      <c r="BE131" s="14"/>
      <c r="BF131" s="15"/>
      <c r="BG131" s="14"/>
      <c r="BH131" s="15"/>
      <c r="BI131" s="14">
        <f>MAX(BI4:BI124)</f>
        <v>10</v>
      </c>
      <c r="BJ131" s="14"/>
      <c r="BK131" s="14"/>
      <c r="BL131" s="15"/>
      <c r="BM131" s="14"/>
      <c r="BN131" s="15"/>
      <c r="BO131" s="14">
        <f>MAX(BO4:BO124)</f>
        <v>7</v>
      </c>
      <c r="BP131" s="14"/>
      <c r="BQ131" s="14"/>
      <c r="BR131" s="15"/>
      <c r="BS131" s="14"/>
    </row>
    <row r="132" spans="1:71" s="3" customFormat="1" x14ac:dyDescent="0.15">
      <c r="A132" s="3" t="s">
        <v>33</v>
      </c>
      <c r="D132" s="4"/>
      <c r="E132" s="12"/>
      <c r="F132" s="4"/>
      <c r="G132" s="14"/>
      <c r="H132" s="14"/>
      <c r="I132" s="14"/>
      <c r="J132" s="14"/>
      <c r="K132" s="14"/>
      <c r="L132" s="15"/>
      <c r="M132" s="14">
        <f>AVERAGE(M4:M124)</f>
        <v>1.0924369747899159</v>
      </c>
      <c r="N132" s="14"/>
      <c r="O132" s="14"/>
      <c r="P132" s="15"/>
      <c r="Q132" s="14"/>
      <c r="R132" s="15"/>
      <c r="S132" s="14">
        <f>AVERAGE(S4:S124)</f>
        <v>0.32203389830508472</v>
      </c>
      <c r="T132" s="14"/>
      <c r="U132" s="14"/>
      <c r="V132" s="15"/>
      <c r="W132" s="14"/>
      <c r="X132" s="15"/>
      <c r="Y132" s="14">
        <f>AVERAGE(Y4:Y124)</f>
        <v>1.2051282051282051</v>
      </c>
      <c r="Z132" s="14"/>
      <c r="AA132" s="14"/>
      <c r="AB132" s="15"/>
      <c r="AC132" s="14"/>
      <c r="AD132" s="15"/>
      <c r="AE132" s="14">
        <f>AVERAGE(AE4:AE124)</f>
        <v>1.1271186440677967</v>
      </c>
      <c r="AF132" s="14"/>
      <c r="AG132" s="14"/>
      <c r="AH132" s="15"/>
      <c r="AI132" s="14"/>
      <c r="AJ132" s="15"/>
      <c r="AK132" s="14">
        <f>AVERAGE(AK4:AK124)</f>
        <v>1.1596638655462186</v>
      </c>
      <c r="AL132" s="14"/>
      <c r="AM132" s="14"/>
      <c r="AN132" s="15"/>
      <c r="AO132" s="14"/>
      <c r="AP132" s="15"/>
      <c r="AQ132" s="14">
        <f>AVERAGE(AQ4:AQ124)</f>
        <v>1.4621848739495797</v>
      </c>
      <c r="AR132" s="14"/>
      <c r="AS132" s="14"/>
      <c r="AT132" s="15"/>
      <c r="AU132" s="14"/>
      <c r="AV132" s="15"/>
      <c r="AW132" s="14">
        <f>AVERAGE(AW4:AW124)</f>
        <v>1.8448275862068966</v>
      </c>
      <c r="AX132" s="14"/>
      <c r="AY132" s="14"/>
      <c r="AZ132" s="15"/>
      <c r="BA132" s="14"/>
      <c r="BB132" s="15"/>
      <c r="BC132" s="14">
        <f>AVERAGE(BC4:BC124)</f>
        <v>0.96610169491525422</v>
      </c>
      <c r="BD132" s="14"/>
      <c r="BE132" s="14"/>
      <c r="BF132" s="15"/>
      <c r="BG132" s="14"/>
      <c r="BH132" s="15"/>
      <c r="BI132" s="14">
        <f>AVERAGE(BI4:BI124)</f>
        <v>1.3135593220338984</v>
      </c>
      <c r="BJ132" s="14"/>
      <c r="BK132" s="14"/>
      <c r="BL132" s="15"/>
      <c r="BM132" s="14"/>
      <c r="BN132" s="15"/>
      <c r="BO132" s="14">
        <f>AVERAGE(BO4:BO124)</f>
        <v>0.99152542372881358</v>
      </c>
      <c r="BP132" s="14"/>
      <c r="BQ132" s="14"/>
      <c r="BR132" s="15"/>
      <c r="BS132" s="14"/>
    </row>
    <row r="133" spans="1:71" s="3" customFormat="1" x14ac:dyDescent="0.15">
      <c r="A133" s="3" t="s">
        <v>34</v>
      </c>
      <c r="D133" s="4"/>
      <c r="F133" s="4"/>
      <c r="G133" s="14">
        <v>0</v>
      </c>
      <c r="H133" s="14"/>
      <c r="I133" s="14"/>
      <c r="J133" s="14"/>
      <c r="K133" s="14"/>
      <c r="L133" s="15"/>
      <c r="M133" s="14" t="s">
        <v>35</v>
      </c>
      <c r="N133" s="14"/>
      <c r="O133" s="14" t="s">
        <v>36</v>
      </c>
      <c r="P133" s="15" t="s">
        <v>37</v>
      </c>
      <c r="Q133" s="14"/>
      <c r="R133" s="15"/>
      <c r="S133" s="14" t="s">
        <v>35</v>
      </c>
      <c r="T133" s="14"/>
      <c r="U133" s="14" t="s">
        <v>36</v>
      </c>
      <c r="V133" s="15" t="s">
        <v>37</v>
      </c>
      <c r="W133" s="14"/>
      <c r="X133" s="15"/>
      <c r="Y133" s="14" t="s">
        <v>35</v>
      </c>
      <c r="Z133" s="14"/>
      <c r="AA133" s="14" t="s">
        <v>36</v>
      </c>
      <c r="AB133" s="15" t="s">
        <v>37</v>
      </c>
      <c r="AC133" s="14"/>
      <c r="AD133" s="15"/>
      <c r="AE133" s="14" t="s">
        <v>35</v>
      </c>
      <c r="AF133" s="14"/>
      <c r="AG133" s="14" t="s">
        <v>36</v>
      </c>
      <c r="AH133" s="15" t="s">
        <v>37</v>
      </c>
      <c r="AI133" s="14"/>
      <c r="AJ133" s="15"/>
      <c r="AK133" s="14" t="s">
        <v>35</v>
      </c>
      <c r="AL133" s="14"/>
      <c r="AM133" s="14" t="s">
        <v>36</v>
      </c>
      <c r="AN133" s="15" t="s">
        <v>37</v>
      </c>
      <c r="AO133" s="14"/>
      <c r="AP133" s="15"/>
      <c r="AQ133" s="14" t="s">
        <v>35</v>
      </c>
      <c r="AR133" s="14"/>
      <c r="AS133" s="14" t="s">
        <v>36</v>
      </c>
      <c r="AT133" s="15" t="s">
        <v>37</v>
      </c>
      <c r="AU133" s="14"/>
      <c r="AV133" s="15"/>
      <c r="AW133" s="14" t="s">
        <v>35</v>
      </c>
      <c r="AX133" s="14"/>
      <c r="AY133" s="14" t="s">
        <v>36</v>
      </c>
      <c r="AZ133" s="15" t="s">
        <v>37</v>
      </c>
      <c r="BA133" s="14"/>
      <c r="BB133" s="15"/>
      <c r="BC133" s="14" t="s">
        <v>35</v>
      </c>
      <c r="BD133" s="14"/>
      <c r="BE133" s="14" t="s">
        <v>36</v>
      </c>
      <c r="BF133" s="15" t="s">
        <v>37</v>
      </c>
      <c r="BG133" s="14"/>
      <c r="BH133" s="15"/>
      <c r="BI133" s="14" t="s">
        <v>35</v>
      </c>
      <c r="BJ133" s="14"/>
      <c r="BK133" s="14" t="s">
        <v>36</v>
      </c>
      <c r="BL133" s="15" t="s">
        <v>37</v>
      </c>
      <c r="BM133" s="14"/>
      <c r="BN133" s="15"/>
      <c r="BO133" s="14" t="s">
        <v>35</v>
      </c>
      <c r="BP133" s="14"/>
      <c r="BQ133" s="14" t="s">
        <v>36</v>
      </c>
      <c r="BR133" s="15" t="s">
        <v>37</v>
      </c>
      <c r="BS133" s="14"/>
    </row>
    <row r="134" spans="1:71" x14ac:dyDescent="0.15">
      <c r="A134" s="9" t="s">
        <v>38</v>
      </c>
      <c r="P134" s="20">
        <f>P2*5+30</f>
        <v>150</v>
      </c>
      <c r="V134" s="20">
        <f>V2*5+30</f>
        <v>150</v>
      </c>
      <c r="AB134" s="20">
        <f>AB2*5+30</f>
        <v>150</v>
      </c>
      <c r="AH134" s="20">
        <f>AH2*5+30</f>
        <v>140</v>
      </c>
      <c r="AN134" s="20">
        <f>AN2*5+30</f>
        <v>150</v>
      </c>
      <c r="AT134" s="20">
        <f>AT2*5+30</f>
        <v>150</v>
      </c>
      <c r="AZ134" s="20">
        <f>AZ2*5+30</f>
        <v>140</v>
      </c>
      <c r="BF134" s="20">
        <f>BF2*5+30</f>
        <v>140</v>
      </c>
      <c r="BL134" s="20">
        <f>BL2*5+30</f>
        <v>150</v>
      </c>
      <c r="BR134" s="20">
        <f>BR2*5+30</f>
        <v>160</v>
      </c>
    </row>
  </sheetData>
  <sheetProtection insertRows="0" deleteRows="0" selectLockedCells="1" sort="0"/>
  <sortState ref="A5:BS121">
    <sortCondition descending="1" ref="I5:I121"/>
  </sortState>
  <mergeCells count="23">
    <mergeCell ref="BN1:BQ1"/>
    <mergeCell ref="A1:E1"/>
    <mergeCell ref="F1:K2"/>
    <mergeCell ref="L1:O1"/>
    <mergeCell ref="R1:U1"/>
    <mergeCell ref="X1:AA1"/>
    <mergeCell ref="AD1:AG1"/>
    <mergeCell ref="A2:D2"/>
    <mergeCell ref="L2:O2"/>
    <mergeCell ref="R2:U2"/>
    <mergeCell ref="X2:AA2"/>
    <mergeCell ref="AJ1:AM1"/>
    <mergeCell ref="AP1:AS1"/>
    <mergeCell ref="AV1:AY1"/>
    <mergeCell ref="BB1:BE1"/>
    <mergeCell ref="BH1:BK1"/>
    <mergeCell ref="BN2:BQ2"/>
    <mergeCell ref="AD2:AG2"/>
    <mergeCell ref="AJ2:AM2"/>
    <mergeCell ref="AP2:AS2"/>
    <mergeCell ref="AV2:AY2"/>
    <mergeCell ref="BB2:BE2"/>
    <mergeCell ref="BH2:BK2"/>
  </mergeCells>
  <dataValidations count="4">
    <dataValidation type="whole" allowBlank="1" showErrorMessage="1" errorTitle="Must be 0 or 1" error="You either have a procedural penanty or not._x000d_Legal Values are 0 or 1." sqref="Z5:AA123 AF5:AG123 AL5:AM123 AR5:AS123 AX5:AY123 BD5:BE123 BJ5:BK123 BP5:BQ123 N5:O123 T5:U123" xr:uid="{CCF922E7-41F5-48CD-8E6A-FDBFEA27DBF2}">
      <formula1>0</formula1>
      <formula2>1</formula2>
    </dataValidation>
    <dataValidation type="decimal" errorStyle="warning" allowBlank="1" showErrorMessage="1" errorTitle="That's a lot of misses" error="It's unusual to miss more than 10" sqref="AE5:AE123 Y5:Y123 AK5:AK123 S5:S123 AW5:AW123 BC5:BC123 BI5:BI123 BO5:BO123 M5:M123 AQ5:AQ123" xr:uid="{449BB81D-557B-4A11-A20D-76F01C643E77}">
      <formula1>0</formula1>
      <formula2>10</formula2>
    </dataValidation>
    <dataValidation type="decimal" errorStyle="warning" allowBlank="1" errorTitle="New Max or Min" error="Please verify your data" sqref="X5:X123 AJ5:AJ123 R5:R123 AV5:AV123 BB5:BB123 BH5:BH123 BN5:BN123 AD5:AD123 AP5:AP123" xr:uid="{BFDE9B70-2915-4517-805D-EC32D862E15A}">
      <formula1>#REF!</formula1>
      <formula2>#REF!</formula2>
    </dataValidation>
    <dataValidation allowBlank="1" showInputMessage="1" sqref="L1 L3:L1048576" xr:uid="{5C884A6A-395E-470D-BC35-3BA4E8D02964}"/>
  </dataValidations>
  <printOptions horizontalCentered="1"/>
  <pageMargins left="0.25" right="0.25" top="1" bottom="0.5" header="0.25" footer="0.25"/>
  <pageSetup scale="36" fitToHeight="0" orientation="landscape" horizontalDpi="300" verticalDpi="300" r:id="rId1"/>
  <headerFooter>
    <oddHeader>&amp;C&amp;"Times New Roman,Regular"&amp;14THSS 2017&amp;R
&amp;A</oddHeader>
  </headerFooter>
  <rowBreaks count="1" manualBreakCount="1">
    <brk id="124" max="16383" man="1"/>
  </rowBreaks>
  <colBreaks count="1" manualBreakCount="1">
    <brk id="35" max="152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4CD89-26EC-47A3-88A2-46223F048886}">
  <sheetPr>
    <pageSetUpPr fitToPage="1"/>
  </sheetPr>
  <dimension ref="A1:FP134"/>
  <sheetViews>
    <sheetView zoomScaleNormal="100" workbookViewId="0">
      <pane xSplit="6" ySplit="2" topLeftCell="J3" activePane="bottomRight" state="frozenSplit"/>
      <selection pane="topRight" activeCell="G1" sqref="G1"/>
      <selection pane="bottomLeft" activeCell="A2" sqref="A2"/>
      <selection pane="bottomRight" activeCell="A5" sqref="A5"/>
    </sheetView>
  </sheetViews>
  <sheetFormatPr baseColWidth="10" defaultColWidth="7.83203125" defaultRowHeight="13" x14ac:dyDescent="0.15"/>
  <cols>
    <col min="1" max="1" width="23.6640625" style="9" bestFit="1" customWidth="1"/>
    <col min="2" max="2" width="4.6640625" style="9" hidden="1" customWidth="1"/>
    <col min="3" max="3" width="6.33203125" style="9" hidden="1" customWidth="1"/>
    <col min="4" max="4" width="3.5" style="16" bestFit="1" customWidth="1"/>
    <col min="5" max="5" width="37.1640625" style="9" bestFit="1" customWidth="1"/>
    <col min="6" max="6" width="3.1640625" style="16" hidden="1" customWidth="1"/>
    <col min="7" max="7" width="8.5" style="17" customWidth="1"/>
    <col min="8" max="8" width="5.83203125" style="17" hidden="1" customWidth="1"/>
    <col min="9" max="10" width="6" style="17" customWidth="1"/>
    <col min="11" max="11" width="8.6640625" style="17" customWidth="1"/>
    <col min="12" max="12" width="6.83203125" style="18" customWidth="1"/>
    <col min="13" max="13" width="3.6640625" style="19" customWidth="1"/>
    <col min="14" max="14" width="3.83203125" style="19" bestFit="1" customWidth="1"/>
    <col min="15" max="15" width="3.83203125" style="19" customWidth="1"/>
    <col min="16" max="16" width="9.5" style="20" bestFit="1" customWidth="1"/>
    <col min="17" max="17" width="4.5" style="17" hidden="1" customWidth="1"/>
    <col min="18" max="18" width="6.6640625" style="18" customWidth="1"/>
    <col min="19" max="19" width="3.6640625" style="19" customWidth="1"/>
    <col min="20" max="20" width="4" style="19" bestFit="1" customWidth="1"/>
    <col min="21" max="21" width="3.83203125" style="19" customWidth="1"/>
    <col min="22" max="22" width="8.5" style="20" bestFit="1" customWidth="1"/>
    <col min="23" max="23" width="4.5" style="17" hidden="1" customWidth="1"/>
    <col min="24" max="24" width="7.1640625" style="18" bestFit="1" customWidth="1"/>
    <col min="25" max="25" width="3.6640625" style="19" customWidth="1"/>
    <col min="26" max="26" width="3.83203125" style="19" bestFit="1" customWidth="1"/>
    <col min="27" max="27" width="3.83203125" style="19" customWidth="1"/>
    <col min="28" max="28" width="9.5" style="20" bestFit="1" customWidth="1"/>
    <col min="29" max="29" width="4.5" style="17" hidden="1" customWidth="1"/>
    <col min="30" max="30" width="7.1640625" style="18" bestFit="1" customWidth="1"/>
    <col min="31" max="31" width="3.6640625" style="19" customWidth="1"/>
    <col min="32" max="32" width="3.83203125" style="19" bestFit="1" customWidth="1"/>
    <col min="33" max="33" width="3.83203125" style="19" customWidth="1"/>
    <col min="34" max="34" width="9.5" style="20" bestFit="1" customWidth="1"/>
    <col min="35" max="35" width="4.5" style="17" hidden="1" customWidth="1"/>
    <col min="36" max="36" width="7.1640625" style="18" bestFit="1" customWidth="1"/>
    <col min="37" max="37" width="3.6640625" style="19" customWidth="1"/>
    <col min="38" max="38" width="3.83203125" style="19" bestFit="1" customWidth="1"/>
    <col min="39" max="39" width="3.83203125" style="19" customWidth="1"/>
    <col min="40" max="40" width="9.5" style="20" bestFit="1" customWidth="1"/>
    <col min="41" max="41" width="4.5" style="17" hidden="1" customWidth="1"/>
    <col min="42" max="42" width="7.1640625" style="18" bestFit="1" customWidth="1"/>
    <col min="43" max="43" width="3.6640625" style="19" customWidth="1"/>
    <col min="44" max="44" width="3.83203125" style="19" bestFit="1" customWidth="1"/>
    <col min="45" max="45" width="3.83203125" style="19" customWidth="1"/>
    <col min="46" max="46" width="9.5" style="20" bestFit="1" customWidth="1"/>
    <col min="47" max="47" width="4.5" style="17" hidden="1" customWidth="1"/>
    <col min="48" max="48" width="7.1640625" style="18" bestFit="1" customWidth="1"/>
    <col min="49" max="49" width="3.6640625" style="19" customWidth="1"/>
    <col min="50" max="50" width="3.83203125" style="19" bestFit="1" customWidth="1"/>
    <col min="51" max="51" width="3.83203125" style="19" customWidth="1"/>
    <col min="52" max="52" width="9.5" style="20" bestFit="1" customWidth="1"/>
    <col min="53" max="53" width="4.5" style="17" hidden="1" customWidth="1"/>
    <col min="54" max="54" width="7.1640625" style="18" bestFit="1" customWidth="1"/>
    <col min="55" max="55" width="3.6640625" style="19" customWidth="1"/>
    <col min="56" max="56" width="3.83203125" style="19" bestFit="1" customWidth="1"/>
    <col min="57" max="57" width="3.83203125" style="19" customWidth="1"/>
    <col min="58" max="58" width="9.5" style="20" bestFit="1" customWidth="1"/>
    <col min="59" max="59" width="4.5" style="17" hidden="1" customWidth="1"/>
    <col min="60" max="60" width="7.1640625" style="18" bestFit="1" customWidth="1"/>
    <col min="61" max="61" width="3.6640625" style="19" customWidth="1"/>
    <col min="62" max="62" width="3.83203125" style="19" bestFit="1" customWidth="1"/>
    <col min="63" max="63" width="3.83203125" style="19" customWidth="1"/>
    <col min="64" max="64" width="9.5" style="20" bestFit="1" customWidth="1"/>
    <col min="65" max="65" width="4.5" style="17" hidden="1" customWidth="1"/>
    <col min="66" max="66" width="7.1640625" style="18" bestFit="1" customWidth="1"/>
    <col min="67" max="67" width="3.6640625" style="19" customWidth="1"/>
    <col min="68" max="68" width="3.83203125" style="19" bestFit="1" customWidth="1"/>
    <col min="69" max="69" width="3.83203125" style="19" customWidth="1"/>
    <col min="70" max="70" width="9.5" style="20" bestFit="1" customWidth="1"/>
    <col min="71" max="71" width="4.5" style="17" hidden="1" customWidth="1"/>
    <col min="72" max="16384" width="7.83203125" style="9"/>
  </cols>
  <sheetData>
    <row r="1" spans="1:71" s="8" customFormat="1" ht="16" x14ac:dyDescent="0.15">
      <c r="A1" s="94" t="s">
        <v>44</v>
      </c>
      <c r="B1" s="95"/>
      <c r="C1" s="95"/>
      <c r="D1" s="95"/>
      <c r="E1" s="96"/>
      <c r="F1" s="97" t="s">
        <v>0</v>
      </c>
      <c r="G1" s="98"/>
      <c r="H1" s="98"/>
      <c r="I1" s="98"/>
      <c r="J1" s="98"/>
      <c r="K1" s="99"/>
      <c r="L1" s="92" t="s">
        <v>1</v>
      </c>
      <c r="M1" s="93"/>
      <c r="N1" s="93"/>
      <c r="O1" s="93"/>
      <c r="P1" s="45" t="s">
        <v>2</v>
      </c>
      <c r="Q1" s="7"/>
      <c r="R1" s="92" t="s">
        <v>3</v>
      </c>
      <c r="S1" s="93"/>
      <c r="T1" s="93"/>
      <c r="U1" s="93"/>
      <c r="V1" s="45" t="s">
        <v>2</v>
      </c>
      <c r="W1" s="7"/>
      <c r="X1" s="92" t="s">
        <v>4</v>
      </c>
      <c r="Y1" s="93"/>
      <c r="Z1" s="93"/>
      <c r="AA1" s="93"/>
      <c r="AB1" s="45" t="s">
        <v>2</v>
      </c>
      <c r="AC1" s="7"/>
      <c r="AD1" s="92" t="s">
        <v>5</v>
      </c>
      <c r="AE1" s="93"/>
      <c r="AF1" s="93"/>
      <c r="AG1" s="93"/>
      <c r="AH1" s="45" t="s">
        <v>2</v>
      </c>
      <c r="AI1" s="7"/>
      <c r="AJ1" s="92" t="s">
        <v>6</v>
      </c>
      <c r="AK1" s="93"/>
      <c r="AL1" s="93"/>
      <c r="AM1" s="93"/>
      <c r="AN1" s="45" t="s">
        <v>2</v>
      </c>
      <c r="AO1" s="7"/>
      <c r="AP1" s="92" t="s">
        <v>39</v>
      </c>
      <c r="AQ1" s="93"/>
      <c r="AR1" s="93"/>
      <c r="AS1" s="93"/>
      <c r="AT1" s="45" t="s">
        <v>2</v>
      </c>
      <c r="AU1" s="7"/>
      <c r="AV1" s="92" t="s">
        <v>40</v>
      </c>
      <c r="AW1" s="93"/>
      <c r="AX1" s="93"/>
      <c r="AY1" s="93"/>
      <c r="AZ1" s="45" t="s">
        <v>2</v>
      </c>
      <c r="BA1" s="7"/>
      <c r="BB1" s="92" t="s">
        <v>41</v>
      </c>
      <c r="BC1" s="93"/>
      <c r="BD1" s="93"/>
      <c r="BE1" s="93"/>
      <c r="BF1" s="45" t="s">
        <v>2</v>
      </c>
      <c r="BG1" s="7"/>
      <c r="BH1" s="92" t="s">
        <v>42</v>
      </c>
      <c r="BI1" s="93"/>
      <c r="BJ1" s="93"/>
      <c r="BK1" s="93"/>
      <c r="BL1" s="45" t="s">
        <v>2</v>
      </c>
      <c r="BM1" s="7"/>
      <c r="BN1" s="92" t="s">
        <v>43</v>
      </c>
      <c r="BO1" s="93"/>
      <c r="BP1" s="93"/>
      <c r="BQ1" s="93"/>
      <c r="BR1" s="45" t="s">
        <v>2</v>
      </c>
      <c r="BS1" s="7"/>
    </row>
    <row r="2" spans="1:71" s="8" customFormat="1" ht="18" customHeight="1" thickBot="1" x14ac:dyDescent="0.25">
      <c r="A2" s="103" t="s">
        <v>7</v>
      </c>
      <c r="B2" s="104"/>
      <c r="C2" s="104"/>
      <c r="D2" s="104"/>
      <c r="E2" s="65" t="s">
        <v>45</v>
      </c>
      <c r="F2" s="100"/>
      <c r="G2" s="101"/>
      <c r="H2" s="101"/>
      <c r="I2" s="101"/>
      <c r="J2" s="101"/>
      <c r="K2" s="102"/>
      <c r="L2" s="90" t="s">
        <v>46</v>
      </c>
      <c r="M2" s="91"/>
      <c r="N2" s="91"/>
      <c r="O2" s="91"/>
      <c r="P2" s="46">
        <v>24</v>
      </c>
      <c r="Q2" s="13"/>
      <c r="R2" s="90" t="s">
        <v>47</v>
      </c>
      <c r="S2" s="91"/>
      <c r="T2" s="91"/>
      <c r="U2" s="91"/>
      <c r="V2" s="46">
        <v>24</v>
      </c>
      <c r="W2" s="13"/>
      <c r="X2" s="90" t="s">
        <v>48</v>
      </c>
      <c r="Y2" s="91"/>
      <c r="Z2" s="91"/>
      <c r="AA2" s="91"/>
      <c r="AB2" s="46">
        <v>24</v>
      </c>
      <c r="AC2" s="13"/>
      <c r="AD2" s="90" t="s">
        <v>49</v>
      </c>
      <c r="AE2" s="91"/>
      <c r="AF2" s="91"/>
      <c r="AG2" s="91"/>
      <c r="AH2" s="46">
        <v>22</v>
      </c>
      <c r="AI2" s="13"/>
      <c r="AJ2" s="90" t="s">
        <v>50</v>
      </c>
      <c r="AK2" s="91"/>
      <c r="AL2" s="91"/>
      <c r="AM2" s="91"/>
      <c r="AN2" s="46">
        <v>24</v>
      </c>
      <c r="AO2" s="13"/>
      <c r="AP2" s="90" t="s">
        <v>51</v>
      </c>
      <c r="AQ2" s="91"/>
      <c r="AR2" s="91"/>
      <c r="AS2" s="91"/>
      <c r="AT2" s="46">
        <v>24</v>
      </c>
      <c r="AU2" s="13"/>
      <c r="AV2" s="90" t="s">
        <v>52</v>
      </c>
      <c r="AW2" s="91"/>
      <c r="AX2" s="91"/>
      <c r="AY2" s="91"/>
      <c r="AZ2" s="46">
        <v>22</v>
      </c>
      <c r="BA2" s="13"/>
      <c r="BB2" s="90" t="s">
        <v>53</v>
      </c>
      <c r="BC2" s="91"/>
      <c r="BD2" s="91"/>
      <c r="BE2" s="91"/>
      <c r="BF2" s="46">
        <v>22</v>
      </c>
      <c r="BG2" s="13"/>
      <c r="BH2" s="90" t="s">
        <v>54</v>
      </c>
      <c r="BI2" s="91"/>
      <c r="BJ2" s="91"/>
      <c r="BK2" s="91"/>
      <c r="BL2" s="46">
        <v>24</v>
      </c>
      <c r="BM2" s="13"/>
      <c r="BN2" s="90" t="s">
        <v>55</v>
      </c>
      <c r="BO2" s="91"/>
      <c r="BP2" s="91"/>
      <c r="BQ2" s="91"/>
      <c r="BR2" s="46">
        <v>26</v>
      </c>
      <c r="BS2" s="13"/>
    </row>
    <row r="3" spans="1:71" s="21" customFormat="1" ht="78" customHeight="1" x14ac:dyDescent="0.15">
      <c r="A3" s="30" t="s">
        <v>8</v>
      </c>
      <c r="B3" s="31" t="s">
        <v>9</v>
      </c>
      <c r="C3" s="31" t="s">
        <v>10</v>
      </c>
      <c r="D3" s="31" t="s">
        <v>11</v>
      </c>
      <c r="E3" s="32" t="s">
        <v>12</v>
      </c>
      <c r="F3" s="60" t="s">
        <v>13</v>
      </c>
      <c r="G3" s="61" t="s">
        <v>14</v>
      </c>
      <c r="H3" s="61" t="s">
        <v>15</v>
      </c>
      <c r="I3" s="61" t="s">
        <v>16</v>
      </c>
      <c r="J3" s="61" t="s">
        <v>17</v>
      </c>
      <c r="K3" s="62" t="s">
        <v>18</v>
      </c>
      <c r="L3" s="47" t="s">
        <v>19</v>
      </c>
      <c r="M3" s="33" t="s">
        <v>20</v>
      </c>
      <c r="N3" s="33" t="s">
        <v>21</v>
      </c>
      <c r="O3" s="33" t="s">
        <v>22</v>
      </c>
      <c r="P3" s="34" t="s">
        <v>23</v>
      </c>
      <c r="Q3" s="51" t="s">
        <v>24</v>
      </c>
      <c r="R3" s="47" t="s">
        <v>19</v>
      </c>
      <c r="S3" s="33" t="s">
        <v>20</v>
      </c>
      <c r="T3" s="33" t="s">
        <v>21</v>
      </c>
      <c r="U3" s="33" t="s">
        <v>22</v>
      </c>
      <c r="V3" s="34" t="s">
        <v>23</v>
      </c>
      <c r="W3" s="51" t="s">
        <v>24</v>
      </c>
      <c r="X3" s="47" t="s">
        <v>19</v>
      </c>
      <c r="Y3" s="33" t="s">
        <v>20</v>
      </c>
      <c r="Z3" s="33" t="s">
        <v>21</v>
      </c>
      <c r="AA3" s="33" t="s">
        <v>22</v>
      </c>
      <c r="AB3" s="34" t="s">
        <v>23</v>
      </c>
      <c r="AC3" s="51" t="s">
        <v>24</v>
      </c>
      <c r="AD3" s="47" t="s">
        <v>19</v>
      </c>
      <c r="AE3" s="33" t="s">
        <v>20</v>
      </c>
      <c r="AF3" s="33" t="s">
        <v>21</v>
      </c>
      <c r="AG3" s="33" t="s">
        <v>22</v>
      </c>
      <c r="AH3" s="34" t="s">
        <v>23</v>
      </c>
      <c r="AI3" s="51" t="s">
        <v>24</v>
      </c>
      <c r="AJ3" s="47" t="s">
        <v>19</v>
      </c>
      <c r="AK3" s="33" t="s">
        <v>20</v>
      </c>
      <c r="AL3" s="33" t="s">
        <v>21</v>
      </c>
      <c r="AM3" s="33" t="s">
        <v>22</v>
      </c>
      <c r="AN3" s="34" t="s">
        <v>23</v>
      </c>
      <c r="AO3" s="22" t="s">
        <v>24</v>
      </c>
      <c r="AP3" s="47" t="s">
        <v>19</v>
      </c>
      <c r="AQ3" s="33" t="s">
        <v>20</v>
      </c>
      <c r="AR3" s="33" t="s">
        <v>21</v>
      </c>
      <c r="AS3" s="33" t="s">
        <v>22</v>
      </c>
      <c r="AT3" s="34" t="s">
        <v>23</v>
      </c>
      <c r="AU3" s="22" t="s">
        <v>24</v>
      </c>
      <c r="AV3" s="47" t="s">
        <v>19</v>
      </c>
      <c r="AW3" s="33" t="s">
        <v>20</v>
      </c>
      <c r="AX3" s="33" t="s">
        <v>21</v>
      </c>
      <c r="AY3" s="33" t="s">
        <v>22</v>
      </c>
      <c r="AZ3" s="34" t="s">
        <v>23</v>
      </c>
      <c r="BA3" s="22" t="s">
        <v>24</v>
      </c>
      <c r="BB3" s="47" t="s">
        <v>19</v>
      </c>
      <c r="BC3" s="33" t="s">
        <v>20</v>
      </c>
      <c r="BD3" s="33" t="s">
        <v>21</v>
      </c>
      <c r="BE3" s="33" t="s">
        <v>22</v>
      </c>
      <c r="BF3" s="34" t="s">
        <v>23</v>
      </c>
      <c r="BG3" s="22" t="s">
        <v>24</v>
      </c>
      <c r="BH3" s="47" t="s">
        <v>19</v>
      </c>
      <c r="BI3" s="33" t="s">
        <v>20</v>
      </c>
      <c r="BJ3" s="33" t="s">
        <v>21</v>
      </c>
      <c r="BK3" s="33" t="s">
        <v>22</v>
      </c>
      <c r="BL3" s="34" t="s">
        <v>23</v>
      </c>
      <c r="BM3" s="22" t="s">
        <v>24</v>
      </c>
      <c r="BN3" s="47" t="s">
        <v>19</v>
      </c>
      <c r="BO3" s="33" t="s">
        <v>20</v>
      </c>
      <c r="BP3" s="33" t="s">
        <v>21</v>
      </c>
      <c r="BQ3" s="33" t="s">
        <v>22</v>
      </c>
      <c r="BR3" s="34" t="s">
        <v>23</v>
      </c>
      <c r="BS3" s="22" t="s">
        <v>24</v>
      </c>
    </row>
    <row r="4" spans="1:71" s="26" customFormat="1" x14ac:dyDescent="0.15">
      <c r="A4" s="56" t="s">
        <v>25</v>
      </c>
      <c r="B4" s="57"/>
      <c r="C4" s="57"/>
      <c r="D4" s="27"/>
      <c r="E4" s="58"/>
      <c r="F4" s="27"/>
      <c r="G4" s="28"/>
      <c r="H4" s="28"/>
      <c r="I4" s="28"/>
      <c r="J4" s="28"/>
      <c r="K4" s="43"/>
      <c r="L4" s="48"/>
      <c r="M4" s="28"/>
      <c r="N4" s="28"/>
      <c r="O4" s="28"/>
      <c r="P4" s="35"/>
      <c r="Q4" s="52"/>
      <c r="R4" s="48"/>
      <c r="S4" s="28"/>
      <c r="T4" s="28"/>
      <c r="U4" s="28"/>
      <c r="V4" s="35"/>
      <c r="W4" s="52"/>
      <c r="X4" s="48"/>
      <c r="Y4" s="28"/>
      <c r="Z4" s="28"/>
      <c r="AA4" s="28"/>
      <c r="AB4" s="35"/>
      <c r="AC4" s="52"/>
      <c r="AD4" s="48"/>
      <c r="AE4" s="28"/>
      <c r="AF4" s="28"/>
      <c r="AG4" s="28"/>
      <c r="AH4" s="35"/>
      <c r="AI4" s="52"/>
      <c r="AJ4" s="48"/>
      <c r="AK4" s="28"/>
      <c r="AL4" s="28"/>
      <c r="AM4" s="28"/>
      <c r="AN4" s="35"/>
      <c r="AO4" s="25"/>
      <c r="AP4" s="48"/>
      <c r="AQ4" s="28"/>
      <c r="AR4" s="28"/>
      <c r="AS4" s="28"/>
      <c r="AT4" s="35"/>
      <c r="AU4" s="25"/>
      <c r="AV4" s="48"/>
      <c r="AW4" s="28"/>
      <c r="AX4" s="28"/>
      <c r="AY4" s="28"/>
      <c r="AZ4" s="35"/>
      <c r="BA4" s="25"/>
      <c r="BB4" s="48"/>
      <c r="BC4" s="28"/>
      <c r="BD4" s="28"/>
      <c r="BE4" s="28"/>
      <c r="BF4" s="35"/>
      <c r="BG4" s="25"/>
      <c r="BH4" s="48"/>
      <c r="BI4" s="28"/>
      <c r="BJ4" s="28"/>
      <c r="BK4" s="28"/>
      <c r="BL4" s="35"/>
      <c r="BM4" s="25"/>
      <c r="BN4" s="48"/>
      <c r="BO4" s="28"/>
      <c r="BP4" s="28"/>
      <c r="BQ4" s="28"/>
      <c r="BR4" s="35"/>
      <c r="BS4" s="25"/>
    </row>
    <row r="5" spans="1:71" s="10" customFormat="1" x14ac:dyDescent="0.15">
      <c r="A5" s="59" t="s">
        <v>139</v>
      </c>
      <c r="B5" s="2"/>
      <c r="C5" s="1"/>
      <c r="D5" s="5">
        <v>6</v>
      </c>
      <c r="E5" s="6" t="s">
        <v>140</v>
      </c>
      <c r="F5" s="5"/>
      <c r="G5" s="63">
        <f t="shared" ref="G5:G36" si="0">RANK(K5,K$4:K$124,1)</f>
        <v>10</v>
      </c>
      <c r="H5" s="63">
        <f t="shared" ref="H5:H36" si="1">Q5+W5+AC5+AI5+AO5</f>
        <v>88</v>
      </c>
      <c r="I5" s="63">
        <f t="shared" ref="I5:I36" si="2">IF(M5=0,1,0)+IF(S5=0,1,0)+IF(Y5=0,1,0)+IF(AE5=0,1,0)+IF(AK5=0,1,0)+IF(AQ5=0,1,0)+IF(AW5=0,1,0)+IF(BC5=0,1,0)+IF(BI5=0,1,0)+IF(BO5=0,1,0)</f>
        <v>7</v>
      </c>
      <c r="J5" s="63">
        <f t="shared" ref="J5:J36" si="3">M5+S5+Y5+AE5+AK5+AQ5+AW5+BC5+BI5+BO5</f>
        <v>3</v>
      </c>
      <c r="K5" s="64">
        <f t="shared" ref="K5:K36" si="4">P5+V5+AB5+AH5+AN5+AT5+AZ5+BF5+BL5+BR5</f>
        <v>284.96999999999997</v>
      </c>
      <c r="L5" s="49">
        <v>25.12</v>
      </c>
      <c r="M5" s="5">
        <v>1</v>
      </c>
      <c r="N5" s="29"/>
      <c r="O5" s="29"/>
      <c r="P5" s="36">
        <f t="shared" ref="P5:P36" si="5">IF((OR(L5="",L5="DNC")),"",IF(L5="SDQ",P$134,IF(L5="DNF",999,(L5+(5*M5)+(N5*10)-(O5*5)))))</f>
        <v>30.12</v>
      </c>
      <c r="Q5" s="53">
        <f>IF(P5="",Default_Rank_Score,RANK(P5,P$4:P$124,1))</f>
        <v>23</v>
      </c>
      <c r="R5" s="49">
        <v>20.68</v>
      </c>
      <c r="S5" s="5">
        <v>0</v>
      </c>
      <c r="T5" s="29"/>
      <c r="U5" s="29"/>
      <c r="V5" s="36">
        <f t="shared" ref="V5:V36" si="6">IF((OR(R5="",R5="DNC")),"",IF(R5="SDQ",V$134,IF(R5="DNF",999,(R5+(5*S5)+(T5*10)-(U5*5)))))</f>
        <v>20.68</v>
      </c>
      <c r="W5" s="55">
        <f>IF(V5="",Default_Rank_Score,RANK(V5,V$4:V$124,1))</f>
        <v>17</v>
      </c>
      <c r="X5" s="49">
        <v>29.64</v>
      </c>
      <c r="Y5" s="5">
        <v>1</v>
      </c>
      <c r="Z5" s="29"/>
      <c r="AA5" s="29"/>
      <c r="AB5" s="36">
        <f t="shared" ref="AB5:AB36" si="7">IF((OR(X5="",X5="DNC")),"",IF(X5="SDQ",AB$134,IF(X5="DNF",999,(X5+(5*Y5)+(Z5*10)-(AA5*5)))))</f>
        <v>34.64</v>
      </c>
      <c r="AC5" s="55">
        <f>IF(AB5="",Default_Rank_Score,RANK(AB5,AB$4:AB$124,1))</f>
        <v>25</v>
      </c>
      <c r="AD5" s="49">
        <v>24.07</v>
      </c>
      <c r="AE5" s="5">
        <v>0</v>
      </c>
      <c r="AF5" s="29"/>
      <c r="AG5" s="29"/>
      <c r="AH5" s="36">
        <f t="shared" ref="AH5:AH36" si="8">IF((OR(AD5="",AD5="DNC")),"",IF(AD5="SDQ",AH$134,IF(AD5="DNF",999,(AD5+(5*AE5)+(AF5*10)-(AG5*5)))))</f>
        <v>24.07</v>
      </c>
      <c r="AI5" s="55">
        <f>IF(AH5="",Default_Rank_Score,RANK(AH5,AH$4:AH$124,1))</f>
        <v>11</v>
      </c>
      <c r="AJ5" s="49">
        <v>33.94</v>
      </c>
      <c r="AK5" s="5">
        <v>0</v>
      </c>
      <c r="AL5" s="29"/>
      <c r="AM5" s="29"/>
      <c r="AN5" s="36">
        <f t="shared" ref="AN5:AN36" si="9">IF((OR(AJ5="",AJ5="DNC")),"",IF(AJ5="SDQ",AN$134,IF(AJ5="DNF",999,(AJ5+(5*AK5)+(AL5*10)-(AM5*5)))))</f>
        <v>33.94</v>
      </c>
      <c r="AO5" s="11">
        <f>IF(AN5="",Default_Rank_Score,RANK(AN5,AN$4:AN$124,1))</f>
        <v>12</v>
      </c>
      <c r="AP5" s="49">
        <v>26.15</v>
      </c>
      <c r="AQ5" s="5">
        <v>0</v>
      </c>
      <c r="AR5" s="29"/>
      <c r="AS5" s="29"/>
      <c r="AT5" s="36">
        <f t="shared" ref="AT5:AT36" si="10">IF((OR(AP5="",AP5="DNC")),"",IF(AP5="SDQ",AT$134,IF(AP5="DNF",999,(AP5+(5*AQ5)+(AR5*10)-(AS5*5)))))</f>
        <v>26.15</v>
      </c>
      <c r="AU5" s="11">
        <f>IF(AT5="",Default_Rank_Score,RANK(AT5,AT$4:AT$124,1))</f>
        <v>7</v>
      </c>
      <c r="AV5" s="49">
        <v>25.17</v>
      </c>
      <c r="AW5" s="5">
        <v>1</v>
      </c>
      <c r="AX5" s="29"/>
      <c r="AY5" s="29"/>
      <c r="AZ5" s="36">
        <f t="shared" ref="AZ5:AZ36" si="11">IF((OR(AV5="",AV5="DNC")),"",IF(AV5="SDQ",AZ$134,IF(AV5="DNF",999,(AV5+(5*AW5)+(AX5*10)-(AY5*5)))))</f>
        <v>30.17</v>
      </c>
      <c r="BA5" s="11">
        <f>IF(AZ5="",Default_Rank_Score,RANK(AZ5,AZ$4:AZ$124,1))</f>
        <v>14</v>
      </c>
      <c r="BB5" s="49">
        <v>23.13</v>
      </c>
      <c r="BC5" s="5">
        <v>0</v>
      </c>
      <c r="BD5" s="29"/>
      <c r="BE5" s="29"/>
      <c r="BF5" s="36">
        <f t="shared" ref="BF5:BF36" si="12">IF((OR(BB5="",BB5="DNC")),"",IF(BB5="SDQ",BF$134,IF(BB5="DNF",999,(BB5+(5*BC5)+(BD5*10)-(BE5*5)))))</f>
        <v>23.13</v>
      </c>
      <c r="BG5" s="11">
        <f>IF(BF5="",Default_Rank_Score,RANK(BF5,BF$4:BF$124,1))</f>
        <v>10</v>
      </c>
      <c r="BH5" s="49">
        <v>28.44</v>
      </c>
      <c r="BI5" s="5">
        <v>0</v>
      </c>
      <c r="BJ5" s="29"/>
      <c r="BK5" s="29"/>
      <c r="BL5" s="36">
        <f t="shared" ref="BL5:BL36" si="13">IF((OR(BH5="",BH5="DNC")),"",IF(BH5="SDQ",BL$134,IF(BH5="DNF",999,(BH5+(5*BI5)+(BJ5*10)-(BK5*5)))))</f>
        <v>28.44</v>
      </c>
      <c r="BM5" s="11">
        <f>IF(BL5="",Default_Rank_Score,RANK(BL5,BL$4:BL$124,1))</f>
        <v>13</v>
      </c>
      <c r="BN5" s="49">
        <v>33.630000000000003</v>
      </c>
      <c r="BO5" s="5">
        <v>0</v>
      </c>
      <c r="BP5" s="29"/>
      <c r="BQ5" s="29"/>
      <c r="BR5" s="36">
        <f t="shared" ref="BR5:BR36" si="14">IF((OR(BN5="",BN5="DNC")),"",IF(BN5="SDQ",BR$134,IF(BN5="DNF",999,(BN5+(5*BO5)+(BP5*10)-(BQ5*5)))))</f>
        <v>33.630000000000003</v>
      </c>
      <c r="BS5" s="14">
        <f>IF(BR5="",Default_Rank_Score,RANK(BR5,BR$4:BR$124,1))</f>
        <v>22</v>
      </c>
    </row>
    <row r="6" spans="1:71" s="10" customFormat="1" x14ac:dyDescent="0.15">
      <c r="A6" s="59" t="s">
        <v>211</v>
      </c>
      <c r="B6" s="2"/>
      <c r="C6" s="1"/>
      <c r="D6" s="5">
        <v>5</v>
      </c>
      <c r="E6" s="6" t="s">
        <v>83</v>
      </c>
      <c r="F6" s="5"/>
      <c r="G6" s="63">
        <f t="shared" si="0"/>
        <v>3</v>
      </c>
      <c r="H6" s="63">
        <f t="shared" si="1"/>
        <v>76</v>
      </c>
      <c r="I6" s="63">
        <f t="shared" si="2"/>
        <v>8</v>
      </c>
      <c r="J6" s="63">
        <f t="shared" si="3"/>
        <v>3</v>
      </c>
      <c r="K6" s="64">
        <f t="shared" si="4"/>
        <v>241.63</v>
      </c>
      <c r="L6" s="49">
        <v>19.84</v>
      </c>
      <c r="M6" s="5">
        <v>1</v>
      </c>
      <c r="N6" s="29"/>
      <c r="O6" s="29"/>
      <c r="P6" s="36">
        <f t="shared" si="5"/>
        <v>24.84</v>
      </c>
      <c r="Q6" s="53">
        <f>IF(P6="",Default_Rank_Score,RANK(P6,P$4:P$124,1))</f>
        <v>9</v>
      </c>
      <c r="R6" s="49">
        <v>14.89</v>
      </c>
      <c r="S6" s="5">
        <v>0</v>
      </c>
      <c r="T6" s="29"/>
      <c r="U6" s="29"/>
      <c r="V6" s="36">
        <f t="shared" si="6"/>
        <v>14.89</v>
      </c>
      <c r="W6" s="55">
        <f>IF(V6="",Default_Rank_Score,RANK(V6,V$4:V$124,1))</f>
        <v>3</v>
      </c>
      <c r="X6" s="49">
        <v>25.29</v>
      </c>
      <c r="Y6" s="5">
        <v>0</v>
      </c>
      <c r="Z6" s="29"/>
      <c r="AA6" s="29"/>
      <c r="AB6" s="36">
        <f t="shared" si="7"/>
        <v>25.29</v>
      </c>
      <c r="AC6" s="55">
        <f>IF(AB6="",Default_Rank_Score,RANK(AB6,AB$4:AB$124,1))</f>
        <v>2</v>
      </c>
      <c r="AD6" s="49">
        <v>25.24</v>
      </c>
      <c r="AE6" s="5">
        <v>2</v>
      </c>
      <c r="AF6" s="29"/>
      <c r="AG6" s="29"/>
      <c r="AH6" s="36">
        <f t="shared" si="8"/>
        <v>35.239999999999995</v>
      </c>
      <c r="AI6" s="55">
        <f>IF(AH6="",Default_Rank_Score,RANK(AH6,AH$4:AH$124,1))</f>
        <v>55</v>
      </c>
      <c r="AJ6" s="49">
        <v>32.21</v>
      </c>
      <c r="AK6" s="5">
        <v>0</v>
      </c>
      <c r="AL6" s="29"/>
      <c r="AM6" s="29"/>
      <c r="AN6" s="36">
        <f t="shared" si="9"/>
        <v>32.21</v>
      </c>
      <c r="AO6" s="11">
        <f>IF(AN6="",Default_Rank_Score,RANK(AN6,AN$4:AN$124,1))</f>
        <v>7</v>
      </c>
      <c r="AP6" s="49">
        <v>19.399999999999999</v>
      </c>
      <c r="AQ6" s="5">
        <v>0</v>
      </c>
      <c r="AR6" s="29"/>
      <c r="AS6" s="29"/>
      <c r="AT6" s="36">
        <f t="shared" si="10"/>
        <v>19.399999999999999</v>
      </c>
      <c r="AU6" s="11">
        <f>IF(AT6="",Default_Rank_Score,RANK(AT6,AT$4:AT$124,1))</f>
        <v>2</v>
      </c>
      <c r="AV6" s="49">
        <v>23.59</v>
      </c>
      <c r="AW6" s="5">
        <v>0</v>
      </c>
      <c r="AX6" s="29"/>
      <c r="AY6" s="29"/>
      <c r="AZ6" s="36">
        <f t="shared" si="11"/>
        <v>23.59</v>
      </c>
      <c r="BA6" s="11">
        <f>IF(AZ6="",Default_Rank_Score,RANK(AZ6,AZ$4:AZ$124,1))</f>
        <v>1</v>
      </c>
      <c r="BB6" s="49">
        <v>18.850000000000001</v>
      </c>
      <c r="BC6" s="5">
        <v>0</v>
      </c>
      <c r="BD6" s="29"/>
      <c r="BE6" s="29"/>
      <c r="BF6" s="36">
        <f t="shared" si="12"/>
        <v>18.850000000000001</v>
      </c>
      <c r="BG6" s="11">
        <f>IF(BF6="",Default_Rank_Score,RANK(BF6,BF$4:BF$124,1))</f>
        <v>3</v>
      </c>
      <c r="BH6" s="49">
        <v>20.6</v>
      </c>
      <c r="BI6" s="5">
        <v>0</v>
      </c>
      <c r="BJ6" s="29"/>
      <c r="BK6" s="29"/>
      <c r="BL6" s="36">
        <f t="shared" si="13"/>
        <v>20.6</v>
      </c>
      <c r="BM6" s="11">
        <f>IF(BL6="",Default_Rank_Score,RANK(BL6,BL$4:BL$124,1))</f>
        <v>1</v>
      </c>
      <c r="BN6" s="49">
        <v>26.72</v>
      </c>
      <c r="BO6" s="5">
        <v>0</v>
      </c>
      <c r="BP6" s="29"/>
      <c r="BQ6" s="29"/>
      <c r="BR6" s="36">
        <f t="shared" si="14"/>
        <v>26.72</v>
      </c>
      <c r="BS6" s="11">
        <f>IF(BR6="",Default_Rank_Score,RANK(BR6,BR$4:BR$124,1))</f>
        <v>6</v>
      </c>
    </row>
    <row r="7" spans="1:71" s="10" customFormat="1" x14ac:dyDescent="0.15">
      <c r="A7" s="59" t="s">
        <v>82</v>
      </c>
      <c r="B7" s="2"/>
      <c r="C7" s="1"/>
      <c r="D7" s="5">
        <v>1</v>
      </c>
      <c r="E7" s="6" t="s">
        <v>83</v>
      </c>
      <c r="F7" s="5"/>
      <c r="G7" s="63">
        <f t="shared" si="0"/>
        <v>17</v>
      </c>
      <c r="H7" s="63">
        <f t="shared" si="1"/>
        <v>101</v>
      </c>
      <c r="I7" s="63">
        <f t="shared" si="2"/>
        <v>5</v>
      </c>
      <c r="J7" s="63">
        <f t="shared" si="3"/>
        <v>9</v>
      </c>
      <c r="K7" s="64">
        <f t="shared" si="4"/>
        <v>305.33</v>
      </c>
      <c r="L7" s="49">
        <v>21.65</v>
      </c>
      <c r="M7" s="5">
        <v>3</v>
      </c>
      <c r="N7" s="29"/>
      <c r="O7" s="29"/>
      <c r="P7" s="36">
        <f t="shared" si="5"/>
        <v>36.65</v>
      </c>
      <c r="Q7" s="53">
        <f>IF(P7="",Default_Rank_Score,RANK(P7,P$4:P$124,1))</f>
        <v>43</v>
      </c>
      <c r="R7" s="49">
        <v>25.62</v>
      </c>
      <c r="S7" s="5">
        <v>0</v>
      </c>
      <c r="T7" s="29"/>
      <c r="U7" s="29"/>
      <c r="V7" s="36">
        <f t="shared" si="6"/>
        <v>25.62</v>
      </c>
      <c r="W7" s="55">
        <f>IF(V7="",Default_Rank_Score,RANK(V7,V$4:V$124,1))</f>
        <v>39</v>
      </c>
      <c r="X7" s="49">
        <v>27.03</v>
      </c>
      <c r="Y7" s="5">
        <v>0</v>
      </c>
      <c r="Z7" s="29"/>
      <c r="AA7" s="29"/>
      <c r="AB7" s="36">
        <f t="shared" si="7"/>
        <v>27.03</v>
      </c>
      <c r="AC7" s="55">
        <f>IF(AB7="",Default_Rank_Score,RANK(AB7,AB$4:AB$124,1))</f>
        <v>4</v>
      </c>
      <c r="AD7" s="49">
        <v>18.670000000000002</v>
      </c>
      <c r="AE7" s="5">
        <v>1</v>
      </c>
      <c r="AF7" s="29"/>
      <c r="AG7" s="29"/>
      <c r="AH7" s="36">
        <f t="shared" si="8"/>
        <v>23.67</v>
      </c>
      <c r="AI7" s="55">
        <f>IF(AH7="",Default_Rank_Score,RANK(AH7,AH$4:AH$124,1))</f>
        <v>9</v>
      </c>
      <c r="AJ7" s="49">
        <v>32.1</v>
      </c>
      <c r="AK7" s="5">
        <v>0</v>
      </c>
      <c r="AL7" s="29"/>
      <c r="AM7" s="29"/>
      <c r="AN7" s="36">
        <f t="shared" si="9"/>
        <v>32.1</v>
      </c>
      <c r="AO7" s="11">
        <f>IF(AN7="",Default_Rank_Score,RANK(AN7,AN$4:AN$124,1))</f>
        <v>6</v>
      </c>
      <c r="AP7" s="49">
        <v>21.28</v>
      </c>
      <c r="AQ7" s="5">
        <v>2</v>
      </c>
      <c r="AR7" s="29"/>
      <c r="AS7" s="29"/>
      <c r="AT7" s="36">
        <f t="shared" si="10"/>
        <v>31.28</v>
      </c>
      <c r="AU7" s="11">
        <f>IF(AT7="",Default_Rank_Score,RANK(AT7,AT$4:AT$124,1))</f>
        <v>18</v>
      </c>
      <c r="AV7" s="49">
        <v>26.85</v>
      </c>
      <c r="AW7" s="5">
        <v>1</v>
      </c>
      <c r="AX7" s="29"/>
      <c r="AY7" s="29"/>
      <c r="AZ7" s="36">
        <f t="shared" si="11"/>
        <v>31.85</v>
      </c>
      <c r="BA7" s="11">
        <f>IF(AZ7="",Default_Rank_Score,RANK(AZ7,AZ$4:AZ$124,1))</f>
        <v>16</v>
      </c>
      <c r="BB7" s="49">
        <v>19.940000000000001</v>
      </c>
      <c r="BC7" s="5">
        <v>2</v>
      </c>
      <c r="BD7" s="29"/>
      <c r="BE7" s="29"/>
      <c r="BF7" s="36">
        <f t="shared" si="12"/>
        <v>29.94</v>
      </c>
      <c r="BG7" s="11">
        <f>IF(BF7="",Default_Rank_Score,RANK(BF7,BF$4:BF$124,1))</f>
        <v>32</v>
      </c>
      <c r="BH7" s="49">
        <v>24.73</v>
      </c>
      <c r="BI7" s="5">
        <v>0</v>
      </c>
      <c r="BJ7" s="29"/>
      <c r="BK7" s="29"/>
      <c r="BL7" s="36">
        <f t="shared" si="13"/>
        <v>24.73</v>
      </c>
      <c r="BM7" s="11">
        <f>IF(BL7="",Default_Rank_Score,RANK(BL7,BL$4:BL$124,1))</f>
        <v>6</v>
      </c>
      <c r="BN7" s="49">
        <v>42.46</v>
      </c>
      <c r="BO7" s="5">
        <v>0</v>
      </c>
      <c r="BP7" s="29"/>
      <c r="BQ7" s="29"/>
      <c r="BR7" s="36">
        <f t="shared" si="14"/>
        <v>42.46</v>
      </c>
      <c r="BS7" s="11">
        <f>IF(BR7="",Default_Rank_Score,RANK(BR7,BR$4:BR$124,1))</f>
        <v>50</v>
      </c>
    </row>
    <row r="8" spans="1:71" s="10" customFormat="1" x14ac:dyDescent="0.15">
      <c r="A8" s="59" t="s">
        <v>216</v>
      </c>
      <c r="B8" s="2"/>
      <c r="C8" s="1"/>
      <c r="D8" s="5">
        <v>2</v>
      </c>
      <c r="E8" s="6" t="s">
        <v>83</v>
      </c>
      <c r="F8" s="5"/>
      <c r="G8" s="63">
        <f t="shared" si="0"/>
        <v>24</v>
      </c>
      <c r="H8" s="63">
        <f t="shared" si="1"/>
        <v>73</v>
      </c>
      <c r="I8" s="63">
        <f t="shared" si="2"/>
        <v>5</v>
      </c>
      <c r="J8" s="63">
        <f t="shared" si="3"/>
        <v>9</v>
      </c>
      <c r="K8" s="64">
        <f t="shared" si="4"/>
        <v>324.59999999999997</v>
      </c>
      <c r="L8" s="49">
        <v>21.03</v>
      </c>
      <c r="M8" s="5">
        <v>2</v>
      </c>
      <c r="N8" s="29"/>
      <c r="O8" s="29"/>
      <c r="P8" s="36">
        <f t="shared" si="5"/>
        <v>31.03</v>
      </c>
      <c r="Q8" s="53">
        <f>IF(P8="",Default_Rank_Score,RANK(P8,P$4:P$124,1))</f>
        <v>27</v>
      </c>
      <c r="R8" s="49">
        <v>15.01</v>
      </c>
      <c r="S8" s="5">
        <v>0</v>
      </c>
      <c r="T8" s="29"/>
      <c r="U8" s="29"/>
      <c r="V8" s="36">
        <f t="shared" si="6"/>
        <v>15.01</v>
      </c>
      <c r="W8" s="55">
        <f>IF(V8="",Default_Rank_Score,RANK(V8,V$4:V$124,1))</f>
        <v>4</v>
      </c>
      <c r="X8" s="49">
        <v>33.86</v>
      </c>
      <c r="Y8" s="5">
        <v>0</v>
      </c>
      <c r="Z8" s="29"/>
      <c r="AA8" s="29"/>
      <c r="AB8" s="36">
        <f t="shared" si="7"/>
        <v>33.86</v>
      </c>
      <c r="AC8" s="55">
        <f>IF(AB8="",Default_Rank_Score,RANK(AB8,AB$4:AB$124,1))</f>
        <v>21</v>
      </c>
      <c r="AD8" s="49">
        <v>22.37</v>
      </c>
      <c r="AE8" s="5">
        <v>0</v>
      </c>
      <c r="AF8" s="29"/>
      <c r="AG8" s="29"/>
      <c r="AH8" s="36">
        <f t="shared" si="8"/>
        <v>22.37</v>
      </c>
      <c r="AI8" s="55">
        <f>IF(AH8="",Default_Rank_Score,RANK(AH8,AH$4:AH$124,1))</f>
        <v>6</v>
      </c>
      <c r="AJ8" s="49">
        <v>35.32</v>
      </c>
      <c r="AK8" s="5">
        <v>0</v>
      </c>
      <c r="AL8" s="29"/>
      <c r="AM8" s="29"/>
      <c r="AN8" s="36">
        <f t="shared" si="9"/>
        <v>35.32</v>
      </c>
      <c r="AO8" s="11">
        <f>IF(AN8="",Default_Rank_Score,RANK(AN8,AN$4:AN$124,1))</f>
        <v>15</v>
      </c>
      <c r="AP8" s="49">
        <v>24.88</v>
      </c>
      <c r="AQ8" s="5">
        <v>3</v>
      </c>
      <c r="AR8" s="29"/>
      <c r="AS8" s="29"/>
      <c r="AT8" s="36">
        <f t="shared" si="10"/>
        <v>39.879999999999995</v>
      </c>
      <c r="AU8" s="11">
        <f>IF(AT8="",Default_Rank_Score,RANK(AT8,AT$4:AT$124,1))</f>
        <v>50</v>
      </c>
      <c r="AV8" s="49">
        <v>31.11</v>
      </c>
      <c r="AW8" s="5">
        <v>1</v>
      </c>
      <c r="AX8" s="29"/>
      <c r="AY8" s="29"/>
      <c r="AZ8" s="36">
        <f t="shared" si="11"/>
        <v>36.11</v>
      </c>
      <c r="BA8" s="11">
        <f>IF(AZ8="",Default_Rank_Score,RANK(AZ8,AZ$4:AZ$124,1))</f>
        <v>26</v>
      </c>
      <c r="BB8" s="49">
        <v>27.12</v>
      </c>
      <c r="BC8" s="5">
        <v>1</v>
      </c>
      <c r="BD8" s="29">
        <v>1</v>
      </c>
      <c r="BE8" s="29"/>
      <c r="BF8" s="36">
        <f t="shared" si="12"/>
        <v>42.120000000000005</v>
      </c>
      <c r="BG8" s="11">
        <f>IF(BF8="",Default_Rank_Score,RANK(BF8,BF$4:BF$124,1))</f>
        <v>75</v>
      </c>
      <c r="BH8" s="49">
        <v>29.26</v>
      </c>
      <c r="BI8" s="5">
        <v>2</v>
      </c>
      <c r="BJ8" s="29"/>
      <c r="BK8" s="29"/>
      <c r="BL8" s="36">
        <f t="shared" si="13"/>
        <v>39.260000000000005</v>
      </c>
      <c r="BM8" s="11">
        <f>IF(BL8="",Default_Rank_Score,RANK(BL8,BL$4:BL$124,1))</f>
        <v>41</v>
      </c>
      <c r="BN8" s="49">
        <v>29.64</v>
      </c>
      <c r="BO8" s="5">
        <v>0</v>
      </c>
      <c r="BP8" s="29"/>
      <c r="BQ8" s="29"/>
      <c r="BR8" s="36">
        <f t="shared" si="14"/>
        <v>29.64</v>
      </c>
      <c r="BS8" s="11">
        <f>IF(BR8="",Default_Rank_Score,RANK(BR8,BR$4:BR$124,1))</f>
        <v>12</v>
      </c>
    </row>
    <row r="9" spans="1:71" s="10" customFormat="1" x14ac:dyDescent="0.15">
      <c r="A9" s="59" t="s">
        <v>169</v>
      </c>
      <c r="B9" s="2"/>
      <c r="C9" s="1"/>
      <c r="D9" s="5">
        <v>4</v>
      </c>
      <c r="E9" s="6" t="s">
        <v>83</v>
      </c>
      <c r="F9" s="5"/>
      <c r="G9" s="63">
        <f t="shared" si="0"/>
        <v>89</v>
      </c>
      <c r="H9" s="63">
        <f t="shared" si="1"/>
        <v>420</v>
      </c>
      <c r="I9" s="63">
        <f t="shared" si="2"/>
        <v>4</v>
      </c>
      <c r="J9" s="63">
        <f t="shared" si="3"/>
        <v>10</v>
      </c>
      <c r="K9" s="64">
        <f t="shared" si="4"/>
        <v>605.17000000000007</v>
      </c>
      <c r="L9" s="49">
        <v>60.95</v>
      </c>
      <c r="M9" s="5">
        <v>2</v>
      </c>
      <c r="N9" s="29"/>
      <c r="O9" s="29"/>
      <c r="P9" s="36">
        <f t="shared" si="5"/>
        <v>70.95</v>
      </c>
      <c r="Q9" s="53">
        <f>IF(P9="",Default_Rank_Score,RANK(P9,P$4:P$124,1))</f>
        <v>101</v>
      </c>
      <c r="R9" s="49">
        <v>39.979999999999997</v>
      </c>
      <c r="S9" s="5">
        <v>0</v>
      </c>
      <c r="T9" s="29"/>
      <c r="U9" s="29"/>
      <c r="V9" s="36">
        <f t="shared" si="6"/>
        <v>39.979999999999997</v>
      </c>
      <c r="W9" s="55">
        <f>IF(V9="",Default_Rank_Score,RANK(V9,V$4:V$124,1))</f>
        <v>87</v>
      </c>
      <c r="X9" s="49">
        <v>49.59</v>
      </c>
      <c r="Y9" s="5">
        <v>0</v>
      </c>
      <c r="Z9" s="29"/>
      <c r="AA9" s="29"/>
      <c r="AB9" s="36">
        <f t="shared" si="7"/>
        <v>49.59</v>
      </c>
      <c r="AC9" s="55">
        <f>IF(AB9="",Default_Rank_Score,RANK(AB9,AB$4:AB$124,1))</f>
        <v>67</v>
      </c>
      <c r="AD9" s="49">
        <v>69.52</v>
      </c>
      <c r="AE9" s="5">
        <v>2</v>
      </c>
      <c r="AF9" s="29"/>
      <c r="AG9" s="29"/>
      <c r="AH9" s="36">
        <f t="shared" si="8"/>
        <v>79.52</v>
      </c>
      <c r="AI9" s="55">
        <f>IF(AH9="",Default_Rank_Score,RANK(AH9,AH$4:AH$124,1))</f>
        <v>103</v>
      </c>
      <c r="AJ9" s="49">
        <v>54.04</v>
      </c>
      <c r="AK9" s="5">
        <v>0</v>
      </c>
      <c r="AL9" s="29"/>
      <c r="AM9" s="29"/>
      <c r="AN9" s="36">
        <f t="shared" si="9"/>
        <v>54.04</v>
      </c>
      <c r="AO9" s="11">
        <f>IF(AN9="",Default_Rank_Score,RANK(AN9,AN$4:AN$124,1))</f>
        <v>62</v>
      </c>
      <c r="AP9" s="49">
        <v>61.89</v>
      </c>
      <c r="AQ9" s="5">
        <v>2</v>
      </c>
      <c r="AR9" s="29"/>
      <c r="AS9" s="29"/>
      <c r="AT9" s="36">
        <f t="shared" si="10"/>
        <v>71.89</v>
      </c>
      <c r="AU9" s="11">
        <f>IF(AT9="",Default_Rank_Score,RANK(AT9,AT$4:AT$124,1))</f>
        <v>101</v>
      </c>
      <c r="AV9" s="49">
        <v>65.290000000000006</v>
      </c>
      <c r="AW9" s="5">
        <v>2</v>
      </c>
      <c r="AX9" s="29"/>
      <c r="AY9" s="29"/>
      <c r="AZ9" s="36">
        <f t="shared" si="11"/>
        <v>75.290000000000006</v>
      </c>
      <c r="BA9" s="11">
        <f>IF(AZ9="",Default_Rank_Score,RANK(AZ9,AZ$4:AZ$124,1))</f>
        <v>102</v>
      </c>
      <c r="BB9" s="49">
        <v>43.22</v>
      </c>
      <c r="BC9" s="5">
        <v>1</v>
      </c>
      <c r="BD9" s="29"/>
      <c r="BE9" s="29"/>
      <c r="BF9" s="36">
        <f t="shared" si="12"/>
        <v>48.22</v>
      </c>
      <c r="BG9" s="11">
        <f>IF(BF9="",Default_Rank_Score,RANK(BF9,BF$4:BF$124,1))</f>
        <v>84</v>
      </c>
      <c r="BH9" s="49">
        <v>46.08</v>
      </c>
      <c r="BI9" s="5">
        <v>1</v>
      </c>
      <c r="BJ9" s="29">
        <v>1</v>
      </c>
      <c r="BK9" s="29"/>
      <c r="BL9" s="36">
        <f t="shared" si="13"/>
        <v>61.08</v>
      </c>
      <c r="BM9" s="11">
        <f>IF(BL9="",Default_Rank_Score,RANK(BL9,BL$4:BL$124,1))</f>
        <v>87</v>
      </c>
      <c r="BN9" s="49">
        <v>54.61</v>
      </c>
      <c r="BO9" s="5">
        <v>0</v>
      </c>
      <c r="BP9" s="29"/>
      <c r="BQ9" s="29"/>
      <c r="BR9" s="36">
        <f t="shared" si="14"/>
        <v>54.61</v>
      </c>
      <c r="BS9" s="11">
        <f>IF(BR9="",Default_Rank_Score,RANK(BR9,BR$4:BR$124,1))</f>
        <v>75</v>
      </c>
    </row>
    <row r="10" spans="1:71" s="10" customFormat="1" x14ac:dyDescent="0.15">
      <c r="A10" s="59" t="s">
        <v>72</v>
      </c>
      <c r="B10" s="2"/>
      <c r="C10" s="1"/>
      <c r="D10" s="5">
        <v>3</v>
      </c>
      <c r="E10" s="6" t="s">
        <v>73</v>
      </c>
      <c r="F10" s="5"/>
      <c r="G10" s="63">
        <f t="shared" si="0"/>
        <v>67</v>
      </c>
      <c r="H10" s="63">
        <f t="shared" si="1"/>
        <v>280</v>
      </c>
      <c r="I10" s="63">
        <f t="shared" si="2"/>
        <v>9</v>
      </c>
      <c r="J10" s="63">
        <f t="shared" si="3"/>
        <v>1</v>
      </c>
      <c r="K10" s="64">
        <f t="shared" si="4"/>
        <v>461.44000000000005</v>
      </c>
      <c r="L10" s="49">
        <v>44.08</v>
      </c>
      <c r="M10" s="5">
        <v>0</v>
      </c>
      <c r="N10" s="29"/>
      <c r="O10" s="29"/>
      <c r="P10" s="36">
        <f t="shared" si="5"/>
        <v>44.08</v>
      </c>
      <c r="Q10" s="53">
        <f>IF(P10="",Default_Rank_Score,RANK(P10,P$4:P$124,1))</f>
        <v>66</v>
      </c>
      <c r="R10" s="49">
        <v>29.42</v>
      </c>
      <c r="S10" s="5">
        <v>0</v>
      </c>
      <c r="T10" s="29"/>
      <c r="U10" s="29"/>
      <c r="V10" s="36">
        <f t="shared" si="6"/>
        <v>29.42</v>
      </c>
      <c r="W10" s="55">
        <f>IF(V10="",Default_Rank_Score,RANK(V10,V$4:V$124,1))</f>
        <v>60</v>
      </c>
      <c r="X10" s="49">
        <v>47.14</v>
      </c>
      <c r="Y10" s="5">
        <v>0</v>
      </c>
      <c r="Z10" s="29"/>
      <c r="AA10" s="29"/>
      <c r="AB10" s="36">
        <f t="shared" si="7"/>
        <v>47.14</v>
      </c>
      <c r="AC10" s="55">
        <f>IF(AB10="",Default_Rank_Score,RANK(AB10,AB$4:AB$124,1))</f>
        <v>62</v>
      </c>
      <c r="AD10" s="49">
        <v>41.29</v>
      </c>
      <c r="AE10" s="5">
        <v>0</v>
      </c>
      <c r="AF10" s="29"/>
      <c r="AG10" s="29"/>
      <c r="AH10" s="36">
        <f t="shared" si="8"/>
        <v>41.29</v>
      </c>
      <c r="AI10" s="55">
        <f>IF(AH10="",Default_Rank_Score,RANK(AH10,AH$4:AH$124,1))</f>
        <v>68</v>
      </c>
      <c r="AJ10" s="49">
        <v>38.18</v>
      </c>
      <c r="AK10" s="5">
        <v>0</v>
      </c>
      <c r="AL10" s="29"/>
      <c r="AM10" s="29"/>
      <c r="AN10" s="36">
        <f t="shared" si="9"/>
        <v>38.18</v>
      </c>
      <c r="AO10" s="11">
        <f>IF(AN10="",Default_Rank_Score,RANK(AN10,AN$4:AN$124,1))</f>
        <v>24</v>
      </c>
      <c r="AP10" s="49">
        <v>59.68</v>
      </c>
      <c r="AQ10" s="5">
        <v>0</v>
      </c>
      <c r="AR10" s="29"/>
      <c r="AS10" s="29"/>
      <c r="AT10" s="36">
        <f t="shared" si="10"/>
        <v>59.68</v>
      </c>
      <c r="AU10" s="11">
        <f>IF(AT10="",Default_Rank_Score,RANK(AT10,AT$4:AT$124,1))</f>
        <v>86</v>
      </c>
      <c r="AV10" s="49">
        <v>52.31</v>
      </c>
      <c r="AW10" s="5">
        <v>1</v>
      </c>
      <c r="AX10" s="29"/>
      <c r="AY10" s="29"/>
      <c r="AZ10" s="36">
        <f t="shared" si="11"/>
        <v>57.31</v>
      </c>
      <c r="BA10" s="11">
        <f>IF(AZ10="",Default_Rank_Score,RANK(AZ10,AZ$4:AZ$124,1))</f>
        <v>83</v>
      </c>
      <c r="BB10" s="49">
        <v>33.19</v>
      </c>
      <c r="BC10" s="5">
        <v>0</v>
      </c>
      <c r="BD10" s="29"/>
      <c r="BE10" s="29"/>
      <c r="BF10" s="36">
        <f t="shared" si="12"/>
        <v>33.19</v>
      </c>
      <c r="BG10" s="11">
        <f>IF(BF10="",Default_Rank_Score,RANK(BF10,BF$4:BF$124,1))</f>
        <v>45</v>
      </c>
      <c r="BH10" s="49">
        <v>47.67</v>
      </c>
      <c r="BI10" s="5">
        <v>0</v>
      </c>
      <c r="BJ10" s="29"/>
      <c r="BK10" s="29"/>
      <c r="BL10" s="36">
        <f t="shared" si="13"/>
        <v>47.67</v>
      </c>
      <c r="BM10" s="11">
        <f>IF(BL10="",Default_Rank_Score,RANK(BL10,BL$4:BL$124,1))</f>
        <v>62</v>
      </c>
      <c r="BN10" s="49">
        <v>63.48</v>
      </c>
      <c r="BO10" s="5">
        <v>0</v>
      </c>
      <c r="BP10" s="29"/>
      <c r="BQ10" s="29"/>
      <c r="BR10" s="36">
        <f t="shared" si="14"/>
        <v>63.48</v>
      </c>
      <c r="BS10" s="11">
        <f>IF(BR10="",Default_Rank_Score,RANK(BR10,BR$4:BR$124,1))</f>
        <v>86</v>
      </c>
    </row>
    <row r="11" spans="1:71" s="10" customFormat="1" x14ac:dyDescent="0.15">
      <c r="A11" s="59" t="s">
        <v>201</v>
      </c>
      <c r="B11" s="2"/>
      <c r="C11" s="1"/>
      <c r="D11" s="5">
        <v>2</v>
      </c>
      <c r="E11" s="6" t="s">
        <v>115</v>
      </c>
      <c r="F11" s="5"/>
      <c r="G11" s="63">
        <f t="shared" si="0"/>
        <v>30</v>
      </c>
      <c r="H11" s="63">
        <f t="shared" si="1"/>
        <v>169</v>
      </c>
      <c r="I11" s="63">
        <f t="shared" si="2"/>
        <v>7</v>
      </c>
      <c r="J11" s="63">
        <f t="shared" si="3"/>
        <v>3</v>
      </c>
      <c r="K11" s="64">
        <f t="shared" si="4"/>
        <v>350.4199999999999</v>
      </c>
      <c r="L11" s="49">
        <v>26.42</v>
      </c>
      <c r="M11" s="5">
        <v>0</v>
      </c>
      <c r="N11" s="29"/>
      <c r="O11" s="29"/>
      <c r="P11" s="36">
        <f t="shared" si="5"/>
        <v>26.42</v>
      </c>
      <c r="Q11" s="53">
        <f>IF(P11="",Default_Rank_Score,RANK(P11,P$4:P$124,1))</f>
        <v>12</v>
      </c>
      <c r="R11" s="49">
        <v>22.91</v>
      </c>
      <c r="S11" s="5">
        <v>0</v>
      </c>
      <c r="T11" s="29"/>
      <c r="U11" s="29"/>
      <c r="V11" s="36">
        <f t="shared" si="6"/>
        <v>22.91</v>
      </c>
      <c r="W11" s="55">
        <f>IF(V11="",Default_Rank_Score,RANK(V11,V$4:V$124,1))</f>
        <v>24</v>
      </c>
      <c r="X11" s="49">
        <v>38.9</v>
      </c>
      <c r="Y11" s="5">
        <v>0</v>
      </c>
      <c r="Z11" s="29"/>
      <c r="AA11" s="29"/>
      <c r="AB11" s="36">
        <f t="shared" si="7"/>
        <v>38.9</v>
      </c>
      <c r="AC11" s="55">
        <f>IF(AB11="",Default_Rank_Score,RANK(AB11,AB$4:AB$124,1))</f>
        <v>39</v>
      </c>
      <c r="AD11" s="49">
        <v>32.479999999999997</v>
      </c>
      <c r="AE11" s="5">
        <v>1</v>
      </c>
      <c r="AF11" s="29"/>
      <c r="AG11" s="29"/>
      <c r="AH11" s="36">
        <f t="shared" si="8"/>
        <v>37.479999999999997</v>
      </c>
      <c r="AI11" s="55">
        <f>IF(AH11="",Default_Rank_Score,RANK(AH11,AH$4:AH$124,1))</f>
        <v>61</v>
      </c>
      <c r="AJ11" s="49">
        <v>40.65</v>
      </c>
      <c r="AK11" s="5">
        <v>0</v>
      </c>
      <c r="AL11" s="29"/>
      <c r="AM11" s="29"/>
      <c r="AN11" s="36">
        <f t="shared" si="9"/>
        <v>40.65</v>
      </c>
      <c r="AO11" s="11">
        <f>IF(AN11="",Default_Rank_Score,RANK(AN11,AN$4:AN$124,1))</f>
        <v>33</v>
      </c>
      <c r="AP11" s="49">
        <v>34.96</v>
      </c>
      <c r="AQ11" s="5">
        <v>0</v>
      </c>
      <c r="AR11" s="29"/>
      <c r="AS11" s="29"/>
      <c r="AT11" s="36">
        <f t="shared" si="10"/>
        <v>34.96</v>
      </c>
      <c r="AU11" s="11">
        <f>IF(AT11="",Default_Rank_Score,RANK(AT11,AT$4:AT$124,1))</f>
        <v>34</v>
      </c>
      <c r="AV11" s="49">
        <v>40.729999999999997</v>
      </c>
      <c r="AW11" s="5">
        <v>1</v>
      </c>
      <c r="AX11" s="29"/>
      <c r="AY11" s="29"/>
      <c r="AZ11" s="36">
        <f t="shared" si="11"/>
        <v>45.73</v>
      </c>
      <c r="BA11" s="11">
        <f>IF(AZ11="",Default_Rank_Score,RANK(AZ11,AZ$4:AZ$124,1))</f>
        <v>54</v>
      </c>
      <c r="BB11" s="49">
        <v>32</v>
      </c>
      <c r="BC11" s="5">
        <v>0</v>
      </c>
      <c r="BD11" s="29"/>
      <c r="BE11" s="29"/>
      <c r="BF11" s="36">
        <f t="shared" si="12"/>
        <v>32</v>
      </c>
      <c r="BG11" s="11">
        <f>IF(BF11="",Default_Rank_Score,RANK(BF11,BF$4:BF$124,1))</f>
        <v>38</v>
      </c>
      <c r="BH11" s="49">
        <v>32.909999999999997</v>
      </c>
      <c r="BI11" s="5">
        <v>0</v>
      </c>
      <c r="BJ11" s="29"/>
      <c r="BK11" s="29"/>
      <c r="BL11" s="36">
        <f t="shared" si="13"/>
        <v>32.909999999999997</v>
      </c>
      <c r="BM11" s="11">
        <f>IF(BL11="",Default_Rank_Score,RANK(BL11,BL$4:BL$124,1))</f>
        <v>20</v>
      </c>
      <c r="BN11" s="49">
        <v>33.46</v>
      </c>
      <c r="BO11" s="5">
        <v>1</v>
      </c>
      <c r="BP11" s="29"/>
      <c r="BQ11" s="29"/>
      <c r="BR11" s="36">
        <f t="shared" si="14"/>
        <v>38.46</v>
      </c>
      <c r="BS11" s="11">
        <f>IF(BR11="",Default_Rank_Score,RANK(BR11,BR$4:BR$124,1))</f>
        <v>37</v>
      </c>
    </row>
    <row r="12" spans="1:71" s="10" customFormat="1" x14ac:dyDescent="0.15">
      <c r="A12" s="59" t="s">
        <v>198</v>
      </c>
      <c r="B12" s="2"/>
      <c r="C12" s="1"/>
      <c r="D12" s="5">
        <v>5</v>
      </c>
      <c r="E12" s="6" t="s">
        <v>115</v>
      </c>
      <c r="F12" s="5"/>
      <c r="G12" s="63">
        <f t="shared" si="0"/>
        <v>63</v>
      </c>
      <c r="H12" s="63">
        <f t="shared" si="1"/>
        <v>289</v>
      </c>
      <c r="I12" s="63">
        <f t="shared" si="2"/>
        <v>5</v>
      </c>
      <c r="J12" s="63">
        <f t="shared" si="3"/>
        <v>10</v>
      </c>
      <c r="K12" s="64">
        <f t="shared" si="4"/>
        <v>441.76</v>
      </c>
      <c r="L12" s="49">
        <v>35.68</v>
      </c>
      <c r="M12" s="5">
        <v>0</v>
      </c>
      <c r="N12" s="29"/>
      <c r="O12" s="29"/>
      <c r="P12" s="36">
        <f t="shared" si="5"/>
        <v>35.68</v>
      </c>
      <c r="Q12" s="83">
        <f>IF(P12="",Default_Rank_Score,RANK(P12,P$4:P$124,1))</f>
        <v>40</v>
      </c>
      <c r="R12" s="49">
        <v>24.33</v>
      </c>
      <c r="S12" s="5">
        <v>0</v>
      </c>
      <c r="T12" s="29"/>
      <c r="U12" s="29"/>
      <c r="V12" s="36">
        <f t="shared" si="6"/>
        <v>24.33</v>
      </c>
      <c r="W12" s="83">
        <f>IF(V12="",Default_Rank_Score,RANK(V12,V$4:V$124,1))</f>
        <v>32</v>
      </c>
      <c r="X12" s="49">
        <v>50.63</v>
      </c>
      <c r="Y12" s="5">
        <v>2</v>
      </c>
      <c r="Z12" s="29"/>
      <c r="AA12" s="29"/>
      <c r="AB12" s="36">
        <f t="shared" si="7"/>
        <v>60.63</v>
      </c>
      <c r="AC12" s="83">
        <f>IF(AB12="",Default_Rank_Score,RANK(AB12,AB$4:AB$124,1))</f>
        <v>83</v>
      </c>
      <c r="AD12" s="49">
        <v>32.4</v>
      </c>
      <c r="AE12" s="5">
        <v>0</v>
      </c>
      <c r="AF12" s="29"/>
      <c r="AG12" s="29"/>
      <c r="AH12" s="36">
        <f t="shared" si="8"/>
        <v>32.4</v>
      </c>
      <c r="AI12" s="83">
        <f>IF(AH12="",Default_Rank_Score,RANK(AH12,AH$4:AH$124,1))</f>
        <v>42</v>
      </c>
      <c r="AJ12" s="49">
        <v>53.8</v>
      </c>
      <c r="AK12" s="5">
        <v>2</v>
      </c>
      <c r="AL12" s="29">
        <v>1</v>
      </c>
      <c r="AM12" s="29"/>
      <c r="AN12" s="36">
        <f t="shared" si="9"/>
        <v>73.8</v>
      </c>
      <c r="AO12" s="14">
        <f>IF(AN12="",Default_Rank_Score,RANK(AN12,AN$4:AN$124,1))</f>
        <v>92</v>
      </c>
      <c r="AP12" s="49">
        <v>33.99</v>
      </c>
      <c r="AQ12" s="5">
        <v>0</v>
      </c>
      <c r="AR12" s="29"/>
      <c r="AS12" s="29"/>
      <c r="AT12" s="36">
        <f t="shared" si="10"/>
        <v>33.99</v>
      </c>
      <c r="AU12" s="14">
        <f>IF(AT12="",Default_Rank_Score,RANK(AT12,AT$4:AT$124,1))</f>
        <v>29</v>
      </c>
      <c r="AV12" s="49">
        <v>42.82</v>
      </c>
      <c r="AW12" s="5">
        <v>2</v>
      </c>
      <c r="AX12" s="29"/>
      <c r="AY12" s="29"/>
      <c r="AZ12" s="36">
        <f t="shared" si="11"/>
        <v>52.82</v>
      </c>
      <c r="BA12" s="14">
        <f>IF(AZ12="",Default_Rank_Score,RANK(AZ12,AZ$4:AZ$124,1))</f>
        <v>75</v>
      </c>
      <c r="BB12" s="49">
        <v>30.44</v>
      </c>
      <c r="BC12" s="5">
        <v>2</v>
      </c>
      <c r="BD12" s="29"/>
      <c r="BE12" s="29"/>
      <c r="BF12" s="36">
        <f t="shared" si="12"/>
        <v>40.44</v>
      </c>
      <c r="BG12" s="14">
        <f>IF(BF12="",Default_Rank_Score,RANK(BF12,BF$4:BF$124,1))</f>
        <v>70</v>
      </c>
      <c r="BH12" s="49">
        <v>40.82</v>
      </c>
      <c r="BI12" s="5">
        <v>2</v>
      </c>
      <c r="BJ12" s="29"/>
      <c r="BK12" s="29"/>
      <c r="BL12" s="36">
        <f t="shared" si="13"/>
        <v>50.82</v>
      </c>
      <c r="BM12" s="14">
        <f>IF(BL12="",Default_Rank_Score,RANK(BL12,BL$4:BL$124,1))</f>
        <v>68</v>
      </c>
      <c r="BN12" s="49">
        <v>36.85</v>
      </c>
      <c r="BO12" s="5">
        <v>0</v>
      </c>
      <c r="BP12" s="29"/>
      <c r="BQ12" s="29"/>
      <c r="BR12" s="36">
        <f t="shared" si="14"/>
        <v>36.85</v>
      </c>
      <c r="BS12" s="11">
        <f>IF(BR12="",Default_Rank_Score,RANK(BR12,BR$4:BR$124,1))</f>
        <v>30</v>
      </c>
    </row>
    <row r="13" spans="1:71" s="10" customFormat="1" x14ac:dyDescent="0.15">
      <c r="A13" s="59" t="s">
        <v>143</v>
      </c>
      <c r="B13" s="2"/>
      <c r="C13" s="1"/>
      <c r="D13" s="5">
        <v>6</v>
      </c>
      <c r="E13" s="6" t="s">
        <v>115</v>
      </c>
      <c r="F13" s="5"/>
      <c r="G13" s="63">
        <f t="shared" si="0"/>
        <v>64</v>
      </c>
      <c r="H13" s="63">
        <f t="shared" si="1"/>
        <v>274</v>
      </c>
      <c r="I13" s="63">
        <f t="shared" si="2"/>
        <v>4</v>
      </c>
      <c r="J13" s="63">
        <f t="shared" si="3"/>
        <v>15</v>
      </c>
      <c r="K13" s="64">
        <f t="shared" si="4"/>
        <v>450.63</v>
      </c>
      <c r="L13" s="49">
        <v>34.049999999999997</v>
      </c>
      <c r="M13" s="5">
        <v>0</v>
      </c>
      <c r="N13" s="29"/>
      <c r="O13" s="29"/>
      <c r="P13" s="36">
        <f t="shared" si="5"/>
        <v>34.049999999999997</v>
      </c>
      <c r="Q13" s="53">
        <f>IF(P13="",Default_Rank_Score,RANK(P13,P$4:P$124,1))</f>
        <v>35</v>
      </c>
      <c r="R13" s="49">
        <v>24.1</v>
      </c>
      <c r="S13" s="5">
        <v>0</v>
      </c>
      <c r="T13" s="29"/>
      <c r="U13" s="29"/>
      <c r="V13" s="36">
        <f t="shared" si="6"/>
        <v>24.1</v>
      </c>
      <c r="W13" s="55">
        <f>IF(V13="",Default_Rank_Score,RANK(V13,V$4:V$124,1))</f>
        <v>29</v>
      </c>
      <c r="X13" s="49">
        <v>39.04</v>
      </c>
      <c r="Y13" s="5">
        <v>2</v>
      </c>
      <c r="Z13" s="29"/>
      <c r="AA13" s="29"/>
      <c r="AB13" s="36">
        <f t="shared" si="7"/>
        <v>49.04</v>
      </c>
      <c r="AC13" s="55">
        <f>IF(AB13="",Default_Rank_Score,RANK(AB13,AB$4:AB$124,1))</f>
        <v>65</v>
      </c>
      <c r="AD13" s="49">
        <v>32.75</v>
      </c>
      <c r="AE13" s="5">
        <v>0</v>
      </c>
      <c r="AF13" s="29"/>
      <c r="AG13" s="29"/>
      <c r="AH13" s="36">
        <f t="shared" si="8"/>
        <v>32.75</v>
      </c>
      <c r="AI13" s="55">
        <f>IF(AH13="",Default_Rank_Score,RANK(AH13,AH$4:AH$124,1))</f>
        <v>45</v>
      </c>
      <c r="AJ13" s="49">
        <v>60.35</v>
      </c>
      <c r="AK13" s="5">
        <v>3</v>
      </c>
      <c r="AL13" s="29">
        <v>1</v>
      </c>
      <c r="AM13" s="29"/>
      <c r="AN13" s="36">
        <f t="shared" si="9"/>
        <v>85.35</v>
      </c>
      <c r="AO13" s="11">
        <f>IF(AN13="",Default_Rank_Score,RANK(AN13,AN$4:AN$124,1))</f>
        <v>100</v>
      </c>
      <c r="AP13" s="49">
        <v>31.25</v>
      </c>
      <c r="AQ13" s="5">
        <v>3</v>
      </c>
      <c r="AR13" s="29"/>
      <c r="AS13" s="29"/>
      <c r="AT13" s="36">
        <f t="shared" si="10"/>
        <v>46.25</v>
      </c>
      <c r="AU13" s="11">
        <f>IF(AT13="",Default_Rank_Score,RANK(AT13,AT$4:AT$124,1))</f>
        <v>69</v>
      </c>
      <c r="AV13" s="49">
        <v>36.15</v>
      </c>
      <c r="AW13" s="5">
        <v>1</v>
      </c>
      <c r="AX13" s="29"/>
      <c r="AY13" s="29"/>
      <c r="AZ13" s="36">
        <f t="shared" si="11"/>
        <v>41.15</v>
      </c>
      <c r="BA13" s="11">
        <f>IF(AZ13="",Default_Rank_Score,RANK(AZ13,AZ$4:AZ$124,1))</f>
        <v>38</v>
      </c>
      <c r="BB13" s="49">
        <v>28.05</v>
      </c>
      <c r="BC13" s="5">
        <v>0</v>
      </c>
      <c r="BD13" s="29"/>
      <c r="BE13" s="29"/>
      <c r="BF13" s="36">
        <f t="shared" si="12"/>
        <v>28.05</v>
      </c>
      <c r="BG13" s="11">
        <f>IF(BF13="",Default_Rank_Score,RANK(BF13,BF$4:BF$124,1))</f>
        <v>27</v>
      </c>
      <c r="BH13" s="49">
        <v>35.53</v>
      </c>
      <c r="BI13" s="5">
        <v>5</v>
      </c>
      <c r="BJ13" s="29"/>
      <c r="BK13" s="29"/>
      <c r="BL13" s="36">
        <f t="shared" si="13"/>
        <v>60.53</v>
      </c>
      <c r="BM13" s="11">
        <f>IF(BL13="",Default_Rank_Score,RANK(BL13,BL$4:BL$124,1))</f>
        <v>85</v>
      </c>
      <c r="BN13" s="49">
        <v>44.36</v>
      </c>
      <c r="BO13" s="5">
        <v>1</v>
      </c>
      <c r="BP13" s="29"/>
      <c r="BQ13" s="29"/>
      <c r="BR13" s="36">
        <f t="shared" si="14"/>
        <v>49.36</v>
      </c>
      <c r="BS13" s="11">
        <f>IF(BR13="",Default_Rank_Score,RANK(BR13,BR$4:BR$124,1))</f>
        <v>63</v>
      </c>
    </row>
    <row r="14" spans="1:71" s="10" customFormat="1" x14ac:dyDescent="0.15">
      <c r="A14" s="59" t="s">
        <v>103</v>
      </c>
      <c r="B14" s="2"/>
      <c r="C14" s="1"/>
      <c r="D14" s="5">
        <v>2</v>
      </c>
      <c r="E14" s="6" t="s">
        <v>115</v>
      </c>
      <c r="F14" s="5"/>
      <c r="G14" s="63">
        <f t="shared" si="0"/>
        <v>65</v>
      </c>
      <c r="H14" s="63">
        <f t="shared" si="1"/>
        <v>369</v>
      </c>
      <c r="I14" s="63">
        <f t="shared" si="2"/>
        <v>7</v>
      </c>
      <c r="J14" s="63">
        <f t="shared" si="3"/>
        <v>4</v>
      </c>
      <c r="K14" s="64">
        <f t="shared" si="4"/>
        <v>453.40000000000003</v>
      </c>
      <c r="L14" s="49">
        <v>44.71</v>
      </c>
      <c r="M14" s="5">
        <v>1</v>
      </c>
      <c r="N14" s="29"/>
      <c r="O14" s="29"/>
      <c r="P14" s="36">
        <f t="shared" si="5"/>
        <v>49.71</v>
      </c>
      <c r="Q14" s="53">
        <f>IF(P14="",Default_Rank_Score,RANK(P14,P$4:P$124,1))</f>
        <v>80</v>
      </c>
      <c r="R14" s="49">
        <v>28.21</v>
      </c>
      <c r="S14" s="5">
        <v>0</v>
      </c>
      <c r="T14" s="29"/>
      <c r="U14" s="29"/>
      <c r="V14" s="36">
        <f t="shared" si="6"/>
        <v>28.21</v>
      </c>
      <c r="W14" s="55">
        <f>IF(V14="",Default_Rank_Score,RANK(V14,V$4:V$124,1))</f>
        <v>49</v>
      </c>
      <c r="X14" s="49">
        <v>45.84</v>
      </c>
      <c r="Y14" s="5">
        <v>0</v>
      </c>
      <c r="Z14" s="29"/>
      <c r="AA14" s="29"/>
      <c r="AB14" s="36">
        <f t="shared" si="7"/>
        <v>45.84</v>
      </c>
      <c r="AC14" s="55">
        <f>IF(AB14="",Default_Rank_Score,RANK(AB14,AB$4:AB$124,1))</f>
        <v>60</v>
      </c>
      <c r="AD14" s="49">
        <v>47.45</v>
      </c>
      <c r="AE14" s="5">
        <v>0</v>
      </c>
      <c r="AF14" s="29"/>
      <c r="AG14" s="29"/>
      <c r="AH14" s="36">
        <f t="shared" si="8"/>
        <v>47.45</v>
      </c>
      <c r="AI14" s="55">
        <f>IF(AH14="",Default_Rank_Score,RANK(AH14,AH$4:AH$124,1))</f>
        <v>83</v>
      </c>
      <c r="AJ14" s="49">
        <v>69.66</v>
      </c>
      <c r="AK14" s="5">
        <v>2</v>
      </c>
      <c r="AL14" s="29"/>
      <c r="AM14" s="29"/>
      <c r="AN14" s="36">
        <f t="shared" si="9"/>
        <v>79.66</v>
      </c>
      <c r="AO14" s="11">
        <f>IF(AN14="",Default_Rank_Score,RANK(AN14,AN$4:AN$124,1))</f>
        <v>97</v>
      </c>
      <c r="AP14" s="49">
        <v>39.840000000000003</v>
      </c>
      <c r="AQ14" s="5">
        <v>0</v>
      </c>
      <c r="AR14" s="29"/>
      <c r="AS14" s="29"/>
      <c r="AT14" s="36">
        <f t="shared" si="10"/>
        <v>39.840000000000003</v>
      </c>
      <c r="AU14" s="11">
        <f>IF(AT14="",Default_Rank_Score,RANK(AT14,AT$4:AT$124,1))</f>
        <v>49</v>
      </c>
      <c r="AV14" s="49">
        <v>39.85</v>
      </c>
      <c r="AW14" s="5">
        <v>0</v>
      </c>
      <c r="AX14" s="29"/>
      <c r="AY14" s="29"/>
      <c r="AZ14" s="36">
        <f t="shared" si="11"/>
        <v>39.85</v>
      </c>
      <c r="BA14" s="11">
        <f>IF(AZ14="",Default_Rank_Score,RANK(AZ14,AZ$4:AZ$124,1))</f>
        <v>36</v>
      </c>
      <c r="BB14" s="49">
        <v>32.9</v>
      </c>
      <c r="BC14" s="5">
        <v>0</v>
      </c>
      <c r="BD14" s="29"/>
      <c r="BE14" s="29"/>
      <c r="BF14" s="36">
        <f t="shared" si="12"/>
        <v>32.9</v>
      </c>
      <c r="BG14" s="11">
        <f>IF(BF14="",Default_Rank_Score,RANK(BF14,BF$4:BF$124,1))</f>
        <v>44</v>
      </c>
      <c r="BH14" s="49">
        <v>42.5</v>
      </c>
      <c r="BI14" s="5">
        <v>1</v>
      </c>
      <c r="BJ14" s="29"/>
      <c r="BK14" s="29"/>
      <c r="BL14" s="36">
        <f t="shared" si="13"/>
        <v>47.5</v>
      </c>
      <c r="BM14" s="11">
        <f>IF(BL14="",Default_Rank_Score,RANK(BL14,BL$4:BL$124,1))</f>
        <v>61</v>
      </c>
      <c r="BN14" s="49">
        <v>42.44</v>
      </c>
      <c r="BO14" s="5">
        <v>0</v>
      </c>
      <c r="BP14" s="29"/>
      <c r="BQ14" s="29"/>
      <c r="BR14" s="36">
        <f t="shared" si="14"/>
        <v>42.44</v>
      </c>
      <c r="BS14" s="11">
        <f>IF(BR14="",Default_Rank_Score,RANK(BR14,BR$4:BR$124,1))</f>
        <v>49</v>
      </c>
    </row>
    <row r="15" spans="1:71" s="10" customFormat="1" x14ac:dyDescent="0.15">
      <c r="A15" s="59" t="s">
        <v>202</v>
      </c>
      <c r="B15" s="2"/>
      <c r="C15" s="1"/>
      <c r="D15" s="5">
        <v>2</v>
      </c>
      <c r="E15" s="6" t="s">
        <v>203</v>
      </c>
      <c r="F15" s="5"/>
      <c r="G15" s="63">
        <f t="shared" si="0"/>
        <v>87</v>
      </c>
      <c r="H15" s="63">
        <f t="shared" si="1"/>
        <v>428</v>
      </c>
      <c r="I15" s="63">
        <f t="shared" si="2"/>
        <v>2</v>
      </c>
      <c r="J15" s="63">
        <f t="shared" si="3"/>
        <v>24</v>
      </c>
      <c r="K15" s="64">
        <f t="shared" si="4"/>
        <v>571.18000000000006</v>
      </c>
      <c r="L15" s="49">
        <v>51.38</v>
      </c>
      <c r="M15" s="5">
        <v>4</v>
      </c>
      <c r="N15" s="29"/>
      <c r="O15" s="29"/>
      <c r="P15" s="36">
        <f t="shared" si="5"/>
        <v>71.38</v>
      </c>
      <c r="Q15" s="53">
        <f>IF(P15="",Default_Rank_Score,RANK(P15,P$4:P$124,1))</f>
        <v>103</v>
      </c>
      <c r="R15" s="49">
        <v>32.01</v>
      </c>
      <c r="S15" s="5">
        <v>0</v>
      </c>
      <c r="T15" s="29"/>
      <c r="U15" s="29"/>
      <c r="V15" s="36">
        <f t="shared" si="6"/>
        <v>32.01</v>
      </c>
      <c r="W15" s="55">
        <f>IF(V15="",Default_Rank_Score,RANK(V15,V$4:V$124,1))</f>
        <v>70</v>
      </c>
      <c r="X15" s="49">
        <v>61.9</v>
      </c>
      <c r="Y15" s="5">
        <v>3</v>
      </c>
      <c r="Z15" s="29"/>
      <c r="AA15" s="29"/>
      <c r="AB15" s="36">
        <f t="shared" si="7"/>
        <v>76.900000000000006</v>
      </c>
      <c r="AC15" s="55">
        <f>IF(AB15="",Default_Rank_Score,RANK(AB15,AB$4:AB$124,1))</f>
        <v>101</v>
      </c>
      <c r="AD15" s="49">
        <v>36.520000000000003</v>
      </c>
      <c r="AE15" s="5">
        <v>1</v>
      </c>
      <c r="AF15" s="29"/>
      <c r="AG15" s="29"/>
      <c r="AH15" s="36">
        <f t="shared" si="8"/>
        <v>41.52</v>
      </c>
      <c r="AI15" s="55">
        <f>IF(AH15="",Default_Rank_Score,RANK(AH15,AH$4:AH$124,1))</f>
        <v>70</v>
      </c>
      <c r="AJ15" s="49">
        <v>54.82</v>
      </c>
      <c r="AK15" s="5">
        <v>2</v>
      </c>
      <c r="AL15" s="29"/>
      <c r="AM15" s="29"/>
      <c r="AN15" s="36">
        <f t="shared" si="9"/>
        <v>64.819999999999993</v>
      </c>
      <c r="AO15" s="11">
        <f>IF(AN15="",Default_Rank_Score,RANK(AN15,AN$4:AN$124,1))</f>
        <v>84</v>
      </c>
      <c r="AP15" s="49">
        <v>40.36</v>
      </c>
      <c r="AQ15" s="5">
        <v>5</v>
      </c>
      <c r="AR15" s="29"/>
      <c r="AS15" s="29"/>
      <c r="AT15" s="36">
        <f t="shared" si="10"/>
        <v>65.36</v>
      </c>
      <c r="AU15" s="11">
        <f>IF(AT15="",Default_Rank_Score,RANK(AT15,AT$4:AT$124,1))</f>
        <v>93</v>
      </c>
      <c r="AV15" s="49">
        <v>39.729999999999997</v>
      </c>
      <c r="AW15" s="5">
        <v>2</v>
      </c>
      <c r="AX15" s="29"/>
      <c r="AY15" s="29"/>
      <c r="AZ15" s="36">
        <f t="shared" si="11"/>
        <v>49.73</v>
      </c>
      <c r="BA15" s="11">
        <f>IF(AZ15="",Default_Rank_Score,RANK(AZ15,AZ$4:AZ$124,1))</f>
        <v>68</v>
      </c>
      <c r="BB15" s="49">
        <v>37.18</v>
      </c>
      <c r="BC15" s="5">
        <v>3</v>
      </c>
      <c r="BD15" s="29"/>
      <c r="BE15" s="29"/>
      <c r="BF15" s="36">
        <f t="shared" si="12"/>
        <v>52.18</v>
      </c>
      <c r="BG15" s="11">
        <f>IF(BF15="",Default_Rank_Score,RANK(BF15,BF$4:BF$124,1))</f>
        <v>89</v>
      </c>
      <c r="BH15" s="49">
        <v>52.82</v>
      </c>
      <c r="BI15" s="5">
        <v>4</v>
      </c>
      <c r="BJ15" s="29"/>
      <c r="BK15" s="29"/>
      <c r="BL15" s="36">
        <f t="shared" si="13"/>
        <v>72.819999999999993</v>
      </c>
      <c r="BM15" s="11">
        <f>IF(BL15="",Default_Rank_Score,RANK(BL15,BL$4:BL$124,1))</f>
        <v>97</v>
      </c>
      <c r="BN15" s="49">
        <v>44.46</v>
      </c>
      <c r="BO15" s="5">
        <v>0</v>
      </c>
      <c r="BP15" s="29"/>
      <c r="BQ15" s="29"/>
      <c r="BR15" s="36">
        <f t="shared" si="14"/>
        <v>44.46</v>
      </c>
      <c r="BS15" s="11">
        <f>IF(BR15="",Default_Rank_Score,RANK(BR15,BR$4:BR$124,1))</f>
        <v>55</v>
      </c>
    </row>
    <row r="16" spans="1:71" s="10" customFormat="1" x14ac:dyDescent="0.15">
      <c r="A16" s="59" t="s">
        <v>130</v>
      </c>
      <c r="B16" s="2"/>
      <c r="C16" s="1"/>
      <c r="D16" s="5">
        <v>5</v>
      </c>
      <c r="E16" s="6" t="s">
        <v>117</v>
      </c>
      <c r="F16" s="5"/>
      <c r="G16" s="63">
        <f t="shared" si="0"/>
        <v>6</v>
      </c>
      <c r="H16" s="63">
        <f t="shared" si="1"/>
        <v>51</v>
      </c>
      <c r="I16" s="63">
        <f t="shared" si="2"/>
        <v>9</v>
      </c>
      <c r="J16" s="63">
        <f t="shared" si="3"/>
        <v>2</v>
      </c>
      <c r="K16" s="64">
        <f t="shared" si="4"/>
        <v>264.36</v>
      </c>
      <c r="L16" s="49">
        <v>22.85</v>
      </c>
      <c r="M16" s="5">
        <v>0</v>
      </c>
      <c r="N16" s="29"/>
      <c r="O16" s="29"/>
      <c r="P16" s="36">
        <f t="shared" si="5"/>
        <v>22.85</v>
      </c>
      <c r="Q16" s="53">
        <f>IF(P16="",Default_Rank_Score,RANK(P16,P$4:P$124,1))</f>
        <v>6</v>
      </c>
      <c r="R16" s="49">
        <v>19.63</v>
      </c>
      <c r="S16" s="5">
        <v>0</v>
      </c>
      <c r="T16" s="29"/>
      <c r="U16" s="29"/>
      <c r="V16" s="36">
        <f t="shared" si="6"/>
        <v>19.63</v>
      </c>
      <c r="W16" s="55">
        <f>IF(V16="",Default_Rank_Score,RANK(V16,V$4:V$124,1))</f>
        <v>13</v>
      </c>
      <c r="X16" s="49">
        <v>27.77</v>
      </c>
      <c r="Y16" s="5">
        <v>0</v>
      </c>
      <c r="Z16" s="29"/>
      <c r="AA16" s="29"/>
      <c r="AB16" s="36">
        <f t="shared" si="7"/>
        <v>27.77</v>
      </c>
      <c r="AC16" s="55">
        <f>IF(AB16="",Default_Rank_Score,RANK(AB16,AB$4:AB$124,1))</f>
        <v>7</v>
      </c>
      <c r="AD16" s="49">
        <v>26.94</v>
      </c>
      <c r="AE16" s="5">
        <v>0</v>
      </c>
      <c r="AF16" s="29"/>
      <c r="AG16" s="29"/>
      <c r="AH16" s="36">
        <f t="shared" si="8"/>
        <v>26.94</v>
      </c>
      <c r="AI16" s="55">
        <f>IF(AH16="",Default_Rank_Score,RANK(AH16,AH$4:AH$124,1))</f>
        <v>21</v>
      </c>
      <c r="AJ16" s="49">
        <v>29.64</v>
      </c>
      <c r="AK16" s="5">
        <v>0</v>
      </c>
      <c r="AL16" s="29"/>
      <c r="AM16" s="29"/>
      <c r="AN16" s="36">
        <f t="shared" si="9"/>
        <v>29.64</v>
      </c>
      <c r="AO16" s="11">
        <f>IF(AN16="",Default_Rank_Score,RANK(AN16,AN$4:AN$124,1))</f>
        <v>4</v>
      </c>
      <c r="AP16" s="49">
        <v>26.75</v>
      </c>
      <c r="AQ16" s="5">
        <v>0</v>
      </c>
      <c r="AR16" s="29"/>
      <c r="AS16" s="29"/>
      <c r="AT16" s="36">
        <f t="shared" si="10"/>
        <v>26.75</v>
      </c>
      <c r="AU16" s="11">
        <f>IF(AT16="",Default_Rank_Score,RANK(AT16,AT$4:AT$124,1))</f>
        <v>9</v>
      </c>
      <c r="AV16" s="49">
        <v>25.64</v>
      </c>
      <c r="AW16" s="5">
        <v>0</v>
      </c>
      <c r="AX16" s="29"/>
      <c r="AY16" s="29"/>
      <c r="AZ16" s="36">
        <f t="shared" si="11"/>
        <v>25.64</v>
      </c>
      <c r="BA16" s="11">
        <f>IF(AZ16="",Default_Rank_Score,RANK(AZ16,AZ$4:AZ$124,1))</f>
        <v>2</v>
      </c>
      <c r="BB16" s="49">
        <v>22.06</v>
      </c>
      <c r="BC16" s="5">
        <v>0</v>
      </c>
      <c r="BD16" s="29"/>
      <c r="BE16" s="29"/>
      <c r="BF16" s="36">
        <f t="shared" si="12"/>
        <v>22.06</v>
      </c>
      <c r="BG16" s="11">
        <f>IF(BF16="",Default_Rank_Score,RANK(BF16,BF$4:BF$124,1))</f>
        <v>9</v>
      </c>
      <c r="BH16" s="49">
        <v>25.96</v>
      </c>
      <c r="BI16" s="5">
        <v>0</v>
      </c>
      <c r="BJ16" s="29"/>
      <c r="BK16" s="29"/>
      <c r="BL16" s="36">
        <f t="shared" si="13"/>
        <v>25.96</v>
      </c>
      <c r="BM16" s="11">
        <f>IF(BL16="",Default_Rank_Score,RANK(BL16,BL$4:BL$124,1))</f>
        <v>8</v>
      </c>
      <c r="BN16" s="49">
        <v>27.12</v>
      </c>
      <c r="BO16" s="5">
        <v>2</v>
      </c>
      <c r="BP16" s="29"/>
      <c r="BQ16" s="29"/>
      <c r="BR16" s="36">
        <f t="shared" si="14"/>
        <v>37.120000000000005</v>
      </c>
      <c r="BS16" s="11">
        <f>IF(BR16="",Default_Rank_Score,RANK(BR16,BR$4:BR$124,1))</f>
        <v>32</v>
      </c>
    </row>
    <row r="17" spans="1:71" s="10" customFormat="1" x14ac:dyDescent="0.15">
      <c r="A17" s="59" t="s">
        <v>132</v>
      </c>
      <c r="B17" s="2"/>
      <c r="C17" s="1"/>
      <c r="D17" s="5">
        <v>5</v>
      </c>
      <c r="E17" s="6" t="s">
        <v>117</v>
      </c>
      <c r="F17" s="5"/>
      <c r="G17" s="63">
        <f t="shared" si="0"/>
        <v>13</v>
      </c>
      <c r="H17" s="63">
        <f t="shared" si="1"/>
        <v>139</v>
      </c>
      <c r="I17" s="63">
        <f t="shared" si="2"/>
        <v>5</v>
      </c>
      <c r="J17" s="63">
        <f t="shared" si="3"/>
        <v>10</v>
      </c>
      <c r="K17" s="64">
        <f t="shared" si="4"/>
        <v>297.79999999999995</v>
      </c>
      <c r="L17" s="49">
        <v>24.54</v>
      </c>
      <c r="M17" s="5">
        <v>4</v>
      </c>
      <c r="N17" s="29"/>
      <c r="O17" s="29"/>
      <c r="P17" s="36">
        <f t="shared" si="5"/>
        <v>44.54</v>
      </c>
      <c r="Q17" s="53">
        <f>IF(P17="",Default_Rank_Score,RANK(P17,P$4:P$124,1))</f>
        <v>67</v>
      </c>
      <c r="R17" s="49">
        <v>16.73</v>
      </c>
      <c r="S17" s="5">
        <v>0</v>
      </c>
      <c r="T17" s="29"/>
      <c r="U17" s="29"/>
      <c r="V17" s="36">
        <f t="shared" si="6"/>
        <v>16.73</v>
      </c>
      <c r="W17" s="55">
        <f>IF(V17="",Default_Rank_Score,RANK(V17,V$4:V$124,1))</f>
        <v>7</v>
      </c>
      <c r="X17" s="49">
        <v>25.01</v>
      </c>
      <c r="Y17" s="5">
        <v>2</v>
      </c>
      <c r="Z17" s="29"/>
      <c r="AA17" s="29"/>
      <c r="AB17" s="36">
        <f t="shared" si="7"/>
        <v>35.010000000000005</v>
      </c>
      <c r="AC17" s="55">
        <f>IF(AB17="",Default_Rank_Score,RANK(AB17,AB$4:AB$124,1))</f>
        <v>27</v>
      </c>
      <c r="AD17" s="49">
        <v>19.62</v>
      </c>
      <c r="AE17" s="5">
        <v>2</v>
      </c>
      <c r="AF17" s="29"/>
      <c r="AG17" s="29"/>
      <c r="AH17" s="36">
        <f t="shared" si="8"/>
        <v>29.62</v>
      </c>
      <c r="AI17" s="55">
        <f>IF(AH17="",Default_Rank_Score,RANK(AH17,AH$4:AH$124,1))</f>
        <v>33</v>
      </c>
      <c r="AJ17" s="49">
        <v>31.61</v>
      </c>
      <c r="AK17" s="5">
        <v>0</v>
      </c>
      <c r="AL17" s="29"/>
      <c r="AM17" s="29"/>
      <c r="AN17" s="36">
        <f t="shared" si="9"/>
        <v>31.61</v>
      </c>
      <c r="AO17" s="11">
        <f>IF(AN17="",Default_Rank_Score,RANK(AN17,AN$4:AN$124,1))</f>
        <v>5</v>
      </c>
      <c r="AP17" s="49">
        <v>22.52</v>
      </c>
      <c r="AQ17" s="5">
        <v>0</v>
      </c>
      <c r="AR17" s="29"/>
      <c r="AS17" s="29"/>
      <c r="AT17" s="36">
        <f t="shared" si="10"/>
        <v>22.52</v>
      </c>
      <c r="AU17" s="11">
        <f>IF(AT17="",Default_Rank_Score,RANK(AT17,AT$4:AT$124,1))</f>
        <v>5</v>
      </c>
      <c r="AV17" s="49">
        <v>29.2</v>
      </c>
      <c r="AW17" s="5">
        <v>1</v>
      </c>
      <c r="AX17" s="29"/>
      <c r="AY17" s="29"/>
      <c r="AZ17" s="36">
        <f t="shared" si="11"/>
        <v>34.200000000000003</v>
      </c>
      <c r="BA17" s="11">
        <f>IF(AZ17="",Default_Rank_Score,RANK(AZ17,AZ$4:AZ$124,1))</f>
        <v>23</v>
      </c>
      <c r="BB17" s="49">
        <v>22.76</v>
      </c>
      <c r="BC17" s="5">
        <v>1</v>
      </c>
      <c r="BD17" s="29"/>
      <c r="BE17" s="29"/>
      <c r="BF17" s="36">
        <f t="shared" si="12"/>
        <v>27.76</v>
      </c>
      <c r="BG17" s="11">
        <f>IF(BF17="",Default_Rank_Score,RANK(BF17,BF$4:BF$124,1))</f>
        <v>24</v>
      </c>
      <c r="BH17" s="49">
        <v>27.28</v>
      </c>
      <c r="BI17" s="5">
        <v>0</v>
      </c>
      <c r="BJ17" s="29"/>
      <c r="BK17" s="29"/>
      <c r="BL17" s="36">
        <f t="shared" si="13"/>
        <v>27.28</v>
      </c>
      <c r="BM17" s="11">
        <f>IF(BL17="",Default_Rank_Score,RANK(BL17,BL$4:BL$124,1))</f>
        <v>10</v>
      </c>
      <c r="BN17" s="49">
        <v>28.53</v>
      </c>
      <c r="BO17" s="5">
        <v>0</v>
      </c>
      <c r="BP17" s="29"/>
      <c r="BQ17" s="29"/>
      <c r="BR17" s="36">
        <f t="shared" si="14"/>
        <v>28.53</v>
      </c>
      <c r="BS17" s="11">
        <f>IF(BR17="",Default_Rank_Score,RANK(BR17,BR$4:BR$124,1))</f>
        <v>9</v>
      </c>
    </row>
    <row r="18" spans="1:71" s="10" customFormat="1" x14ac:dyDescent="0.15">
      <c r="A18" s="59" t="s">
        <v>207</v>
      </c>
      <c r="B18" s="2"/>
      <c r="C18" s="1"/>
      <c r="D18" s="5">
        <v>4</v>
      </c>
      <c r="E18" s="6" t="s">
        <v>117</v>
      </c>
      <c r="F18" s="5"/>
      <c r="G18" s="63">
        <f t="shared" si="0"/>
        <v>29</v>
      </c>
      <c r="H18" s="63">
        <f t="shared" si="1"/>
        <v>134</v>
      </c>
      <c r="I18" s="63">
        <f t="shared" si="2"/>
        <v>8</v>
      </c>
      <c r="J18" s="63">
        <f t="shared" si="3"/>
        <v>4</v>
      </c>
      <c r="K18" s="64">
        <f t="shared" si="4"/>
        <v>345.06000000000006</v>
      </c>
      <c r="L18" s="49">
        <v>28.98</v>
      </c>
      <c r="M18" s="5">
        <v>0</v>
      </c>
      <c r="N18" s="29"/>
      <c r="O18" s="29"/>
      <c r="P18" s="36">
        <f t="shared" si="5"/>
        <v>28.98</v>
      </c>
      <c r="Q18" s="53">
        <f>IF(P18="",Default_Rank_Score,RANK(P18,P$4:P$124,1))</f>
        <v>20</v>
      </c>
      <c r="R18" s="49">
        <v>24.61</v>
      </c>
      <c r="S18" s="5">
        <v>0</v>
      </c>
      <c r="T18" s="29"/>
      <c r="U18" s="29"/>
      <c r="V18" s="36">
        <f t="shared" si="6"/>
        <v>24.61</v>
      </c>
      <c r="W18" s="55">
        <f>IF(V18="",Default_Rank_Score,RANK(V18,V$4:V$124,1))</f>
        <v>33</v>
      </c>
      <c r="X18" s="49">
        <v>33.1</v>
      </c>
      <c r="Y18" s="5">
        <v>0</v>
      </c>
      <c r="Z18" s="29"/>
      <c r="AA18" s="29"/>
      <c r="AB18" s="36">
        <f t="shared" si="7"/>
        <v>33.1</v>
      </c>
      <c r="AC18" s="55">
        <f>IF(AB18="",Default_Rank_Score,RANK(AB18,AB$4:AB$124,1))</f>
        <v>17</v>
      </c>
      <c r="AD18" s="49">
        <v>28.16</v>
      </c>
      <c r="AE18" s="5">
        <v>0</v>
      </c>
      <c r="AF18" s="29"/>
      <c r="AG18" s="29"/>
      <c r="AH18" s="36">
        <f t="shared" si="8"/>
        <v>28.16</v>
      </c>
      <c r="AI18" s="55">
        <f>IF(AH18="",Default_Rank_Score,RANK(AH18,AH$4:AH$124,1))</f>
        <v>30</v>
      </c>
      <c r="AJ18" s="49">
        <v>40.700000000000003</v>
      </c>
      <c r="AK18" s="5">
        <v>0</v>
      </c>
      <c r="AL18" s="29"/>
      <c r="AM18" s="29"/>
      <c r="AN18" s="36">
        <f t="shared" si="9"/>
        <v>40.700000000000003</v>
      </c>
      <c r="AO18" s="11">
        <f>IF(AN18="",Default_Rank_Score,RANK(AN18,AN$4:AN$124,1))</f>
        <v>34</v>
      </c>
      <c r="AP18" s="49">
        <v>34.979999999999997</v>
      </c>
      <c r="AQ18" s="5">
        <v>0</v>
      </c>
      <c r="AR18" s="29"/>
      <c r="AS18" s="29"/>
      <c r="AT18" s="36">
        <f t="shared" si="10"/>
        <v>34.979999999999997</v>
      </c>
      <c r="AU18" s="11">
        <f>IF(AT18="",Default_Rank_Score,RANK(AT18,AT$4:AT$124,1))</f>
        <v>35</v>
      </c>
      <c r="AV18" s="49">
        <v>32.659999999999997</v>
      </c>
      <c r="AW18" s="5">
        <v>3</v>
      </c>
      <c r="AX18" s="29"/>
      <c r="AY18" s="29"/>
      <c r="AZ18" s="36">
        <f t="shared" si="11"/>
        <v>47.66</v>
      </c>
      <c r="BA18" s="11">
        <f>IF(AZ18="",Default_Rank_Score,RANK(AZ18,AZ$4:AZ$124,1))</f>
        <v>59</v>
      </c>
      <c r="BB18" s="49">
        <v>34.28</v>
      </c>
      <c r="BC18" s="5">
        <v>1</v>
      </c>
      <c r="BD18" s="29"/>
      <c r="BE18" s="29"/>
      <c r="BF18" s="36">
        <f t="shared" si="12"/>
        <v>39.28</v>
      </c>
      <c r="BG18" s="11">
        <f>IF(BF18="",Default_Rank_Score,RANK(BF18,BF$4:BF$124,1))</f>
        <v>67</v>
      </c>
      <c r="BH18" s="49">
        <v>34.840000000000003</v>
      </c>
      <c r="BI18" s="5">
        <v>0</v>
      </c>
      <c r="BJ18" s="29"/>
      <c r="BK18" s="29"/>
      <c r="BL18" s="36">
        <f t="shared" si="13"/>
        <v>34.840000000000003</v>
      </c>
      <c r="BM18" s="11">
        <f>IF(BL18="",Default_Rank_Score,RANK(BL18,BL$4:BL$124,1))</f>
        <v>29</v>
      </c>
      <c r="BN18" s="49">
        <v>32.75</v>
      </c>
      <c r="BO18" s="5">
        <v>0</v>
      </c>
      <c r="BP18" s="29"/>
      <c r="BQ18" s="29"/>
      <c r="BR18" s="36">
        <f t="shared" si="14"/>
        <v>32.75</v>
      </c>
      <c r="BS18" s="11">
        <f>IF(BR18="",Default_Rank_Score,RANK(BR18,BR$4:BR$124,1))</f>
        <v>20</v>
      </c>
    </row>
    <row r="19" spans="1:71" s="10" customFormat="1" x14ac:dyDescent="0.15">
      <c r="A19" s="59" t="s">
        <v>109</v>
      </c>
      <c r="B19" s="2"/>
      <c r="C19" s="1"/>
      <c r="D19" s="5">
        <v>2</v>
      </c>
      <c r="E19" s="6" t="s">
        <v>117</v>
      </c>
      <c r="F19" s="5"/>
      <c r="G19" s="63">
        <f t="shared" si="0"/>
        <v>39</v>
      </c>
      <c r="H19" s="63">
        <f t="shared" si="1"/>
        <v>174</v>
      </c>
      <c r="I19" s="63">
        <f t="shared" si="2"/>
        <v>3</v>
      </c>
      <c r="J19" s="63">
        <f t="shared" si="3"/>
        <v>7</v>
      </c>
      <c r="K19" s="64">
        <f t="shared" si="4"/>
        <v>374.19999999999993</v>
      </c>
      <c r="L19" s="49">
        <v>30.39</v>
      </c>
      <c r="M19" s="5">
        <v>0</v>
      </c>
      <c r="N19" s="29"/>
      <c r="O19" s="29"/>
      <c r="P19" s="36">
        <f t="shared" si="5"/>
        <v>30.39</v>
      </c>
      <c r="Q19" s="53">
        <f>IF(P19="",Default_Rank_Score,RANK(P19,P$4:P$124,1))</f>
        <v>25</v>
      </c>
      <c r="R19" s="49">
        <v>24.72</v>
      </c>
      <c r="S19" s="5">
        <v>0</v>
      </c>
      <c r="T19" s="29"/>
      <c r="U19" s="29"/>
      <c r="V19" s="36">
        <f t="shared" si="6"/>
        <v>24.72</v>
      </c>
      <c r="W19" s="55">
        <f>IF(V19="",Default_Rank_Score,RANK(V19,V$4:V$124,1))</f>
        <v>34</v>
      </c>
      <c r="X19" s="49">
        <v>33.520000000000003</v>
      </c>
      <c r="Y19" s="5">
        <v>0</v>
      </c>
      <c r="Z19" s="29"/>
      <c r="AA19" s="29"/>
      <c r="AB19" s="36">
        <f t="shared" si="7"/>
        <v>33.520000000000003</v>
      </c>
      <c r="AC19" s="55">
        <f>IF(AB19="",Default_Rank_Score,RANK(AB19,AB$4:AB$124,1))</f>
        <v>19</v>
      </c>
      <c r="AD19" s="49">
        <v>24.85</v>
      </c>
      <c r="AE19" s="5">
        <v>1</v>
      </c>
      <c r="AF19" s="29"/>
      <c r="AG19" s="29"/>
      <c r="AH19" s="36">
        <f t="shared" si="8"/>
        <v>29.85</v>
      </c>
      <c r="AI19" s="55">
        <f>IF(AH19="",Default_Rank_Score,RANK(AH19,AH$4:AH$124,1))</f>
        <v>36</v>
      </c>
      <c r="AJ19" s="49">
        <v>38.44</v>
      </c>
      <c r="AK19" s="5">
        <v>1</v>
      </c>
      <c r="AL19" s="29">
        <v>1</v>
      </c>
      <c r="AM19" s="29"/>
      <c r="AN19" s="36">
        <f t="shared" si="9"/>
        <v>53.44</v>
      </c>
      <c r="AO19" s="11">
        <f>IF(AN19="",Default_Rank_Score,RANK(AN19,AN$4:AN$124,1))</f>
        <v>60</v>
      </c>
      <c r="AP19" s="49">
        <v>46.22</v>
      </c>
      <c r="AQ19" s="5">
        <v>1</v>
      </c>
      <c r="AR19" s="29"/>
      <c r="AS19" s="29"/>
      <c r="AT19" s="36">
        <f t="shared" si="10"/>
        <v>51.22</v>
      </c>
      <c r="AU19" s="11">
        <f>IF(AT19="",Default_Rank_Score,RANK(AT19,AT$4:AT$124,1))</f>
        <v>76</v>
      </c>
      <c r="AV19" s="49">
        <v>37.96</v>
      </c>
      <c r="AW19" s="5">
        <v>1</v>
      </c>
      <c r="AX19" s="29"/>
      <c r="AY19" s="29"/>
      <c r="AZ19" s="36">
        <f t="shared" si="11"/>
        <v>42.96</v>
      </c>
      <c r="BA19" s="11">
        <f>IF(AZ19="",Default_Rank_Score,RANK(AZ19,AZ$4:AZ$124,1))</f>
        <v>43</v>
      </c>
      <c r="BB19" s="49">
        <v>29.19</v>
      </c>
      <c r="BC19" s="5">
        <v>1</v>
      </c>
      <c r="BD19" s="29"/>
      <c r="BE19" s="29"/>
      <c r="BF19" s="36">
        <f t="shared" si="12"/>
        <v>34.19</v>
      </c>
      <c r="BG19" s="11">
        <f>IF(BF19="",Default_Rank_Score,RANK(BF19,BF$4:BF$124,1))</f>
        <v>49</v>
      </c>
      <c r="BH19" s="49">
        <v>30.63</v>
      </c>
      <c r="BI19" s="5">
        <v>1</v>
      </c>
      <c r="BJ19" s="29"/>
      <c r="BK19" s="29"/>
      <c r="BL19" s="36">
        <f t="shared" si="13"/>
        <v>35.629999999999995</v>
      </c>
      <c r="BM19" s="11">
        <f>IF(BL19="",Default_Rank_Score,RANK(BL19,BL$4:BL$124,1))</f>
        <v>34</v>
      </c>
      <c r="BN19" s="49">
        <v>33.28</v>
      </c>
      <c r="BO19" s="5">
        <v>1</v>
      </c>
      <c r="BP19" s="29"/>
      <c r="BQ19" s="29"/>
      <c r="BR19" s="36">
        <f t="shared" si="14"/>
        <v>38.28</v>
      </c>
      <c r="BS19" s="11">
        <f>IF(BR19="",Default_Rank_Score,RANK(BR19,BR$4:BR$124,1))</f>
        <v>36</v>
      </c>
    </row>
    <row r="20" spans="1:71" s="10" customFormat="1" x14ac:dyDescent="0.15">
      <c r="A20" s="59" t="s">
        <v>131</v>
      </c>
      <c r="B20" s="2"/>
      <c r="C20" s="1"/>
      <c r="D20" s="5">
        <v>5</v>
      </c>
      <c r="E20" s="6" t="s">
        <v>117</v>
      </c>
      <c r="F20" s="5"/>
      <c r="G20" s="63">
        <f t="shared" si="0"/>
        <v>62</v>
      </c>
      <c r="H20" s="63">
        <f t="shared" si="1"/>
        <v>268</v>
      </c>
      <c r="I20" s="63">
        <f t="shared" si="2"/>
        <v>4</v>
      </c>
      <c r="J20" s="63">
        <f t="shared" si="3"/>
        <v>18</v>
      </c>
      <c r="K20" s="64">
        <f t="shared" si="4"/>
        <v>437.42999999999995</v>
      </c>
      <c r="L20" s="49">
        <v>27.85</v>
      </c>
      <c r="M20" s="5">
        <v>3</v>
      </c>
      <c r="N20" s="29"/>
      <c r="O20" s="29"/>
      <c r="P20" s="36">
        <f t="shared" si="5"/>
        <v>42.85</v>
      </c>
      <c r="Q20" s="53">
        <f>IF(P20="",Default_Rank_Score,RANK(P20,P$4:P$124,1))</f>
        <v>61</v>
      </c>
      <c r="R20" s="49">
        <v>34.26</v>
      </c>
      <c r="S20" s="5">
        <v>0</v>
      </c>
      <c r="T20" s="29"/>
      <c r="U20" s="29"/>
      <c r="V20" s="36">
        <f t="shared" si="6"/>
        <v>34.26</v>
      </c>
      <c r="W20" s="55">
        <f>IF(V20="",Default_Rank_Score,RANK(V20,V$4:V$124,1))</f>
        <v>77</v>
      </c>
      <c r="X20" s="49">
        <v>38.74</v>
      </c>
      <c r="Y20" s="5">
        <v>1</v>
      </c>
      <c r="Z20" s="29"/>
      <c r="AA20" s="29"/>
      <c r="AB20" s="36">
        <f t="shared" si="7"/>
        <v>43.74</v>
      </c>
      <c r="AC20" s="55">
        <f>IF(AB20="",Default_Rank_Score,RANK(AB20,AB$4:AB$124,1))</f>
        <v>52</v>
      </c>
      <c r="AD20" s="49">
        <v>27.66</v>
      </c>
      <c r="AE20" s="5">
        <v>1</v>
      </c>
      <c r="AF20" s="29"/>
      <c r="AG20" s="29"/>
      <c r="AH20" s="36">
        <f t="shared" si="8"/>
        <v>32.659999999999997</v>
      </c>
      <c r="AI20" s="55">
        <f>IF(AH20="",Default_Rank_Score,RANK(AH20,AH$4:AH$124,1))</f>
        <v>43</v>
      </c>
      <c r="AJ20" s="49">
        <v>41.13</v>
      </c>
      <c r="AK20" s="5">
        <v>0</v>
      </c>
      <c r="AL20" s="29"/>
      <c r="AM20" s="29"/>
      <c r="AN20" s="36">
        <f t="shared" si="9"/>
        <v>41.13</v>
      </c>
      <c r="AO20" s="11">
        <f>IF(AN20="",Default_Rank_Score,RANK(AN20,AN$4:AN$124,1))</f>
        <v>35</v>
      </c>
      <c r="AP20" s="49">
        <v>38.159999999999997</v>
      </c>
      <c r="AQ20" s="5">
        <v>10</v>
      </c>
      <c r="AR20" s="29"/>
      <c r="AS20" s="29"/>
      <c r="AT20" s="36">
        <f t="shared" si="10"/>
        <v>88.16</v>
      </c>
      <c r="AU20" s="11">
        <f>IF(AT20="",Default_Rank_Score,RANK(AT20,AT$4:AT$124,1))</f>
        <v>106</v>
      </c>
      <c r="AV20" s="49">
        <v>37.200000000000003</v>
      </c>
      <c r="AW20" s="5">
        <v>0</v>
      </c>
      <c r="AX20" s="29"/>
      <c r="AY20" s="29"/>
      <c r="AZ20" s="36">
        <f t="shared" si="11"/>
        <v>37.200000000000003</v>
      </c>
      <c r="BA20" s="11">
        <f>IF(AZ20="",Default_Rank_Score,RANK(AZ20,AZ$4:AZ$124,1))</f>
        <v>30</v>
      </c>
      <c r="BB20" s="49">
        <v>26.3</v>
      </c>
      <c r="BC20" s="5">
        <v>1</v>
      </c>
      <c r="BD20" s="29"/>
      <c r="BE20" s="29"/>
      <c r="BF20" s="36">
        <f t="shared" si="12"/>
        <v>31.3</v>
      </c>
      <c r="BG20" s="11">
        <f>IF(BF20="",Default_Rank_Score,RANK(BF20,BF$4:BF$124,1))</f>
        <v>36</v>
      </c>
      <c r="BH20" s="49">
        <v>35.76</v>
      </c>
      <c r="BI20" s="5">
        <v>2</v>
      </c>
      <c r="BJ20" s="29"/>
      <c r="BK20" s="29"/>
      <c r="BL20" s="36">
        <f t="shared" si="13"/>
        <v>45.76</v>
      </c>
      <c r="BM20" s="11">
        <f>IF(BL20="",Default_Rank_Score,RANK(BL20,BL$4:BL$124,1))</f>
        <v>58</v>
      </c>
      <c r="BN20" s="49">
        <v>40.369999999999997</v>
      </c>
      <c r="BO20" s="5">
        <v>0</v>
      </c>
      <c r="BP20" s="29"/>
      <c r="BQ20" s="29"/>
      <c r="BR20" s="36">
        <f t="shared" si="14"/>
        <v>40.369999999999997</v>
      </c>
      <c r="BS20" s="11">
        <f>IF(BR20="",Default_Rank_Score,RANK(BR20,BR$4:BR$124,1))</f>
        <v>43</v>
      </c>
    </row>
    <row r="21" spans="1:71" s="10" customFormat="1" x14ac:dyDescent="0.15">
      <c r="A21" s="59" t="s">
        <v>56</v>
      </c>
      <c r="B21" s="2"/>
      <c r="C21" s="1"/>
      <c r="D21" s="5">
        <v>3</v>
      </c>
      <c r="E21" s="6" t="s">
        <v>117</v>
      </c>
      <c r="F21" s="5"/>
      <c r="G21" s="63">
        <f t="shared" si="0"/>
        <v>81</v>
      </c>
      <c r="H21" s="63">
        <f t="shared" si="1"/>
        <v>347</v>
      </c>
      <c r="I21" s="63">
        <f t="shared" si="2"/>
        <v>4</v>
      </c>
      <c r="J21" s="63">
        <f t="shared" si="3"/>
        <v>13</v>
      </c>
      <c r="K21" s="64">
        <f t="shared" si="4"/>
        <v>518.84</v>
      </c>
      <c r="L21" s="49">
        <v>40.28</v>
      </c>
      <c r="M21" s="5">
        <v>5</v>
      </c>
      <c r="N21" s="29"/>
      <c r="O21" s="29"/>
      <c r="P21" s="36">
        <f t="shared" si="5"/>
        <v>65.28</v>
      </c>
      <c r="Q21" s="53">
        <f>IF(P21="",Default_Rank_Score,RANK(P21,P$4:P$124,1))</f>
        <v>96</v>
      </c>
      <c r="R21" s="49">
        <v>35.89</v>
      </c>
      <c r="S21" s="5">
        <v>1</v>
      </c>
      <c r="T21" s="29"/>
      <c r="U21" s="29"/>
      <c r="V21" s="36">
        <f t="shared" si="6"/>
        <v>40.89</v>
      </c>
      <c r="W21" s="55">
        <f>IF(V21="",Default_Rank_Score,RANK(V21,V$4:V$124,1))</f>
        <v>90</v>
      </c>
      <c r="X21" s="49">
        <v>37.86</v>
      </c>
      <c r="Y21" s="5">
        <v>0</v>
      </c>
      <c r="Z21" s="29"/>
      <c r="AA21" s="29"/>
      <c r="AB21" s="36">
        <f t="shared" si="7"/>
        <v>37.86</v>
      </c>
      <c r="AC21" s="55">
        <f>IF(AB21="",Default_Rank_Score,RANK(AB21,AB$4:AB$124,1))</f>
        <v>35</v>
      </c>
      <c r="AD21" s="49">
        <v>34</v>
      </c>
      <c r="AE21" s="5">
        <v>2</v>
      </c>
      <c r="AF21" s="29"/>
      <c r="AG21" s="29"/>
      <c r="AH21" s="36">
        <f t="shared" si="8"/>
        <v>44</v>
      </c>
      <c r="AI21" s="55">
        <f>IF(AH21="",Default_Rank_Score,RANK(AH21,AH$4:AH$124,1))</f>
        <v>75</v>
      </c>
      <c r="AJ21" s="49">
        <v>47.34</v>
      </c>
      <c r="AK21" s="5">
        <v>0</v>
      </c>
      <c r="AL21" s="29"/>
      <c r="AM21" s="29"/>
      <c r="AN21" s="36">
        <f t="shared" si="9"/>
        <v>47.34</v>
      </c>
      <c r="AO21" s="11">
        <f>IF(AN21="",Default_Rank_Score,RANK(AN21,AN$4:AN$124,1))</f>
        <v>51</v>
      </c>
      <c r="AP21" s="49">
        <v>42.39</v>
      </c>
      <c r="AQ21" s="5">
        <v>3</v>
      </c>
      <c r="AR21" s="29"/>
      <c r="AS21" s="29"/>
      <c r="AT21" s="36">
        <f t="shared" si="10"/>
        <v>57.39</v>
      </c>
      <c r="AU21" s="11">
        <f>IF(AT21="",Default_Rank_Score,RANK(AT21,AT$4:AT$124,1))</f>
        <v>83</v>
      </c>
      <c r="AV21" s="49">
        <v>54.5</v>
      </c>
      <c r="AW21" s="5">
        <v>0</v>
      </c>
      <c r="AX21" s="29"/>
      <c r="AY21" s="29"/>
      <c r="AZ21" s="36">
        <f t="shared" si="11"/>
        <v>54.5</v>
      </c>
      <c r="BA21" s="11">
        <f>IF(AZ21="",Default_Rank_Score,RANK(AZ21,AZ$4:AZ$124,1))</f>
        <v>80</v>
      </c>
      <c r="BB21" s="49">
        <v>47.66</v>
      </c>
      <c r="BC21" s="5">
        <v>1</v>
      </c>
      <c r="BD21" s="29"/>
      <c r="BE21" s="29"/>
      <c r="BF21" s="36">
        <f t="shared" si="12"/>
        <v>52.66</v>
      </c>
      <c r="BG21" s="11">
        <f>IF(BF21="",Default_Rank_Score,RANK(BF21,BF$4:BF$124,1))</f>
        <v>91</v>
      </c>
      <c r="BH21" s="49">
        <v>44.84</v>
      </c>
      <c r="BI21" s="5">
        <v>1</v>
      </c>
      <c r="BJ21" s="29"/>
      <c r="BK21" s="29"/>
      <c r="BL21" s="36">
        <f t="shared" si="13"/>
        <v>49.84</v>
      </c>
      <c r="BM21" s="11">
        <f>IF(BL21="",Default_Rank_Score,RANK(BL21,BL$4:BL$124,1))</f>
        <v>67</v>
      </c>
      <c r="BN21" s="49">
        <v>69.08</v>
      </c>
      <c r="BO21" s="5">
        <v>0</v>
      </c>
      <c r="BP21" s="29"/>
      <c r="BQ21" s="29"/>
      <c r="BR21" s="36">
        <f t="shared" si="14"/>
        <v>69.08</v>
      </c>
      <c r="BS21" s="11">
        <f>IF(BR21="",Default_Rank_Score,RANK(BR21,BR$4:BR$124,1))</f>
        <v>96</v>
      </c>
    </row>
    <row r="22" spans="1:71" s="10" customFormat="1" x14ac:dyDescent="0.15">
      <c r="A22" s="59" t="s">
        <v>86</v>
      </c>
      <c r="B22" s="2"/>
      <c r="C22" s="1"/>
      <c r="D22" s="5">
        <v>1</v>
      </c>
      <c r="E22" s="6" t="s">
        <v>87</v>
      </c>
      <c r="F22" s="5"/>
      <c r="G22" s="63">
        <f t="shared" si="0"/>
        <v>33</v>
      </c>
      <c r="H22" s="63">
        <f t="shared" si="1"/>
        <v>273</v>
      </c>
      <c r="I22" s="63">
        <f t="shared" si="2"/>
        <v>6</v>
      </c>
      <c r="J22" s="63">
        <f t="shared" si="3"/>
        <v>4</v>
      </c>
      <c r="K22" s="64">
        <f t="shared" si="4"/>
        <v>358.92</v>
      </c>
      <c r="L22" s="49">
        <v>35.83</v>
      </c>
      <c r="M22" s="5">
        <v>0</v>
      </c>
      <c r="N22" s="29"/>
      <c r="O22" s="29"/>
      <c r="P22" s="36">
        <f t="shared" si="5"/>
        <v>35.83</v>
      </c>
      <c r="Q22" s="53">
        <f>IF(P22="",Default_Rank_Score,RANK(P22,P$4:P$124,1))</f>
        <v>41</v>
      </c>
      <c r="R22" s="49">
        <v>25.08</v>
      </c>
      <c r="S22" s="5">
        <v>1</v>
      </c>
      <c r="T22" s="29"/>
      <c r="U22" s="29"/>
      <c r="V22" s="36">
        <f t="shared" si="6"/>
        <v>30.08</v>
      </c>
      <c r="W22" s="55">
        <f>IF(V22="",Default_Rank_Score,RANK(V22,V$4:V$124,1))</f>
        <v>63</v>
      </c>
      <c r="X22" s="49">
        <v>38.67</v>
      </c>
      <c r="Y22" s="5">
        <v>1</v>
      </c>
      <c r="Z22" s="29"/>
      <c r="AA22" s="29"/>
      <c r="AB22" s="36">
        <f t="shared" si="7"/>
        <v>43.67</v>
      </c>
      <c r="AC22" s="55">
        <f>IF(AB22="",Default_Rank_Score,RANK(AB22,AB$4:AB$124,1))</f>
        <v>50</v>
      </c>
      <c r="AD22" s="49">
        <v>31.04</v>
      </c>
      <c r="AE22" s="5">
        <v>1</v>
      </c>
      <c r="AF22" s="29"/>
      <c r="AG22" s="29"/>
      <c r="AH22" s="36">
        <f t="shared" si="8"/>
        <v>36.04</v>
      </c>
      <c r="AI22" s="55">
        <f>IF(AH22="",Default_Rank_Score,RANK(AH22,AH$4:AH$124,1))</f>
        <v>58</v>
      </c>
      <c r="AJ22" s="49">
        <v>53.68</v>
      </c>
      <c r="AK22" s="5">
        <v>0</v>
      </c>
      <c r="AL22" s="29"/>
      <c r="AM22" s="29"/>
      <c r="AN22" s="36">
        <f t="shared" si="9"/>
        <v>53.68</v>
      </c>
      <c r="AO22" s="11">
        <f>IF(AN22="",Default_Rank_Score,RANK(AN22,AN$4:AN$124,1))</f>
        <v>61</v>
      </c>
      <c r="AP22" s="49">
        <v>32.03</v>
      </c>
      <c r="AQ22" s="5">
        <v>0</v>
      </c>
      <c r="AR22" s="29"/>
      <c r="AS22" s="29"/>
      <c r="AT22" s="36">
        <f t="shared" si="10"/>
        <v>32.03</v>
      </c>
      <c r="AU22" s="11">
        <f>IF(AT22="",Default_Rank_Score,RANK(AT22,AT$4:AT$124,1))</f>
        <v>22</v>
      </c>
      <c r="AV22" s="49">
        <v>27.72</v>
      </c>
      <c r="AW22" s="5">
        <v>0</v>
      </c>
      <c r="AX22" s="29"/>
      <c r="AY22" s="29"/>
      <c r="AZ22" s="36">
        <f t="shared" si="11"/>
        <v>27.72</v>
      </c>
      <c r="BA22" s="11">
        <f>IF(AZ22="",Default_Rank_Score,RANK(AZ22,AZ$4:AZ$124,1))</f>
        <v>4</v>
      </c>
      <c r="BB22" s="49">
        <v>25.81</v>
      </c>
      <c r="BC22" s="5">
        <v>0</v>
      </c>
      <c r="BD22" s="29"/>
      <c r="BE22" s="29"/>
      <c r="BF22" s="36">
        <f t="shared" si="12"/>
        <v>25.81</v>
      </c>
      <c r="BG22" s="11">
        <f>IF(BF22="",Default_Rank_Score,RANK(BF22,BF$4:BF$124,1))</f>
        <v>16</v>
      </c>
      <c r="BH22" s="49">
        <v>33.93</v>
      </c>
      <c r="BI22" s="5">
        <v>0</v>
      </c>
      <c r="BJ22" s="29"/>
      <c r="BK22" s="29"/>
      <c r="BL22" s="36">
        <f t="shared" si="13"/>
        <v>33.93</v>
      </c>
      <c r="BM22" s="11">
        <f>IF(BL22="",Default_Rank_Score,RANK(BL22,BL$4:BL$124,1))</f>
        <v>26</v>
      </c>
      <c r="BN22" s="49">
        <v>35.130000000000003</v>
      </c>
      <c r="BO22" s="5">
        <v>1</v>
      </c>
      <c r="BP22" s="29"/>
      <c r="BQ22" s="29"/>
      <c r="BR22" s="36">
        <f t="shared" si="14"/>
        <v>40.130000000000003</v>
      </c>
      <c r="BS22" s="11">
        <f>IF(BR22="",Default_Rank_Score,RANK(BR22,BR$4:BR$124,1))</f>
        <v>42</v>
      </c>
    </row>
    <row r="23" spans="1:71" s="10" customFormat="1" x14ac:dyDescent="0.15">
      <c r="A23" s="59" t="s">
        <v>127</v>
      </c>
      <c r="B23" s="2"/>
      <c r="C23" s="1"/>
      <c r="D23" s="5">
        <v>4</v>
      </c>
      <c r="E23" s="6" t="s">
        <v>87</v>
      </c>
      <c r="F23" s="5"/>
      <c r="G23" s="63">
        <f t="shared" si="0"/>
        <v>43</v>
      </c>
      <c r="H23" s="63">
        <f t="shared" si="1"/>
        <v>134</v>
      </c>
      <c r="I23" s="63">
        <f t="shared" si="2"/>
        <v>4</v>
      </c>
      <c r="J23" s="63">
        <f t="shared" si="3"/>
        <v>15</v>
      </c>
      <c r="K23" s="64">
        <f t="shared" si="4"/>
        <v>384.09</v>
      </c>
      <c r="L23" s="49">
        <v>29.24</v>
      </c>
      <c r="M23" s="5">
        <v>2</v>
      </c>
      <c r="N23" s="29"/>
      <c r="O23" s="29"/>
      <c r="P23" s="36">
        <f t="shared" si="5"/>
        <v>39.239999999999995</v>
      </c>
      <c r="Q23" s="53">
        <f>IF(P23="",Default_Rank_Score,RANK(P23,P$4:P$124,1))</f>
        <v>50</v>
      </c>
      <c r="R23" s="49">
        <v>23.54</v>
      </c>
      <c r="S23" s="5">
        <v>0</v>
      </c>
      <c r="T23" s="29"/>
      <c r="U23" s="29"/>
      <c r="V23" s="36">
        <f t="shared" si="6"/>
        <v>23.54</v>
      </c>
      <c r="W23" s="55">
        <f>IF(V23="",Default_Rank_Score,RANK(V23,V$4:V$124,1))</f>
        <v>26</v>
      </c>
      <c r="X23" s="49">
        <v>32.83</v>
      </c>
      <c r="Y23" s="5">
        <v>0</v>
      </c>
      <c r="Z23" s="29"/>
      <c r="AA23" s="29"/>
      <c r="AB23" s="36">
        <f t="shared" si="7"/>
        <v>32.83</v>
      </c>
      <c r="AC23" s="55">
        <f>IF(AB23="",Default_Rank_Score,RANK(AB23,AB$4:AB$124,1))</f>
        <v>16</v>
      </c>
      <c r="AD23" s="49">
        <v>27.08</v>
      </c>
      <c r="AE23" s="5">
        <v>0</v>
      </c>
      <c r="AF23" s="29"/>
      <c r="AG23" s="29"/>
      <c r="AH23" s="36">
        <f t="shared" si="8"/>
        <v>27.08</v>
      </c>
      <c r="AI23" s="55">
        <f>IF(AH23="",Default_Rank_Score,RANK(AH23,AH$4:AH$124,1))</f>
        <v>23</v>
      </c>
      <c r="AJ23" s="49">
        <v>37.24</v>
      </c>
      <c r="AK23" s="5">
        <v>0</v>
      </c>
      <c r="AL23" s="29"/>
      <c r="AM23" s="29"/>
      <c r="AN23" s="36">
        <f t="shared" si="9"/>
        <v>37.24</v>
      </c>
      <c r="AO23" s="11">
        <f>IF(AN23="",Default_Rank_Score,RANK(AN23,AN$4:AN$124,1))</f>
        <v>19</v>
      </c>
      <c r="AP23" s="49">
        <v>35.229999999999997</v>
      </c>
      <c r="AQ23" s="5">
        <v>3</v>
      </c>
      <c r="AR23" s="29"/>
      <c r="AS23" s="29"/>
      <c r="AT23" s="36">
        <f t="shared" si="10"/>
        <v>50.23</v>
      </c>
      <c r="AU23" s="11">
        <f>IF(AT23="",Default_Rank_Score,RANK(AT23,AT$4:AT$124,1))</f>
        <v>75</v>
      </c>
      <c r="AV23" s="49">
        <v>24.85</v>
      </c>
      <c r="AW23" s="5">
        <v>4</v>
      </c>
      <c r="AX23" s="29"/>
      <c r="AY23" s="29"/>
      <c r="AZ23" s="36">
        <f t="shared" si="11"/>
        <v>44.85</v>
      </c>
      <c r="BA23" s="11">
        <f>IF(AZ23="",Default_Rank_Score,RANK(AZ23,AZ$4:AZ$124,1))</f>
        <v>47</v>
      </c>
      <c r="BB23" s="49">
        <v>21.33</v>
      </c>
      <c r="BC23" s="5">
        <v>3</v>
      </c>
      <c r="BD23" s="29"/>
      <c r="BE23" s="29"/>
      <c r="BF23" s="36">
        <f t="shared" si="12"/>
        <v>36.33</v>
      </c>
      <c r="BG23" s="11">
        <f>IF(BF23="",Default_Rank_Score,RANK(BF23,BF$4:BF$124,1))</f>
        <v>57</v>
      </c>
      <c r="BH23" s="49">
        <v>35.57</v>
      </c>
      <c r="BI23" s="5">
        <v>2</v>
      </c>
      <c r="BJ23" s="29"/>
      <c r="BK23" s="29"/>
      <c r="BL23" s="36">
        <f t="shared" si="13"/>
        <v>45.57</v>
      </c>
      <c r="BM23" s="11">
        <f>IF(BL23="",Default_Rank_Score,RANK(BL23,BL$4:BL$124,1))</f>
        <v>55</v>
      </c>
      <c r="BN23" s="49">
        <v>42.18</v>
      </c>
      <c r="BO23" s="5">
        <v>1</v>
      </c>
      <c r="BP23" s="29"/>
      <c r="BQ23" s="29"/>
      <c r="BR23" s="36">
        <f t="shared" si="14"/>
        <v>47.18</v>
      </c>
      <c r="BS23" s="11">
        <f>IF(BR23="",Default_Rank_Score,RANK(BR23,BR$4:BR$124,1))</f>
        <v>61</v>
      </c>
    </row>
    <row r="24" spans="1:71" s="10" customFormat="1" x14ac:dyDescent="0.15">
      <c r="A24" s="59" t="s">
        <v>153</v>
      </c>
      <c r="B24" s="2"/>
      <c r="C24" s="1"/>
      <c r="D24" s="5" t="s">
        <v>150</v>
      </c>
      <c r="E24" s="6" t="s">
        <v>87</v>
      </c>
      <c r="F24" s="5"/>
      <c r="G24" s="63">
        <f t="shared" si="0"/>
        <v>46</v>
      </c>
      <c r="H24" s="63">
        <f t="shared" si="1"/>
        <v>294</v>
      </c>
      <c r="I24" s="63">
        <f t="shared" si="2"/>
        <v>3</v>
      </c>
      <c r="J24" s="63">
        <f t="shared" si="3"/>
        <v>13</v>
      </c>
      <c r="K24" s="64">
        <f t="shared" si="4"/>
        <v>403.74</v>
      </c>
      <c r="L24" s="49">
        <v>34.85</v>
      </c>
      <c r="M24" s="5">
        <v>2</v>
      </c>
      <c r="N24" s="29"/>
      <c r="O24" s="29"/>
      <c r="P24" s="36">
        <f t="shared" si="5"/>
        <v>44.85</v>
      </c>
      <c r="Q24" s="53">
        <f>IF(P24="",Default_Rank_Score,RANK(P24,P$4:P$124,1))</f>
        <v>70</v>
      </c>
      <c r="R24" s="49">
        <v>25.3</v>
      </c>
      <c r="S24" s="5">
        <v>2</v>
      </c>
      <c r="T24" s="29"/>
      <c r="U24" s="29"/>
      <c r="V24" s="36">
        <f t="shared" si="6"/>
        <v>35.299999999999997</v>
      </c>
      <c r="W24" s="55">
        <f>IF(V24="",Default_Rank_Score,RANK(V24,V$4:V$124,1))</f>
        <v>80</v>
      </c>
      <c r="X24" s="49">
        <v>40.65</v>
      </c>
      <c r="Y24" s="5">
        <v>1</v>
      </c>
      <c r="Z24" s="29"/>
      <c r="AA24" s="29"/>
      <c r="AB24" s="36">
        <f t="shared" si="7"/>
        <v>45.65</v>
      </c>
      <c r="AC24" s="55">
        <f>IF(AB24="",Default_Rank_Score,RANK(AB24,AB$4:AB$124,1))</f>
        <v>58</v>
      </c>
      <c r="AD24" s="49">
        <v>33.21</v>
      </c>
      <c r="AE24" s="5">
        <v>0</v>
      </c>
      <c r="AF24" s="29"/>
      <c r="AG24" s="29"/>
      <c r="AH24" s="36">
        <f t="shared" si="8"/>
        <v>33.21</v>
      </c>
      <c r="AI24" s="55">
        <f>IF(AH24="",Default_Rank_Score,RANK(AH24,AH$4:AH$124,1))</f>
        <v>47</v>
      </c>
      <c r="AJ24" s="49">
        <v>43.28</v>
      </c>
      <c r="AK24" s="5">
        <v>0</v>
      </c>
      <c r="AL24" s="29"/>
      <c r="AM24" s="29"/>
      <c r="AN24" s="36">
        <f t="shared" si="9"/>
        <v>43.28</v>
      </c>
      <c r="AO24" s="11">
        <f>IF(AN24="",Default_Rank_Score,RANK(AN24,AN$4:AN$124,1))</f>
        <v>39</v>
      </c>
      <c r="AP24" s="49">
        <v>37.049999999999997</v>
      </c>
      <c r="AQ24" s="5">
        <v>0</v>
      </c>
      <c r="AR24" s="29"/>
      <c r="AS24" s="29"/>
      <c r="AT24" s="36">
        <f t="shared" si="10"/>
        <v>37.049999999999997</v>
      </c>
      <c r="AU24" s="11">
        <f>IF(AT24="",Default_Rank_Score,RANK(AT24,AT$4:AT$124,1))</f>
        <v>38</v>
      </c>
      <c r="AV24" s="49">
        <v>27.16</v>
      </c>
      <c r="AW24" s="5">
        <v>4</v>
      </c>
      <c r="AX24" s="29"/>
      <c r="AY24" s="29"/>
      <c r="AZ24" s="36">
        <f t="shared" si="11"/>
        <v>47.16</v>
      </c>
      <c r="BA24" s="11">
        <f>IF(AZ24="",Default_Rank_Score,RANK(AZ24,AZ$4:AZ$124,1))</f>
        <v>57</v>
      </c>
      <c r="BB24" s="49">
        <v>25.03</v>
      </c>
      <c r="BC24" s="5">
        <v>1</v>
      </c>
      <c r="BD24" s="29"/>
      <c r="BE24" s="29"/>
      <c r="BF24" s="36">
        <f t="shared" si="12"/>
        <v>30.03</v>
      </c>
      <c r="BG24" s="11">
        <f>IF(BF24="",Default_Rank_Score,RANK(BF24,BF$4:BF$124,1))</f>
        <v>33</v>
      </c>
      <c r="BH24" s="49">
        <v>33.369999999999997</v>
      </c>
      <c r="BI24" s="5">
        <v>2</v>
      </c>
      <c r="BJ24" s="29"/>
      <c r="BK24" s="29"/>
      <c r="BL24" s="36">
        <f t="shared" si="13"/>
        <v>43.37</v>
      </c>
      <c r="BM24" s="11">
        <f>IF(BL24="",Default_Rank_Score,RANK(BL24,BL$4:BL$124,1))</f>
        <v>49</v>
      </c>
      <c r="BN24" s="49">
        <v>38.840000000000003</v>
      </c>
      <c r="BO24" s="5">
        <v>1</v>
      </c>
      <c r="BP24" s="29"/>
      <c r="BQ24" s="29"/>
      <c r="BR24" s="36">
        <f t="shared" si="14"/>
        <v>43.84</v>
      </c>
      <c r="BS24" s="11">
        <f>IF(BR24="",Default_Rank_Score,RANK(BR24,BR$4:BR$124,1))</f>
        <v>52</v>
      </c>
    </row>
    <row r="25" spans="1:71" s="10" customFormat="1" x14ac:dyDescent="0.15">
      <c r="A25" s="59" t="s">
        <v>161</v>
      </c>
      <c r="B25" s="2"/>
      <c r="C25" s="1"/>
      <c r="D25" s="5">
        <v>2</v>
      </c>
      <c r="E25" s="6" t="s">
        <v>87</v>
      </c>
      <c r="F25" s="5"/>
      <c r="G25" s="63">
        <f t="shared" si="0"/>
        <v>52</v>
      </c>
      <c r="H25" s="63">
        <f t="shared" si="1"/>
        <v>277</v>
      </c>
      <c r="I25" s="63">
        <f t="shared" si="2"/>
        <v>5</v>
      </c>
      <c r="J25" s="63">
        <f t="shared" si="3"/>
        <v>11</v>
      </c>
      <c r="K25" s="64">
        <f t="shared" si="4"/>
        <v>417.53999999999996</v>
      </c>
      <c r="L25" s="49">
        <v>35.19</v>
      </c>
      <c r="M25" s="5">
        <v>1</v>
      </c>
      <c r="N25" s="29"/>
      <c r="O25" s="29"/>
      <c r="P25" s="36">
        <f t="shared" si="5"/>
        <v>40.19</v>
      </c>
      <c r="Q25" s="53">
        <f>IF(P25="",Default_Rank_Score,RANK(P25,P$4:P$124,1))</f>
        <v>51</v>
      </c>
      <c r="R25" s="49">
        <v>29.36</v>
      </c>
      <c r="S25" s="5">
        <v>0</v>
      </c>
      <c r="T25" s="29"/>
      <c r="U25" s="29"/>
      <c r="V25" s="36">
        <f t="shared" si="6"/>
        <v>29.36</v>
      </c>
      <c r="W25" s="55">
        <f>IF(V25="",Default_Rank_Score,RANK(V25,V$4:V$124,1))</f>
        <v>59</v>
      </c>
      <c r="X25" s="49">
        <v>38.99</v>
      </c>
      <c r="Y25" s="5">
        <v>1</v>
      </c>
      <c r="Z25" s="29"/>
      <c r="AA25" s="29"/>
      <c r="AB25" s="36">
        <f t="shared" si="7"/>
        <v>43.99</v>
      </c>
      <c r="AC25" s="55">
        <f>IF(AB25="",Default_Rank_Score,RANK(AB25,AB$4:AB$124,1))</f>
        <v>54</v>
      </c>
      <c r="AD25" s="49">
        <v>33.799999999999997</v>
      </c>
      <c r="AE25" s="5">
        <v>0</v>
      </c>
      <c r="AF25" s="29"/>
      <c r="AG25" s="29"/>
      <c r="AH25" s="36">
        <f t="shared" si="8"/>
        <v>33.799999999999997</v>
      </c>
      <c r="AI25" s="55">
        <f>IF(AH25="",Default_Rank_Score,RANK(AH25,AH$4:AH$124,1))</f>
        <v>48</v>
      </c>
      <c r="AJ25" s="49">
        <v>39.86</v>
      </c>
      <c r="AK25" s="5">
        <v>3</v>
      </c>
      <c r="AL25" s="29"/>
      <c r="AM25" s="29"/>
      <c r="AN25" s="36">
        <f t="shared" si="9"/>
        <v>54.86</v>
      </c>
      <c r="AO25" s="11">
        <f>IF(AN25="",Default_Rank_Score,RANK(AN25,AN$4:AN$124,1))</f>
        <v>65</v>
      </c>
      <c r="AP25" s="49">
        <v>34.75</v>
      </c>
      <c r="AQ25" s="5">
        <v>0</v>
      </c>
      <c r="AR25" s="29"/>
      <c r="AS25" s="29"/>
      <c r="AT25" s="36">
        <f t="shared" si="10"/>
        <v>34.75</v>
      </c>
      <c r="AU25" s="11">
        <f>IF(AT25="",Default_Rank_Score,RANK(AT25,AT$4:AT$124,1))</f>
        <v>32</v>
      </c>
      <c r="AV25" s="49">
        <v>33.06</v>
      </c>
      <c r="AW25" s="5">
        <v>0</v>
      </c>
      <c r="AX25" s="29"/>
      <c r="AY25" s="29"/>
      <c r="AZ25" s="36">
        <f t="shared" si="11"/>
        <v>33.06</v>
      </c>
      <c r="BA25" s="11">
        <f>IF(AZ25="",Default_Rank_Score,RANK(AZ25,AZ$4:AZ$124,1))</f>
        <v>21</v>
      </c>
      <c r="BB25" s="49">
        <v>32.119999999999997</v>
      </c>
      <c r="BC25" s="5">
        <v>0</v>
      </c>
      <c r="BD25" s="29">
        <v>1</v>
      </c>
      <c r="BE25" s="29"/>
      <c r="BF25" s="36">
        <f t="shared" si="12"/>
        <v>42.12</v>
      </c>
      <c r="BG25" s="11">
        <f>IF(BF25="",Default_Rank_Score,RANK(BF25,BF$4:BF$124,1))</f>
        <v>74</v>
      </c>
      <c r="BH25" s="49">
        <v>36.64</v>
      </c>
      <c r="BI25" s="5">
        <v>3</v>
      </c>
      <c r="BJ25" s="29"/>
      <c r="BK25" s="29"/>
      <c r="BL25" s="36">
        <f t="shared" si="13"/>
        <v>51.64</v>
      </c>
      <c r="BM25" s="11">
        <f>IF(BL25="",Default_Rank_Score,RANK(BL25,BL$4:BL$124,1))</f>
        <v>70</v>
      </c>
      <c r="BN25" s="49">
        <v>38.770000000000003</v>
      </c>
      <c r="BO25" s="5">
        <v>3</v>
      </c>
      <c r="BP25" s="29"/>
      <c r="BQ25" s="29"/>
      <c r="BR25" s="36">
        <f t="shared" si="14"/>
        <v>53.77</v>
      </c>
      <c r="BS25" s="11">
        <f>IF(BR25="",Default_Rank_Score,RANK(BR25,BR$4:BR$124,1))</f>
        <v>73</v>
      </c>
    </row>
    <row r="26" spans="1:71" s="10" customFormat="1" x14ac:dyDescent="0.15">
      <c r="A26" s="59" t="s">
        <v>168</v>
      </c>
      <c r="B26" s="2"/>
      <c r="C26" s="1"/>
      <c r="D26" s="5">
        <v>4</v>
      </c>
      <c r="E26" s="6" t="s">
        <v>87</v>
      </c>
      <c r="F26" s="5"/>
      <c r="G26" s="63">
        <f t="shared" si="0"/>
        <v>54</v>
      </c>
      <c r="H26" s="63">
        <f t="shared" si="1"/>
        <v>263</v>
      </c>
      <c r="I26" s="63">
        <f t="shared" si="2"/>
        <v>1</v>
      </c>
      <c r="J26" s="63">
        <f t="shared" si="3"/>
        <v>20</v>
      </c>
      <c r="K26" s="64">
        <f t="shared" si="4"/>
        <v>420.86</v>
      </c>
      <c r="L26" s="49">
        <v>26.24</v>
      </c>
      <c r="M26" s="5">
        <v>1</v>
      </c>
      <c r="N26" s="29"/>
      <c r="O26" s="29"/>
      <c r="P26" s="36">
        <f t="shared" si="5"/>
        <v>31.24</v>
      </c>
      <c r="Q26" s="53">
        <f>IF(P26="",Default_Rank_Score,RANK(P26,P$4:P$124,1))</f>
        <v>29</v>
      </c>
      <c r="R26" s="49">
        <v>26.41</v>
      </c>
      <c r="S26" s="5">
        <v>0</v>
      </c>
      <c r="T26" s="29"/>
      <c r="U26" s="29"/>
      <c r="V26" s="36">
        <f t="shared" si="6"/>
        <v>26.41</v>
      </c>
      <c r="W26" s="55">
        <f>IF(V26="",Default_Rank_Score,RANK(V26,V$4:V$124,1))</f>
        <v>44</v>
      </c>
      <c r="X26" s="49">
        <v>33.51</v>
      </c>
      <c r="Y26" s="5">
        <v>6</v>
      </c>
      <c r="Z26" s="29"/>
      <c r="AA26" s="29"/>
      <c r="AB26" s="36">
        <f t="shared" si="7"/>
        <v>63.51</v>
      </c>
      <c r="AC26" s="55">
        <f>IF(AB26="",Default_Rank_Score,RANK(AB26,AB$4:AB$124,1))</f>
        <v>86</v>
      </c>
      <c r="AD26" s="49">
        <v>29.27</v>
      </c>
      <c r="AE26" s="5">
        <v>1</v>
      </c>
      <c r="AF26" s="29"/>
      <c r="AG26" s="29"/>
      <c r="AH26" s="36">
        <f t="shared" si="8"/>
        <v>34.269999999999996</v>
      </c>
      <c r="AI26" s="55">
        <f>IF(AH26="",Default_Rank_Score,RANK(AH26,AH$4:AH$124,1))</f>
        <v>50</v>
      </c>
      <c r="AJ26" s="49">
        <v>44.11</v>
      </c>
      <c r="AK26" s="5">
        <v>1</v>
      </c>
      <c r="AL26" s="29"/>
      <c r="AM26" s="29"/>
      <c r="AN26" s="36">
        <f t="shared" si="9"/>
        <v>49.11</v>
      </c>
      <c r="AO26" s="11">
        <f>IF(AN26="",Default_Rank_Score,RANK(AN26,AN$4:AN$124,1))</f>
        <v>54</v>
      </c>
      <c r="AP26" s="49">
        <v>27.98</v>
      </c>
      <c r="AQ26" s="5">
        <v>3</v>
      </c>
      <c r="AR26" s="29"/>
      <c r="AS26" s="29"/>
      <c r="AT26" s="36">
        <f t="shared" si="10"/>
        <v>42.980000000000004</v>
      </c>
      <c r="AU26" s="11">
        <f>IF(AT26="",Default_Rank_Score,RANK(AT26,AT$4:AT$124,1))</f>
        <v>59</v>
      </c>
      <c r="AV26" s="49">
        <v>25.87</v>
      </c>
      <c r="AW26" s="5">
        <v>1</v>
      </c>
      <c r="AX26" s="29"/>
      <c r="AY26" s="29"/>
      <c r="AZ26" s="36">
        <f t="shared" si="11"/>
        <v>30.87</v>
      </c>
      <c r="BA26" s="11">
        <f>IF(AZ26="",Default_Rank_Score,RANK(AZ26,AZ$4:AZ$124,1))</f>
        <v>15</v>
      </c>
      <c r="BB26" s="49">
        <v>24.87</v>
      </c>
      <c r="BC26" s="5">
        <v>3</v>
      </c>
      <c r="BD26" s="29"/>
      <c r="BE26" s="29"/>
      <c r="BF26" s="36">
        <f t="shared" si="12"/>
        <v>39.870000000000005</v>
      </c>
      <c r="BG26" s="11">
        <f>IF(BF26="",Default_Rank_Score,RANK(BF26,BF$4:BF$124,1))</f>
        <v>69</v>
      </c>
      <c r="BH26" s="49">
        <v>37.94</v>
      </c>
      <c r="BI26" s="5">
        <v>1</v>
      </c>
      <c r="BJ26" s="29">
        <v>1</v>
      </c>
      <c r="BK26" s="29"/>
      <c r="BL26" s="36">
        <f t="shared" si="13"/>
        <v>52.94</v>
      </c>
      <c r="BM26" s="11">
        <f>IF(BL26="",Default_Rank_Score,RANK(BL26,BL$4:BL$124,1))</f>
        <v>74</v>
      </c>
      <c r="BN26" s="49">
        <v>34.659999999999997</v>
      </c>
      <c r="BO26" s="5">
        <v>3</v>
      </c>
      <c r="BP26" s="29"/>
      <c r="BQ26" s="29"/>
      <c r="BR26" s="36">
        <f t="shared" si="14"/>
        <v>49.66</v>
      </c>
      <c r="BS26" s="11">
        <f>IF(BR26="",Default_Rank_Score,RANK(BR26,BR$4:BR$124,1))</f>
        <v>65</v>
      </c>
    </row>
    <row r="27" spans="1:71" s="10" customFormat="1" x14ac:dyDescent="0.15">
      <c r="A27" s="59" t="s">
        <v>164</v>
      </c>
      <c r="B27" s="2"/>
      <c r="C27" s="1"/>
      <c r="D27" s="5">
        <v>3</v>
      </c>
      <c r="E27" s="6" t="s">
        <v>87</v>
      </c>
      <c r="F27" s="5"/>
      <c r="G27" s="63">
        <f t="shared" si="0"/>
        <v>75</v>
      </c>
      <c r="H27" s="63">
        <f t="shared" si="1"/>
        <v>305</v>
      </c>
      <c r="I27" s="63">
        <f t="shared" si="2"/>
        <v>5</v>
      </c>
      <c r="J27" s="63">
        <f t="shared" si="3"/>
        <v>9</v>
      </c>
      <c r="K27" s="64">
        <f t="shared" si="4"/>
        <v>494.66999999999996</v>
      </c>
      <c r="L27" s="49">
        <v>40.19</v>
      </c>
      <c r="M27" s="5">
        <v>0</v>
      </c>
      <c r="N27" s="29"/>
      <c r="O27" s="29"/>
      <c r="P27" s="36">
        <f t="shared" si="5"/>
        <v>40.19</v>
      </c>
      <c r="Q27" s="53">
        <f>IF(P27="",Default_Rank_Score,RANK(P27,P$4:P$124,1))</f>
        <v>51</v>
      </c>
      <c r="R27" s="49">
        <v>28.11</v>
      </c>
      <c r="S27" s="5">
        <v>0</v>
      </c>
      <c r="T27" s="29"/>
      <c r="U27" s="29"/>
      <c r="V27" s="36">
        <f t="shared" si="6"/>
        <v>28.11</v>
      </c>
      <c r="W27" s="55">
        <f>IF(V27="",Default_Rank_Score,RANK(V27,V$4:V$124,1))</f>
        <v>48</v>
      </c>
      <c r="X27" s="49">
        <v>51.69</v>
      </c>
      <c r="Y27" s="5">
        <v>0</v>
      </c>
      <c r="Z27" s="29"/>
      <c r="AA27" s="29"/>
      <c r="AB27" s="36">
        <f t="shared" si="7"/>
        <v>51.69</v>
      </c>
      <c r="AC27" s="55">
        <f>IF(AB27="",Default_Rank_Score,RANK(AB27,AB$4:AB$124,1))</f>
        <v>72</v>
      </c>
      <c r="AD27" s="49">
        <v>37.979999999999997</v>
      </c>
      <c r="AE27" s="5">
        <v>0</v>
      </c>
      <c r="AF27" s="29"/>
      <c r="AG27" s="29"/>
      <c r="AH27" s="36">
        <f t="shared" si="8"/>
        <v>37.979999999999997</v>
      </c>
      <c r="AI27" s="55">
        <f>IF(AH27="",Default_Rank_Score,RANK(AH27,AH$4:AH$124,1))</f>
        <v>62</v>
      </c>
      <c r="AJ27" s="49">
        <v>54.51</v>
      </c>
      <c r="AK27" s="5">
        <v>1</v>
      </c>
      <c r="AL27" s="29"/>
      <c r="AM27" s="29"/>
      <c r="AN27" s="36">
        <f t="shared" si="9"/>
        <v>59.51</v>
      </c>
      <c r="AO27" s="11">
        <f>IF(AN27="",Default_Rank_Score,RANK(AN27,AN$4:AN$124,1))</f>
        <v>72</v>
      </c>
      <c r="AP27" s="49">
        <v>46.61</v>
      </c>
      <c r="AQ27" s="5">
        <v>4</v>
      </c>
      <c r="AR27" s="29"/>
      <c r="AS27" s="29"/>
      <c r="AT27" s="36">
        <f t="shared" si="10"/>
        <v>66.61</v>
      </c>
      <c r="AU27" s="11">
        <f>IF(AT27="",Default_Rank_Score,RANK(AT27,AT$4:AT$124,1))</f>
        <v>96</v>
      </c>
      <c r="AV27" s="49">
        <v>49.82</v>
      </c>
      <c r="AW27" s="5">
        <v>1</v>
      </c>
      <c r="AX27" s="29"/>
      <c r="AY27" s="29"/>
      <c r="AZ27" s="36">
        <f t="shared" si="11"/>
        <v>54.82</v>
      </c>
      <c r="BA27" s="11">
        <f>IF(AZ27="",Default_Rank_Score,RANK(AZ27,AZ$4:AZ$124,1))</f>
        <v>81</v>
      </c>
      <c r="BB27" s="49">
        <v>40.51</v>
      </c>
      <c r="BC27" s="5">
        <v>1</v>
      </c>
      <c r="BD27" s="29"/>
      <c r="BE27" s="29"/>
      <c r="BF27" s="36">
        <f t="shared" si="12"/>
        <v>45.51</v>
      </c>
      <c r="BG27" s="11">
        <f>IF(BF27="",Default_Rank_Score,RANK(BF27,BF$4:BF$124,1))</f>
        <v>81</v>
      </c>
      <c r="BH27" s="49">
        <v>43.73</v>
      </c>
      <c r="BI27" s="5">
        <v>0</v>
      </c>
      <c r="BJ27" s="29"/>
      <c r="BK27" s="29"/>
      <c r="BL27" s="36">
        <f t="shared" si="13"/>
        <v>43.73</v>
      </c>
      <c r="BM27" s="11">
        <f>IF(BL27="",Default_Rank_Score,RANK(BL27,BL$4:BL$124,1))</f>
        <v>51</v>
      </c>
      <c r="BN27" s="49">
        <v>56.52</v>
      </c>
      <c r="BO27" s="5">
        <v>2</v>
      </c>
      <c r="BP27" s="29"/>
      <c r="BQ27" s="29"/>
      <c r="BR27" s="36">
        <f t="shared" si="14"/>
        <v>66.52000000000001</v>
      </c>
      <c r="BS27" s="11">
        <f>IF(BR27="",Default_Rank_Score,RANK(BR27,BR$4:BR$124,1))</f>
        <v>93</v>
      </c>
    </row>
    <row r="28" spans="1:71" s="10" customFormat="1" x14ac:dyDescent="0.15">
      <c r="A28" s="59" t="s">
        <v>200</v>
      </c>
      <c r="B28" s="2"/>
      <c r="C28" s="1"/>
      <c r="D28" s="5">
        <v>6</v>
      </c>
      <c r="E28" s="6" t="s">
        <v>87</v>
      </c>
      <c r="F28" s="5"/>
      <c r="G28" s="63">
        <f t="shared" si="0"/>
        <v>77</v>
      </c>
      <c r="H28" s="63">
        <f t="shared" si="1"/>
        <v>372</v>
      </c>
      <c r="I28" s="63">
        <f t="shared" si="2"/>
        <v>6</v>
      </c>
      <c r="J28" s="63">
        <f t="shared" si="3"/>
        <v>5</v>
      </c>
      <c r="K28" s="64">
        <f t="shared" si="4"/>
        <v>507.96</v>
      </c>
      <c r="L28" s="49">
        <v>41.05</v>
      </c>
      <c r="M28" s="5">
        <v>0</v>
      </c>
      <c r="N28" s="29"/>
      <c r="O28" s="29"/>
      <c r="P28" s="36">
        <f t="shared" si="5"/>
        <v>41.05</v>
      </c>
      <c r="Q28" s="53">
        <f>IF(P28="",Default_Rank_Score,RANK(P28,P$4:P$124,1))</f>
        <v>54</v>
      </c>
      <c r="R28" s="49">
        <v>35.770000000000003</v>
      </c>
      <c r="S28" s="5">
        <v>1</v>
      </c>
      <c r="T28" s="29"/>
      <c r="U28" s="29"/>
      <c r="V28" s="36">
        <f t="shared" si="6"/>
        <v>40.770000000000003</v>
      </c>
      <c r="W28" s="55">
        <f>IF(V28="",Default_Rank_Score,RANK(V28,V$4:V$124,1))</f>
        <v>88</v>
      </c>
      <c r="X28" s="49">
        <v>53.22</v>
      </c>
      <c r="Y28" s="5">
        <v>2</v>
      </c>
      <c r="Z28" s="29"/>
      <c r="AA28" s="29"/>
      <c r="AB28" s="36">
        <f t="shared" si="7"/>
        <v>63.22</v>
      </c>
      <c r="AC28" s="55">
        <f>IF(AB28="",Default_Rank_Score,RANK(AB28,AB$4:AB$124,1))</f>
        <v>85</v>
      </c>
      <c r="AD28" s="49">
        <v>47.42</v>
      </c>
      <c r="AE28" s="5">
        <v>0</v>
      </c>
      <c r="AF28" s="29"/>
      <c r="AG28" s="29"/>
      <c r="AH28" s="36">
        <f t="shared" si="8"/>
        <v>47.42</v>
      </c>
      <c r="AI28" s="55">
        <f>IF(AH28="",Default_Rank_Score,RANK(AH28,AH$4:AH$124,1))</f>
        <v>82</v>
      </c>
      <c r="AJ28" s="49">
        <v>54.72</v>
      </c>
      <c r="AK28" s="5">
        <v>0</v>
      </c>
      <c r="AL28" s="29"/>
      <c r="AM28" s="29"/>
      <c r="AN28" s="36">
        <f t="shared" si="9"/>
        <v>54.72</v>
      </c>
      <c r="AO28" s="11">
        <f>IF(AN28="",Default_Rank_Score,RANK(AN28,AN$4:AN$124,1))</f>
        <v>63</v>
      </c>
      <c r="AP28" s="49">
        <v>56.83</v>
      </c>
      <c r="AQ28" s="5">
        <v>1</v>
      </c>
      <c r="AR28" s="29"/>
      <c r="AS28" s="29"/>
      <c r="AT28" s="36">
        <f t="shared" si="10"/>
        <v>61.83</v>
      </c>
      <c r="AU28" s="11">
        <f>IF(AT28="",Default_Rank_Score,RANK(AT28,AT$4:AT$124,1))</f>
        <v>88</v>
      </c>
      <c r="AV28" s="49">
        <v>45.52</v>
      </c>
      <c r="AW28" s="5">
        <v>0</v>
      </c>
      <c r="AX28" s="29"/>
      <c r="AY28" s="29"/>
      <c r="AZ28" s="36">
        <f t="shared" si="11"/>
        <v>45.52</v>
      </c>
      <c r="BA28" s="11">
        <f>IF(AZ28="",Default_Rank_Score,RANK(AZ28,AZ$4:AZ$124,1))</f>
        <v>52</v>
      </c>
      <c r="BB28" s="49">
        <v>41.53</v>
      </c>
      <c r="BC28" s="5">
        <v>0</v>
      </c>
      <c r="BD28" s="29"/>
      <c r="BE28" s="29"/>
      <c r="BF28" s="36">
        <f t="shared" si="12"/>
        <v>41.53</v>
      </c>
      <c r="BG28" s="11">
        <f>IF(BF28="",Default_Rank_Score,RANK(BF28,BF$4:BF$124,1))</f>
        <v>72</v>
      </c>
      <c r="BH28" s="49">
        <v>49.79</v>
      </c>
      <c r="BI28" s="5">
        <v>0</v>
      </c>
      <c r="BJ28" s="29"/>
      <c r="BK28" s="29"/>
      <c r="BL28" s="36">
        <f t="shared" si="13"/>
        <v>49.79</v>
      </c>
      <c r="BM28" s="11">
        <f>IF(BL28="",Default_Rank_Score,RANK(BL28,BL$4:BL$124,1))</f>
        <v>66</v>
      </c>
      <c r="BN28" s="49">
        <v>57.11</v>
      </c>
      <c r="BO28" s="5">
        <v>1</v>
      </c>
      <c r="BP28" s="29"/>
      <c r="BQ28" s="29"/>
      <c r="BR28" s="36">
        <f t="shared" si="14"/>
        <v>62.11</v>
      </c>
      <c r="BS28" s="11">
        <f>IF(BR28="",Default_Rank_Score,RANK(BR28,BR$4:BR$124,1))</f>
        <v>83</v>
      </c>
    </row>
    <row r="29" spans="1:71" s="10" customFormat="1" x14ac:dyDescent="0.15">
      <c r="A29" s="59" t="s">
        <v>186</v>
      </c>
      <c r="B29" s="2"/>
      <c r="C29" s="1"/>
      <c r="D29" s="5">
        <v>4</v>
      </c>
      <c r="E29" s="6" t="s">
        <v>87</v>
      </c>
      <c r="F29" s="5"/>
      <c r="G29" s="63">
        <f t="shared" si="0"/>
        <v>84</v>
      </c>
      <c r="H29" s="63">
        <f t="shared" si="1"/>
        <v>396</v>
      </c>
      <c r="I29" s="63">
        <f t="shared" si="2"/>
        <v>2</v>
      </c>
      <c r="J29" s="63">
        <f t="shared" si="3"/>
        <v>18</v>
      </c>
      <c r="K29" s="64">
        <f t="shared" si="4"/>
        <v>543.43999999999994</v>
      </c>
      <c r="L29" s="49">
        <v>44.76</v>
      </c>
      <c r="M29" s="5">
        <v>1</v>
      </c>
      <c r="N29" s="29"/>
      <c r="O29" s="29"/>
      <c r="P29" s="36">
        <f t="shared" si="5"/>
        <v>49.76</v>
      </c>
      <c r="Q29" s="53">
        <f>IF(P29="",Default_Rank_Score,RANK(P29,P$4:P$124,1))</f>
        <v>81</v>
      </c>
      <c r="R29" s="49">
        <v>38.549999999999997</v>
      </c>
      <c r="S29" s="5">
        <v>0</v>
      </c>
      <c r="T29" s="29"/>
      <c r="U29" s="29"/>
      <c r="V29" s="36">
        <f t="shared" si="6"/>
        <v>38.549999999999997</v>
      </c>
      <c r="W29" s="55">
        <f>IF(V29="",Default_Rank_Score,RANK(V29,V$4:V$124,1))</f>
        <v>85</v>
      </c>
      <c r="X29" s="49">
        <v>42.93</v>
      </c>
      <c r="Y29" s="5">
        <v>2</v>
      </c>
      <c r="Z29" s="29"/>
      <c r="AA29" s="29"/>
      <c r="AB29" s="36">
        <f t="shared" si="7"/>
        <v>52.93</v>
      </c>
      <c r="AC29" s="55">
        <f>IF(AB29="",Default_Rank_Score,RANK(AB29,AB$4:AB$124,1))</f>
        <v>73</v>
      </c>
      <c r="AD29" s="49">
        <v>39.729999999999997</v>
      </c>
      <c r="AE29" s="5">
        <v>1</v>
      </c>
      <c r="AF29" s="29"/>
      <c r="AG29" s="29"/>
      <c r="AH29" s="36">
        <f t="shared" si="8"/>
        <v>44.73</v>
      </c>
      <c r="AI29" s="55">
        <f>IF(AH29="",Default_Rank_Score,RANK(AH29,AH$4:AH$124,1))</f>
        <v>77</v>
      </c>
      <c r="AJ29" s="49">
        <v>48.36</v>
      </c>
      <c r="AK29" s="5">
        <v>3</v>
      </c>
      <c r="AL29" s="29"/>
      <c r="AM29" s="29"/>
      <c r="AN29" s="36">
        <f t="shared" si="9"/>
        <v>63.36</v>
      </c>
      <c r="AO29" s="11">
        <f>IF(AN29="",Default_Rank_Score,RANK(AN29,AN$4:AN$124,1))</f>
        <v>80</v>
      </c>
      <c r="AP29" s="49">
        <v>48.27</v>
      </c>
      <c r="AQ29" s="5">
        <v>1</v>
      </c>
      <c r="AR29" s="29"/>
      <c r="AS29" s="29"/>
      <c r="AT29" s="36">
        <f t="shared" si="10"/>
        <v>53.27</v>
      </c>
      <c r="AU29" s="11">
        <f>IF(AT29="",Default_Rank_Score,RANK(AT29,AT$4:AT$124,1))</f>
        <v>78</v>
      </c>
      <c r="AV29" s="49">
        <v>39.26</v>
      </c>
      <c r="AW29" s="5">
        <v>3</v>
      </c>
      <c r="AX29" s="29"/>
      <c r="AY29" s="29"/>
      <c r="AZ29" s="36">
        <f t="shared" si="11"/>
        <v>54.26</v>
      </c>
      <c r="BA29" s="11">
        <f>IF(AZ29="",Default_Rank_Score,RANK(AZ29,AZ$4:AZ$124,1))</f>
        <v>79</v>
      </c>
      <c r="BB29" s="49">
        <v>41.49</v>
      </c>
      <c r="BC29" s="5">
        <v>4</v>
      </c>
      <c r="BD29" s="29">
        <v>1</v>
      </c>
      <c r="BE29" s="29"/>
      <c r="BF29" s="36">
        <f t="shared" si="12"/>
        <v>71.490000000000009</v>
      </c>
      <c r="BG29" s="11">
        <f>IF(BF29="",Default_Rank_Score,RANK(BF29,BF$4:BF$124,1))</f>
        <v>110</v>
      </c>
      <c r="BH29" s="49">
        <v>44.95</v>
      </c>
      <c r="BI29" s="5">
        <v>0</v>
      </c>
      <c r="BJ29" s="29"/>
      <c r="BK29" s="29"/>
      <c r="BL29" s="36">
        <f t="shared" si="13"/>
        <v>44.95</v>
      </c>
      <c r="BM29" s="11">
        <f>IF(BL29="",Default_Rank_Score,RANK(BL29,BL$4:BL$124,1))</f>
        <v>54</v>
      </c>
      <c r="BN29" s="49">
        <v>55.14</v>
      </c>
      <c r="BO29" s="5">
        <v>3</v>
      </c>
      <c r="BP29" s="29"/>
      <c r="BQ29" s="29"/>
      <c r="BR29" s="36">
        <f t="shared" si="14"/>
        <v>70.14</v>
      </c>
      <c r="BS29" s="11">
        <f>IF(BR29="",Default_Rank_Score,RANK(BR29,BR$4:BR$124,1))</f>
        <v>97</v>
      </c>
    </row>
    <row r="30" spans="1:71" s="10" customFormat="1" x14ac:dyDescent="0.15">
      <c r="A30" s="59" t="s">
        <v>134</v>
      </c>
      <c r="B30" s="2"/>
      <c r="C30" s="1"/>
      <c r="D30" s="5">
        <v>5</v>
      </c>
      <c r="E30" s="6" t="s">
        <v>87</v>
      </c>
      <c r="F30" s="5"/>
      <c r="G30" s="63">
        <f t="shared" si="0"/>
        <v>94</v>
      </c>
      <c r="H30" s="63">
        <f t="shared" si="1"/>
        <v>462</v>
      </c>
      <c r="I30" s="63">
        <f t="shared" si="2"/>
        <v>1</v>
      </c>
      <c r="J30" s="63">
        <f t="shared" si="3"/>
        <v>32</v>
      </c>
      <c r="K30" s="64">
        <f t="shared" si="4"/>
        <v>646.56000000000006</v>
      </c>
      <c r="L30" s="49">
        <v>50.52</v>
      </c>
      <c r="M30" s="5">
        <v>2</v>
      </c>
      <c r="N30" s="29"/>
      <c r="O30" s="29"/>
      <c r="P30" s="36">
        <f t="shared" si="5"/>
        <v>60.52</v>
      </c>
      <c r="Q30" s="53">
        <f>IF(P30="",Default_Rank_Score,RANK(P30,P$4:P$124,1))</f>
        <v>92</v>
      </c>
      <c r="R30" s="49">
        <v>48.72</v>
      </c>
      <c r="S30" s="5">
        <v>0</v>
      </c>
      <c r="T30" s="29"/>
      <c r="U30" s="29"/>
      <c r="V30" s="36">
        <f t="shared" si="6"/>
        <v>48.72</v>
      </c>
      <c r="W30" s="55">
        <f>IF(V30="",Default_Rank_Score,RANK(V30,V$4:V$124,1))</f>
        <v>103</v>
      </c>
      <c r="X30" s="49">
        <v>47.69</v>
      </c>
      <c r="Y30" s="5">
        <v>2</v>
      </c>
      <c r="Z30" s="29"/>
      <c r="AA30" s="29"/>
      <c r="AB30" s="36">
        <f t="shared" si="7"/>
        <v>57.69</v>
      </c>
      <c r="AC30" s="55">
        <f>IF(AB30="",Default_Rank_Score,RANK(AB30,AB$4:AB$124,1))</f>
        <v>79</v>
      </c>
      <c r="AD30" s="49">
        <v>50.72</v>
      </c>
      <c r="AE30" s="5">
        <v>3</v>
      </c>
      <c r="AF30" s="29"/>
      <c r="AG30" s="29"/>
      <c r="AH30" s="36">
        <f t="shared" si="8"/>
        <v>65.72</v>
      </c>
      <c r="AI30" s="55">
        <f>IF(AH30="",Default_Rank_Score,RANK(AH30,AH$4:AH$124,1))</f>
        <v>97</v>
      </c>
      <c r="AJ30" s="49">
        <v>57.96</v>
      </c>
      <c r="AK30" s="5">
        <v>3</v>
      </c>
      <c r="AL30" s="29"/>
      <c r="AM30" s="29"/>
      <c r="AN30" s="36">
        <f t="shared" si="9"/>
        <v>72.960000000000008</v>
      </c>
      <c r="AO30" s="11">
        <f>IF(AN30="",Default_Rank_Score,RANK(AN30,AN$4:AN$124,1))</f>
        <v>91</v>
      </c>
      <c r="AP30" s="49">
        <v>48.4</v>
      </c>
      <c r="AQ30" s="5">
        <v>4</v>
      </c>
      <c r="AR30" s="29"/>
      <c r="AS30" s="29"/>
      <c r="AT30" s="36">
        <f t="shared" si="10"/>
        <v>68.400000000000006</v>
      </c>
      <c r="AU30" s="11">
        <f>IF(AT30="",Default_Rank_Score,RANK(AT30,AT$4:AT$124,1))</f>
        <v>99</v>
      </c>
      <c r="AV30" s="49">
        <v>49.56</v>
      </c>
      <c r="AW30" s="5">
        <v>2</v>
      </c>
      <c r="AX30" s="29"/>
      <c r="AY30" s="29"/>
      <c r="AZ30" s="36">
        <f t="shared" si="11"/>
        <v>59.56</v>
      </c>
      <c r="BA30" s="11">
        <f>IF(AZ30="",Default_Rank_Score,RANK(AZ30,AZ$4:AZ$124,1))</f>
        <v>87</v>
      </c>
      <c r="BB30" s="49">
        <v>32.56</v>
      </c>
      <c r="BC30" s="5">
        <v>5</v>
      </c>
      <c r="BD30" s="29"/>
      <c r="BE30" s="29"/>
      <c r="BF30" s="36">
        <f t="shared" si="12"/>
        <v>57.56</v>
      </c>
      <c r="BG30" s="11">
        <f>IF(BF30="",Default_Rank_Score,RANK(BF30,BF$4:BF$124,1))</f>
        <v>100</v>
      </c>
      <c r="BH30" s="49">
        <v>45.71</v>
      </c>
      <c r="BI30" s="5">
        <v>4</v>
      </c>
      <c r="BJ30" s="29">
        <v>1</v>
      </c>
      <c r="BK30" s="29"/>
      <c r="BL30" s="36">
        <f t="shared" si="13"/>
        <v>75.710000000000008</v>
      </c>
      <c r="BM30" s="11">
        <f>IF(BL30="",Default_Rank_Score,RANK(BL30,BL$4:BL$124,1))</f>
        <v>100</v>
      </c>
      <c r="BN30" s="49">
        <v>44.72</v>
      </c>
      <c r="BO30" s="5">
        <v>7</v>
      </c>
      <c r="BP30" s="29"/>
      <c r="BQ30" s="29"/>
      <c r="BR30" s="36">
        <f t="shared" si="14"/>
        <v>79.72</v>
      </c>
      <c r="BS30" s="11">
        <f>IF(BR30="",Default_Rank_Score,RANK(BR30,BR$4:BR$124,1))</f>
        <v>101</v>
      </c>
    </row>
    <row r="31" spans="1:71" s="10" customFormat="1" x14ac:dyDescent="0.15">
      <c r="A31" s="59" t="s">
        <v>167</v>
      </c>
      <c r="B31" s="2"/>
      <c r="C31" s="1"/>
      <c r="D31" s="5">
        <v>4</v>
      </c>
      <c r="E31" s="6" t="s">
        <v>136</v>
      </c>
      <c r="F31" s="5"/>
      <c r="G31" s="63">
        <f t="shared" si="0"/>
        <v>86</v>
      </c>
      <c r="H31" s="63">
        <f t="shared" si="1"/>
        <v>449</v>
      </c>
      <c r="I31" s="63">
        <f t="shared" si="2"/>
        <v>5</v>
      </c>
      <c r="J31" s="63">
        <f t="shared" si="3"/>
        <v>7</v>
      </c>
      <c r="K31" s="64">
        <f t="shared" si="4"/>
        <v>550.25</v>
      </c>
      <c r="L31" s="49">
        <v>51.56</v>
      </c>
      <c r="M31" s="5">
        <v>0</v>
      </c>
      <c r="N31" s="29"/>
      <c r="O31" s="29"/>
      <c r="P31" s="36">
        <f t="shared" si="5"/>
        <v>51.56</v>
      </c>
      <c r="Q31" s="53">
        <f>IF(P31="",Default_Rank_Score,RANK(P31,P$4:P$124,1))</f>
        <v>84</v>
      </c>
      <c r="R31" s="49">
        <v>48.25</v>
      </c>
      <c r="S31" s="5">
        <v>0</v>
      </c>
      <c r="T31" s="29"/>
      <c r="U31" s="29"/>
      <c r="V31" s="36">
        <f t="shared" si="6"/>
        <v>48.25</v>
      </c>
      <c r="W31" s="55">
        <f>IF(V31="",Default_Rank_Score,RANK(V31,V$4:V$124,1))</f>
        <v>102</v>
      </c>
      <c r="X31" s="49">
        <v>66.81</v>
      </c>
      <c r="Y31" s="5">
        <v>2</v>
      </c>
      <c r="Z31" s="29"/>
      <c r="AA31" s="29"/>
      <c r="AB31" s="36">
        <f t="shared" si="7"/>
        <v>76.81</v>
      </c>
      <c r="AC31" s="55">
        <f>IF(AB31="",Default_Rank_Score,RANK(AB31,AB$4:AB$124,1))</f>
        <v>100</v>
      </c>
      <c r="AD31" s="49">
        <v>47.07</v>
      </c>
      <c r="AE31" s="5">
        <v>0</v>
      </c>
      <c r="AF31" s="29"/>
      <c r="AG31" s="29"/>
      <c r="AH31" s="36">
        <f t="shared" si="8"/>
        <v>47.07</v>
      </c>
      <c r="AI31" s="55">
        <f>IF(AH31="",Default_Rank_Score,RANK(AH31,AH$4:AH$124,1))</f>
        <v>81</v>
      </c>
      <c r="AJ31" s="49">
        <v>59.39</v>
      </c>
      <c r="AK31" s="5">
        <v>1</v>
      </c>
      <c r="AL31" s="29"/>
      <c r="AM31" s="29"/>
      <c r="AN31" s="36">
        <f t="shared" si="9"/>
        <v>64.39</v>
      </c>
      <c r="AO31" s="11">
        <f>IF(AN31="",Default_Rank_Score,RANK(AN31,AN$4:AN$124,1))</f>
        <v>82</v>
      </c>
      <c r="AP31" s="49">
        <v>57.37</v>
      </c>
      <c r="AQ31" s="5">
        <v>2</v>
      </c>
      <c r="AR31" s="29"/>
      <c r="AS31" s="29"/>
      <c r="AT31" s="36">
        <f t="shared" si="10"/>
        <v>67.37</v>
      </c>
      <c r="AU31" s="11">
        <f>IF(AT31="",Default_Rank_Score,RANK(AT31,AT$4:AT$124,1))</f>
        <v>97</v>
      </c>
      <c r="AV31" s="49">
        <v>45.24</v>
      </c>
      <c r="AW31" s="5">
        <v>0</v>
      </c>
      <c r="AX31" s="29"/>
      <c r="AY31" s="29"/>
      <c r="AZ31" s="36">
        <f t="shared" si="11"/>
        <v>45.24</v>
      </c>
      <c r="BA31" s="11">
        <f>IF(AZ31="",Default_Rank_Score,RANK(AZ31,AZ$4:AZ$124,1))</f>
        <v>48</v>
      </c>
      <c r="BB31" s="49">
        <v>32.28</v>
      </c>
      <c r="BC31" s="5">
        <v>1</v>
      </c>
      <c r="BD31" s="29"/>
      <c r="BE31" s="29"/>
      <c r="BF31" s="36">
        <f t="shared" si="12"/>
        <v>37.28</v>
      </c>
      <c r="BG31" s="11">
        <f>IF(BF31="",Default_Rank_Score,RANK(BF31,BF$4:BF$124,1))</f>
        <v>62</v>
      </c>
      <c r="BH31" s="49">
        <v>55.26</v>
      </c>
      <c r="BI31" s="5">
        <v>1</v>
      </c>
      <c r="BJ31" s="29"/>
      <c r="BK31" s="29"/>
      <c r="BL31" s="36">
        <f t="shared" si="13"/>
        <v>60.26</v>
      </c>
      <c r="BM31" s="11">
        <f>IF(BL31="",Default_Rank_Score,RANK(BL31,BL$4:BL$124,1))</f>
        <v>84</v>
      </c>
      <c r="BN31" s="49">
        <v>52.02</v>
      </c>
      <c r="BO31" s="5">
        <v>0</v>
      </c>
      <c r="BP31" s="29"/>
      <c r="BQ31" s="29"/>
      <c r="BR31" s="36">
        <f t="shared" si="14"/>
        <v>52.02</v>
      </c>
      <c r="BS31" s="11">
        <f>IF(BR31="",Default_Rank_Score,RANK(BR31,BR$4:BR$124,1))</f>
        <v>69</v>
      </c>
    </row>
    <row r="32" spans="1:71" s="10" customFormat="1" x14ac:dyDescent="0.15">
      <c r="A32" s="59" t="s">
        <v>222</v>
      </c>
      <c r="B32" s="2"/>
      <c r="C32" s="1"/>
      <c r="D32" s="5">
        <v>6</v>
      </c>
      <c r="E32" s="6" t="s">
        <v>136</v>
      </c>
      <c r="F32" s="5"/>
      <c r="G32" s="63">
        <f t="shared" si="0"/>
        <v>90</v>
      </c>
      <c r="H32" s="63">
        <f t="shared" si="1"/>
        <v>468</v>
      </c>
      <c r="I32" s="63">
        <f t="shared" si="2"/>
        <v>9</v>
      </c>
      <c r="J32" s="63">
        <f t="shared" si="3"/>
        <v>2</v>
      </c>
      <c r="K32" s="64">
        <f t="shared" si="4"/>
        <v>606.66000000000008</v>
      </c>
      <c r="L32" s="49">
        <v>64.36</v>
      </c>
      <c r="M32" s="5">
        <v>0</v>
      </c>
      <c r="N32" s="29"/>
      <c r="O32" s="29"/>
      <c r="P32" s="36">
        <f t="shared" si="5"/>
        <v>64.36</v>
      </c>
      <c r="Q32" s="53">
        <f>IF(P32="",Default_Rank_Score,RANK(P32,P$4:P$124,1))</f>
        <v>93</v>
      </c>
      <c r="R32" s="49">
        <v>52.13</v>
      </c>
      <c r="S32" s="5">
        <v>0</v>
      </c>
      <c r="T32" s="29"/>
      <c r="U32" s="29"/>
      <c r="V32" s="36">
        <f t="shared" si="6"/>
        <v>52.13</v>
      </c>
      <c r="W32" s="55">
        <f>IF(V32="",Default_Rank_Score,RANK(V32,V$4:V$124,1))</f>
        <v>106</v>
      </c>
      <c r="X32" s="49">
        <v>64.91</v>
      </c>
      <c r="Y32" s="5">
        <v>0</v>
      </c>
      <c r="Z32" s="29"/>
      <c r="AA32" s="29"/>
      <c r="AB32" s="36">
        <f t="shared" si="7"/>
        <v>64.91</v>
      </c>
      <c r="AC32" s="55">
        <f>IF(AB32="",Default_Rank_Score,RANK(AB32,AB$4:AB$124,1))</f>
        <v>89</v>
      </c>
      <c r="AD32" s="49">
        <v>56.19</v>
      </c>
      <c r="AE32" s="5">
        <v>0</v>
      </c>
      <c r="AF32" s="29"/>
      <c r="AG32" s="29"/>
      <c r="AH32" s="36">
        <f t="shared" si="8"/>
        <v>56.19</v>
      </c>
      <c r="AI32" s="55">
        <f>IF(AH32="",Default_Rank_Score,RANK(AH32,AH$4:AH$124,1))</f>
        <v>92</v>
      </c>
      <c r="AJ32" s="49">
        <v>69.2</v>
      </c>
      <c r="AK32" s="5">
        <v>0</v>
      </c>
      <c r="AL32" s="29"/>
      <c r="AM32" s="29"/>
      <c r="AN32" s="36">
        <f t="shared" si="9"/>
        <v>69.2</v>
      </c>
      <c r="AO32" s="11">
        <f>IF(AN32="",Default_Rank_Score,RANK(AN32,AN$4:AN$124,1))</f>
        <v>88</v>
      </c>
      <c r="AP32" s="49">
        <v>53.59</v>
      </c>
      <c r="AQ32" s="5">
        <v>0</v>
      </c>
      <c r="AR32" s="29"/>
      <c r="AS32" s="29"/>
      <c r="AT32" s="36">
        <f t="shared" si="10"/>
        <v>53.59</v>
      </c>
      <c r="AU32" s="11">
        <f>IF(AT32="",Default_Rank_Score,RANK(AT32,AT$4:AT$124,1))</f>
        <v>79</v>
      </c>
      <c r="AV32" s="49">
        <v>61.05</v>
      </c>
      <c r="AW32" s="5">
        <v>2</v>
      </c>
      <c r="AX32" s="29"/>
      <c r="AY32" s="29"/>
      <c r="AZ32" s="36">
        <f t="shared" si="11"/>
        <v>71.05</v>
      </c>
      <c r="BA32" s="11">
        <f>IF(AZ32="",Default_Rank_Score,RANK(AZ32,AZ$4:AZ$124,1))</f>
        <v>98</v>
      </c>
      <c r="BB32" s="49">
        <v>54.42</v>
      </c>
      <c r="BC32" s="5">
        <v>0</v>
      </c>
      <c r="BD32" s="29"/>
      <c r="BE32" s="29"/>
      <c r="BF32" s="36">
        <f t="shared" si="12"/>
        <v>54.42</v>
      </c>
      <c r="BG32" s="11">
        <f>IF(BF32="",Default_Rank_Score,RANK(BF32,BF$4:BF$124,1))</f>
        <v>94</v>
      </c>
      <c r="BH32" s="49">
        <v>56.5</v>
      </c>
      <c r="BI32" s="5">
        <v>0</v>
      </c>
      <c r="BJ32" s="29"/>
      <c r="BK32" s="29"/>
      <c r="BL32" s="36">
        <f t="shared" si="13"/>
        <v>56.5</v>
      </c>
      <c r="BM32" s="11">
        <f>IF(BL32="",Default_Rank_Score,RANK(BL32,BL$4:BL$124,1))</f>
        <v>81</v>
      </c>
      <c r="BN32" s="49">
        <v>64.31</v>
      </c>
      <c r="BO32" s="5">
        <v>0</v>
      </c>
      <c r="BP32" s="29"/>
      <c r="BQ32" s="29"/>
      <c r="BR32" s="36">
        <f t="shared" si="14"/>
        <v>64.31</v>
      </c>
      <c r="BS32" s="11">
        <f>IF(BR32="",Default_Rank_Score,RANK(BR32,BR$4:BR$124,1))</f>
        <v>89</v>
      </c>
    </row>
    <row r="33" spans="1:71" s="10" customFormat="1" x14ac:dyDescent="0.15">
      <c r="A33" s="59" t="s">
        <v>135</v>
      </c>
      <c r="B33" s="2"/>
      <c r="C33" s="1"/>
      <c r="D33" s="5">
        <v>5</v>
      </c>
      <c r="E33" s="6" t="s">
        <v>136</v>
      </c>
      <c r="F33" s="5"/>
      <c r="G33" s="63">
        <f t="shared" si="0"/>
        <v>92</v>
      </c>
      <c r="H33" s="63">
        <f t="shared" si="1"/>
        <v>457</v>
      </c>
      <c r="I33" s="63">
        <f t="shared" si="2"/>
        <v>1</v>
      </c>
      <c r="J33" s="63">
        <f t="shared" si="3"/>
        <v>27</v>
      </c>
      <c r="K33" s="64">
        <f t="shared" si="4"/>
        <v>631.96999999999991</v>
      </c>
      <c r="L33" s="49">
        <v>45.26</v>
      </c>
      <c r="M33" s="5">
        <v>3</v>
      </c>
      <c r="N33" s="29"/>
      <c r="O33" s="29"/>
      <c r="P33" s="36">
        <f t="shared" si="5"/>
        <v>60.26</v>
      </c>
      <c r="Q33" s="53">
        <f>IF(P33="",Default_Rank_Score,RANK(P33,P$4:P$124,1))</f>
        <v>90</v>
      </c>
      <c r="R33" s="49">
        <v>43.71</v>
      </c>
      <c r="S33" s="5">
        <v>0</v>
      </c>
      <c r="T33" s="29"/>
      <c r="U33" s="29"/>
      <c r="V33" s="36">
        <f t="shared" si="6"/>
        <v>43.71</v>
      </c>
      <c r="W33" s="55">
        <f>IF(V33="",Default_Rank_Score,RANK(V33,V$4:V$124,1))</f>
        <v>94</v>
      </c>
      <c r="X33" s="49">
        <v>54.11</v>
      </c>
      <c r="Y33" s="5">
        <v>2</v>
      </c>
      <c r="Z33" s="29">
        <v>1</v>
      </c>
      <c r="AA33" s="29"/>
      <c r="AB33" s="36">
        <f t="shared" si="7"/>
        <v>74.11</v>
      </c>
      <c r="AC33" s="55">
        <f>IF(AB33="",Default_Rank_Score,RANK(AB33,AB$4:AB$124,1))</f>
        <v>99</v>
      </c>
      <c r="AD33" s="49">
        <v>46.34</v>
      </c>
      <c r="AE33" s="5">
        <v>2</v>
      </c>
      <c r="AF33" s="29"/>
      <c r="AG33" s="29"/>
      <c r="AH33" s="36">
        <f t="shared" si="8"/>
        <v>56.34</v>
      </c>
      <c r="AI33" s="55">
        <f>IF(AH33="",Default_Rank_Score,RANK(AH33,AH$4:AH$124,1))</f>
        <v>93</v>
      </c>
      <c r="AJ33" s="49">
        <v>58.73</v>
      </c>
      <c r="AK33" s="5">
        <v>1</v>
      </c>
      <c r="AL33" s="29"/>
      <c r="AM33" s="29"/>
      <c r="AN33" s="36">
        <f t="shared" si="9"/>
        <v>63.73</v>
      </c>
      <c r="AO33" s="11">
        <f>IF(AN33="",Default_Rank_Score,RANK(AN33,AN$4:AN$124,1))</f>
        <v>81</v>
      </c>
      <c r="AP33" s="49">
        <v>51.28</v>
      </c>
      <c r="AQ33" s="5">
        <v>4</v>
      </c>
      <c r="AR33" s="29"/>
      <c r="AS33" s="29"/>
      <c r="AT33" s="36">
        <f t="shared" si="10"/>
        <v>71.28</v>
      </c>
      <c r="AU33" s="11">
        <f>IF(AT33="",Default_Rank_Score,RANK(AT33,AT$4:AT$124,1))</f>
        <v>100</v>
      </c>
      <c r="AV33" s="49">
        <v>40.729999999999997</v>
      </c>
      <c r="AW33" s="5">
        <v>3</v>
      </c>
      <c r="AX33" s="29"/>
      <c r="AY33" s="29"/>
      <c r="AZ33" s="36">
        <f t="shared" si="11"/>
        <v>55.73</v>
      </c>
      <c r="BA33" s="11">
        <f>IF(AZ33="",Default_Rank_Score,RANK(AZ33,AZ$4:AZ$124,1))</f>
        <v>82</v>
      </c>
      <c r="BB33" s="49">
        <v>42.25</v>
      </c>
      <c r="BC33" s="5">
        <v>5</v>
      </c>
      <c r="BD33" s="29"/>
      <c r="BE33" s="29"/>
      <c r="BF33" s="36">
        <f t="shared" si="12"/>
        <v>67.25</v>
      </c>
      <c r="BG33" s="11">
        <f>IF(BF33="",Default_Rank_Score,RANK(BF33,BF$4:BF$124,1))</f>
        <v>109</v>
      </c>
      <c r="BH33" s="49">
        <v>51.65</v>
      </c>
      <c r="BI33" s="5">
        <v>5</v>
      </c>
      <c r="BJ33" s="29"/>
      <c r="BK33" s="29"/>
      <c r="BL33" s="36">
        <f t="shared" si="13"/>
        <v>76.650000000000006</v>
      </c>
      <c r="BM33" s="11">
        <f>IF(BL33="",Default_Rank_Score,RANK(BL33,BL$4:BL$124,1))</f>
        <v>102</v>
      </c>
      <c r="BN33" s="49">
        <v>52.91</v>
      </c>
      <c r="BO33" s="5">
        <v>2</v>
      </c>
      <c r="BP33" s="29"/>
      <c r="BQ33" s="29"/>
      <c r="BR33" s="36">
        <f t="shared" si="14"/>
        <v>62.91</v>
      </c>
      <c r="BS33" s="11">
        <f>IF(BR33="",Default_Rank_Score,RANK(BR33,BR$4:BR$124,1))</f>
        <v>85</v>
      </c>
    </row>
    <row r="34" spans="1:71" s="10" customFormat="1" x14ac:dyDescent="0.15">
      <c r="A34" s="59" t="s">
        <v>196</v>
      </c>
      <c r="B34" s="2"/>
      <c r="C34" s="1"/>
      <c r="D34" s="5">
        <v>3</v>
      </c>
      <c r="E34" s="6" t="s">
        <v>136</v>
      </c>
      <c r="F34" s="5"/>
      <c r="G34" s="63">
        <f t="shared" si="0"/>
        <v>108</v>
      </c>
      <c r="H34" s="63">
        <f t="shared" si="1"/>
        <v>549</v>
      </c>
      <c r="I34" s="63">
        <f t="shared" si="2"/>
        <v>3</v>
      </c>
      <c r="J34" s="63">
        <f t="shared" si="3"/>
        <v>13</v>
      </c>
      <c r="K34" s="64">
        <f t="shared" si="4"/>
        <v>911.87000000000012</v>
      </c>
      <c r="L34" s="49">
        <v>93.01</v>
      </c>
      <c r="M34" s="5">
        <v>2</v>
      </c>
      <c r="N34" s="29"/>
      <c r="O34" s="29"/>
      <c r="P34" s="36">
        <f t="shared" si="5"/>
        <v>103.01</v>
      </c>
      <c r="Q34" s="53">
        <f>IF(P34="",Default_Rank_Score,RANK(P34,P$4:P$124,1))</f>
        <v>110</v>
      </c>
      <c r="R34" s="49">
        <v>62.95</v>
      </c>
      <c r="S34" s="5">
        <v>0</v>
      </c>
      <c r="T34" s="29"/>
      <c r="U34" s="29"/>
      <c r="V34" s="36">
        <f t="shared" si="6"/>
        <v>62.95</v>
      </c>
      <c r="W34" s="55">
        <f>IF(V34="",Default_Rank_Score,RANK(V34,V$4:V$124,1))</f>
        <v>113</v>
      </c>
      <c r="X34" s="49">
        <v>89.07</v>
      </c>
      <c r="Y34" s="5">
        <v>4</v>
      </c>
      <c r="Z34" s="29"/>
      <c r="AA34" s="29"/>
      <c r="AB34" s="36">
        <f t="shared" si="7"/>
        <v>109.07</v>
      </c>
      <c r="AC34" s="55">
        <f>IF(AB34="",Default_Rank_Score,RANK(AB34,AB$4:AB$124,1))</f>
        <v>114</v>
      </c>
      <c r="AD34" s="49">
        <v>71.680000000000007</v>
      </c>
      <c r="AE34" s="5">
        <v>1</v>
      </c>
      <c r="AF34" s="29"/>
      <c r="AG34" s="29"/>
      <c r="AH34" s="36">
        <f t="shared" si="8"/>
        <v>76.680000000000007</v>
      </c>
      <c r="AI34" s="55">
        <f>IF(AH34="",Default_Rank_Score,RANK(AH34,AH$4:AH$124,1))</f>
        <v>100</v>
      </c>
      <c r="AJ34" s="49">
        <v>102.48</v>
      </c>
      <c r="AK34" s="5">
        <v>2</v>
      </c>
      <c r="AL34" s="29"/>
      <c r="AM34" s="29"/>
      <c r="AN34" s="36">
        <f t="shared" si="9"/>
        <v>112.48</v>
      </c>
      <c r="AO34" s="11">
        <f>IF(AN34="",Default_Rank_Score,RANK(AN34,AN$4:AN$124,1))</f>
        <v>112</v>
      </c>
      <c r="AP34" s="49">
        <v>85.89</v>
      </c>
      <c r="AQ34" s="5">
        <v>0</v>
      </c>
      <c r="AR34" s="29"/>
      <c r="AS34" s="29"/>
      <c r="AT34" s="36">
        <f t="shared" si="10"/>
        <v>85.89</v>
      </c>
      <c r="AU34" s="11">
        <f>IF(AT34="",Default_Rank_Score,RANK(AT34,AT$4:AT$124,1))</f>
        <v>103</v>
      </c>
      <c r="AV34" s="49">
        <v>83.31</v>
      </c>
      <c r="AW34" s="5">
        <v>2</v>
      </c>
      <c r="AX34" s="29"/>
      <c r="AY34" s="29"/>
      <c r="AZ34" s="36">
        <f t="shared" si="11"/>
        <v>93.31</v>
      </c>
      <c r="BA34" s="11">
        <f>IF(AZ34="",Default_Rank_Score,RANK(AZ34,AZ$4:AZ$124,1))</f>
        <v>109</v>
      </c>
      <c r="BB34" s="49">
        <v>68.56</v>
      </c>
      <c r="BC34" s="5">
        <v>1</v>
      </c>
      <c r="BD34" s="29"/>
      <c r="BE34" s="29"/>
      <c r="BF34" s="36">
        <f t="shared" si="12"/>
        <v>73.56</v>
      </c>
      <c r="BG34" s="11">
        <f>IF(BF34="",Default_Rank_Score,RANK(BF34,BF$4:BF$124,1))</f>
        <v>111</v>
      </c>
      <c r="BH34" s="49">
        <v>90.08</v>
      </c>
      <c r="BI34" s="5">
        <v>0</v>
      </c>
      <c r="BJ34" s="29"/>
      <c r="BK34" s="29"/>
      <c r="BL34" s="36">
        <f t="shared" si="13"/>
        <v>90.08</v>
      </c>
      <c r="BM34" s="11">
        <f>IF(BL34="",Default_Rank_Score,RANK(BL34,BL$4:BL$124,1))</f>
        <v>110</v>
      </c>
      <c r="BN34" s="49">
        <v>99.84</v>
      </c>
      <c r="BO34" s="5">
        <v>1</v>
      </c>
      <c r="BP34" s="29"/>
      <c r="BQ34" s="29"/>
      <c r="BR34" s="36">
        <f t="shared" si="14"/>
        <v>104.84</v>
      </c>
      <c r="BS34" s="11"/>
    </row>
    <row r="35" spans="1:71" s="10" customFormat="1" x14ac:dyDescent="0.15">
      <c r="A35" s="59" t="s">
        <v>214</v>
      </c>
      <c r="B35" s="2"/>
      <c r="C35" s="1"/>
      <c r="D35" s="5">
        <v>6</v>
      </c>
      <c r="E35" s="6" t="s">
        <v>129</v>
      </c>
      <c r="F35" s="5"/>
      <c r="G35" s="63">
        <f t="shared" si="0"/>
        <v>14</v>
      </c>
      <c r="H35" s="63">
        <f t="shared" si="1"/>
        <v>129</v>
      </c>
      <c r="I35" s="63">
        <f t="shared" si="2"/>
        <v>6</v>
      </c>
      <c r="J35" s="63">
        <f t="shared" si="3"/>
        <v>5</v>
      </c>
      <c r="K35" s="64">
        <f t="shared" si="4"/>
        <v>300.31</v>
      </c>
      <c r="L35" s="49">
        <v>25.69</v>
      </c>
      <c r="M35" s="5">
        <v>0</v>
      </c>
      <c r="N35" s="29"/>
      <c r="O35" s="29"/>
      <c r="P35" s="36">
        <f t="shared" si="5"/>
        <v>25.69</v>
      </c>
      <c r="Q35" s="53">
        <f>IF(P35="",Default_Rank_Score,RANK(P35,P$4:P$124,1))</f>
        <v>10</v>
      </c>
      <c r="R35" s="49">
        <v>21.51</v>
      </c>
      <c r="S35" s="5">
        <v>1</v>
      </c>
      <c r="T35" s="29"/>
      <c r="U35" s="29"/>
      <c r="V35" s="36">
        <f t="shared" si="6"/>
        <v>26.51</v>
      </c>
      <c r="W35" s="55">
        <f>IF(V35="",Default_Rank_Score,RANK(V35,V$4:V$124,1))</f>
        <v>45</v>
      </c>
      <c r="X35" s="49">
        <v>31.87</v>
      </c>
      <c r="Y35" s="5">
        <v>1</v>
      </c>
      <c r="Z35" s="29"/>
      <c r="AA35" s="29"/>
      <c r="AB35" s="36">
        <f t="shared" si="7"/>
        <v>36.870000000000005</v>
      </c>
      <c r="AC35" s="55">
        <f>IF(AB35="",Default_Rank_Score,RANK(AB35,AB$4:AB$124,1))</f>
        <v>31</v>
      </c>
      <c r="AD35" s="49">
        <v>24.47</v>
      </c>
      <c r="AE35" s="5">
        <v>0</v>
      </c>
      <c r="AF35" s="29"/>
      <c r="AG35" s="29"/>
      <c r="AH35" s="36">
        <f t="shared" si="8"/>
        <v>24.47</v>
      </c>
      <c r="AI35" s="55">
        <f>IF(AH35="",Default_Rank_Score,RANK(AH35,AH$4:AH$124,1))</f>
        <v>14</v>
      </c>
      <c r="AJ35" s="49">
        <v>39.340000000000003</v>
      </c>
      <c r="AK35" s="5">
        <v>0</v>
      </c>
      <c r="AL35" s="29"/>
      <c r="AM35" s="29"/>
      <c r="AN35" s="36">
        <f t="shared" si="9"/>
        <v>39.340000000000003</v>
      </c>
      <c r="AO35" s="11">
        <f>IF(AN35="",Default_Rank_Score,RANK(AN35,AN$4:AN$124,1))</f>
        <v>29</v>
      </c>
      <c r="AP35" s="49">
        <v>27.76</v>
      </c>
      <c r="AQ35" s="5">
        <v>1</v>
      </c>
      <c r="AR35" s="29"/>
      <c r="AS35" s="29"/>
      <c r="AT35" s="36">
        <f t="shared" si="10"/>
        <v>32.760000000000005</v>
      </c>
      <c r="AU35" s="11">
        <f>IF(AT35="",Default_Rank_Score,RANK(AT35,AT$4:AT$124,1))</f>
        <v>24</v>
      </c>
      <c r="AV35" s="49">
        <v>28.02</v>
      </c>
      <c r="AW35" s="5">
        <v>0</v>
      </c>
      <c r="AX35" s="29"/>
      <c r="AY35" s="29"/>
      <c r="AZ35" s="36">
        <f t="shared" si="11"/>
        <v>28.02</v>
      </c>
      <c r="BA35" s="11">
        <f>IF(AZ35="",Default_Rank_Score,RANK(AZ35,AZ$4:AZ$124,1))</f>
        <v>5</v>
      </c>
      <c r="BB35" s="49">
        <v>20.47</v>
      </c>
      <c r="BC35" s="5">
        <v>2</v>
      </c>
      <c r="BD35" s="29"/>
      <c r="BE35" s="29"/>
      <c r="BF35" s="36">
        <f t="shared" si="12"/>
        <v>30.47</v>
      </c>
      <c r="BG35" s="11">
        <f>IF(BF35="",Default_Rank_Score,RANK(BF35,BF$4:BF$124,1))</f>
        <v>35</v>
      </c>
      <c r="BH35" s="49">
        <v>24.75</v>
      </c>
      <c r="BI35" s="5">
        <v>0</v>
      </c>
      <c r="BJ35" s="29"/>
      <c r="BK35" s="29"/>
      <c r="BL35" s="36">
        <f t="shared" si="13"/>
        <v>24.75</v>
      </c>
      <c r="BM35" s="11">
        <f>IF(BL35="",Default_Rank_Score,RANK(BL35,BL$4:BL$124,1))</f>
        <v>7</v>
      </c>
      <c r="BN35" s="49">
        <v>31.43</v>
      </c>
      <c r="BO35" s="5">
        <v>0</v>
      </c>
      <c r="BP35" s="29"/>
      <c r="BQ35" s="29"/>
      <c r="BR35" s="36">
        <f t="shared" si="14"/>
        <v>31.43</v>
      </c>
      <c r="BS35" s="11">
        <f>IF(BR35="",Default_Rank_Score,RANK(BR35,BR$4:BR$124,1))</f>
        <v>18</v>
      </c>
    </row>
    <row r="36" spans="1:71" s="10" customFormat="1" x14ac:dyDescent="0.15">
      <c r="A36" s="59" t="s">
        <v>215</v>
      </c>
      <c r="B36" s="2"/>
      <c r="C36" s="1"/>
      <c r="D36" s="5">
        <v>6</v>
      </c>
      <c r="E36" s="6" t="s">
        <v>129</v>
      </c>
      <c r="F36" s="5"/>
      <c r="G36" s="63">
        <f t="shared" si="0"/>
        <v>38</v>
      </c>
      <c r="H36" s="63">
        <f t="shared" si="1"/>
        <v>221</v>
      </c>
      <c r="I36" s="63">
        <f t="shared" si="2"/>
        <v>5</v>
      </c>
      <c r="J36" s="63">
        <f t="shared" si="3"/>
        <v>6</v>
      </c>
      <c r="K36" s="64">
        <f t="shared" si="4"/>
        <v>368.75000000000011</v>
      </c>
      <c r="L36" s="49">
        <v>29.23</v>
      </c>
      <c r="M36" s="5">
        <v>1</v>
      </c>
      <c r="N36" s="29"/>
      <c r="O36" s="29"/>
      <c r="P36" s="36">
        <f t="shared" si="5"/>
        <v>34.230000000000004</v>
      </c>
      <c r="Q36" s="53">
        <f>IF(P36="",Default_Rank_Score,RANK(P36,P$4:P$124,1))</f>
        <v>36</v>
      </c>
      <c r="R36" s="49">
        <v>23.62</v>
      </c>
      <c r="S36" s="5">
        <v>0</v>
      </c>
      <c r="T36" s="29"/>
      <c r="U36" s="29"/>
      <c r="V36" s="36">
        <f t="shared" si="6"/>
        <v>23.62</v>
      </c>
      <c r="W36" s="55">
        <f>IF(V36="",Default_Rank_Score,RANK(V36,V$4:V$124,1))</f>
        <v>27</v>
      </c>
      <c r="X36" s="49">
        <v>36.340000000000003</v>
      </c>
      <c r="Y36" s="5">
        <v>1</v>
      </c>
      <c r="Z36" s="29">
        <v>1</v>
      </c>
      <c r="AA36" s="29"/>
      <c r="AB36" s="36">
        <f t="shared" si="7"/>
        <v>51.34</v>
      </c>
      <c r="AC36" s="55">
        <f>IF(AB36="",Default_Rank_Score,RANK(AB36,AB$4:AB$124,1))</f>
        <v>71</v>
      </c>
      <c r="AD36" s="49">
        <v>29.42</v>
      </c>
      <c r="AE36" s="5">
        <v>2</v>
      </c>
      <c r="AF36" s="29"/>
      <c r="AG36" s="29"/>
      <c r="AH36" s="36">
        <f t="shared" si="8"/>
        <v>39.42</v>
      </c>
      <c r="AI36" s="55">
        <f>IF(AH36="",Default_Rank_Score,RANK(AH36,AH$4:AH$124,1))</f>
        <v>65</v>
      </c>
      <c r="AJ36" s="49">
        <v>38.07</v>
      </c>
      <c r="AK36" s="5">
        <v>0</v>
      </c>
      <c r="AL36" s="29"/>
      <c r="AM36" s="29"/>
      <c r="AN36" s="36">
        <f t="shared" si="9"/>
        <v>38.07</v>
      </c>
      <c r="AO36" s="11">
        <f>IF(AN36="",Default_Rank_Score,RANK(AN36,AN$4:AN$124,1))</f>
        <v>22</v>
      </c>
      <c r="AP36" s="49">
        <v>38.71</v>
      </c>
      <c r="AQ36" s="5">
        <v>1</v>
      </c>
      <c r="AR36" s="29"/>
      <c r="AS36" s="29"/>
      <c r="AT36" s="36">
        <f t="shared" si="10"/>
        <v>43.71</v>
      </c>
      <c r="AU36" s="11">
        <f>IF(AT36="",Default_Rank_Score,RANK(AT36,AT$4:AT$124,1))</f>
        <v>61</v>
      </c>
      <c r="AV36" s="49">
        <v>28.94</v>
      </c>
      <c r="AW36" s="5">
        <v>0</v>
      </c>
      <c r="AX36" s="29"/>
      <c r="AY36" s="29"/>
      <c r="AZ36" s="36">
        <f t="shared" si="11"/>
        <v>28.94</v>
      </c>
      <c r="BA36" s="11">
        <f>IF(AZ36="",Default_Rank_Score,RANK(AZ36,AZ$4:AZ$124,1))</f>
        <v>8</v>
      </c>
      <c r="BB36" s="49">
        <v>22.17</v>
      </c>
      <c r="BC36" s="5">
        <v>0</v>
      </c>
      <c r="BD36" s="66">
        <v>1</v>
      </c>
      <c r="BE36" s="29"/>
      <c r="BF36" s="36">
        <f t="shared" si="12"/>
        <v>32.17</v>
      </c>
      <c r="BG36" s="11">
        <f>IF(BF36="",Default_Rank_Score,RANK(BF36,BF$4:BF$124,1))</f>
        <v>40</v>
      </c>
      <c r="BH36" s="49">
        <v>37.659999999999997</v>
      </c>
      <c r="BI36" s="5">
        <v>1</v>
      </c>
      <c r="BJ36" s="29"/>
      <c r="BK36" s="29"/>
      <c r="BL36" s="36">
        <f t="shared" si="13"/>
        <v>42.66</v>
      </c>
      <c r="BM36" s="11">
        <f>IF(BL36="",Default_Rank_Score,RANK(BL36,BL$4:BL$124,1))</f>
        <v>47</v>
      </c>
      <c r="BN36" s="49">
        <v>34.590000000000003</v>
      </c>
      <c r="BO36" s="5">
        <v>0</v>
      </c>
      <c r="BP36" s="29"/>
      <c r="BQ36" s="29"/>
      <c r="BR36" s="36">
        <f t="shared" si="14"/>
        <v>34.590000000000003</v>
      </c>
      <c r="BS36" s="11">
        <f>IF(BR36="",Default_Rank_Score,RANK(BR36,BR$4:BR$124,1))</f>
        <v>25</v>
      </c>
    </row>
    <row r="37" spans="1:71" s="10" customFormat="1" x14ac:dyDescent="0.15">
      <c r="A37" s="59" t="s">
        <v>152</v>
      </c>
      <c r="B37" s="2"/>
      <c r="C37" s="1"/>
      <c r="D37" s="5" t="s">
        <v>150</v>
      </c>
      <c r="E37" s="6" t="s">
        <v>129</v>
      </c>
      <c r="F37" s="5"/>
      <c r="G37" s="63">
        <f t="shared" ref="G37:G68" si="15">RANK(K37,K$4:K$124,1)</f>
        <v>48</v>
      </c>
      <c r="H37" s="63">
        <f t="shared" ref="H37:H68" si="16">Q37+W37+AC37+AI37+AO37</f>
        <v>211</v>
      </c>
      <c r="I37" s="63">
        <f t="shared" ref="I37:I68" si="17">IF(M37=0,1,0)+IF(S37=0,1,0)+IF(Y37=0,1,0)+IF(AE37=0,1,0)+IF(AK37=0,1,0)+IF(AQ37=0,1,0)+IF(AW37=0,1,0)+IF(BC37=0,1,0)+IF(BI37=0,1,0)+IF(BO37=0,1,0)</f>
        <v>8</v>
      </c>
      <c r="J37" s="63">
        <f t="shared" ref="J37:J68" si="18">M37+S37+Y37+AE37+AK37+AQ37+AW37+BC37+BI37+BO37</f>
        <v>5</v>
      </c>
      <c r="K37" s="64">
        <f t="shared" ref="K37:K68" si="19">P37+V37+AB37+AH37+AN37+AT37+AZ37+BF37+BL37+BR37</f>
        <v>407.95</v>
      </c>
      <c r="L37" s="49">
        <v>33.49</v>
      </c>
      <c r="M37" s="5">
        <v>0</v>
      </c>
      <c r="N37" s="29"/>
      <c r="O37" s="29"/>
      <c r="P37" s="36">
        <f t="shared" ref="P37:P68" si="20">IF((OR(L37="",L37="DNC")),"",IF(L37="SDQ",P$134,IF(L37="DNF",999,(L37+(5*M37)+(N37*10)-(O37*5)))))</f>
        <v>33.49</v>
      </c>
      <c r="Q37" s="53">
        <f>IF(P37="",Default_Rank_Score,RANK(P37,P$4:P$124,1))</f>
        <v>34</v>
      </c>
      <c r="R37" s="49">
        <v>27.16</v>
      </c>
      <c r="S37" s="5">
        <v>0</v>
      </c>
      <c r="T37" s="29"/>
      <c r="U37" s="29"/>
      <c r="V37" s="36">
        <f t="shared" ref="V37:V68" si="21">IF((OR(R37="",R37="DNC")),"",IF(R37="SDQ",V$134,IF(R37="DNF",999,(R37+(5*S37)+(T37*10)-(U37*5)))))</f>
        <v>27.16</v>
      </c>
      <c r="W37" s="55">
        <f>IF(V37="",Default_Rank_Score,RANK(V37,V$4:V$124,1))</f>
        <v>47</v>
      </c>
      <c r="X37" s="49">
        <v>39.72</v>
      </c>
      <c r="Y37" s="5">
        <v>0</v>
      </c>
      <c r="Z37" s="29"/>
      <c r="AA37" s="29"/>
      <c r="AB37" s="36">
        <f t="shared" ref="AB37:AB68" si="22">IF((OR(X37="",X37="DNC")),"",IF(X37="SDQ",AB$134,IF(X37="DNF",999,(X37+(5*Y37)+(Z37*10)-(AA37*5)))))</f>
        <v>39.72</v>
      </c>
      <c r="AC37" s="55">
        <f>IF(AB37="",Default_Rank_Score,RANK(AB37,AB$4:AB$124,1))</f>
        <v>41</v>
      </c>
      <c r="AD37" s="49">
        <v>34.64</v>
      </c>
      <c r="AE37" s="5">
        <v>0</v>
      </c>
      <c r="AF37" s="29"/>
      <c r="AG37" s="29"/>
      <c r="AH37" s="36">
        <f t="shared" ref="AH37:AH68" si="23">IF((OR(AD37="",AD37="DNC")),"",IF(AD37="SDQ",AH$134,IF(AD37="DNF",999,(AD37+(5*AE37)+(AF37*10)-(AG37*5)))))</f>
        <v>34.64</v>
      </c>
      <c r="AI37" s="55">
        <f>IF(AH37="",Default_Rank_Score,RANK(AH37,AH$4:AH$124,1))</f>
        <v>51</v>
      </c>
      <c r="AJ37" s="49">
        <v>41.9</v>
      </c>
      <c r="AK37" s="5">
        <v>0</v>
      </c>
      <c r="AL37" s="29"/>
      <c r="AM37" s="29"/>
      <c r="AN37" s="36">
        <f t="shared" ref="AN37:AN68" si="24">IF((OR(AJ37="",AJ37="DNC")),"",IF(AJ37="SDQ",AN$134,IF(AJ37="DNF",999,(AJ37+(5*AK37)+(AL37*10)-(AM37*5)))))</f>
        <v>41.9</v>
      </c>
      <c r="AO37" s="11">
        <f>IF(AN37="",Default_Rank_Score,RANK(AN37,AN$4:AN$124,1))</f>
        <v>38</v>
      </c>
      <c r="AP37" s="49">
        <v>44.49</v>
      </c>
      <c r="AQ37" s="5">
        <v>0</v>
      </c>
      <c r="AR37" s="29"/>
      <c r="AS37" s="29"/>
      <c r="AT37" s="36">
        <f t="shared" ref="AT37:AT68" si="25">IF((OR(AP37="",AP37="DNC")),"",IF(AP37="SDQ",AT$134,IF(AP37="DNF",999,(AP37+(5*AQ37)+(AR37*10)-(AS37*5)))))</f>
        <v>44.49</v>
      </c>
      <c r="AU37" s="11">
        <f>IF(AT37="",Default_Rank_Score,RANK(AT37,AT$4:AT$124,1))</f>
        <v>64</v>
      </c>
      <c r="AV37" s="49">
        <v>35.46</v>
      </c>
      <c r="AW37" s="5">
        <v>2</v>
      </c>
      <c r="AX37" s="29"/>
      <c r="AY37" s="29"/>
      <c r="AZ37" s="36">
        <f t="shared" ref="AZ37:AZ68" si="26">IF((OR(AV37="",AV37="DNC")),"",IF(AV37="SDQ",AZ$134,IF(AV37="DNF",999,(AV37+(5*AW37)+(AX37*10)-(AY37*5)))))</f>
        <v>45.46</v>
      </c>
      <c r="BA37" s="11">
        <f>IF(AZ37="",Default_Rank_Score,RANK(AZ37,AZ$4:AZ$124,1))</f>
        <v>51</v>
      </c>
      <c r="BB37" s="49">
        <v>36.21</v>
      </c>
      <c r="BC37" s="5">
        <v>0</v>
      </c>
      <c r="BD37" s="29"/>
      <c r="BE37" s="29"/>
      <c r="BF37" s="36">
        <f t="shared" ref="BF37:BF68" si="27">IF((OR(BB37="",BB37="DNC")),"",IF(BB37="SDQ",BF$134,IF(BB37="DNF",999,(BB37+(5*BC37)+(BD37*10)-(BE37*5)))))</f>
        <v>36.21</v>
      </c>
      <c r="BG37" s="11">
        <f>IF(BF37="",Default_Rank_Score,RANK(BF37,BF$4:BF$124,1))</f>
        <v>56</v>
      </c>
      <c r="BH37" s="49">
        <v>48.69</v>
      </c>
      <c r="BI37" s="5">
        <v>3</v>
      </c>
      <c r="BJ37" s="29"/>
      <c r="BK37" s="29"/>
      <c r="BL37" s="36">
        <f t="shared" ref="BL37:BL68" si="28">IF((OR(BH37="",BH37="DNC")),"",IF(BH37="SDQ",BL$134,IF(BH37="DNF",999,(BH37+(5*BI37)+(BJ37*10)-(BK37*5)))))</f>
        <v>63.69</v>
      </c>
      <c r="BM37" s="11">
        <f>IF(BL37="",Default_Rank_Score,RANK(BL37,BL$4:BL$124,1))</f>
        <v>88</v>
      </c>
      <c r="BN37" s="49">
        <v>41.19</v>
      </c>
      <c r="BO37" s="5">
        <v>0</v>
      </c>
      <c r="BP37" s="29"/>
      <c r="BQ37" s="29"/>
      <c r="BR37" s="36">
        <f t="shared" ref="BR37:BR68" si="29">IF((OR(BN37="",BN37="DNC")),"",IF(BN37="SDQ",BR$134,IF(BN37="DNF",999,(BN37+(5*BO37)+(BP37*10)-(BQ37*5)))))</f>
        <v>41.19</v>
      </c>
      <c r="BS37" s="11">
        <f>IF(BR37="",Default_Rank_Score,RANK(BR37,BR$4:BR$124,1))</f>
        <v>44</v>
      </c>
    </row>
    <row r="38" spans="1:71" s="10" customFormat="1" x14ac:dyDescent="0.15">
      <c r="A38" s="59" t="s">
        <v>128</v>
      </c>
      <c r="B38" s="2"/>
      <c r="C38" s="1"/>
      <c r="D38" s="5">
        <v>6</v>
      </c>
      <c r="E38" s="6" t="s">
        <v>129</v>
      </c>
      <c r="F38" s="5"/>
      <c r="G38" s="63">
        <f t="shared" si="15"/>
        <v>78</v>
      </c>
      <c r="H38" s="63">
        <f t="shared" si="16"/>
        <v>335</v>
      </c>
      <c r="I38" s="63">
        <f t="shared" si="17"/>
        <v>6</v>
      </c>
      <c r="J38" s="63">
        <f t="shared" si="18"/>
        <v>6</v>
      </c>
      <c r="K38" s="64">
        <f t="shared" si="19"/>
        <v>512.85</v>
      </c>
      <c r="L38" s="49">
        <v>43.07</v>
      </c>
      <c r="M38" s="5">
        <v>0</v>
      </c>
      <c r="N38" s="29"/>
      <c r="O38" s="29"/>
      <c r="P38" s="36">
        <f t="shared" si="20"/>
        <v>43.07</v>
      </c>
      <c r="Q38" s="53">
        <f>IF(P38="",Default_Rank_Score,RANK(P38,P$4:P$124,1))</f>
        <v>62</v>
      </c>
      <c r="R38" s="49">
        <v>31.07</v>
      </c>
      <c r="S38" s="5">
        <v>0</v>
      </c>
      <c r="T38" s="29"/>
      <c r="U38" s="29"/>
      <c r="V38" s="36">
        <f t="shared" si="21"/>
        <v>31.07</v>
      </c>
      <c r="W38" s="55">
        <f>IF(V38="",Default_Rank_Score,RANK(V38,V$4:V$124,1))</f>
        <v>68</v>
      </c>
      <c r="X38" s="49">
        <v>56.64</v>
      </c>
      <c r="Y38" s="5">
        <v>1</v>
      </c>
      <c r="Z38" s="29"/>
      <c r="AA38" s="29"/>
      <c r="AB38" s="36">
        <f t="shared" si="22"/>
        <v>61.64</v>
      </c>
      <c r="AC38" s="55">
        <f>IF(AB38="",Default_Rank_Score,RANK(AB38,AB$4:AB$124,1))</f>
        <v>84</v>
      </c>
      <c r="AD38" s="49">
        <v>34.9</v>
      </c>
      <c r="AE38" s="5">
        <v>0</v>
      </c>
      <c r="AF38" s="29"/>
      <c r="AG38" s="29"/>
      <c r="AH38" s="36">
        <f t="shared" si="23"/>
        <v>34.9</v>
      </c>
      <c r="AI38" s="55">
        <f>IF(AH38="",Default_Rank_Score,RANK(AH38,AH$4:AH$124,1))</f>
        <v>54</v>
      </c>
      <c r="AJ38" s="49">
        <v>57.69</v>
      </c>
      <c r="AK38" s="5">
        <v>0</v>
      </c>
      <c r="AL38" s="29"/>
      <c r="AM38" s="29"/>
      <c r="AN38" s="36">
        <f t="shared" si="24"/>
        <v>57.69</v>
      </c>
      <c r="AO38" s="11">
        <f>IF(AN38="",Default_Rank_Score,RANK(AN38,AN$4:AN$124,1))</f>
        <v>67</v>
      </c>
      <c r="AP38" s="49">
        <v>46.83</v>
      </c>
      <c r="AQ38" s="5">
        <v>3</v>
      </c>
      <c r="AR38" s="29"/>
      <c r="AS38" s="29"/>
      <c r="AT38" s="36">
        <f t="shared" si="25"/>
        <v>61.83</v>
      </c>
      <c r="AU38" s="11">
        <f>IF(AT38="",Default_Rank_Score,RANK(AT38,AT$4:AT$124,1))</f>
        <v>88</v>
      </c>
      <c r="AV38" s="49">
        <v>44.43</v>
      </c>
      <c r="AW38" s="5">
        <v>1</v>
      </c>
      <c r="AX38" s="29"/>
      <c r="AY38" s="29"/>
      <c r="AZ38" s="36">
        <f t="shared" si="26"/>
        <v>49.43</v>
      </c>
      <c r="BA38" s="11">
        <f>IF(AZ38="",Default_Rank_Score,RANK(AZ38,AZ$4:AZ$124,1))</f>
        <v>66</v>
      </c>
      <c r="BB38" s="49">
        <v>44.96</v>
      </c>
      <c r="BC38" s="5">
        <v>1</v>
      </c>
      <c r="BD38" s="29">
        <v>1</v>
      </c>
      <c r="BE38" s="29"/>
      <c r="BF38" s="36">
        <f t="shared" si="27"/>
        <v>59.96</v>
      </c>
      <c r="BG38" s="11">
        <f>IF(BF38="",Default_Rank_Score,RANK(BF38,BF$4:BF$124,1))</f>
        <v>103</v>
      </c>
      <c r="BH38" s="49">
        <v>47.24</v>
      </c>
      <c r="BI38" s="5">
        <v>0</v>
      </c>
      <c r="BJ38" s="29"/>
      <c r="BK38" s="29"/>
      <c r="BL38" s="36">
        <f t="shared" si="28"/>
        <v>47.24</v>
      </c>
      <c r="BM38" s="11">
        <f>IF(BL38="",Default_Rank_Score,RANK(BL38,BL$4:BL$124,1))</f>
        <v>60</v>
      </c>
      <c r="BN38" s="49">
        <v>66.02</v>
      </c>
      <c r="BO38" s="5">
        <v>0</v>
      </c>
      <c r="BP38" s="29"/>
      <c r="BQ38" s="29"/>
      <c r="BR38" s="36">
        <f t="shared" si="29"/>
        <v>66.02</v>
      </c>
      <c r="BS38" s="11">
        <f>IF(BR38="",Default_Rank_Score,RANK(BR38,BR$4:BR$124,1))</f>
        <v>91</v>
      </c>
    </row>
    <row r="39" spans="1:71" s="10" customFormat="1" x14ac:dyDescent="0.15">
      <c r="A39" s="59" t="s">
        <v>188</v>
      </c>
      <c r="B39" s="2"/>
      <c r="C39" s="1"/>
      <c r="D39" s="5">
        <v>5</v>
      </c>
      <c r="E39" s="6" t="s">
        <v>129</v>
      </c>
      <c r="F39" s="5"/>
      <c r="G39" s="63">
        <f t="shared" si="15"/>
        <v>98</v>
      </c>
      <c r="H39" s="63">
        <f t="shared" si="16"/>
        <v>522</v>
      </c>
      <c r="I39" s="63">
        <f t="shared" si="17"/>
        <v>8</v>
      </c>
      <c r="J39" s="63">
        <f t="shared" si="18"/>
        <v>3</v>
      </c>
      <c r="K39" s="64">
        <f t="shared" si="19"/>
        <v>682.81</v>
      </c>
      <c r="L39" s="49">
        <v>64.87</v>
      </c>
      <c r="M39" s="5">
        <v>0</v>
      </c>
      <c r="N39" s="29"/>
      <c r="O39" s="29"/>
      <c r="P39" s="36">
        <f t="shared" si="20"/>
        <v>64.87</v>
      </c>
      <c r="Q39" s="53">
        <f>IF(P39="",Default_Rank_Score,RANK(P39,P$4:P$124,1))</f>
        <v>94</v>
      </c>
      <c r="R39" s="49">
        <v>92.1</v>
      </c>
      <c r="S39" s="5">
        <v>0</v>
      </c>
      <c r="T39" s="29"/>
      <c r="U39" s="29"/>
      <c r="V39" s="36">
        <f t="shared" si="21"/>
        <v>92.1</v>
      </c>
      <c r="W39" s="55">
        <f>IF(V39="",Default_Rank_Score,RANK(V39,V$4:V$124,1))</f>
        <v>116</v>
      </c>
      <c r="X39" s="49">
        <v>95.46</v>
      </c>
      <c r="Y39" s="5">
        <v>0</v>
      </c>
      <c r="Z39" s="29"/>
      <c r="AA39" s="29"/>
      <c r="AB39" s="36">
        <f t="shared" si="22"/>
        <v>95.46</v>
      </c>
      <c r="AC39" s="55">
        <f>IF(AB39="",Default_Rank_Score,RANK(AB39,AB$4:AB$124,1))</f>
        <v>110</v>
      </c>
      <c r="AD39" s="49">
        <v>81.45</v>
      </c>
      <c r="AE39" s="5">
        <v>2</v>
      </c>
      <c r="AF39" s="29">
        <v>1</v>
      </c>
      <c r="AG39" s="29"/>
      <c r="AH39" s="36">
        <f t="shared" si="23"/>
        <v>101.45</v>
      </c>
      <c r="AI39" s="55">
        <f>IF(AH39="",Default_Rank_Score,RANK(AH39,AH$4:AH$124,1))</f>
        <v>113</v>
      </c>
      <c r="AJ39" s="49">
        <v>65.400000000000006</v>
      </c>
      <c r="AK39" s="5">
        <v>1</v>
      </c>
      <c r="AL39" s="29"/>
      <c r="AM39" s="29"/>
      <c r="AN39" s="36">
        <f t="shared" si="24"/>
        <v>70.400000000000006</v>
      </c>
      <c r="AO39" s="11">
        <f>IF(AN39="",Default_Rank_Score,RANK(AN39,AN$4:AN$124,1))</f>
        <v>89</v>
      </c>
      <c r="AP39" s="49">
        <v>48.57</v>
      </c>
      <c r="AQ39" s="5">
        <v>0</v>
      </c>
      <c r="AR39" s="29"/>
      <c r="AS39" s="29"/>
      <c r="AT39" s="36">
        <f t="shared" si="25"/>
        <v>48.57</v>
      </c>
      <c r="AU39" s="11">
        <f>IF(AT39="",Default_Rank_Score,RANK(AT39,AT$4:AT$124,1))</f>
        <v>73</v>
      </c>
      <c r="AV39" s="49">
        <v>50.71</v>
      </c>
      <c r="AW39" s="5">
        <v>0</v>
      </c>
      <c r="AX39" s="29"/>
      <c r="AY39" s="29"/>
      <c r="AZ39" s="36">
        <f t="shared" si="26"/>
        <v>50.71</v>
      </c>
      <c r="BA39" s="11">
        <f>IF(AZ39="",Default_Rank_Score,RANK(AZ39,AZ$4:AZ$124,1))</f>
        <v>70</v>
      </c>
      <c r="BB39" s="49">
        <v>42.73</v>
      </c>
      <c r="BC39" s="5">
        <v>0</v>
      </c>
      <c r="BD39" s="29"/>
      <c r="BE39" s="29"/>
      <c r="BF39" s="36">
        <f t="shared" si="27"/>
        <v>42.73</v>
      </c>
      <c r="BG39" s="11">
        <f>IF(BF39="",Default_Rank_Score,RANK(BF39,BF$4:BF$124,1))</f>
        <v>77</v>
      </c>
      <c r="BH39" s="49">
        <v>52.23</v>
      </c>
      <c r="BI39" s="5">
        <v>0</v>
      </c>
      <c r="BJ39" s="29"/>
      <c r="BK39" s="29"/>
      <c r="BL39" s="36">
        <f t="shared" si="28"/>
        <v>52.23</v>
      </c>
      <c r="BM39" s="11">
        <f>IF(BL39="",Default_Rank_Score,RANK(BL39,BL$4:BL$124,1))</f>
        <v>73</v>
      </c>
      <c r="BN39" s="49">
        <v>64.290000000000006</v>
      </c>
      <c r="BO39" s="5">
        <v>0</v>
      </c>
      <c r="BP39" s="29"/>
      <c r="BQ39" s="29"/>
      <c r="BR39" s="36">
        <f t="shared" si="29"/>
        <v>64.290000000000006</v>
      </c>
      <c r="BS39" s="11"/>
    </row>
    <row r="40" spans="1:71" s="10" customFormat="1" x14ac:dyDescent="0.15">
      <c r="A40" s="59" t="s">
        <v>172</v>
      </c>
      <c r="B40" s="2"/>
      <c r="C40" s="1"/>
      <c r="D40" s="5">
        <v>6</v>
      </c>
      <c r="E40" s="6" t="s">
        <v>173</v>
      </c>
      <c r="F40" s="5"/>
      <c r="G40" s="63">
        <f t="shared" si="15"/>
        <v>100</v>
      </c>
      <c r="H40" s="63">
        <f t="shared" si="16"/>
        <v>493</v>
      </c>
      <c r="I40" s="63">
        <f t="shared" si="17"/>
        <v>6</v>
      </c>
      <c r="J40" s="63">
        <f t="shared" si="18"/>
        <v>8</v>
      </c>
      <c r="K40" s="64">
        <f t="shared" si="19"/>
        <v>707.2</v>
      </c>
      <c r="L40" s="49">
        <v>72.319999999999993</v>
      </c>
      <c r="M40" s="5">
        <v>0</v>
      </c>
      <c r="N40" s="29"/>
      <c r="O40" s="29"/>
      <c r="P40" s="36">
        <f t="shared" si="20"/>
        <v>72.319999999999993</v>
      </c>
      <c r="Q40" s="53">
        <f>IF(P40="",Default_Rank_Score,RANK(P40,P$4:P$124,1))</f>
        <v>104</v>
      </c>
      <c r="R40" s="49">
        <v>45.46</v>
      </c>
      <c r="S40" s="5">
        <v>0</v>
      </c>
      <c r="T40" s="29"/>
      <c r="U40" s="29"/>
      <c r="V40" s="36">
        <f t="shared" si="21"/>
        <v>45.46</v>
      </c>
      <c r="W40" s="55">
        <f>IF(V40="",Default_Rank_Score,RANK(V40,V$4:V$124,1))</f>
        <v>97</v>
      </c>
      <c r="X40" s="49">
        <v>72.930000000000007</v>
      </c>
      <c r="Y40" s="5">
        <v>0</v>
      </c>
      <c r="Z40" s="29"/>
      <c r="AA40" s="29"/>
      <c r="AB40" s="36">
        <f t="shared" si="22"/>
        <v>72.930000000000007</v>
      </c>
      <c r="AC40" s="55">
        <f>IF(AB40="",Default_Rank_Score,RANK(AB40,AB$4:AB$124,1))</f>
        <v>98</v>
      </c>
      <c r="AD40" s="49">
        <v>54.98</v>
      </c>
      <c r="AE40" s="5">
        <v>2</v>
      </c>
      <c r="AF40" s="29"/>
      <c r="AG40" s="29"/>
      <c r="AH40" s="36">
        <f t="shared" si="23"/>
        <v>64.97999999999999</v>
      </c>
      <c r="AI40" s="55">
        <f>IF(AH40="",Default_Rank_Score,RANK(AH40,AH$4:AH$124,1))</f>
        <v>96</v>
      </c>
      <c r="AJ40" s="49">
        <v>71.72</v>
      </c>
      <c r="AK40" s="5">
        <v>2</v>
      </c>
      <c r="AL40" s="29"/>
      <c r="AM40" s="29"/>
      <c r="AN40" s="36">
        <f t="shared" si="24"/>
        <v>81.72</v>
      </c>
      <c r="AO40" s="11">
        <f>IF(AN40="",Default_Rank_Score,RANK(AN40,AN$4:AN$124,1))</f>
        <v>98</v>
      </c>
      <c r="AP40" s="49">
        <v>84.31</v>
      </c>
      <c r="AQ40" s="5">
        <v>0</v>
      </c>
      <c r="AR40" s="29"/>
      <c r="AS40" s="29"/>
      <c r="AT40" s="36">
        <f t="shared" si="25"/>
        <v>84.31</v>
      </c>
      <c r="AU40" s="11">
        <f>IF(AT40="",Default_Rank_Score,RANK(AT40,AT$4:AT$124,1))</f>
        <v>102</v>
      </c>
      <c r="AV40" s="49">
        <v>57.18</v>
      </c>
      <c r="AW40" s="5">
        <v>3</v>
      </c>
      <c r="AX40" s="29"/>
      <c r="AY40" s="29"/>
      <c r="AZ40" s="36">
        <f t="shared" si="26"/>
        <v>72.180000000000007</v>
      </c>
      <c r="BA40" s="11">
        <f>IF(AZ40="",Default_Rank_Score,RANK(AZ40,AZ$4:AZ$124,1))</f>
        <v>99</v>
      </c>
      <c r="BB40" s="49">
        <v>50.81</v>
      </c>
      <c r="BC40" s="5">
        <v>1</v>
      </c>
      <c r="BD40" s="29"/>
      <c r="BE40" s="29"/>
      <c r="BF40" s="36">
        <f t="shared" si="27"/>
        <v>55.81</v>
      </c>
      <c r="BG40" s="11">
        <f>IF(BF40="",Default_Rank_Score,RANK(BF40,BF$4:BF$124,1))</f>
        <v>98</v>
      </c>
      <c r="BH40" s="49">
        <v>84.23</v>
      </c>
      <c r="BI40" s="5">
        <v>0</v>
      </c>
      <c r="BJ40" s="29"/>
      <c r="BK40" s="29"/>
      <c r="BL40" s="36">
        <f t="shared" si="28"/>
        <v>84.23</v>
      </c>
      <c r="BM40" s="11">
        <f>IF(BL40="",Default_Rank_Score,RANK(BL40,BL$4:BL$124,1))</f>
        <v>108</v>
      </c>
      <c r="BN40" s="49">
        <v>73.260000000000005</v>
      </c>
      <c r="BO40" s="5">
        <v>0</v>
      </c>
      <c r="BP40" s="29"/>
      <c r="BQ40" s="29"/>
      <c r="BR40" s="36">
        <f t="shared" si="29"/>
        <v>73.260000000000005</v>
      </c>
      <c r="BS40" s="11"/>
    </row>
    <row r="41" spans="1:71" s="10" customFormat="1" x14ac:dyDescent="0.15">
      <c r="A41" s="59" t="s">
        <v>108</v>
      </c>
      <c r="B41" s="2"/>
      <c r="C41" s="1"/>
      <c r="D41" s="5">
        <v>2</v>
      </c>
      <c r="E41" s="6" t="s">
        <v>116</v>
      </c>
      <c r="F41" s="5"/>
      <c r="G41" s="63">
        <f t="shared" si="15"/>
        <v>19</v>
      </c>
      <c r="H41" s="63">
        <f t="shared" si="16"/>
        <v>124</v>
      </c>
      <c r="I41" s="63">
        <f t="shared" si="17"/>
        <v>7</v>
      </c>
      <c r="J41" s="63">
        <f t="shared" si="18"/>
        <v>3</v>
      </c>
      <c r="K41" s="64">
        <f t="shared" si="19"/>
        <v>317.58</v>
      </c>
      <c r="L41" s="49">
        <v>27.24</v>
      </c>
      <c r="M41" s="5">
        <v>1</v>
      </c>
      <c r="N41" s="29"/>
      <c r="O41" s="29"/>
      <c r="P41" s="36">
        <f t="shared" si="20"/>
        <v>32.239999999999995</v>
      </c>
      <c r="Q41" s="53">
        <f>IF(P41="",Default_Rank_Score,RANK(P41,P$4:P$124,1))</f>
        <v>31</v>
      </c>
      <c r="R41" s="49">
        <v>21.54</v>
      </c>
      <c r="S41" s="5">
        <v>0</v>
      </c>
      <c r="T41" s="29"/>
      <c r="U41" s="29"/>
      <c r="V41" s="36">
        <f t="shared" si="21"/>
        <v>21.54</v>
      </c>
      <c r="W41" s="55">
        <f>IF(V41="",Default_Rank_Score,RANK(V41,V$4:V$124,1))</f>
        <v>19</v>
      </c>
      <c r="X41" s="49">
        <v>31.8</v>
      </c>
      <c r="Y41" s="5">
        <v>1</v>
      </c>
      <c r="Z41" s="29"/>
      <c r="AA41" s="29"/>
      <c r="AB41" s="36">
        <f t="shared" si="22"/>
        <v>36.799999999999997</v>
      </c>
      <c r="AC41" s="55">
        <f>IF(AB41="",Default_Rank_Score,RANK(AB41,AB$4:AB$124,1))</f>
        <v>30</v>
      </c>
      <c r="AD41" s="49">
        <v>27.56</v>
      </c>
      <c r="AE41" s="5">
        <v>0</v>
      </c>
      <c r="AF41" s="29"/>
      <c r="AG41" s="29"/>
      <c r="AH41" s="36">
        <f t="shared" si="23"/>
        <v>27.56</v>
      </c>
      <c r="AI41" s="55">
        <f>IF(AH41="",Default_Rank_Score,RANK(AH41,AH$4:AH$124,1))</f>
        <v>26</v>
      </c>
      <c r="AJ41" s="49">
        <v>36.96</v>
      </c>
      <c r="AK41" s="5">
        <v>0</v>
      </c>
      <c r="AL41" s="29"/>
      <c r="AM41" s="29"/>
      <c r="AN41" s="36">
        <f t="shared" si="24"/>
        <v>36.96</v>
      </c>
      <c r="AO41" s="11">
        <f>IF(AN41="",Default_Rank_Score,RANK(AN41,AN$4:AN$124,1))</f>
        <v>18</v>
      </c>
      <c r="AP41" s="49">
        <v>28.78</v>
      </c>
      <c r="AQ41" s="5">
        <v>0</v>
      </c>
      <c r="AR41" s="29"/>
      <c r="AS41" s="29"/>
      <c r="AT41" s="36">
        <f t="shared" si="25"/>
        <v>28.78</v>
      </c>
      <c r="AU41" s="11">
        <f>IF(AT41="",Default_Rank_Score,RANK(AT41,AT$4:AT$124,1))</f>
        <v>13</v>
      </c>
      <c r="AV41" s="49">
        <v>32.020000000000003</v>
      </c>
      <c r="AW41" s="5">
        <v>1</v>
      </c>
      <c r="AX41" s="29"/>
      <c r="AY41" s="29"/>
      <c r="AZ41" s="36">
        <f t="shared" si="26"/>
        <v>37.020000000000003</v>
      </c>
      <c r="BA41" s="11">
        <f>IF(AZ41="",Default_Rank_Score,RANK(AZ41,AZ$4:AZ$124,1))</f>
        <v>29</v>
      </c>
      <c r="BB41" s="49">
        <v>26.36</v>
      </c>
      <c r="BC41" s="5">
        <v>0</v>
      </c>
      <c r="BD41" s="29"/>
      <c r="BE41" s="29"/>
      <c r="BF41" s="36">
        <f t="shared" si="27"/>
        <v>26.36</v>
      </c>
      <c r="BG41" s="11">
        <f>IF(BF41="",Default_Rank_Score,RANK(BF41,BF$4:BF$124,1))</f>
        <v>21</v>
      </c>
      <c r="BH41" s="49">
        <v>38.93</v>
      </c>
      <c r="BI41" s="5">
        <v>0</v>
      </c>
      <c r="BJ41" s="29"/>
      <c r="BK41" s="29"/>
      <c r="BL41" s="36">
        <f t="shared" si="28"/>
        <v>38.93</v>
      </c>
      <c r="BM41" s="11">
        <f>IF(BL41="",Default_Rank_Score,RANK(BL41,BL$4:BL$124,1))</f>
        <v>40</v>
      </c>
      <c r="BN41" s="49">
        <v>31.39</v>
      </c>
      <c r="BO41" s="5">
        <v>0</v>
      </c>
      <c r="BP41" s="29"/>
      <c r="BQ41" s="29"/>
      <c r="BR41" s="36">
        <f t="shared" si="29"/>
        <v>31.39</v>
      </c>
      <c r="BS41" s="11">
        <f>IF(BR41="",Default_Rank_Score,RANK(BR41,BR$4:BR$124,1))</f>
        <v>17</v>
      </c>
    </row>
    <row r="42" spans="1:71" s="10" customFormat="1" x14ac:dyDescent="0.15">
      <c r="A42" s="59" t="s">
        <v>208</v>
      </c>
      <c r="B42" s="2"/>
      <c r="C42" s="1"/>
      <c r="D42" s="5">
        <v>4</v>
      </c>
      <c r="E42" s="6" t="s">
        <v>116</v>
      </c>
      <c r="F42" s="5"/>
      <c r="G42" s="63">
        <f t="shared" si="15"/>
        <v>60</v>
      </c>
      <c r="H42" s="63">
        <f t="shared" si="16"/>
        <v>292</v>
      </c>
      <c r="I42" s="63">
        <f t="shared" si="17"/>
        <v>5</v>
      </c>
      <c r="J42" s="63">
        <f t="shared" si="18"/>
        <v>9</v>
      </c>
      <c r="K42" s="64">
        <f t="shared" si="19"/>
        <v>434.5</v>
      </c>
      <c r="L42" s="49">
        <v>39.659999999999997</v>
      </c>
      <c r="M42" s="5">
        <v>1</v>
      </c>
      <c r="N42" s="29"/>
      <c r="O42" s="29"/>
      <c r="P42" s="36">
        <f t="shared" si="20"/>
        <v>44.66</v>
      </c>
      <c r="Q42" s="53">
        <f>IF(P42="",Default_Rank_Score,RANK(P42,P$4:P$124,1))</f>
        <v>68</v>
      </c>
      <c r="R42" s="49">
        <v>32.4</v>
      </c>
      <c r="S42" s="5">
        <v>0</v>
      </c>
      <c r="T42" s="29"/>
      <c r="U42" s="29"/>
      <c r="V42" s="36">
        <f t="shared" si="21"/>
        <v>32.4</v>
      </c>
      <c r="W42" s="55">
        <f>IF(V42="",Default_Rank_Score,RANK(V42,V$4:V$124,1))</f>
        <v>72</v>
      </c>
      <c r="X42" s="49">
        <v>40.92</v>
      </c>
      <c r="Y42" s="5">
        <v>2</v>
      </c>
      <c r="Z42" s="29"/>
      <c r="AA42" s="29"/>
      <c r="AB42" s="36">
        <f t="shared" si="22"/>
        <v>50.92</v>
      </c>
      <c r="AC42" s="55">
        <f>IF(AB42="",Default_Rank_Score,RANK(AB42,AB$4:AB$124,1))</f>
        <v>70</v>
      </c>
      <c r="AD42" s="49">
        <v>30.6</v>
      </c>
      <c r="AE42" s="5">
        <v>0</v>
      </c>
      <c r="AF42" s="29"/>
      <c r="AG42" s="29"/>
      <c r="AH42" s="36">
        <f t="shared" si="23"/>
        <v>30.6</v>
      </c>
      <c r="AI42" s="55">
        <f>IF(AH42="",Default_Rank_Score,RANK(AH42,AH$4:AH$124,1))</f>
        <v>39</v>
      </c>
      <c r="AJ42" s="49">
        <v>43.76</v>
      </c>
      <c r="AK42" s="5">
        <v>0</v>
      </c>
      <c r="AL42" s="29"/>
      <c r="AM42" s="29"/>
      <c r="AN42" s="36">
        <f t="shared" si="24"/>
        <v>43.76</v>
      </c>
      <c r="AO42" s="11">
        <f>IF(AN42="",Default_Rank_Score,RANK(AN42,AN$4:AN$124,1))</f>
        <v>43</v>
      </c>
      <c r="AP42" s="49">
        <v>40.299999999999997</v>
      </c>
      <c r="AQ42" s="5">
        <v>0</v>
      </c>
      <c r="AR42" s="29"/>
      <c r="AS42" s="29"/>
      <c r="AT42" s="36">
        <f t="shared" si="25"/>
        <v>40.299999999999997</v>
      </c>
      <c r="AU42" s="11">
        <f>IF(AT42="",Default_Rank_Score,RANK(AT42,AT$4:AT$124,1))</f>
        <v>54</v>
      </c>
      <c r="AV42" s="49">
        <v>32.369999999999997</v>
      </c>
      <c r="AW42" s="5">
        <v>1</v>
      </c>
      <c r="AX42" s="29"/>
      <c r="AY42" s="29"/>
      <c r="AZ42" s="36">
        <f t="shared" si="26"/>
        <v>37.369999999999997</v>
      </c>
      <c r="BA42" s="11">
        <f>IF(AZ42="",Default_Rank_Score,RANK(AZ42,AZ$4:AZ$124,1))</f>
        <v>31</v>
      </c>
      <c r="BB42" s="49">
        <v>29.11</v>
      </c>
      <c r="BC42" s="5">
        <v>1</v>
      </c>
      <c r="BD42" s="29"/>
      <c r="BE42" s="29"/>
      <c r="BF42" s="36">
        <f t="shared" si="27"/>
        <v>34.11</v>
      </c>
      <c r="BG42" s="11">
        <f>IF(BF42="",Default_Rank_Score,RANK(BF42,BF$4:BF$124,1))</f>
        <v>48</v>
      </c>
      <c r="BH42" s="49">
        <v>54.2</v>
      </c>
      <c r="BI42" s="5">
        <v>0</v>
      </c>
      <c r="BJ42" s="29"/>
      <c r="BK42" s="29"/>
      <c r="BL42" s="36">
        <f t="shared" si="28"/>
        <v>54.2</v>
      </c>
      <c r="BM42" s="11">
        <f>IF(BL42="",Default_Rank_Score,RANK(BL42,BL$4:BL$124,1))</f>
        <v>77</v>
      </c>
      <c r="BN42" s="49">
        <v>46.18</v>
      </c>
      <c r="BO42" s="5">
        <v>4</v>
      </c>
      <c r="BP42" s="29"/>
      <c r="BQ42" s="29"/>
      <c r="BR42" s="36">
        <f t="shared" si="29"/>
        <v>66.180000000000007</v>
      </c>
      <c r="BS42" s="11">
        <f>IF(BR42="",Default_Rank_Score,RANK(BR42,BR$4:BR$124,1))</f>
        <v>92</v>
      </c>
    </row>
    <row r="43" spans="1:71" s="10" customFormat="1" x14ac:dyDescent="0.15">
      <c r="A43" s="59" t="s">
        <v>175</v>
      </c>
      <c r="B43" s="2"/>
      <c r="C43" s="1"/>
      <c r="D43" s="5">
        <v>2</v>
      </c>
      <c r="E43" s="6" t="s">
        <v>176</v>
      </c>
      <c r="F43" s="5"/>
      <c r="G43" s="63">
        <f t="shared" si="15"/>
        <v>22</v>
      </c>
      <c r="H43" s="63">
        <f t="shared" si="16"/>
        <v>108</v>
      </c>
      <c r="I43" s="63">
        <f t="shared" si="17"/>
        <v>10</v>
      </c>
      <c r="J43" s="63">
        <f t="shared" si="18"/>
        <v>0</v>
      </c>
      <c r="K43" s="64">
        <f t="shared" si="19"/>
        <v>319.84999999999997</v>
      </c>
      <c r="L43" s="49">
        <v>28.94</v>
      </c>
      <c r="M43" s="5">
        <v>0</v>
      </c>
      <c r="N43" s="29"/>
      <c r="O43" s="29"/>
      <c r="P43" s="36">
        <f t="shared" si="20"/>
        <v>28.94</v>
      </c>
      <c r="Q43" s="53">
        <f>IF(P43="",Default_Rank_Score,RANK(P43,P$4:P$124,1))</f>
        <v>19</v>
      </c>
      <c r="R43" s="49">
        <v>21.73</v>
      </c>
      <c r="S43" s="5">
        <v>0</v>
      </c>
      <c r="T43" s="29"/>
      <c r="U43" s="29"/>
      <c r="V43" s="36">
        <f t="shared" si="21"/>
        <v>21.73</v>
      </c>
      <c r="W43" s="55">
        <f>IF(V43="",Default_Rank_Score,RANK(V43,V$4:V$124,1))</f>
        <v>21</v>
      </c>
      <c r="X43" s="49">
        <v>33.28</v>
      </c>
      <c r="Y43" s="5">
        <v>0</v>
      </c>
      <c r="Z43" s="29"/>
      <c r="AA43" s="29"/>
      <c r="AB43" s="36">
        <f t="shared" si="22"/>
        <v>33.28</v>
      </c>
      <c r="AC43" s="55">
        <f>IF(AB43="",Default_Rank_Score,RANK(AB43,AB$4:AB$124,1))</f>
        <v>18</v>
      </c>
      <c r="AD43" s="49">
        <v>26.3</v>
      </c>
      <c r="AE43" s="5">
        <v>0</v>
      </c>
      <c r="AF43" s="29"/>
      <c r="AG43" s="29"/>
      <c r="AH43" s="36">
        <f t="shared" si="23"/>
        <v>26.3</v>
      </c>
      <c r="AI43" s="55">
        <f>IF(AH43="",Default_Rank_Score,RANK(AH43,AH$4:AH$124,1))</f>
        <v>19</v>
      </c>
      <c r="AJ43" s="49">
        <v>40.229999999999997</v>
      </c>
      <c r="AK43" s="5">
        <v>0</v>
      </c>
      <c r="AL43" s="29"/>
      <c r="AM43" s="29"/>
      <c r="AN43" s="36">
        <f t="shared" si="24"/>
        <v>40.229999999999997</v>
      </c>
      <c r="AO43" s="11">
        <f>IF(AN43="",Default_Rank_Score,RANK(AN43,AN$4:AN$124,1))</f>
        <v>31</v>
      </c>
      <c r="AP43" s="49">
        <v>33.61</v>
      </c>
      <c r="AQ43" s="5">
        <v>0</v>
      </c>
      <c r="AR43" s="29"/>
      <c r="AS43" s="29"/>
      <c r="AT43" s="36">
        <f t="shared" si="25"/>
        <v>33.61</v>
      </c>
      <c r="AU43" s="11">
        <f>IF(AT43="",Default_Rank_Score,RANK(AT43,AT$4:AT$124,1))</f>
        <v>28</v>
      </c>
      <c r="AV43" s="49">
        <v>32.9</v>
      </c>
      <c r="AW43" s="5">
        <v>0</v>
      </c>
      <c r="AX43" s="29"/>
      <c r="AY43" s="29"/>
      <c r="AZ43" s="36">
        <f t="shared" si="26"/>
        <v>32.9</v>
      </c>
      <c r="BA43" s="11">
        <f>IF(AZ43="",Default_Rank_Score,RANK(AZ43,AZ$4:AZ$124,1))</f>
        <v>20</v>
      </c>
      <c r="BB43" s="49">
        <v>31.32</v>
      </c>
      <c r="BC43" s="5">
        <v>0</v>
      </c>
      <c r="BD43" s="29"/>
      <c r="BE43" s="29"/>
      <c r="BF43" s="36">
        <f t="shared" si="27"/>
        <v>31.32</v>
      </c>
      <c r="BG43" s="11">
        <f>IF(BF43="",Default_Rank_Score,RANK(BF43,BF$4:BF$124,1))</f>
        <v>37</v>
      </c>
      <c r="BH43" s="49">
        <v>35.92</v>
      </c>
      <c r="BI43" s="5">
        <v>0</v>
      </c>
      <c r="BJ43" s="29"/>
      <c r="BK43" s="29"/>
      <c r="BL43" s="36">
        <f t="shared" si="28"/>
        <v>35.92</v>
      </c>
      <c r="BM43" s="11">
        <f>IF(BL43="",Default_Rank_Score,RANK(BL43,BL$4:BL$124,1))</f>
        <v>35</v>
      </c>
      <c r="BN43" s="49">
        <v>35.619999999999997</v>
      </c>
      <c r="BO43" s="5">
        <v>0</v>
      </c>
      <c r="BP43" s="29"/>
      <c r="BQ43" s="29"/>
      <c r="BR43" s="36">
        <f t="shared" si="29"/>
        <v>35.619999999999997</v>
      </c>
      <c r="BS43" s="11">
        <f>IF(BR43="",Default_Rank_Score,RANK(BR43,BR$4:BR$124,1))</f>
        <v>27</v>
      </c>
    </row>
    <row r="44" spans="1:71" s="10" customFormat="1" x14ac:dyDescent="0.15">
      <c r="A44" s="59" t="s">
        <v>181</v>
      </c>
      <c r="B44" s="2"/>
      <c r="C44" s="1"/>
      <c r="D44" s="5">
        <v>2</v>
      </c>
      <c r="E44" s="6" t="s">
        <v>176</v>
      </c>
      <c r="F44" s="5"/>
      <c r="G44" s="63">
        <f t="shared" si="15"/>
        <v>40</v>
      </c>
      <c r="H44" s="63">
        <f t="shared" si="16"/>
        <v>241</v>
      </c>
      <c r="I44" s="63">
        <f t="shared" si="17"/>
        <v>7</v>
      </c>
      <c r="J44" s="63">
        <f t="shared" si="18"/>
        <v>4</v>
      </c>
      <c r="K44" s="64">
        <f t="shared" si="19"/>
        <v>379.57</v>
      </c>
      <c r="L44" s="49">
        <v>29.56</v>
      </c>
      <c r="M44" s="5">
        <v>0</v>
      </c>
      <c r="N44" s="29"/>
      <c r="O44" s="29"/>
      <c r="P44" s="36">
        <f t="shared" si="20"/>
        <v>29.56</v>
      </c>
      <c r="Q44" s="53">
        <f>IF(P44="",Default_Rank_Score,RANK(P44,P$4:P$124,1))</f>
        <v>21</v>
      </c>
      <c r="R44" s="49">
        <v>25.12</v>
      </c>
      <c r="S44" s="5">
        <v>0</v>
      </c>
      <c r="T44" s="29"/>
      <c r="U44" s="29"/>
      <c r="V44" s="36">
        <f t="shared" si="21"/>
        <v>25.12</v>
      </c>
      <c r="W44" s="55">
        <f>IF(V44="",Default_Rank_Score,RANK(V44,V$4:V$124,1))</f>
        <v>37</v>
      </c>
      <c r="X44" s="49">
        <v>42.97</v>
      </c>
      <c r="Y44" s="5">
        <v>1</v>
      </c>
      <c r="Z44" s="29"/>
      <c r="AA44" s="29"/>
      <c r="AB44" s="36">
        <f t="shared" si="22"/>
        <v>47.97</v>
      </c>
      <c r="AC44" s="55">
        <f>IF(AB44="",Default_Rank_Score,RANK(AB44,AB$4:AB$124,1))</f>
        <v>64</v>
      </c>
      <c r="AD44" s="49">
        <v>34.83</v>
      </c>
      <c r="AE44" s="5">
        <v>0</v>
      </c>
      <c r="AF44" s="29"/>
      <c r="AG44" s="29"/>
      <c r="AH44" s="36">
        <f t="shared" si="23"/>
        <v>34.83</v>
      </c>
      <c r="AI44" s="55">
        <f>IF(AH44="",Default_Rank_Score,RANK(AH44,AH$4:AH$124,1))</f>
        <v>53</v>
      </c>
      <c r="AJ44" s="49">
        <v>56.96</v>
      </c>
      <c r="AK44" s="5">
        <v>0</v>
      </c>
      <c r="AL44" s="29"/>
      <c r="AM44" s="29"/>
      <c r="AN44" s="36">
        <f t="shared" si="24"/>
        <v>56.96</v>
      </c>
      <c r="AO44" s="11">
        <f>IF(AN44="",Default_Rank_Score,RANK(AN44,AN$4:AN$124,1))</f>
        <v>66</v>
      </c>
      <c r="AP44" s="49">
        <v>32.79</v>
      </c>
      <c r="AQ44" s="5">
        <v>0</v>
      </c>
      <c r="AR44" s="29"/>
      <c r="AS44" s="29"/>
      <c r="AT44" s="36">
        <f t="shared" si="25"/>
        <v>32.79</v>
      </c>
      <c r="AU44" s="11">
        <f>IF(AT44="",Default_Rank_Score,RANK(AT44,AT$4:AT$124,1))</f>
        <v>25</v>
      </c>
      <c r="AV44" s="49">
        <v>42.14</v>
      </c>
      <c r="AW44" s="5">
        <v>2</v>
      </c>
      <c r="AX44" s="29"/>
      <c r="AY44" s="29"/>
      <c r="AZ44" s="36">
        <f t="shared" si="26"/>
        <v>52.14</v>
      </c>
      <c r="BA44" s="11">
        <f>IF(AZ44="",Default_Rank_Score,RANK(AZ44,AZ$4:AZ$124,1))</f>
        <v>73</v>
      </c>
      <c r="BB44" s="49">
        <v>26.26</v>
      </c>
      <c r="BC44" s="5">
        <v>0</v>
      </c>
      <c r="BD44" s="29"/>
      <c r="BE44" s="29"/>
      <c r="BF44" s="36">
        <f t="shared" si="27"/>
        <v>26.26</v>
      </c>
      <c r="BG44" s="11">
        <f>IF(BF44="",Default_Rank_Score,RANK(BF44,BF$4:BF$124,1))</f>
        <v>20</v>
      </c>
      <c r="BH44" s="49">
        <v>31.61</v>
      </c>
      <c r="BI44" s="5">
        <v>0</v>
      </c>
      <c r="BJ44" s="29"/>
      <c r="BK44" s="29"/>
      <c r="BL44" s="36">
        <f t="shared" si="28"/>
        <v>31.61</v>
      </c>
      <c r="BM44" s="11">
        <f>IF(BL44="",Default_Rank_Score,RANK(BL44,BL$4:BL$124,1))</f>
        <v>18</v>
      </c>
      <c r="BN44" s="49">
        <v>37.33</v>
      </c>
      <c r="BO44" s="5">
        <v>1</v>
      </c>
      <c r="BP44" s="29"/>
      <c r="BQ44" s="29"/>
      <c r="BR44" s="36">
        <f t="shared" si="29"/>
        <v>42.33</v>
      </c>
      <c r="BS44" s="11">
        <f>IF(BR44="",Default_Rank_Score,RANK(BR44,BR$4:BR$124,1))</f>
        <v>47</v>
      </c>
    </row>
    <row r="45" spans="1:71" s="10" customFormat="1" x14ac:dyDescent="0.15">
      <c r="A45" s="59" t="s">
        <v>184</v>
      </c>
      <c r="B45" s="2"/>
      <c r="C45" s="1"/>
      <c r="D45" s="5">
        <v>3</v>
      </c>
      <c r="E45" s="6" t="s">
        <v>204</v>
      </c>
      <c r="F45" s="5"/>
      <c r="G45" s="63">
        <f t="shared" si="15"/>
        <v>34</v>
      </c>
      <c r="H45" s="63">
        <f t="shared" si="16"/>
        <v>261</v>
      </c>
      <c r="I45" s="63">
        <f t="shared" si="17"/>
        <v>8</v>
      </c>
      <c r="J45" s="63">
        <f t="shared" si="18"/>
        <v>2</v>
      </c>
      <c r="K45" s="64">
        <f t="shared" si="19"/>
        <v>364.03000000000003</v>
      </c>
      <c r="L45" s="49">
        <v>29.65</v>
      </c>
      <c r="M45" s="5">
        <v>0</v>
      </c>
      <c r="N45" s="29"/>
      <c r="O45" s="29"/>
      <c r="P45" s="36">
        <f t="shared" si="20"/>
        <v>29.65</v>
      </c>
      <c r="Q45" s="53">
        <f>IF(P45="",Default_Rank_Score,RANK(P45,P$4:P$124,1))</f>
        <v>22</v>
      </c>
      <c r="R45" s="49">
        <v>34.67</v>
      </c>
      <c r="S45" s="5">
        <v>0</v>
      </c>
      <c r="T45" s="29"/>
      <c r="U45" s="29"/>
      <c r="V45" s="36">
        <f t="shared" si="21"/>
        <v>34.67</v>
      </c>
      <c r="W45" s="55">
        <f>IF(V45="",Default_Rank_Score,RANK(V45,V$4:V$124,1))</f>
        <v>78</v>
      </c>
      <c r="X45" s="49">
        <v>38.68</v>
      </c>
      <c r="Y45" s="5">
        <v>1</v>
      </c>
      <c r="Z45" s="29"/>
      <c r="AA45" s="29"/>
      <c r="AB45" s="36">
        <f t="shared" si="22"/>
        <v>43.68</v>
      </c>
      <c r="AC45" s="55">
        <f>IF(AB45="",Default_Rank_Score,RANK(AB45,AB$4:AB$124,1))</f>
        <v>51</v>
      </c>
      <c r="AD45" s="49">
        <v>35.020000000000003</v>
      </c>
      <c r="AE45" s="5">
        <v>0</v>
      </c>
      <c r="AF45" s="29">
        <v>1</v>
      </c>
      <c r="AG45" s="29"/>
      <c r="AH45" s="36">
        <f t="shared" si="23"/>
        <v>45.02</v>
      </c>
      <c r="AI45" s="55">
        <f>IF(AH45="",Default_Rank_Score,RANK(AH45,AH$4:AH$124,1))</f>
        <v>78</v>
      </c>
      <c r="AJ45" s="49">
        <v>40.6</v>
      </c>
      <c r="AK45" s="5">
        <v>0</v>
      </c>
      <c r="AL45" s="29"/>
      <c r="AM45" s="29"/>
      <c r="AN45" s="36">
        <f t="shared" si="24"/>
        <v>40.6</v>
      </c>
      <c r="AO45" s="11">
        <f>IF(AN45="",Default_Rank_Score,RANK(AN45,AN$4:AN$124,1))</f>
        <v>32</v>
      </c>
      <c r="AP45" s="49">
        <v>30.81</v>
      </c>
      <c r="AQ45" s="5">
        <v>0</v>
      </c>
      <c r="AR45" s="29"/>
      <c r="AS45" s="29"/>
      <c r="AT45" s="36">
        <f t="shared" si="25"/>
        <v>30.81</v>
      </c>
      <c r="AU45" s="11">
        <f>IF(AT45="",Default_Rank_Score,RANK(AT45,AT$4:AT$124,1))</f>
        <v>17</v>
      </c>
      <c r="AV45" s="49">
        <v>36.479999999999997</v>
      </c>
      <c r="AW45" s="5">
        <v>0</v>
      </c>
      <c r="AX45" s="29"/>
      <c r="AY45" s="29"/>
      <c r="AZ45" s="36">
        <f t="shared" si="26"/>
        <v>36.479999999999997</v>
      </c>
      <c r="BA45" s="11">
        <f>IF(AZ45="",Default_Rank_Score,RANK(AZ45,AZ$4:AZ$124,1))</f>
        <v>27</v>
      </c>
      <c r="BB45" s="49">
        <v>27.28</v>
      </c>
      <c r="BC45" s="5">
        <v>1</v>
      </c>
      <c r="BD45" s="29"/>
      <c r="BE45" s="29"/>
      <c r="BF45" s="36">
        <f t="shared" si="27"/>
        <v>32.28</v>
      </c>
      <c r="BG45" s="11">
        <f>IF(BF45="",Default_Rank_Score,RANK(BF45,BF$4:BF$124,1))</f>
        <v>41</v>
      </c>
      <c r="BH45" s="49">
        <v>33.44</v>
      </c>
      <c r="BI45" s="5">
        <v>0</v>
      </c>
      <c r="BJ45" s="29"/>
      <c r="BK45" s="29"/>
      <c r="BL45" s="36">
        <f t="shared" si="28"/>
        <v>33.44</v>
      </c>
      <c r="BM45" s="11">
        <f>IF(BL45="",Default_Rank_Score,RANK(BL45,BL$4:BL$124,1))</f>
        <v>24</v>
      </c>
      <c r="BN45" s="49">
        <v>37.4</v>
      </c>
      <c r="BO45" s="5">
        <v>0</v>
      </c>
      <c r="BP45" s="29"/>
      <c r="BQ45" s="29"/>
      <c r="BR45" s="36">
        <f t="shared" si="29"/>
        <v>37.4</v>
      </c>
      <c r="BS45" s="11">
        <f>IF(BR45="",Default_Rank_Score,RANK(BR45,BR$4:BR$124,1))</f>
        <v>34</v>
      </c>
    </row>
    <row r="46" spans="1:71" s="10" customFormat="1" x14ac:dyDescent="0.15">
      <c r="A46" s="59" t="s">
        <v>119</v>
      </c>
      <c r="B46" s="2"/>
      <c r="C46" s="1"/>
      <c r="D46" s="5">
        <v>4</v>
      </c>
      <c r="E46" s="6" t="s">
        <v>204</v>
      </c>
      <c r="F46" s="5"/>
      <c r="G46" s="63">
        <f t="shared" si="15"/>
        <v>74</v>
      </c>
      <c r="H46" s="63">
        <f t="shared" si="16"/>
        <v>360</v>
      </c>
      <c r="I46" s="63">
        <f t="shared" si="17"/>
        <v>7</v>
      </c>
      <c r="J46" s="63">
        <f t="shared" si="18"/>
        <v>4</v>
      </c>
      <c r="K46" s="64">
        <f t="shared" si="19"/>
        <v>486.86</v>
      </c>
      <c r="L46" s="49">
        <v>46.48</v>
      </c>
      <c r="M46" s="5">
        <v>0</v>
      </c>
      <c r="N46" s="29"/>
      <c r="O46" s="29"/>
      <c r="P46" s="36">
        <f t="shared" si="20"/>
        <v>46.48</v>
      </c>
      <c r="Q46" s="53">
        <f>IF(P46="",Default_Rank_Score,RANK(P46,P$4:P$124,1))</f>
        <v>75</v>
      </c>
      <c r="R46" s="49">
        <v>38.26</v>
      </c>
      <c r="S46" s="5">
        <v>1</v>
      </c>
      <c r="T46" s="29"/>
      <c r="U46" s="29"/>
      <c r="V46" s="36">
        <f t="shared" si="21"/>
        <v>43.26</v>
      </c>
      <c r="W46" s="55">
        <f>IF(V46="",Default_Rank_Score,RANK(V46,V$4:V$124,1))</f>
        <v>92</v>
      </c>
      <c r="X46" s="49">
        <v>44.39</v>
      </c>
      <c r="Y46" s="5">
        <v>0</v>
      </c>
      <c r="Z46" s="29"/>
      <c r="AA46" s="29"/>
      <c r="AB46" s="36">
        <f t="shared" si="22"/>
        <v>44.39</v>
      </c>
      <c r="AC46" s="55">
        <f>IF(AB46="",Default_Rank_Score,RANK(AB46,AB$4:AB$124,1))</f>
        <v>55</v>
      </c>
      <c r="AD46" s="49">
        <v>45.54</v>
      </c>
      <c r="AE46" s="5">
        <v>0</v>
      </c>
      <c r="AF46" s="29"/>
      <c r="AG46" s="29"/>
      <c r="AH46" s="36">
        <f t="shared" si="23"/>
        <v>45.54</v>
      </c>
      <c r="AI46" s="55">
        <f>IF(AH46="",Default_Rank_Score,RANK(AH46,AH$4:AH$124,1))</f>
        <v>79</v>
      </c>
      <c r="AJ46" s="49">
        <v>53.41</v>
      </c>
      <c r="AK46" s="5">
        <v>0</v>
      </c>
      <c r="AL46" s="29"/>
      <c r="AM46" s="29"/>
      <c r="AN46" s="36">
        <f t="shared" si="24"/>
        <v>53.41</v>
      </c>
      <c r="AO46" s="11">
        <f>IF(AN46="",Default_Rank_Score,RANK(AN46,AN$4:AN$124,1))</f>
        <v>59</v>
      </c>
      <c r="AP46" s="49">
        <v>47.36</v>
      </c>
      <c r="AQ46" s="5">
        <v>0</v>
      </c>
      <c r="AR46" s="29"/>
      <c r="AS46" s="29"/>
      <c r="AT46" s="36">
        <f t="shared" si="25"/>
        <v>47.36</v>
      </c>
      <c r="AU46" s="11">
        <f>IF(AT46="",Default_Rank_Score,RANK(AT46,AT$4:AT$124,1))</f>
        <v>72</v>
      </c>
      <c r="AV46" s="49">
        <v>43.8</v>
      </c>
      <c r="AW46" s="5">
        <v>0</v>
      </c>
      <c r="AX46" s="29"/>
      <c r="AY46" s="29"/>
      <c r="AZ46" s="36">
        <f t="shared" si="26"/>
        <v>43.8</v>
      </c>
      <c r="BA46" s="11">
        <f>IF(AZ46="",Default_Rank_Score,RANK(AZ46,AZ$4:AZ$124,1))</f>
        <v>45</v>
      </c>
      <c r="BB46" s="49">
        <v>54.88</v>
      </c>
      <c r="BC46" s="5">
        <v>0</v>
      </c>
      <c r="BD46" s="29"/>
      <c r="BE46" s="29"/>
      <c r="BF46" s="36">
        <f t="shared" si="27"/>
        <v>54.88</v>
      </c>
      <c r="BG46" s="11">
        <f>IF(BF46="",Default_Rank_Score,RANK(BF46,BF$4:BF$124,1))</f>
        <v>95</v>
      </c>
      <c r="BH46" s="49">
        <v>45.57</v>
      </c>
      <c r="BI46" s="5">
        <v>2</v>
      </c>
      <c r="BJ46" s="29"/>
      <c r="BK46" s="29"/>
      <c r="BL46" s="36">
        <f t="shared" si="28"/>
        <v>55.57</v>
      </c>
      <c r="BM46" s="11">
        <f>IF(BL46="",Default_Rank_Score,RANK(BL46,BL$4:BL$124,1))</f>
        <v>79</v>
      </c>
      <c r="BN46" s="49">
        <v>47.17</v>
      </c>
      <c r="BO46" s="5">
        <v>1</v>
      </c>
      <c r="BP46" s="29"/>
      <c r="BQ46" s="29"/>
      <c r="BR46" s="36">
        <f t="shared" si="29"/>
        <v>52.17</v>
      </c>
      <c r="BS46" s="11">
        <f>IF(BR46="",Default_Rank_Score,RANK(BR46,BR$4:BR$124,1))</f>
        <v>70</v>
      </c>
    </row>
    <row r="47" spans="1:71" s="10" customFormat="1" x14ac:dyDescent="0.15">
      <c r="A47" s="59" t="s">
        <v>147</v>
      </c>
      <c r="B47" s="2"/>
      <c r="C47" s="1"/>
      <c r="D47" s="5">
        <v>6</v>
      </c>
      <c r="E47" s="6" t="s">
        <v>57</v>
      </c>
      <c r="F47" s="5"/>
      <c r="G47" s="63">
        <f t="shared" si="15"/>
        <v>25</v>
      </c>
      <c r="H47" s="63">
        <f t="shared" si="16"/>
        <v>137</v>
      </c>
      <c r="I47" s="63">
        <f t="shared" si="17"/>
        <v>4</v>
      </c>
      <c r="J47" s="63">
        <f t="shared" si="18"/>
        <v>7</v>
      </c>
      <c r="K47" s="64">
        <f t="shared" si="19"/>
        <v>331.05</v>
      </c>
      <c r="L47" s="49">
        <v>23.3</v>
      </c>
      <c r="M47" s="5">
        <v>0</v>
      </c>
      <c r="N47" s="29"/>
      <c r="O47" s="29"/>
      <c r="P47" s="36">
        <f t="shared" si="20"/>
        <v>23.3</v>
      </c>
      <c r="Q47" s="53">
        <f>IF(P47="",Default_Rank_Score,RANK(P47,P$4:P$124,1))</f>
        <v>7</v>
      </c>
      <c r="R47" s="49">
        <v>19.72</v>
      </c>
      <c r="S47" s="5">
        <v>0</v>
      </c>
      <c r="T47" s="29"/>
      <c r="U47" s="29"/>
      <c r="V47" s="36">
        <f t="shared" si="21"/>
        <v>19.72</v>
      </c>
      <c r="W47" s="55">
        <f>IF(V47="",Default_Rank_Score,RANK(V47,V$4:V$124,1))</f>
        <v>15</v>
      </c>
      <c r="X47" s="49">
        <v>28.57</v>
      </c>
      <c r="Y47" s="5">
        <v>0</v>
      </c>
      <c r="Z47" s="29"/>
      <c r="AA47" s="29"/>
      <c r="AB47" s="36">
        <f t="shared" si="22"/>
        <v>28.57</v>
      </c>
      <c r="AC47" s="55">
        <f>IF(AB47="",Default_Rank_Score,RANK(AB47,AB$4:AB$124,1))</f>
        <v>9</v>
      </c>
      <c r="AD47" s="49">
        <v>24.78</v>
      </c>
      <c r="AE47" s="5">
        <v>1</v>
      </c>
      <c r="AF47" s="29"/>
      <c r="AG47" s="29"/>
      <c r="AH47" s="36">
        <f t="shared" si="23"/>
        <v>29.78</v>
      </c>
      <c r="AI47" s="55">
        <f>IF(AH47="",Default_Rank_Score,RANK(AH47,AH$4:AH$124,1))</f>
        <v>35</v>
      </c>
      <c r="AJ47" s="49">
        <v>54.23</v>
      </c>
      <c r="AK47" s="5">
        <v>1</v>
      </c>
      <c r="AL47" s="29"/>
      <c r="AM47" s="29"/>
      <c r="AN47" s="36">
        <f t="shared" si="24"/>
        <v>59.23</v>
      </c>
      <c r="AO47" s="11">
        <f>IF(AN47="",Default_Rank_Score,RANK(AN47,AN$4:AN$124,1))</f>
        <v>71</v>
      </c>
      <c r="AP47" s="49">
        <v>25.09</v>
      </c>
      <c r="AQ47" s="5">
        <v>1</v>
      </c>
      <c r="AR47" s="29"/>
      <c r="AS47" s="29"/>
      <c r="AT47" s="36">
        <f t="shared" si="25"/>
        <v>30.09</v>
      </c>
      <c r="AU47" s="11">
        <f>IF(AT47="",Default_Rank_Score,RANK(AT47,AT$4:AT$124,1))</f>
        <v>15</v>
      </c>
      <c r="AV47" s="49">
        <v>29.33</v>
      </c>
      <c r="AW47" s="5">
        <v>1</v>
      </c>
      <c r="AX47" s="29"/>
      <c r="AY47" s="29"/>
      <c r="AZ47" s="36">
        <f t="shared" si="26"/>
        <v>34.33</v>
      </c>
      <c r="BA47" s="11">
        <f>IF(AZ47="",Default_Rank_Score,RANK(AZ47,AZ$4:AZ$124,1))</f>
        <v>24</v>
      </c>
      <c r="BB47" s="49">
        <v>20.72</v>
      </c>
      <c r="BC47" s="5">
        <v>1</v>
      </c>
      <c r="BD47" s="29"/>
      <c r="BE47" s="29"/>
      <c r="BF47" s="36">
        <f t="shared" si="27"/>
        <v>25.72</v>
      </c>
      <c r="BG47" s="11">
        <f>IF(BF47="",Default_Rank_Score,RANK(BF47,BF$4:BF$124,1))</f>
        <v>15</v>
      </c>
      <c r="BH47" s="49">
        <v>27.82</v>
      </c>
      <c r="BI47" s="5">
        <v>2</v>
      </c>
      <c r="BJ47" s="29"/>
      <c r="BK47" s="29"/>
      <c r="BL47" s="36">
        <f t="shared" si="28"/>
        <v>37.82</v>
      </c>
      <c r="BM47" s="11">
        <f>IF(BL47="",Default_Rank_Score,RANK(BL47,BL$4:BL$124,1))</f>
        <v>38</v>
      </c>
      <c r="BN47" s="49">
        <v>42.49</v>
      </c>
      <c r="BO47" s="5">
        <v>0</v>
      </c>
      <c r="BP47" s="29"/>
      <c r="BQ47" s="29"/>
      <c r="BR47" s="36">
        <f t="shared" si="29"/>
        <v>42.49</v>
      </c>
      <c r="BS47" s="11">
        <f>IF(BR47="",Default_Rank_Score,RANK(BR47,BR$4:BR$124,1))</f>
        <v>51</v>
      </c>
    </row>
    <row r="48" spans="1:71" s="10" customFormat="1" x14ac:dyDescent="0.15">
      <c r="A48" s="59" t="s">
        <v>193</v>
      </c>
      <c r="B48" s="2"/>
      <c r="C48" s="1"/>
      <c r="D48" s="5">
        <v>4</v>
      </c>
      <c r="E48" s="6" t="s">
        <v>57</v>
      </c>
      <c r="F48" s="5"/>
      <c r="G48" s="63">
        <f t="shared" si="15"/>
        <v>28</v>
      </c>
      <c r="H48" s="63">
        <f t="shared" si="16"/>
        <v>149</v>
      </c>
      <c r="I48" s="63">
        <f t="shared" si="17"/>
        <v>7</v>
      </c>
      <c r="J48" s="63">
        <f t="shared" si="18"/>
        <v>4</v>
      </c>
      <c r="K48" s="64">
        <f t="shared" si="19"/>
        <v>339.13</v>
      </c>
      <c r="L48" s="49">
        <v>28.2</v>
      </c>
      <c r="M48" s="5">
        <v>0</v>
      </c>
      <c r="N48" s="29"/>
      <c r="O48" s="29"/>
      <c r="P48" s="36">
        <f t="shared" si="20"/>
        <v>28.2</v>
      </c>
      <c r="Q48" s="53">
        <f>IF(P48="",Default_Rank_Score,RANK(P48,P$4:P$124,1))</f>
        <v>16</v>
      </c>
      <c r="R48" s="49">
        <v>20.75</v>
      </c>
      <c r="S48" s="5">
        <v>1</v>
      </c>
      <c r="T48" s="29"/>
      <c r="U48" s="29"/>
      <c r="V48" s="36">
        <f t="shared" si="21"/>
        <v>25.75</v>
      </c>
      <c r="W48" s="55">
        <f>IF(V48="",Default_Rank_Score,RANK(V48,V$4:V$124,1))</f>
        <v>41</v>
      </c>
      <c r="X48" s="49">
        <v>34.049999999999997</v>
      </c>
      <c r="Y48" s="5">
        <v>0</v>
      </c>
      <c r="Z48" s="29"/>
      <c r="AA48" s="29"/>
      <c r="AB48" s="36">
        <f t="shared" si="22"/>
        <v>34.049999999999997</v>
      </c>
      <c r="AC48" s="55">
        <f>IF(AB48="",Default_Rank_Score,RANK(AB48,AB$4:AB$124,1))</f>
        <v>23</v>
      </c>
      <c r="AD48" s="49">
        <v>27.66</v>
      </c>
      <c r="AE48" s="5">
        <v>1</v>
      </c>
      <c r="AF48" s="29"/>
      <c r="AG48" s="29"/>
      <c r="AH48" s="36">
        <f t="shared" si="23"/>
        <v>32.659999999999997</v>
      </c>
      <c r="AI48" s="55">
        <f>IF(AH48="",Default_Rank_Score,RANK(AH48,AH$4:AH$124,1))</f>
        <v>43</v>
      </c>
      <c r="AJ48" s="49">
        <v>38.69</v>
      </c>
      <c r="AK48" s="5">
        <v>0</v>
      </c>
      <c r="AL48" s="29"/>
      <c r="AM48" s="29"/>
      <c r="AN48" s="36">
        <f t="shared" si="24"/>
        <v>38.69</v>
      </c>
      <c r="AO48" s="11">
        <f>IF(AN48="",Default_Rank_Score,RANK(AN48,AN$4:AN$124,1))</f>
        <v>26</v>
      </c>
      <c r="AP48" s="49">
        <v>28.65</v>
      </c>
      <c r="AQ48" s="5">
        <v>2</v>
      </c>
      <c r="AR48" s="29"/>
      <c r="AS48" s="29"/>
      <c r="AT48" s="36">
        <f t="shared" si="25"/>
        <v>38.65</v>
      </c>
      <c r="AU48" s="11">
        <f>IF(AT48="",Default_Rank_Score,RANK(AT48,AT$4:AT$124,1))</f>
        <v>44</v>
      </c>
      <c r="AV48" s="49">
        <v>29.82</v>
      </c>
      <c r="AW48" s="5">
        <v>0</v>
      </c>
      <c r="AX48" s="29"/>
      <c r="AY48" s="29"/>
      <c r="AZ48" s="36">
        <f t="shared" si="26"/>
        <v>29.82</v>
      </c>
      <c r="BA48" s="11">
        <f>IF(AZ48="",Default_Rank_Score,RANK(AZ48,AZ$4:AZ$124,1))</f>
        <v>13</v>
      </c>
      <c r="BB48" s="49">
        <v>27.96</v>
      </c>
      <c r="BC48" s="5">
        <v>0</v>
      </c>
      <c r="BD48" s="29"/>
      <c r="BE48" s="29"/>
      <c r="BF48" s="36">
        <f t="shared" si="27"/>
        <v>27.96</v>
      </c>
      <c r="BG48" s="11">
        <f>IF(BF48="",Default_Rank_Score,RANK(BF48,BF$4:BF$124,1))</f>
        <v>26</v>
      </c>
      <c r="BH48" s="49">
        <v>33.9</v>
      </c>
      <c r="BI48" s="5">
        <v>0</v>
      </c>
      <c r="BJ48" s="29"/>
      <c r="BK48" s="29"/>
      <c r="BL48" s="36">
        <f t="shared" si="28"/>
        <v>33.9</v>
      </c>
      <c r="BM48" s="11">
        <f>IF(BL48="",Default_Rank_Score,RANK(BL48,BL$4:BL$124,1))</f>
        <v>25</v>
      </c>
      <c r="BN48" s="49">
        <v>49.45</v>
      </c>
      <c r="BO48" s="5">
        <v>0</v>
      </c>
      <c r="BP48" s="29"/>
      <c r="BQ48" s="29"/>
      <c r="BR48" s="36">
        <f t="shared" si="29"/>
        <v>49.45</v>
      </c>
      <c r="BS48" s="11">
        <f>IF(BR48="",Default_Rank_Score,RANK(BR48,BR$4:BR$124,1))</f>
        <v>64</v>
      </c>
    </row>
    <row r="49" spans="1:71" s="10" customFormat="1" x14ac:dyDescent="0.15">
      <c r="A49" s="59" t="s">
        <v>205</v>
      </c>
      <c r="B49" s="2"/>
      <c r="C49" s="1"/>
      <c r="D49" s="5">
        <v>4</v>
      </c>
      <c r="E49" s="6" t="s">
        <v>57</v>
      </c>
      <c r="F49" s="5"/>
      <c r="G49" s="63">
        <f t="shared" si="15"/>
        <v>32</v>
      </c>
      <c r="H49" s="63">
        <f t="shared" si="16"/>
        <v>159</v>
      </c>
      <c r="I49" s="63">
        <f t="shared" si="17"/>
        <v>5</v>
      </c>
      <c r="J49" s="63">
        <f t="shared" si="18"/>
        <v>8</v>
      </c>
      <c r="K49" s="64">
        <f t="shared" si="19"/>
        <v>358.03</v>
      </c>
      <c r="L49" s="49">
        <v>27.49</v>
      </c>
      <c r="M49" s="5">
        <v>0</v>
      </c>
      <c r="N49" s="29"/>
      <c r="O49" s="29"/>
      <c r="P49" s="36">
        <f t="shared" si="20"/>
        <v>27.49</v>
      </c>
      <c r="Q49" s="53">
        <f>IF(P49="",Default_Rank_Score,RANK(P49,P$4:P$124,1))</f>
        <v>15</v>
      </c>
      <c r="R49" s="49">
        <v>24.25</v>
      </c>
      <c r="S49" s="5">
        <v>1</v>
      </c>
      <c r="T49" s="29"/>
      <c r="U49" s="29"/>
      <c r="V49" s="36">
        <f t="shared" si="21"/>
        <v>29.25</v>
      </c>
      <c r="W49" s="55">
        <f>IF(V49="",Default_Rank_Score,RANK(V49,V$4:V$124,1))</f>
        <v>58</v>
      </c>
      <c r="X49" s="49">
        <v>32.590000000000003</v>
      </c>
      <c r="Y49" s="5">
        <v>2</v>
      </c>
      <c r="Z49" s="29"/>
      <c r="AA49" s="29"/>
      <c r="AB49" s="36">
        <f t="shared" si="22"/>
        <v>42.59</v>
      </c>
      <c r="AC49" s="55">
        <f>IF(AB49="",Default_Rank_Score,RANK(AB49,AB$4:AB$124,1))</f>
        <v>48</v>
      </c>
      <c r="AD49" s="49">
        <v>25.56</v>
      </c>
      <c r="AE49" s="5">
        <v>0</v>
      </c>
      <c r="AF49" s="29"/>
      <c r="AG49" s="29"/>
      <c r="AH49" s="36">
        <f t="shared" si="23"/>
        <v>25.56</v>
      </c>
      <c r="AI49" s="55">
        <f>IF(AH49="",Default_Rank_Score,RANK(AH49,AH$4:AH$124,1))</f>
        <v>18</v>
      </c>
      <c r="AJ49" s="49">
        <v>37.4</v>
      </c>
      <c r="AK49" s="5">
        <v>0</v>
      </c>
      <c r="AL49" s="29"/>
      <c r="AM49" s="29"/>
      <c r="AN49" s="36">
        <f t="shared" si="24"/>
        <v>37.4</v>
      </c>
      <c r="AO49" s="11">
        <f>IF(AN49="",Default_Rank_Score,RANK(AN49,AN$4:AN$124,1))</f>
        <v>20</v>
      </c>
      <c r="AP49" s="49">
        <v>32.340000000000003</v>
      </c>
      <c r="AQ49" s="5">
        <v>1</v>
      </c>
      <c r="AR49" s="29"/>
      <c r="AS49" s="29"/>
      <c r="AT49" s="36">
        <f t="shared" si="25"/>
        <v>37.340000000000003</v>
      </c>
      <c r="AU49" s="11">
        <f>IF(AT49="",Default_Rank_Score,RANK(AT49,AT$4:AT$124,1))</f>
        <v>39</v>
      </c>
      <c r="AV49" s="49">
        <v>34.35</v>
      </c>
      <c r="AW49" s="5">
        <v>3</v>
      </c>
      <c r="AX49" s="29">
        <v>1</v>
      </c>
      <c r="AY49" s="29"/>
      <c r="AZ49" s="36">
        <f t="shared" si="26"/>
        <v>59.35</v>
      </c>
      <c r="BA49" s="11">
        <f>IF(AZ49="",Default_Rank_Score,RANK(AZ49,AZ$4:AZ$124,1))</f>
        <v>86</v>
      </c>
      <c r="BB49" s="49">
        <v>25.06</v>
      </c>
      <c r="BC49" s="5">
        <v>1</v>
      </c>
      <c r="BD49" s="29"/>
      <c r="BE49" s="29"/>
      <c r="BF49" s="36">
        <f t="shared" si="27"/>
        <v>30.06</v>
      </c>
      <c r="BG49" s="11">
        <f>IF(BF49="",Default_Rank_Score,RANK(BF49,BF$4:BF$124,1))</f>
        <v>34</v>
      </c>
      <c r="BH49" s="49">
        <v>29.33</v>
      </c>
      <c r="BI49" s="5">
        <v>0</v>
      </c>
      <c r="BJ49" s="29"/>
      <c r="BK49" s="29"/>
      <c r="BL49" s="36">
        <f t="shared" si="28"/>
        <v>29.33</v>
      </c>
      <c r="BM49" s="11">
        <f>IF(BL49="",Default_Rank_Score,RANK(BL49,BL$4:BL$124,1))</f>
        <v>15</v>
      </c>
      <c r="BN49" s="49">
        <v>39.659999999999997</v>
      </c>
      <c r="BO49" s="5">
        <v>0</v>
      </c>
      <c r="BP49" s="29"/>
      <c r="BQ49" s="29"/>
      <c r="BR49" s="36">
        <f t="shared" si="29"/>
        <v>39.659999999999997</v>
      </c>
      <c r="BS49" s="11">
        <f>IF(BR49="",Default_Rank_Score,RANK(BR49,BR$4:BR$124,1))</f>
        <v>41</v>
      </c>
    </row>
    <row r="50" spans="1:71" s="10" customFormat="1" x14ac:dyDescent="0.15">
      <c r="A50" s="59" t="s">
        <v>189</v>
      </c>
      <c r="B50" s="2"/>
      <c r="C50" s="1"/>
      <c r="D50" s="5" t="s">
        <v>150</v>
      </c>
      <c r="E50" s="6" t="s">
        <v>57</v>
      </c>
      <c r="F50" s="5"/>
      <c r="G50" s="63">
        <f t="shared" si="15"/>
        <v>61</v>
      </c>
      <c r="H50" s="63">
        <f t="shared" si="16"/>
        <v>326</v>
      </c>
      <c r="I50" s="63">
        <f t="shared" si="17"/>
        <v>9</v>
      </c>
      <c r="J50" s="63">
        <f t="shared" si="18"/>
        <v>1</v>
      </c>
      <c r="K50" s="64">
        <f t="shared" si="19"/>
        <v>436.25</v>
      </c>
      <c r="L50" s="49">
        <v>43.13</v>
      </c>
      <c r="M50" s="5">
        <v>0</v>
      </c>
      <c r="N50" s="29"/>
      <c r="O50" s="29"/>
      <c r="P50" s="36">
        <f t="shared" si="20"/>
        <v>43.13</v>
      </c>
      <c r="Q50" s="53">
        <f>IF(P50="",Default_Rank_Score,RANK(P50,P$4:P$124,1))</f>
        <v>63</v>
      </c>
      <c r="R50" s="49">
        <v>32.049999999999997</v>
      </c>
      <c r="S50" s="5">
        <v>0</v>
      </c>
      <c r="T50" s="29"/>
      <c r="U50" s="29"/>
      <c r="V50" s="36">
        <f t="shared" si="21"/>
        <v>32.049999999999997</v>
      </c>
      <c r="W50" s="55">
        <f>IF(V50="",Default_Rank_Score,RANK(V50,V$4:V$124,1))</f>
        <v>71</v>
      </c>
      <c r="X50" s="49">
        <v>53.66</v>
      </c>
      <c r="Y50" s="5">
        <v>0</v>
      </c>
      <c r="Z50" s="29"/>
      <c r="AA50" s="29"/>
      <c r="AB50" s="36">
        <f t="shared" si="22"/>
        <v>53.66</v>
      </c>
      <c r="AC50" s="55">
        <f>IF(AB50="",Default_Rank_Score,RANK(AB50,AB$4:AB$124,1))</f>
        <v>74</v>
      </c>
      <c r="AD50" s="49">
        <v>41.52</v>
      </c>
      <c r="AE50" s="5">
        <v>0</v>
      </c>
      <c r="AF50" s="29"/>
      <c r="AG50" s="29"/>
      <c r="AH50" s="36">
        <f t="shared" si="23"/>
        <v>41.52</v>
      </c>
      <c r="AI50" s="55">
        <f>IF(AH50="",Default_Rank_Score,RANK(AH50,AH$4:AH$124,1))</f>
        <v>70</v>
      </c>
      <c r="AJ50" s="49">
        <v>46.37</v>
      </c>
      <c r="AK50" s="5">
        <v>0</v>
      </c>
      <c r="AL50" s="29"/>
      <c r="AM50" s="29"/>
      <c r="AN50" s="36">
        <f t="shared" si="24"/>
        <v>46.37</v>
      </c>
      <c r="AO50" s="11">
        <f>IF(AN50="",Default_Rank_Score,RANK(AN50,AN$4:AN$124,1))</f>
        <v>48</v>
      </c>
      <c r="AP50" s="49">
        <v>37.69</v>
      </c>
      <c r="AQ50" s="5">
        <v>0</v>
      </c>
      <c r="AR50" s="29"/>
      <c r="AS50" s="29"/>
      <c r="AT50" s="36">
        <f t="shared" si="25"/>
        <v>37.69</v>
      </c>
      <c r="AU50" s="11">
        <f>IF(AT50="",Default_Rank_Score,RANK(AT50,AT$4:AT$124,1))</f>
        <v>42</v>
      </c>
      <c r="AV50" s="49">
        <v>54.84</v>
      </c>
      <c r="AW50" s="5">
        <v>1</v>
      </c>
      <c r="AX50" s="29"/>
      <c r="AY50" s="29"/>
      <c r="AZ50" s="36">
        <f t="shared" si="26"/>
        <v>59.84</v>
      </c>
      <c r="BA50" s="11">
        <f>IF(AZ50="",Default_Rank_Score,RANK(AZ50,AZ$4:AZ$124,1))</f>
        <v>88</v>
      </c>
      <c r="BB50" s="49">
        <v>36.04</v>
      </c>
      <c r="BC50" s="5">
        <v>0</v>
      </c>
      <c r="BD50" s="29"/>
      <c r="BE50" s="29"/>
      <c r="BF50" s="36">
        <f t="shared" si="27"/>
        <v>36.04</v>
      </c>
      <c r="BG50" s="11">
        <f>IF(BF50="",Default_Rank_Score,RANK(BF50,BF$4:BF$124,1))</f>
        <v>53</v>
      </c>
      <c r="BH50" s="49">
        <v>40.18</v>
      </c>
      <c r="BI50" s="5">
        <v>0</v>
      </c>
      <c r="BJ50" s="29"/>
      <c r="BK50" s="29"/>
      <c r="BL50" s="36">
        <f t="shared" si="28"/>
        <v>40.18</v>
      </c>
      <c r="BM50" s="11">
        <f>IF(BL50="",Default_Rank_Score,RANK(BL50,BL$4:BL$124,1))</f>
        <v>43</v>
      </c>
      <c r="BN50" s="49">
        <v>45.77</v>
      </c>
      <c r="BO50" s="5">
        <v>0</v>
      </c>
      <c r="BP50" s="29"/>
      <c r="BQ50" s="29"/>
      <c r="BR50" s="36">
        <f t="shared" si="29"/>
        <v>45.77</v>
      </c>
      <c r="BS50" s="11">
        <f>IF(BR50="",Default_Rank_Score,RANK(BR50,BR$4:BR$124,1))</f>
        <v>57</v>
      </c>
    </row>
    <row r="51" spans="1:71" s="10" customFormat="1" x14ac:dyDescent="0.15">
      <c r="A51" s="59" t="s">
        <v>110</v>
      </c>
      <c r="B51" s="2"/>
      <c r="C51" s="1"/>
      <c r="D51" s="5">
        <v>2</v>
      </c>
      <c r="E51" s="6" t="s">
        <v>57</v>
      </c>
      <c r="F51" s="5"/>
      <c r="G51" s="63">
        <f t="shared" si="15"/>
        <v>83</v>
      </c>
      <c r="H51" s="63">
        <f t="shared" si="16"/>
        <v>397</v>
      </c>
      <c r="I51" s="63">
        <f t="shared" si="17"/>
        <v>6</v>
      </c>
      <c r="J51" s="63">
        <f t="shared" si="18"/>
        <v>5</v>
      </c>
      <c r="K51" s="64">
        <f t="shared" si="19"/>
        <v>532.56999999999994</v>
      </c>
      <c r="L51" s="49">
        <v>45.69</v>
      </c>
      <c r="M51" s="5">
        <v>0</v>
      </c>
      <c r="N51" s="29"/>
      <c r="O51" s="29"/>
      <c r="P51" s="36">
        <f t="shared" si="20"/>
        <v>45.69</v>
      </c>
      <c r="Q51" s="53">
        <f>IF(P51="",Default_Rank_Score,RANK(P51,P$4:P$124,1))</f>
        <v>73</v>
      </c>
      <c r="R51" s="49">
        <v>33.64</v>
      </c>
      <c r="S51" s="5">
        <v>0</v>
      </c>
      <c r="T51" s="29"/>
      <c r="U51" s="29"/>
      <c r="V51" s="36">
        <f t="shared" si="21"/>
        <v>33.64</v>
      </c>
      <c r="W51" s="55">
        <f>IF(V51="",Default_Rank_Score,RANK(V51,V$4:V$124,1))</f>
        <v>75</v>
      </c>
      <c r="X51" s="49">
        <v>63.52</v>
      </c>
      <c r="Y51" s="5">
        <v>1</v>
      </c>
      <c r="Z51" s="29"/>
      <c r="AA51" s="29"/>
      <c r="AB51" s="36">
        <f t="shared" si="22"/>
        <v>68.52000000000001</v>
      </c>
      <c r="AC51" s="55">
        <f>IF(AB51="",Default_Rank_Score,RANK(AB51,AB$4:AB$124,1))</f>
        <v>93</v>
      </c>
      <c r="AD51" s="49">
        <v>45.98</v>
      </c>
      <c r="AE51" s="5">
        <v>0</v>
      </c>
      <c r="AF51" s="29"/>
      <c r="AG51" s="29"/>
      <c r="AH51" s="36">
        <f t="shared" si="23"/>
        <v>45.98</v>
      </c>
      <c r="AI51" s="55">
        <f>IF(AH51="",Default_Rank_Score,RANK(AH51,AH$4:AH$124,1))</f>
        <v>80</v>
      </c>
      <c r="AJ51" s="49">
        <v>60.97</v>
      </c>
      <c r="AK51" s="5">
        <v>0</v>
      </c>
      <c r="AL51" s="29"/>
      <c r="AM51" s="29"/>
      <c r="AN51" s="36">
        <f t="shared" si="24"/>
        <v>60.97</v>
      </c>
      <c r="AO51" s="11">
        <f>IF(AN51="",Default_Rank_Score,RANK(AN51,AN$4:AN$124,1))</f>
        <v>76</v>
      </c>
      <c r="AP51" s="49">
        <v>53.07</v>
      </c>
      <c r="AQ51" s="5">
        <v>1</v>
      </c>
      <c r="AR51" s="29"/>
      <c r="AS51" s="29"/>
      <c r="AT51" s="36">
        <f t="shared" si="25"/>
        <v>58.07</v>
      </c>
      <c r="AU51" s="11">
        <f>IF(AT51="",Default_Rank_Score,RANK(AT51,AT$4:AT$124,1))</f>
        <v>84</v>
      </c>
      <c r="AV51" s="49">
        <v>48.07</v>
      </c>
      <c r="AW51" s="5">
        <v>1</v>
      </c>
      <c r="AX51" s="29"/>
      <c r="AY51" s="29"/>
      <c r="AZ51" s="36">
        <f t="shared" si="26"/>
        <v>53.07</v>
      </c>
      <c r="BA51" s="11">
        <f>IF(AZ51="",Default_Rank_Score,RANK(AZ51,AZ$4:AZ$124,1))</f>
        <v>77</v>
      </c>
      <c r="BB51" s="49">
        <v>48.33</v>
      </c>
      <c r="BC51" s="5">
        <v>0</v>
      </c>
      <c r="BD51" s="29"/>
      <c r="BE51" s="29"/>
      <c r="BF51" s="36">
        <f t="shared" si="27"/>
        <v>48.33</v>
      </c>
      <c r="BG51" s="11">
        <f>IF(BF51="",Default_Rank_Score,RANK(BF51,BF$4:BF$124,1))</f>
        <v>86</v>
      </c>
      <c r="BH51" s="49">
        <v>50.99</v>
      </c>
      <c r="BI51" s="5">
        <v>2</v>
      </c>
      <c r="BJ51" s="29"/>
      <c r="BK51" s="29"/>
      <c r="BL51" s="36">
        <f t="shared" si="28"/>
        <v>60.99</v>
      </c>
      <c r="BM51" s="11">
        <f>IF(BL51="",Default_Rank_Score,RANK(BL51,BL$4:BL$124,1))</f>
        <v>86</v>
      </c>
      <c r="BN51" s="49">
        <v>57.31</v>
      </c>
      <c r="BO51" s="5">
        <v>0</v>
      </c>
      <c r="BP51" s="29"/>
      <c r="BQ51" s="29"/>
      <c r="BR51" s="36">
        <f t="shared" si="29"/>
        <v>57.31</v>
      </c>
      <c r="BS51" s="11">
        <f>IF(BR51="",Default_Rank_Score,RANK(BR51,BR$4:BR$124,1))</f>
        <v>80</v>
      </c>
    </row>
    <row r="52" spans="1:71" s="10" customFormat="1" x14ac:dyDescent="0.15">
      <c r="A52" s="59" t="s">
        <v>199</v>
      </c>
      <c r="B52" s="2"/>
      <c r="C52" s="1"/>
      <c r="D52" s="5">
        <v>5</v>
      </c>
      <c r="E52" s="6" t="s">
        <v>57</v>
      </c>
      <c r="F52" s="5"/>
      <c r="G52" s="63">
        <f t="shared" si="15"/>
        <v>95</v>
      </c>
      <c r="H52" s="63">
        <f t="shared" si="16"/>
        <v>457</v>
      </c>
      <c r="I52" s="63">
        <f t="shared" si="17"/>
        <v>7</v>
      </c>
      <c r="J52" s="63">
        <f t="shared" si="18"/>
        <v>13</v>
      </c>
      <c r="K52" s="64">
        <f t="shared" si="19"/>
        <v>648.51</v>
      </c>
      <c r="L52" s="49">
        <v>76.3</v>
      </c>
      <c r="M52" s="5">
        <v>0</v>
      </c>
      <c r="N52" s="29"/>
      <c r="O52" s="29"/>
      <c r="P52" s="36">
        <f t="shared" si="20"/>
        <v>76.3</v>
      </c>
      <c r="Q52" s="53">
        <f>IF(P52="",Default_Rank_Score,RANK(P52,P$4:P$124,1))</f>
        <v>105</v>
      </c>
      <c r="R52" s="49">
        <v>36.08</v>
      </c>
      <c r="S52" s="5">
        <v>0</v>
      </c>
      <c r="T52" s="29"/>
      <c r="U52" s="29"/>
      <c r="V52" s="36">
        <f t="shared" si="21"/>
        <v>36.08</v>
      </c>
      <c r="W52" s="55">
        <f>IF(V52="",Default_Rank_Score,RANK(V52,V$4:V$124,1))</f>
        <v>81</v>
      </c>
      <c r="X52" s="49">
        <v>58.55</v>
      </c>
      <c r="Y52" s="5">
        <v>2</v>
      </c>
      <c r="Z52" s="29"/>
      <c r="AA52" s="29"/>
      <c r="AB52" s="36">
        <f t="shared" si="22"/>
        <v>68.55</v>
      </c>
      <c r="AC52" s="55">
        <f>IF(AB52="",Default_Rank_Score,RANK(AB52,AB$4:AB$124,1))</f>
        <v>94</v>
      </c>
      <c r="AD52" s="49">
        <v>45.53</v>
      </c>
      <c r="AE52" s="5">
        <v>1</v>
      </c>
      <c r="AF52" s="29"/>
      <c r="AG52" s="29"/>
      <c r="AH52" s="36">
        <f t="shared" si="23"/>
        <v>50.53</v>
      </c>
      <c r="AI52" s="55">
        <f>IF(AH52="",Default_Rank_Score,RANK(AH52,AH$4:AH$124,1))</f>
        <v>90</v>
      </c>
      <c r="AJ52" s="49">
        <v>66.349999999999994</v>
      </c>
      <c r="AK52" s="5">
        <v>0</v>
      </c>
      <c r="AL52" s="29"/>
      <c r="AM52" s="29"/>
      <c r="AN52" s="36">
        <f t="shared" si="24"/>
        <v>66.349999999999994</v>
      </c>
      <c r="AO52" s="11">
        <f>IF(AN52="",Default_Rank_Score,RANK(AN52,AN$4:AN$124,1))</f>
        <v>87</v>
      </c>
      <c r="AP52" s="49">
        <v>44.2</v>
      </c>
      <c r="AQ52" s="5">
        <v>0</v>
      </c>
      <c r="AR52" s="29"/>
      <c r="AS52" s="29"/>
      <c r="AT52" s="36">
        <f t="shared" si="25"/>
        <v>44.2</v>
      </c>
      <c r="AU52" s="11">
        <f>IF(AT52="",Default_Rank_Score,RANK(AT52,AT$4:AT$124,1))</f>
        <v>63</v>
      </c>
      <c r="AV52" s="49">
        <v>47.76</v>
      </c>
      <c r="AW52" s="5">
        <v>0</v>
      </c>
      <c r="AX52" s="29"/>
      <c r="AY52" s="29"/>
      <c r="AZ52" s="36">
        <f t="shared" si="26"/>
        <v>47.76</v>
      </c>
      <c r="BA52" s="11">
        <f>IF(AZ52="",Default_Rank_Score,RANK(AZ52,AZ$4:AZ$124,1))</f>
        <v>61</v>
      </c>
      <c r="BB52" s="49">
        <v>53.82</v>
      </c>
      <c r="BC52" s="5">
        <v>0</v>
      </c>
      <c r="BD52" s="29"/>
      <c r="BE52" s="29"/>
      <c r="BF52" s="36">
        <f t="shared" si="27"/>
        <v>53.82</v>
      </c>
      <c r="BG52" s="11">
        <f>IF(BF52="",Default_Rank_Score,RANK(BF52,BF$4:BF$124,1))</f>
        <v>93</v>
      </c>
      <c r="BH52" s="49">
        <v>98.86</v>
      </c>
      <c r="BI52" s="5">
        <v>10</v>
      </c>
      <c r="BJ52" s="29"/>
      <c r="BK52" s="29"/>
      <c r="BL52" s="36">
        <f t="shared" si="28"/>
        <v>148.86000000000001</v>
      </c>
      <c r="BM52" s="11">
        <f>IF(BL52="",Default_Rank_Score,RANK(BL52,BL$4:BL$124,1))</f>
        <v>118</v>
      </c>
      <c r="BN52" s="49">
        <v>56.06</v>
      </c>
      <c r="BO52" s="5">
        <v>0</v>
      </c>
      <c r="BP52" s="29"/>
      <c r="BQ52" s="29"/>
      <c r="BR52" s="36">
        <f t="shared" si="29"/>
        <v>56.06</v>
      </c>
      <c r="BS52" s="11">
        <f>IF(BR52="",Default_Rank_Score,RANK(BR52,BR$4:BR$124,1))</f>
        <v>78</v>
      </c>
    </row>
    <row r="53" spans="1:71" s="10" customFormat="1" x14ac:dyDescent="0.15">
      <c r="A53" s="59" t="s">
        <v>97</v>
      </c>
      <c r="B53" s="2"/>
      <c r="C53" s="1"/>
      <c r="D53" s="5">
        <v>1</v>
      </c>
      <c r="E53" s="6" t="s">
        <v>98</v>
      </c>
      <c r="F53" s="5"/>
      <c r="G53" s="63">
        <f t="shared" si="15"/>
        <v>35</v>
      </c>
      <c r="H53" s="63">
        <f t="shared" si="16"/>
        <v>187</v>
      </c>
      <c r="I53" s="63">
        <f t="shared" si="17"/>
        <v>6</v>
      </c>
      <c r="J53" s="63">
        <f t="shared" si="18"/>
        <v>6</v>
      </c>
      <c r="K53" s="64">
        <f t="shared" si="19"/>
        <v>365.11</v>
      </c>
      <c r="L53" s="49">
        <v>40.68</v>
      </c>
      <c r="M53" s="5">
        <v>1</v>
      </c>
      <c r="N53" s="29"/>
      <c r="O53" s="29"/>
      <c r="P53" s="36">
        <f t="shared" si="20"/>
        <v>45.68</v>
      </c>
      <c r="Q53" s="53">
        <f>IF(P53="",Default_Rank_Score,RANK(P53,P$4:P$124,1))</f>
        <v>72</v>
      </c>
      <c r="R53" s="49">
        <v>19.079999999999998</v>
      </c>
      <c r="S53" s="5">
        <v>0</v>
      </c>
      <c r="T53" s="29"/>
      <c r="U53" s="29"/>
      <c r="V53" s="36">
        <f t="shared" si="21"/>
        <v>19.079999999999998</v>
      </c>
      <c r="W53" s="55">
        <f>IF(V53="",Default_Rank_Score,RANK(V53,V$4:V$124,1))</f>
        <v>11</v>
      </c>
      <c r="X53" s="49">
        <v>36.29</v>
      </c>
      <c r="Y53" s="5">
        <v>0</v>
      </c>
      <c r="Z53" s="29"/>
      <c r="AA53" s="29"/>
      <c r="AB53" s="36">
        <f t="shared" si="22"/>
        <v>36.29</v>
      </c>
      <c r="AC53" s="55">
        <f>IF(AB53="",Default_Rank_Score,RANK(AB53,AB$4:AB$124,1))</f>
        <v>29</v>
      </c>
      <c r="AD53" s="49">
        <v>25.55</v>
      </c>
      <c r="AE53" s="5">
        <v>0</v>
      </c>
      <c r="AF53" s="29"/>
      <c r="AG53" s="29"/>
      <c r="AH53" s="36">
        <f t="shared" si="23"/>
        <v>25.55</v>
      </c>
      <c r="AI53" s="55">
        <f>IF(AH53="",Default_Rank_Score,RANK(AH53,AH$4:AH$124,1))</f>
        <v>17</v>
      </c>
      <c r="AJ53" s="49">
        <v>42.47</v>
      </c>
      <c r="AK53" s="5">
        <v>2</v>
      </c>
      <c r="AL53" s="29"/>
      <c r="AM53" s="29"/>
      <c r="AN53" s="36">
        <f t="shared" si="24"/>
        <v>52.47</v>
      </c>
      <c r="AO53" s="11">
        <f>IF(AN53="",Default_Rank_Score,RANK(AN53,AN$4:AN$124,1))</f>
        <v>58</v>
      </c>
      <c r="AP53" s="49">
        <v>44.84</v>
      </c>
      <c r="AQ53" s="5">
        <v>1</v>
      </c>
      <c r="AR53" s="29"/>
      <c r="AS53" s="29"/>
      <c r="AT53" s="36">
        <f t="shared" si="25"/>
        <v>49.84</v>
      </c>
      <c r="AU53" s="11">
        <f>IF(AT53="",Default_Rank_Score,RANK(AT53,AT$4:AT$124,1))</f>
        <v>74</v>
      </c>
      <c r="AV53" s="49">
        <v>33.07</v>
      </c>
      <c r="AW53" s="5">
        <v>2</v>
      </c>
      <c r="AX53" s="29"/>
      <c r="AY53" s="29"/>
      <c r="AZ53" s="36">
        <f t="shared" si="26"/>
        <v>43.07</v>
      </c>
      <c r="BA53" s="11">
        <f>IF(AZ53="",Default_Rank_Score,RANK(AZ53,AZ$4:AZ$124,1))</f>
        <v>44</v>
      </c>
      <c r="BB53" s="49">
        <v>25.47</v>
      </c>
      <c r="BC53" s="5">
        <v>0</v>
      </c>
      <c r="BD53" s="29"/>
      <c r="BE53" s="29"/>
      <c r="BF53" s="36">
        <f t="shared" si="27"/>
        <v>25.47</v>
      </c>
      <c r="BG53" s="11">
        <f>IF(BF53="",Default_Rank_Score,RANK(BF53,BF$4:BF$124,1))</f>
        <v>14</v>
      </c>
      <c r="BH53" s="49">
        <v>35.21</v>
      </c>
      <c r="BI53" s="5">
        <v>0</v>
      </c>
      <c r="BJ53" s="29"/>
      <c r="BK53" s="29"/>
      <c r="BL53" s="36">
        <f t="shared" si="28"/>
        <v>35.21</v>
      </c>
      <c r="BM53" s="11">
        <f>IF(BL53="",Default_Rank_Score,RANK(BL53,BL$4:BL$124,1))</f>
        <v>32</v>
      </c>
      <c r="BN53" s="49">
        <v>32.450000000000003</v>
      </c>
      <c r="BO53" s="5">
        <v>0</v>
      </c>
      <c r="BP53" s="29"/>
      <c r="BQ53" s="29"/>
      <c r="BR53" s="36">
        <f t="shared" si="29"/>
        <v>32.450000000000003</v>
      </c>
      <c r="BS53" s="11">
        <f>IF(BR53="",Default_Rank_Score,RANK(BR53,BR$4:BR$124,1))</f>
        <v>19</v>
      </c>
    </row>
    <row r="54" spans="1:71" s="10" customFormat="1" x14ac:dyDescent="0.15">
      <c r="A54" s="59" t="s">
        <v>126</v>
      </c>
      <c r="B54" s="2"/>
      <c r="C54" s="1"/>
      <c r="D54" s="5">
        <v>4</v>
      </c>
      <c r="E54" s="6" t="s">
        <v>98</v>
      </c>
      <c r="F54" s="5"/>
      <c r="G54" s="63">
        <f t="shared" si="15"/>
        <v>58</v>
      </c>
      <c r="H54" s="63">
        <f t="shared" si="16"/>
        <v>269</v>
      </c>
      <c r="I54" s="63">
        <f t="shared" si="17"/>
        <v>8</v>
      </c>
      <c r="J54" s="63">
        <f t="shared" si="18"/>
        <v>2</v>
      </c>
      <c r="K54" s="64">
        <f t="shared" si="19"/>
        <v>430.12</v>
      </c>
      <c r="L54" s="49">
        <v>41.22</v>
      </c>
      <c r="M54" s="5">
        <v>0</v>
      </c>
      <c r="N54" s="29"/>
      <c r="O54" s="29"/>
      <c r="P54" s="36">
        <f t="shared" si="20"/>
        <v>41.22</v>
      </c>
      <c r="Q54" s="53">
        <f>IF(P54="",Default_Rank_Score,RANK(P54,P$4:P$124,1))</f>
        <v>55</v>
      </c>
      <c r="R54" s="49">
        <v>26.15</v>
      </c>
      <c r="S54" s="5">
        <v>0</v>
      </c>
      <c r="T54" s="29"/>
      <c r="U54" s="29"/>
      <c r="V54" s="36">
        <f t="shared" si="21"/>
        <v>26.15</v>
      </c>
      <c r="W54" s="55">
        <f>IF(V54="",Default_Rank_Score,RANK(V54,V$4:V$124,1))</f>
        <v>43</v>
      </c>
      <c r="X54" s="49">
        <v>43.91</v>
      </c>
      <c r="Y54" s="5">
        <v>0</v>
      </c>
      <c r="Z54" s="29"/>
      <c r="AA54" s="29"/>
      <c r="AB54" s="36">
        <f t="shared" si="22"/>
        <v>43.91</v>
      </c>
      <c r="AC54" s="55">
        <f>IF(AB54="",Default_Rank_Score,RANK(AB54,AB$4:AB$124,1))</f>
        <v>53</v>
      </c>
      <c r="AD54" s="49">
        <v>41.35</v>
      </c>
      <c r="AE54" s="5">
        <v>0</v>
      </c>
      <c r="AF54" s="29"/>
      <c r="AG54" s="29"/>
      <c r="AH54" s="36">
        <f t="shared" si="23"/>
        <v>41.35</v>
      </c>
      <c r="AI54" s="55">
        <f>IF(AH54="",Default_Rank_Score,RANK(AH54,AH$4:AH$124,1))</f>
        <v>69</v>
      </c>
      <c r="AJ54" s="49">
        <v>46.84</v>
      </c>
      <c r="AK54" s="5">
        <v>0</v>
      </c>
      <c r="AL54" s="29"/>
      <c r="AM54" s="29"/>
      <c r="AN54" s="36">
        <f t="shared" si="24"/>
        <v>46.84</v>
      </c>
      <c r="AO54" s="11">
        <f>IF(AN54="",Default_Rank_Score,RANK(AN54,AN$4:AN$124,1))</f>
        <v>49</v>
      </c>
      <c r="AP54" s="49">
        <v>45.86</v>
      </c>
      <c r="AQ54" s="5">
        <v>0</v>
      </c>
      <c r="AR54" s="29"/>
      <c r="AS54" s="29"/>
      <c r="AT54" s="36">
        <f t="shared" si="25"/>
        <v>45.86</v>
      </c>
      <c r="AU54" s="11">
        <f>IF(AT54="",Default_Rank_Score,RANK(AT54,AT$4:AT$124,1))</f>
        <v>68</v>
      </c>
      <c r="AV54" s="49">
        <v>44.35</v>
      </c>
      <c r="AW54" s="5">
        <v>1</v>
      </c>
      <c r="AX54" s="29"/>
      <c r="AY54" s="29"/>
      <c r="AZ54" s="36">
        <f t="shared" si="26"/>
        <v>49.35</v>
      </c>
      <c r="BA54" s="11">
        <f>IF(AZ54="",Default_Rank_Score,RANK(AZ54,AZ$4:AZ$124,1))</f>
        <v>65</v>
      </c>
      <c r="BB54" s="49">
        <v>35.26</v>
      </c>
      <c r="BC54" s="5">
        <v>0</v>
      </c>
      <c r="BD54" s="29"/>
      <c r="BE54" s="29"/>
      <c r="BF54" s="36">
        <f t="shared" si="27"/>
        <v>35.26</v>
      </c>
      <c r="BG54" s="11">
        <f>IF(BF54="",Default_Rank_Score,RANK(BF54,BF$4:BF$124,1))</f>
        <v>51</v>
      </c>
      <c r="BH54" s="49">
        <v>46.28</v>
      </c>
      <c r="BI54" s="5">
        <v>0</v>
      </c>
      <c r="BJ54" s="29"/>
      <c r="BK54" s="29"/>
      <c r="BL54" s="36">
        <f t="shared" si="28"/>
        <v>46.28</v>
      </c>
      <c r="BM54" s="11">
        <f>IF(BL54="",Default_Rank_Score,RANK(BL54,BL$4:BL$124,1))</f>
        <v>59</v>
      </c>
      <c r="BN54" s="49">
        <v>48.9</v>
      </c>
      <c r="BO54" s="5">
        <v>1</v>
      </c>
      <c r="BP54" s="29"/>
      <c r="BQ54" s="29"/>
      <c r="BR54" s="36">
        <f t="shared" si="29"/>
        <v>53.9</v>
      </c>
      <c r="BS54" s="11">
        <f>IF(BR54="",Default_Rank_Score,RANK(BR54,BR$4:BR$124,1))</f>
        <v>74</v>
      </c>
    </row>
    <row r="55" spans="1:71" s="10" customFormat="1" x14ac:dyDescent="0.15">
      <c r="A55" s="59" t="s">
        <v>101</v>
      </c>
      <c r="B55" s="2"/>
      <c r="C55" s="1"/>
      <c r="D55" s="5">
        <v>2</v>
      </c>
      <c r="E55" s="6" t="s">
        <v>98</v>
      </c>
      <c r="F55" s="5"/>
      <c r="G55" s="63">
        <f t="shared" si="15"/>
        <v>72</v>
      </c>
      <c r="H55" s="63">
        <f t="shared" si="16"/>
        <v>318</v>
      </c>
      <c r="I55" s="63">
        <f t="shared" si="17"/>
        <v>6</v>
      </c>
      <c r="J55" s="63">
        <f t="shared" si="18"/>
        <v>4</v>
      </c>
      <c r="K55" s="64">
        <f t="shared" si="19"/>
        <v>480.05999999999995</v>
      </c>
      <c r="L55" s="49">
        <v>51.88</v>
      </c>
      <c r="M55" s="5">
        <v>0</v>
      </c>
      <c r="N55" s="29"/>
      <c r="O55" s="29"/>
      <c r="P55" s="36">
        <f t="shared" si="20"/>
        <v>51.88</v>
      </c>
      <c r="Q55" s="53">
        <f>IF(P55="",Default_Rank_Score,RANK(P55,P$4:P$124,1))</f>
        <v>85</v>
      </c>
      <c r="R55" s="49">
        <v>28.47</v>
      </c>
      <c r="S55" s="5">
        <v>0</v>
      </c>
      <c r="T55" s="29"/>
      <c r="U55" s="29"/>
      <c r="V55" s="36">
        <f t="shared" si="21"/>
        <v>28.47</v>
      </c>
      <c r="W55" s="55">
        <f>IF(V55="",Default_Rank_Score,RANK(V55,V$4:V$124,1))</f>
        <v>51</v>
      </c>
      <c r="X55" s="49">
        <v>52.26</v>
      </c>
      <c r="Y55" s="5">
        <v>1</v>
      </c>
      <c r="Z55" s="29"/>
      <c r="AA55" s="29"/>
      <c r="AB55" s="36">
        <f t="shared" si="22"/>
        <v>57.26</v>
      </c>
      <c r="AC55" s="55">
        <f>IF(AB55="",Default_Rank_Score,RANK(AB55,AB$4:AB$124,1))</f>
        <v>77</v>
      </c>
      <c r="AD55" s="49">
        <v>36.79</v>
      </c>
      <c r="AE55" s="5">
        <v>0</v>
      </c>
      <c r="AF55" s="29"/>
      <c r="AG55" s="29"/>
      <c r="AH55" s="36">
        <f t="shared" si="23"/>
        <v>36.79</v>
      </c>
      <c r="AI55" s="55">
        <f>IF(AH55="",Default_Rank_Score,RANK(AH55,AH$4:AH$124,1))</f>
        <v>60</v>
      </c>
      <c r="AJ55" s="49">
        <v>44.79</v>
      </c>
      <c r="AK55" s="5">
        <v>0</v>
      </c>
      <c r="AL55" s="29"/>
      <c r="AM55" s="29"/>
      <c r="AN55" s="36">
        <f t="shared" si="24"/>
        <v>44.79</v>
      </c>
      <c r="AO55" s="11">
        <f>IF(AN55="",Default_Rank_Score,RANK(AN55,AN$4:AN$124,1))</f>
        <v>45</v>
      </c>
      <c r="AP55" s="49">
        <v>55.9</v>
      </c>
      <c r="AQ55" s="5">
        <v>0</v>
      </c>
      <c r="AR55" s="29"/>
      <c r="AS55" s="29"/>
      <c r="AT55" s="36">
        <f t="shared" si="25"/>
        <v>55.9</v>
      </c>
      <c r="AU55" s="11">
        <f>IF(AT55="",Default_Rank_Score,RANK(AT55,AT$4:AT$124,1))</f>
        <v>81</v>
      </c>
      <c r="AV55" s="49">
        <v>40.409999999999997</v>
      </c>
      <c r="AW55" s="5">
        <v>1</v>
      </c>
      <c r="AX55" s="29"/>
      <c r="AY55" s="29"/>
      <c r="AZ55" s="36">
        <f t="shared" si="26"/>
        <v>45.41</v>
      </c>
      <c r="BA55" s="11">
        <f>IF(AZ55="",Default_Rank_Score,RANK(AZ55,AZ$4:AZ$124,1))</f>
        <v>50</v>
      </c>
      <c r="BB55" s="49">
        <v>36.15</v>
      </c>
      <c r="BC55" s="5">
        <v>0</v>
      </c>
      <c r="BD55" s="29"/>
      <c r="BE55" s="29"/>
      <c r="BF55" s="36">
        <f t="shared" si="27"/>
        <v>36.15</v>
      </c>
      <c r="BG55" s="11">
        <f>IF(BF55="",Default_Rank_Score,RANK(BF55,BF$4:BF$124,1))</f>
        <v>55</v>
      </c>
      <c r="BH55" s="49">
        <v>59.65</v>
      </c>
      <c r="BI55" s="5">
        <v>1</v>
      </c>
      <c r="BJ55" s="29"/>
      <c r="BK55" s="29"/>
      <c r="BL55" s="36">
        <f t="shared" si="28"/>
        <v>64.650000000000006</v>
      </c>
      <c r="BM55" s="11">
        <f>IF(BL55="",Default_Rank_Score,RANK(BL55,BL$4:BL$124,1))</f>
        <v>92</v>
      </c>
      <c r="BN55" s="49">
        <v>53.76</v>
      </c>
      <c r="BO55" s="5">
        <v>1</v>
      </c>
      <c r="BP55" s="29"/>
      <c r="BQ55" s="29"/>
      <c r="BR55" s="36">
        <f t="shared" si="29"/>
        <v>58.76</v>
      </c>
      <c r="BS55" s="11">
        <f>IF(BR55="",Default_Rank_Score,RANK(BR55,BR$4:BR$124,1))</f>
        <v>81</v>
      </c>
    </row>
    <row r="56" spans="1:71" s="10" customFormat="1" x14ac:dyDescent="0.15">
      <c r="A56" s="59" t="s">
        <v>170</v>
      </c>
      <c r="B56" s="2"/>
      <c r="C56" s="1"/>
      <c r="D56" s="5">
        <v>4</v>
      </c>
      <c r="E56" s="6" t="s">
        <v>138</v>
      </c>
      <c r="F56" s="5"/>
      <c r="G56" s="63">
        <f t="shared" si="15"/>
        <v>27</v>
      </c>
      <c r="H56" s="63">
        <f t="shared" si="16"/>
        <v>189</v>
      </c>
      <c r="I56" s="63">
        <f t="shared" si="17"/>
        <v>9</v>
      </c>
      <c r="J56" s="63">
        <f t="shared" si="18"/>
        <v>1</v>
      </c>
      <c r="K56" s="64">
        <f t="shared" si="19"/>
        <v>336.80999999999995</v>
      </c>
      <c r="L56" s="49">
        <v>43.44</v>
      </c>
      <c r="M56" s="5">
        <v>0</v>
      </c>
      <c r="N56" s="29"/>
      <c r="O56" s="29"/>
      <c r="P56" s="36">
        <f t="shared" si="20"/>
        <v>43.44</v>
      </c>
      <c r="Q56" s="53">
        <f>IF(P56="",Default_Rank_Score,RANK(P56,P$4:P$124,1))</f>
        <v>64</v>
      </c>
      <c r="R56" s="49">
        <v>23.23</v>
      </c>
      <c r="S56" s="5">
        <v>1</v>
      </c>
      <c r="T56" s="29"/>
      <c r="U56" s="29"/>
      <c r="V56" s="36">
        <f t="shared" si="21"/>
        <v>28.23</v>
      </c>
      <c r="W56" s="55">
        <f>IF(V56="",Default_Rank_Score,RANK(V56,V$4:V$124,1))</f>
        <v>50</v>
      </c>
      <c r="X56" s="49">
        <v>33.869999999999997</v>
      </c>
      <c r="Y56" s="5">
        <v>0</v>
      </c>
      <c r="Z56" s="29"/>
      <c r="AA56" s="29"/>
      <c r="AB56" s="36">
        <f t="shared" si="22"/>
        <v>33.869999999999997</v>
      </c>
      <c r="AC56" s="55">
        <f>IF(AB56="",Default_Rank_Score,RANK(AB56,AB$4:AB$124,1))</f>
        <v>22</v>
      </c>
      <c r="AD56" s="49">
        <v>27.71</v>
      </c>
      <c r="AE56" s="5">
        <v>0</v>
      </c>
      <c r="AF56" s="29"/>
      <c r="AG56" s="29"/>
      <c r="AH56" s="36">
        <f t="shared" si="23"/>
        <v>27.71</v>
      </c>
      <c r="AI56" s="55">
        <f>IF(AH56="",Default_Rank_Score,RANK(AH56,AH$4:AH$124,1))</f>
        <v>28</v>
      </c>
      <c r="AJ56" s="49">
        <v>38.54</v>
      </c>
      <c r="AK56" s="5">
        <v>0</v>
      </c>
      <c r="AL56" s="29"/>
      <c r="AM56" s="29"/>
      <c r="AN56" s="36">
        <f t="shared" si="24"/>
        <v>38.54</v>
      </c>
      <c r="AO56" s="11">
        <f>IF(AN56="",Default_Rank_Score,RANK(AN56,AN$4:AN$124,1))</f>
        <v>25</v>
      </c>
      <c r="AP56" s="49">
        <v>31.48</v>
      </c>
      <c r="AQ56" s="5">
        <v>0</v>
      </c>
      <c r="AR56" s="29"/>
      <c r="AS56" s="29"/>
      <c r="AT56" s="36">
        <f t="shared" si="25"/>
        <v>31.48</v>
      </c>
      <c r="AU56" s="11">
        <f>IF(AT56="",Default_Rank_Score,RANK(AT56,AT$4:AT$124,1))</f>
        <v>19</v>
      </c>
      <c r="AV56" s="49">
        <v>31.94</v>
      </c>
      <c r="AW56" s="5">
        <v>0</v>
      </c>
      <c r="AX56" s="29"/>
      <c r="AY56" s="29"/>
      <c r="AZ56" s="36">
        <f t="shared" si="26"/>
        <v>31.94</v>
      </c>
      <c r="BA56" s="11">
        <f>IF(AZ56="",Default_Rank_Score,RANK(AZ56,AZ$4:AZ$124,1))</f>
        <v>17</v>
      </c>
      <c r="BB56" s="49">
        <v>28.84</v>
      </c>
      <c r="BC56" s="5">
        <v>0</v>
      </c>
      <c r="BD56" s="29"/>
      <c r="BE56" s="29"/>
      <c r="BF56" s="36">
        <f t="shared" si="27"/>
        <v>28.84</v>
      </c>
      <c r="BG56" s="11">
        <f>IF(BF56="",Default_Rank_Score,RANK(BF56,BF$4:BF$124,1))</f>
        <v>29</v>
      </c>
      <c r="BH56" s="49">
        <v>35.270000000000003</v>
      </c>
      <c r="BI56" s="5">
        <v>0</v>
      </c>
      <c r="BJ56" s="29"/>
      <c r="BK56" s="29"/>
      <c r="BL56" s="36">
        <f t="shared" si="28"/>
        <v>35.270000000000003</v>
      </c>
      <c r="BM56" s="11">
        <f>IF(BL56="",Default_Rank_Score,RANK(BL56,BL$4:BL$124,1))</f>
        <v>33</v>
      </c>
      <c r="BN56" s="49">
        <v>37.49</v>
      </c>
      <c r="BO56" s="5">
        <v>0</v>
      </c>
      <c r="BP56" s="29"/>
      <c r="BQ56" s="29"/>
      <c r="BR56" s="36">
        <f t="shared" si="29"/>
        <v>37.49</v>
      </c>
      <c r="BS56" s="11">
        <f>IF(BR56="",Default_Rank_Score,RANK(BR56,BR$4:BR$124,1))</f>
        <v>35</v>
      </c>
    </row>
    <row r="57" spans="1:71" s="10" customFormat="1" x14ac:dyDescent="0.15">
      <c r="A57" s="59" t="s">
        <v>137</v>
      </c>
      <c r="B57" s="2"/>
      <c r="C57" s="1"/>
      <c r="D57" s="5">
        <v>5</v>
      </c>
      <c r="E57" s="6" t="s">
        <v>138</v>
      </c>
      <c r="F57" s="5"/>
      <c r="G57" s="63">
        <f t="shared" si="15"/>
        <v>79</v>
      </c>
      <c r="H57" s="63">
        <f t="shared" si="16"/>
        <v>337</v>
      </c>
      <c r="I57" s="63">
        <f t="shared" si="17"/>
        <v>3</v>
      </c>
      <c r="J57" s="63">
        <f t="shared" si="18"/>
        <v>13</v>
      </c>
      <c r="K57" s="64">
        <f t="shared" si="19"/>
        <v>518.51</v>
      </c>
      <c r="L57" s="49">
        <v>39.1</v>
      </c>
      <c r="M57" s="5">
        <v>2</v>
      </c>
      <c r="N57" s="29"/>
      <c r="O57" s="29"/>
      <c r="P57" s="36">
        <f t="shared" si="20"/>
        <v>49.1</v>
      </c>
      <c r="Q57" s="53">
        <f>IF(P57="",Default_Rank_Score,RANK(P57,P$4:P$124,1))</f>
        <v>78</v>
      </c>
      <c r="R57" s="49">
        <v>31.05</v>
      </c>
      <c r="S57" s="5">
        <v>0</v>
      </c>
      <c r="T57" s="29"/>
      <c r="U57" s="29"/>
      <c r="V57" s="36">
        <f t="shared" si="21"/>
        <v>31.05</v>
      </c>
      <c r="W57" s="55">
        <f>IF(V57="",Default_Rank_Score,RANK(V57,V$4:V$124,1))</f>
        <v>67</v>
      </c>
      <c r="X57" s="49">
        <v>41.59</v>
      </c>
      <c r="Y57" s="5">
        <v>0</v>
      </c>
      <c r="Z57" s="29"/>
      <c r="AA57" s="29"/>
      <c r="AB57" s="36">
        <f t="shared" si="22"/>
        <v>41.59</v>
      </c>
      <c r="AC57" s="55">
        <f>IF(AB57="",Default_Rank_Score,RANK(AB57,AB$4:AB$124,1))</f>
        <v>47</v>
      </c>
      <c r="AD57" s="49">
        <v>39.29</v>
      </c>
      <c r="AE57" s="5">
        <v>1</v>
      </c>
      <c r="AF57" s="29"/>
      <c r="AG57" s="29"/>
      <c r="AH57" s="36">
        <f t="shared" si="23"/>
        <v>44.29</v>
      </c>
      <c r="AI57" s="55">
        <f>IF(AH57="",Default_Rank_Score,RANK(AH57,AH$4:AH$124,1))</f>
        <v>76</v>
      </c>
      <c r="AJ57" s="49">
        <v>58.65</v>
      </c>
      <c r="AK57" s="5">
        <v>0</v>
      </c>
      <c r="AL57" s="29"/>
      <c r="AM57" s="29"/>
      <c r="AN57" s="36">
        <f t="shared" si="24"/>
        <v>58.65</v>
      </c>
      <c r="AO57" s="11">
        <f>IF(AN57="",Default_Rank_Score,RANK(AN57,AN$4:AN$124,1))</f>
        <v>69</v>
      </c>
      <c r="AP57" s="49">
        <v>56.51</v>
      </c>
      <c r="AQ57" s="5">
        <v>2</v>
      </c>
      <c r="AR57" s="29"/>
      <c r="AS57" s="29"/>
      <c r="AT57" s="36">
        <f t="shared" si="25"/>
        <v>66.509999999999991</v>
      </c>
      <c r="AU57" s="11">
        <f>IF(AT57="",Default_Rank_Score,RANK(AT57,AT$4:AT$124,1))</f>
        <v>95</v>
      </c>
      <c r="AV57" s="49">
        <v>42.59</v>
      </c>
      <c r="AW57" s="5">
        <v>2</v>
      </c>
      <c r="AX57" s="29"/>
      <c r="AY57" s="29"/>
      <c r="AZ57" s="36">
        <f t="shared" si="26"/>
        <v>52.59</v>
      </c>
      <c r="BA57" s="11">
        <f>IF(AZ57="",Default_Rank_Score,RANK(AZ57,AZ$4:AZ$124,1))</f>
        <v>74</v>
      </c>
      <c r="BB57" s="49">
        <v>39.85</v>
      </c>
      <c r="BC57" s="5">
        <v>2</v>
      </c>
      <c r="BD57" s="29"/>
      <c r="BE57" s="29"/>
      <c r="BF57" s="36">
        <f t="shared" si="27"/>
        <v>49.85</v>
      </c>
      <c r="BG57" s="11">
        <f>IF(BF57="",Default_Rank_Score,RANK(BF57,BF$4:BF$124,1))</f>
        <v>87</v>
      </c>
      <c r="BH57" s="49">
        <v>51.58</v>
      </c>
      <c r="BI57" s="5">
        <v>1</v>
      </c>
      <c r="BJ57" s="29"/>
      <c r="BK57" s="29"/>
      <c r="BL57" s="36">
        <f t="shared" si="28"/>
        <v>56.58</v>
      </c>
      <c r="BM57" s="11">
        <f>IF(BL57="",Default_Rank_Score,RANK(BL57,BL$4:BL$124,1))</f>
        <v>82</v>
      </c>
      <c r="BN57" s="49">
        <v>53.3</v>
      </c>
      <c r="BO57" s="5">
        <v>3</v>
      </c>
      <c r="BP57" s="29"/>
      <c r="BQ57" s="29"/>
      <c r="BR57" s="36">
        <f t="shared" si="29"/>
        <v>68.3</v>
      </c>
      <c r="BS57" s="11">
        <f>IF(BR57="",Default_Rank_Score,RANK(BR57,BR$4:BR$124,1))</f>
        <v>95</v>
      </c>
    </row>
    <row r="58" spans="1:71" s="10" customFormat="1" x14ac:dyDescent="0.15">
      <c r="A58" s="59" t="s">
        <v>160</v>
      </c>
      <c r="B58" s="2"/>
      <c r="C58" s="1"/>
      <c r="D58" s="5">
        <v>1</v>
      </c>
      <c r="E58" s="6" t="s">
        <v>92</v>
      </c>
      <c r="F58" s="5"/>
      <c r="G58" s="63">
        <f t="shared" si="15"/>
        <v>21</v>
      </c>
      <c r="H58" s="63">
        <f t="shared" si="16"/>
        <v>152</v>
      </c>
      <c r="I58" s="63">
        <f t="shared" si="17"/>
        <v>10</v>
      </c>
      <c r="J58" s="63">
        <f t="shared" si="18"/>
        <v>0</v>
      </c>
      <c r="K58" s="64">
        <f t="shared" si="19"/>
        <v>318.72000000000003</v>
      </c>
      <c r="L58" s="49">
        <v>32.58</v>
      </c>
      <c r="M58" s="5">
        <v>0</v>
      </c>
      <c r="N58" s="29"/>
      <c r="O58" s="29"/>
      <c r="P58" s="36">
        <f t="shared" si="20"/>
        <v>32.58</v>
      </c>
      <c r="Q58" s="53">
        <f>IF(P58="",Default_Rank_Score,RANK(P58,P$4:P$124,1))</f>
        <v>32</v>
      </c>
      <c r="R58" s="49">
        <v>25.72</v>
      </c>
      <c r="S58" s="5">
        <v>0</v>
      </c>
      <c r="T58" s="29"/>
      <c r="U58" s="29"/>
      <c r="V58" s="36">
        <f t="shared" si="21"/>
        <v>25.72</v>
      </c>
      <c r="W58" s="55">
        <f>IF(V58="",Default_Rank_Score,RANK(V58,V$4:V$124,1))</f>
        <v>40</v>
      </c>
      <c r="X58" s="49">
        <v>37.15</v>
      </c>
      <c r="Y58" s="5">
        <v>0</v>
      </c>
      <c r="Z58" s="29"/>
      <c r="AA58" s="29"/>
      <c r="AB58" s="36">
        <f t="shared" si="22"/>
        <v>37.15</v>
      </c>
      <c r="AC58" s="55">
        <f>IF(AB58="",Default_Rank_Score,RANK(AB58,AB$4:AB$124,1))</f>
        <v>32</v>
      </c>
      <c r="AD58" s="49">
        <v>27.39</v>
      </c>
      <c r="AE58" s="5">
        <v>0</v>
      </c>
      <c r="AF58" s="29"/>
      <c r="AG58" s="29"/>
      <c r="AH58" s="36">
        <f t="shared" si="23"/>
        <v>27.39</v>
      </c>
      <c r="AI58" s="55">
        <f>IF(AH58="",Default_Rank_Score,RANK(AH58,AH$4:AH$124,1))</f>
        <v>25</v>
      </c>
      <c r="AJ58" s="49">
        <v>38.119999999999997</v>
      </c>
      <c r="AK58" s="5">
        <v>0</v>
      </c>
      <c r="AL58" s="29"/>
      <c r="AM58" s="29"/>
      <c r="AN58" s="36">
        <f t="shared" si="24"/>
        <v>38.119999999999997</v>
      </c>
      <c r="AO58" s="11">
        <f>IF(AN58="",Default_Rank_Score,RANK(AN58,AN$4:AN$124,1))</f>
        <v>23</v>
      </c>
      <c r="AP58" s="49">
        <v>37.51</v>
      </c>
      <c r="AQ58" s="5">
        <v>0</v>
      </c>
      <c r="AR58" s="29"/>
      <c r="AS58" s="29"/>
      <c r="AT58" s="36">
        <f t="shared" si="25"/>
        <v>37.51</v>
      </c>
      <c r="AU58" s="11">
        <f>IF(AT58="",Default_Rank_Score,RANK(AT58,AT$4:AT$124,1))</f>
        <v>41</v>
      </c>
      <c r="AV58" s="49">
        <v>32.299999999999997</v>
      </c>
      <c r="AW58" s="5">
        <v>0</v>
      </c>
      <c r="AX58" s="29"/>
      <c r="AY58" s="29"/>
      <c r="AZ58" s="36">
        <f t="shared" si="26"/>
        <v>32.299999999999997</v>
      </c>
      <c r="BA58" s="11">
        <f>IF(AZ58="",Default_Rank_Score,RANK(AZ58,AZ$4:AZ$124,1))</f>
        <v>19</v>
      </c>
      <c r="BB58" s="49">
        <v>25.99</v>
      </c>
      <c r="BC58" s="5">
        <v>0</v>
      </c>
      <c r="BD58" s="29"/>
      <c r="BE58" s="29"/>
      <c r="BF58" s="36">
        <f t="shared" si="27"/>
        <v>25.99</v>
      </c>
      <c r="BG58" s="11">
        <f>IF(BF58="",Default_Rank_Score,RANK(BF58,BF$4:BF$124,1))</f>
        <v>18</v>
      </c>
      <c r="BH58" s="49">
        <v>31.35</v>
      </c>
      <c r="BI58" s="5">
        <v>0</v>
      </c>
      <c r="BJ58" s="29"/>
      <c r="BK58" s="29"/>
      <c r="BL58" s="36">
        <f t="shared" si="28"/>
        <v>31.35</v>
      </c>
      <c r="BM58" s="11">
        <f>IF(BL58="",Default_Rank_Score,RANK(BL58,BL$4:BL$124,1))</f>
        <v>17</v>
      </c>
      <c r="BN58" s="49">
        <v>30.61</v>
      </c>
      <c r="BO58" s="5">
        <v>0</v>
      </c>
      <c r="BP58" s="29"/>
      <c r="BQ58" s="29"/>
      <c r="BR58" s="36">
        <f t="shared" si="29"/>
        <v>30.61</v>
      </c>
      <c r="BS58" s="11">
        <f>IF(BR58="",Default_Rank_Score,RANK(BR58,BR$4:BR$124,1))</f>
        <v>14</v>
      </c>
    </row>
    <row r="59" spans="1:71" s="10" customFormat="1" x14ac:dyDescent="0.15">
      <c r="A59" s="59" t="s">
        <v>91</v>
      </c>
      <c r="B59" s="2"/>
      <c r="C59" s="1"/>
      <c r="D59" s="5">
        <v>1</v>
      </c>
      <c r="E59" s="6" t="s">
        <v>92</v>
      </c>
      <c r="F59" s="5"/>
      <c r="G59" s="63">
        <f t="shared" si="15"/>
        <v>56</v>
      </c>
      <c r="H59" s="63">
        <f t="shared" si="16"/>
        <v>341</v>
      </c>
      <c r="I59" s="63">
        <f t="shared" si="17"/>
        <v>7</v>
      </c>
      <c r="J59" s="63">
        <f t="shared" si="18"/>
        <v>6</v>
      </c>
      <c r="K59" s="64">
        <f t="shared" si="19"/>
        <v>428.17</v>
      </c>
      <c r="L59" s="49">
        <v>55.5</v>
      </c>
      <c r="M59" s="5">
        <v>2</v>
      </c>
      <c r="N59" s="29"/>
      <c r="O59" s="29"/>
      <c r="P59" s="36">
        <f t="shared" si="20"/>
        <v>65.5</v>
      </c>
      <c r="Q59" s="53">
        <f>IF(P59="",Default_Rank_Score,RANK(P59,P$4:P$124,1))</f>
        <v>97</v>
      </c>
      <c r="R59" s="49">
        <v>25.45</v>
      </c>
      <c r="S59" s="5">
        <v>1</v>
      </c>
      <c r="T59" s="29"/>
      <c r="U59" s="29"/>
      <c r="V59" s="36">
        <f t="shared" si="21"/>
        <v>30.45</v>
      </c>
      <c r="W59" s="55">
        <f>IF(V59="",Default_Rank_Score,RANK(V59,V$4:V$124,1))</f>
        <v>66</v>
      </c>
      <c r="X59" s="49">
        <v>40.020000000000003</v>
      </c>
      <c r="Y59" s="5">
        <v>0</v>
      </c>
      <c r="Z59" s="29"/>
      <c r="AA59" s="29"/>
      <c r="AB59" s="36">
        <f t="shared" si="22"/>
        <v>40.020000000000003</v>
      </c>
      <c r="AC59" s="55">
        <f>IF(AB59="",Default_Rank_Score,RANK(AB59,AB$4:AB$124,1))</f>
        <v>42</v>
      </c>
      <c r="AD59" s="49">
        <v>30.63</v>
      </c>
      <c r="AE59" s="5">
        <v>0</v>
      </c>
      <c r="AF59" s="29"/>
      <c r="AG59" s="29"/>
      <c r="AH59" s="36">
        <f t="shared" si="23"/>
        <v>30.63</v>
      </c>
      <c r="AI59" s="55">
        <f>IF(AH59="",Default_Rank_Score,RANK(AH59,AH$4:AH$124,1))</f>
        <v>40</v>
      </c>
      <c r="AJ59" s="49">
        <v>54.06</v>
      </c>
      <c r="AK59" s="5">
        <v>3</v>
      </c>
      <c r="AL59" s="29">
        <v>1</v>
      </c>
      <c r="AM59" s="29"/>
      <c r="AN59" s="36">
        <f t="shared" si="24"/>
        <v>79.06</v>
      </c>
      <c r="AO59" s="11">
        <f>IF(AN59="",Default_Rank_Score,RANK(AN59,AN$4:AN$124,1))</f>
        <v>96</v>
      </c>
      <c r="AP59" s="49">
        <v>40.4</v>
      </c>
      <c r="AQ59" s="5">
        <v>0</v>
      </c>
      <c r="AR59" s="29"/>
      <c r="AS59" s="29"/>
      <c r="AT59" s="36">
        <f t="shared" si="25"/>
        <v>40.4</v>
      </c>
      <c r="AU59" s="11">
        <f>IF(AT59="",Default_Rank_Score,RANK(AT59,AT$4:AT$124,1))</f>
        <v>55</v>
      </c>
      <c r="AV59" s="49">
        <v>38.36</v>
      </c>
      <c r="AW59" s="5">
        <v>0</v>
      </c>
      <c r="AX59" s="29"/>
      <c r="AY59" s="29"/>
      <c r="AZ59" s="36">
        <f t="shared" si="26"/>
        <v>38.36</v>
      </c>
      <c r="BA59" s="11">
        <f>IF(AZ59="",Default_Rank_Score,RANK(AZ59,AZ$4:AZ$124,1))</f>
        <v>33</v>
      </c>
      <c r="BB59" s="49">
        <v>29.68</v>
      </c>
      <c r="BC59" s="5">
        <v>0</v>
      </c>
      <c r="BD59" s="29"/>
      <c r="BE59" s="29"/>
      <c r="BF59" s="36">
        <f t="shared" si="27"/>
        <v>29.68</v>
      </c>
      <c r="BG59" s="11">
        <f>IF(BF59="",Default_Rank_Score,RANK(BF59,BF$4:BF$124,1))</f>
        <v>31</v>
      </c>
      <c r="BH59" s="49">
        <v>34.53</v>
      </c>
      <c r="BI59" s="5">
        <v>0</v>
      </c>
      <c r="BJ59" s="29"/>
      <c r="BK59" s="29"/>
      <c r="BL59" s="36">
        <f t="shared" si="28"/>
        <v>34.53</v>
      </c>
      <c r="BM59" s="11">
        <f>IF(BL59="",Default_Rank_Score,RANK(BL59,BL$4:BL$124,1))</f>
        <v>28</v>
      </c>
      <c r="BN59" s="49">
        <v>39.54</v>
      </c>
      <c r="BO59" s="5">
        <v>0</v>
      </c>
      <c r="BP59" s="29"/>
      <c r="BQ59" s="29"/>
      <c r="BR59" s="36">
        <f t="shared" si="29"/>
        <v>39.54</v>
      </c>
      <c r="BS59" s="11">
        <f>IF(BR59="",Default_Rank_Score,RANK(BR59,BR$4:BR$124,1))</f>
        <v>40</v>
      </c>
    </row>
    <row r="60" spans="1:71" s="10" customFormat="1" x14ac:dyDescent="0.15">
      <c r="A60" s="59" t="s">
        <v>187</v>
      </c>
      <c r="B60" s="2"/>
      <c r="C60" s="1"/>
      <c r="D60" s="5">
        <v>5</v>
      </c>
      <c r="E60" s="6" t="s">
        <v>92</v>
      </c>
      <c r="F60" s="5"/>
      <c r="G60" s="63">
        <f t="shared" si="15"/>
        <v>96</v>
      </c>
      <c r="H60" s="63">
        <f t="shared" si="16"/>
        <v>435</v>
      </c>
      <c r="I60" s="63">
        <f t="shared" si="17"/>
        <v>4</v>
      </c>
      <c r="J60" s="63">
        <f t="shared" si="18"/>
        <v>10</v>
      </c>
      <c r="K60" s="64">
        <f t="shared" si="19"/>
        <v>664.90000000000009</v>
      </c>
      <c r="L60" s="49">
        <v>49.51</v>
      </c>
      <c r="M60" s="5">
        <v>0</v>
      </c>
      <c r="N60" s="29"/>
      <c r="O60" s="29"/>
      <c r="P60" s="36">
        <f t="shared" si="20"/>
        <v>49.51</v>
      </c>
      <c r="Q60" s="53">
        <f>IF(P60="",Default_Rank_Score,RANK(P60,P$4:P$124,1))</f>
        <v>79</v>
      </c>
      <c r="R60" s="49">
        <v>31.95</v>
      </c>
      <c r="S60" s="5">
        <v>1</v>
      </c>
      <c r="T60" s="29"/>
      <c r="U60" s="29"/>
      <c r="V60" s="36">
        <f t="shared" si="21"/>
        <v>36.950000000000003</v>
      </c>
      <c r="W60" s="55">
        <f>IF(V60="",Default_Rank_Score,RANK(V60,V$4:V$124,1))</f>
        <v>82</v>
      </c>
      <c r="X60" s="49">
        <v>72.709999999999994</v>
      </c>
      <c r="Y60" s="5">
        <v>1</v>
      </c>
      <c r="Z60" s="29"/>
      <c r="AA60" s="29"/>
      <c r="AB60" s="36">
        <f t="shared" si="22"/>
        <v>77.709999999999994</v>
      </c>
      <c r="AC60" s="55">
        <f>IF(AB60="",Default_Rank_Score,RANK(AB60,AB$4:AB$124,1))</f>
        <v>102</v>
      </c>
      <c r="AD60" s="49">
        <v>79.92</v>
      </c>
      <c r="AE60" s="5">
        <v>0</v>
      </c>
      <c r="AF60" s="29"/>
      <c r="AG60" s="29"/>
      <c r="AH60" s="36">
        <f t="shared" si="23"/>
        <v>79.92</v>
      </c>
      <c r="AI60" s="55">
        <f>IF(AH60="",Default_Rank_Score,RANK(AH60,AH$4:AH$124,1))</f>
        <v>104</v>
      </c>
      <c r="AJ60" s="49">
        <v>58.48</v>
      </c>
      <c r="AK60" s="5">
        <v>0</v>
      </c>
      <c r="AL60" s="29"/>
      <c r="AM60" s="29"/>
      <c r="AN60" s="36">
        <f t="shared" si="24"/>
        <v>58.48</v>
      </c>
      <c r="AO60" s="11">
        <f>IF(AN60="",Default_Rank_Score,RANK(AN60,AN$4:AN$124,1))</f>
        <v>68</v>
      </c>
      <c r="AP60" s="49">
        <v>50.53</v>
      </c>
      <c r="AQ60" s="5">
        <v>1</v>
      </c>
      <c r="AR60" s="29"/>
      <c r="AS60" s="29"/>
      <c r="AT60" s="36">
        <f t="shared" si="25"/>
        <v>55.53</v>
      </c>
      <c r="AU60" s="11">
        <f>IF(AT60="",Default_Rank_Score,RANK(AT60,AT$4:AT$124,1))</f>
        <v>80</v>
      </c>
      <c r="AV60" s="49">
        <v>47.85</v>
      </c>
      <c r="AW60" s="5">
        <v>1</v>
      </c>
      <c r="AX60" s="29">
        <v>1</v>
      </c>
      <c r="AY60" s="29"/>
      <c r="AZ60" s="36">
        <f t="shared" si="26"/>
        <v>62.85</v>
      </c>
      <c r="BA60" s="11">
        <f>IF(AZ60="",Default_Rank_Score,RANK(AZ60,AZ$4:AZ$124,1))</f>
        <v>92</v>
      </c>
      <c r="BB60" s="49">
        <v>38.26</v>
      </c>
      <c r="BC60" s="5">
        <v>1</v>
      </c>
      <c r="BD60" s="29"/>
      <c r="BE60" s="29"/>
      <c r="BF60" s="36">
        <f t="shared" si="27"/>
        <v>43.26</v>
      </c>
      <c r="BG60" s="11">
        <f>IF(BF60="",Default_Rank_Score,RANK(BF60,BF$4:BF$124,1))</f>
        <v>78</v>
      </c>
      <c r="BH60" s="49">
        <v>80.08</v>
      </c>
      <c r="BI60" s="5">
        <v>0</v>
      </c>
      <c r="BJ60" s="29"/>
      <c r="BK60" s="29"/>
      <c r="BL60" s="36">
        <f t="shared" si="28"/>
        <v>80.08</v>
      </c>
      <c r="BM60" s="11">
        <f>IF(BL60="",Default_Rank_Score,RANK(BL60,BL$4:BL$124,1))</f>
        <v>105</v>
      </c>
      <c r="BN60" s="49">
        <v>95.61</v>
      </c>
      <c r="BO60" s="5">
        <v>5</v>
      </c>
      <c r="BP60" s="29"/>
      <c r="BQ60" s="29"/>
      <c r="BR60" s="36">
        <f t="shared" si="29"/>
        <v>120.61</v>
      </c>
      <c r="BS60" s="11"/>
    </row>
    <row r="61" spans="1:71" s="10" customFormat="1" x14ac:dyDescent="0.15">
      <c r="A61" s="59" t="s">
        <v>145</v>
      </c>
      <c r="B61" s="2"/>
      <c r="C61" s="1"/>
      <c r="D61" s="5">
        <v>6</v>
      </c>
      <c r="E61" s="6" t="s">
        <v>146</v>
      </c>
      <c r="F61" s="5"/>
      <c r="G61" s="63">
        <f t="shared" si="15"/>
        <v>69</v>
      </c>
      <c r="H61" s="63">
        <f t="shared" si="16"/>
        <v>332</v>
      </c>
      <c r="I61" s="63">
        <f t="shared" si="17"/>
        <v>6</v>
      </c>
      <c r="J61" s="63">
        <f t="shared" si="18"/>
        <v>10</v>
      </c>
      <c r="K61" s="64">
        <f t="shared" si="19"/>
        <v>477.06000000000006</v>
      </c>
      <c r="L61" s="49">
        <v>44.81</v>
      </c>
      <c r="M61" s="5">
        <v>0</v>
      </c>
      <c r="N61" s="29"/>
      <c r="O61" s="29"/>
      <c r="P61" s="36">
        <f t="shared" si="20"/>
        <v>44.81</v>
      </c>
      <c r="Q61" s="53">
        <f>IF(P61="",Default_Rank_Score,RANK(P61,P$4:P$124,1))</f>
        <v>69</v>
      </c>
      <c r="R61" s="49">
        <v>29.55</v>
      </c>
      <c r="S61" s="5">
        <v>0</v>
      </c>
      <c r="T61" s="29"/>
      <c r="U61" s="29"/>
      <c r="V61" s="36">
        <f t="shared" si="21"/>
        <v>29.55</v>
      </c>
      <c r="W61" s="55">
        <f>IF(V61="",Default_Rank_Score,RANK(V61,V$4:V$124,1))</f>
        <v>61</v>
      </c>
      <c r="X61" s="49">
        <v>47.36</v>
      </c>
      <c r="Y61" s="5">
        <v>2</v>
      </c>
      <c r="Z61" s="29"/>
      <c r="AA61" s="29"/>
      <c r="AB61" s="36">
        <f t="shared" si="22"/>
        <v>57.36</v>
      </c>
      <c r="AC61" s="55">
        <f>IF(AB61="",Default_Rank_Score,RANK(AB61,AB$4:AB$124,1))</f>
        <v>78</v>
      </c>
      <c r="AD61" s="49">
        <v>40.94</v>
      </c>
      <c r="AE61" s="5">
        <v>0</v>
      </c>
      <c r="AF61" s="29"/>
      <c r="AG61" s="29"/>
      <c r="AH61" s="36">
        <f t="shared" si="23"/>
        <v>40.94</v>
      </c>
      <c r="AI61" s="55">
        <f>IF(AH61="",Default_Rank_Score,RANK(AH61,AH$4:AH$124,1))</f>
        <v>67</v>
      </c>
      <c r="AJ61" s="49">
        <v>51.09</v>
      </c>
      <c r="AK61" s="5">
        <v>0</v>
      </c>
      <c r="AL61" s="29"/>
      <c r="AM61" s="29"/>
      <c r="AN61" s="36">
        <f t="shared" si="24"/>
        <v>51.09</v>
      </c>
      <c r="AO61" s="11">
        <f>IF(AN61="",Default_Rank_Score,RANK(AN61,AN$4:AN$124,1))</f>
        <v>57</v>
      </c>
      <c r="AP61" s="49">
        <v>38.35</v>
      </c>
      <c r="AQ61" s="5">
        <v>1</v>
      </c>
      <c r="AR61" s="29"/>
      <c r="AS61" s="29"/>
      <c r="AT61" s="36">
        <f t="shared" si="25"/>
        <v>43.35</v>
      </c>
      <c r="AU61" s="11">
        <f>IF(AT61="",Default_Rank_Score,RANK(AT61,AT$4:AT$124,1))</f>
        <v>60</v>
      </c>
      <c r="AV61" s="49">
        <v>52.03</v>
      </c>
      <c r="AW61" s="5">
        <v>3</v>
      </c>
      <c r="AX61" s="29"/>
      <c r="AY61" s="29"/>
      <c r="AZ61" s="36">
        <f t="shared" si="26"/>
        <v>67.03</v>
      </c>
      <c r="BA61" s="11">
        <f>IF(AZ61="",Default_Rank_Score,RANK(AZ61,AZ$4:AZ$124,1))</f>
        <v>95</v>
      </c>
      <c r="BB61" s="49">
        <v>36.6</v>
      </c>
      <c r="BC61" s="5">
        <v>0</v>
      </c>
      <c r="BD61" s="29"/>
      <c r="BE61" s="29"/>
      <c r="BF61" s="36">
        <f t="shared" si="27"/>
        <v>36.6</v>
      </c>
      <c r="BG61" s="11">
        <f>IF(BF61="",Default_Rank_Score,RANK(BF61,BF$4:BF$124,1))</f>
        <v>60</v>
      </c>
      <c r="BH61" s="49">
        <v>44.42</v>
      </c>
      <c r="BI61" s="5">
        <v>4</v>
      </c>
      <c r="BJ61" s="29"/>
      <c r="BK61" s="29"/>
      <c r="BL61" s="36">
        <f t="shared" si="28"/>
        <v>64.42</v>
      </c>
      <c r="BM61" s="11">
        <f>IF(BL61="",Default_Rank_Score,RANK(BL61,BL$4:BL$124,1))</f>
        <v>91</v>
      </c>
      <c r="BN61" s="49">
        <v>41.91</v>
      </c>
      <c r="BO61" s="5">
        <v>0</v>
      </c>
      <c r="BP61" s="29"/>
      <c r="BQ61" s="29"/>
      <c r="BR61" s="36">
        <f t="shared" si="29"/>
        <v>41.91</v>
      </c>
      <c r="BS61" s="11">
        <f>IF(BR61="",Default_Rank_Score,RANK(BR61,BR$4:BR$124,1))</f>
        <v>46</v>
      </c>
    </row>
    <row r="62" spans="1:71" s="10" customFormat="1" x14ac:dyDescent="0.15">
      <c r="A62" s="59" t="s">
        <v>194</v>
      </c>
      <c r="B62" s="2"/>
      <c r="C62" s="1"/>
      <c r="D62" s="5">
        <v>4</v>
      </c>
      <c r="E62" s="6" t="s">
        <v>85</v>
      </c>
      <c r="F62" s="5"/>
      <c r="G62" s="63">
        <f t="shared" si="15"/>
        <v>36</v>
      </c>
      <c r="H62" s="63">
        <f t="shared" si="16"/>
        <v>159</v>
      </c>
      <c r="I62" s="63">
        <f t="shared" si="17"/>
        <v>4</v>
      </c>
      <c r="J62" s="63">
        <f t="shared" si="18"/>
        <v>9</v>
      </c>
      <c r="K62" s="64">
        <f t="shared" si="19"/>
        <v>365.9799999999999</v>
      </c>
      <c r="L62" s="49">
        <v>31.17</v>
      </c>
      <c r="M62" s="5">
        <v>0</v>
      </c>
      <c r="N62" s="29"/>
      <c r="O62" s="29"/>
      <c r="P62" s="36">
        <f t="shared" si="20"/>
        <v>31.17</v>
      </c>
      <c r="Q62" s="53">
        <f>IF(P62="",Default_Rank_Score,RANK(P62,P$4:P$124,1))</f>
        <v>28</v>
      </c>
      <c r="R62" s="49">
        <v>24.09</v>
      </c>
      <c r="S62" s="5">
        <v>0</v>
      </c>
      <c r="T62" s="29"/>
      <c r="U62" s="29"/>
      <c r="V62" s="36">
        <f t="shared" si="21"/>
        <v>24.09</v>
      </c>
      <c r="W62" s="55">
        <f>IF(V62="",Default_Rank_Score,RANK(V62,V$4:V$124,1))</f>
        <v>28</v>
      </c>
      <c r="X62" s="49">
        <v>40.44</v>
      </c>
      <c r="Y62" s="5">
        <v>1</v>
      </c>
      <c r="Z62" s="29"/>
      <c r="AA62" s="29"/>
      <c r="AB62" s="36">
        <f t="shared" si="22"/>
        <v>45.44</v>
      </c>
      <c r="AC62" s="55">
        <f>IF(AB62="",Default_Rank_Score,RANK(AB62,AB$4:AB$124,1))</f>
        <v>57</v>
      </c>
      <c r="AD62" s="49">
        <v>29.31</v>
      </c>
      <c r="AE62" s="5">
        <v>0</v>
      </c>
      <c r="AF62" s="29"/>
      <c r="AG62" s="29"/>
      <c r="AH62" s="36">
        <f t="shared" si="23"/>
        <v>29.31</v>
      </c>
      <c r="AI62" s="55">
        <f>IF(AH62="",Default_Rank_Score,RANK(AH62,AH$4:AH$124,1))</f>
        <v>32</v>
      </c>
      <c r="AJ62" s="49">
        <v>34.93</v>
      </c>
      <c r="AK62" s="5">
        <v>0</v>
      </c>
      <c r="AL62" s="29"/>
      <c r="AM62" s="29"/>
      <c r="AN62" s="36">
        <f t="shared" si="24"/>
        <v>34.93</v>
      </c>
      <c r="AO62" s="11">
        <f>IF(AN62="",Default_Rank_Score,RANK(AN62,AN$4:AN$124,1))</f>
        <v>14</v>
      </c>
      <c r="AP62" s="49">
        <v>29.08</v>
      </c>
      <c r="AQ62" s="5">
        <v>1</v>
      </c>
      <c r="AR62" s="29"/>
      <c r="AS62" s="29"/>
      <c r="AT62" s="36">
        <f t="shared" si="25"/>
        <v>34.08</v>
      </c>
      <c r="AU62" s="11">
        <f>IF(AT62="",Default_Rank_Score,RANK(AT62,AT$4:AT$124,1))</f>
        <v>30</v>
      </c>
      <c r="AV62" s="49">
        <v>33.950000000000003</v>
      </c>
      <c r="AW62" s="5">
        <v>3</v>
      </c>
      <c r="AX62" s="29"/>
      <c r="AY62" s="29"/>
      <c r="AZ62" s="36">
        <f t="shared" si="26"/>
        <v>48.95</v>
      </c>
      <c r="BA62" s="11">
        <f>IF(AZ62="",Default_Rank_Score,RANK(AZ62,AZ$4:AZ$124,1))</f>
        <v>64</v>
      </c>
      <c r="BB62" s="49">
        <v>28.96</v>
      </c>
      <c r="BC62" s="5">
        <v>1</v>
      </c>
      <c r="BD62" s="29"/>
      <c r="BE62" s="29"/>
      <c r="BF62" s="36">
        <f t="shared" si="27"/>
        <v>33.96</v>
      </c>
      <c r="BG62" s="11">
        <f>IF(BF62="",Default_Rank_Score,RANK(BF62,BF$4:BF$124,1))</f>
        <v>47</v>
      </c>
      <c r="BH62" s="49">
        <v>29.03</v>
      </c>
      <c r="BI62" s="5">
        <v>1</v>
      </c>
      <c r="BJ62" s="29"/>
      <c r="BK62" s="29"/>
      <c r="BL62" s="36">
        <f t="shared" si="28"/>
        <v>34.03</v>
      </c>
      <c r="BM62" s="11">
        <f>IF(BL62="",Default_Rank_Score,RANK(BL62,BL$4:BL$124,1))</f>
        <v>27</v>
      </c>
      <c r="BN62" s="49">
        <v>40.020000000000003</v>
      </c>
      <c r="BO62" s="5">
        <v>2</v>
      </c>
      <c r="BP62" s="29"/>
      <c r="BQ62" s="29"/>
      <c r="BR62" s="36">
        <f t="shared" si="29"/>
        <v>50.02</v>
      </c>
      <c r="BS62" s="11">
        <f>IF(BR62="",Default_Rank_Score,RANK(BR62,BR$4:BR$124,1))</f>
        <v>66</v>
      </c>
    </row>
    <row r="63" spans="1:71" s="10" customFormat="1" x14ac:dyDescent="0.15">
      <c r="A63" s="59" t="s">
        <v>84</v>
      </c>
      <c r="B63" s="2"/>
      <c r="C63" s="1"/>
      <c r="D63" s="5">
        <v>1</v>
      </c>
      <c r="E63" s="6" t="s">
        <v>85</v>
      </c>
      <c r="F63" s="5"/>
      <c r="G63" s="63">
        <f t="shared" si="15"/>
        <v>41</v>
      </c>
      <c r="H63" s="63">
        <f t="shared" si="16"/>
        <v>233</v>
      </c>
      <c r="I63" s="63">
        <f t="shared" si="17"/>
        <v>6</v>
      </c>
      <c r="J63" s="63">
        <f t="shared" si="18"/>
        <v>6</v>
      </c>
      <c r="K63" s="64">
        <f t="shared" si="19"/>
        <v>380.84</v>
      </c>
      <c r="L63" s="49">
        <v>36.700000000000003</v>
      </c>
      <c r="M63" s="5">
        <v>1</v>
      </c>
      <c r="N63" s="29"/>
      <c r="O63" s="29"/>
      <c r="P63" s="36">
        <f t="shared" si="20"/>
        <v>41.7</v>
      </c>
      <c r="Q63" s="53">
        <f>IF(P63="",Default_Rank_Score,RANK(P63,P$4:P$124,1))</f>
        <v>57</v>
      </c>
      <c r="R63" s="49">
        <v>24.72</v>
      </c>
      <c r="S63" s="5">
        <v>0</v>
      </c>
      <c r="T63" s="29"/>
      <c r="U63" s="29"/>
      <c r="V63" s="36">
        <f t="shared" si="21"/>
        <v>24.72</v>
      </c>
      <c r="W63" s="55">
        <f>IF(V63="",Default_Rank_Score,RANK(V63,V$4:V$124,1))</f>
        <v>34</v>
      </c>
      <c r="X63" s="49">
        <v>34.15</v>
      </c>
      <c r="Y63" s="5">
        <v>0</v>
      </c>
      <c r="Z63" s="29"/>
      <c r="AA63" s="29"/>
      <c r="AB63" s="36">
        <f t="shared" si="22"/>
        <v>34.15</v>
      </c>
      <c r="AC63" s="55">
        <f>IF(AB63="",Default_Rank_Score,RANK(AB63,AB$4:AB$124,1))</f>
        <v>24</v>
      </c>
      <c r="AD63" s="49">
        <v>28.38</v>
      </c>
      <c r="AE63" s="5">
        <v>1</v>
      </c>
      <c r="AF63" s="66">
        <v>1</v>
      </c>
      <c r="AG63" s="29"/>
      <c r="AH63" s="36">
        <f t="shared" si="23"/>
        <v>43.379999999999995</v>
      </c>
      <c r="AI63" s="55">
        <f>IF(AH63="",Default_Rank_Score,RANK(AH63,AH$4:AH$124,1))</f>
        <v>74</v>
      </c>
      <c r="AJ63" s="49">
        <v>43.9</v>
      </c>
      <c r="AK63" s="5">
        <v>0</v>
      </c>
      <c r="AL63" s="29"/>
      <c r="AM63" s="29"/>
      <c r="AN63" s="36">
        <f t="shared" si="24"/>
        <v>43.9</v>
      </c>
      <c r="AO63" s="11">
        <f>IF(AN63="",Default_Rank_Score,RANK(AN63,AN$4:AN$124,1))</f>
        <v>44</v>
      </c>
      <c r="AP63" s="49">
        <v>33.57</v>
      </c>
      <c r="AQ63" s="5">
        <v>0</v>
      </c>
      <c r="AR63" s="29"/>
      <c r="AS63" s="29"/>
      <c r="AT63" s="36">
        <f t="shared" si="25"/>
        <v>33.57</v>
      </c>
      <c r="AU63" s="11">
        <f>IF(AT63="",Default_Rank_Score,RANK(AT63,AT$4:AT$124,1))</f>
        <v>27</v>
      </c>
      <c r="AV63" s="49">
        <v>35.619999999999997</v>
      </c>
      <c r="AW63" s="5">
        <v>2</v>
      </c>
      <c r="AX63" s="29"/>
      <c r="AY63" s="29"/>
      <c r="AZ63" s="36">
        <f t="shared" si="26"/>
        <v>45.62</v>
      </c>
      <c r="BA63" s="11">
        <f>IF(AZ63="",Default_Rank_Score,RANK(AZ63,AZ$4:AZ$124,1))</f>
        <v>53</v>
      </c>
      <c r="BB63" s="49">
        <v>28.72</v>
      </c>
      <c r="BC63" s="5">
        <v>0</v>
      </c>
      <c r="BD63" s="29"/>
      <c r="BE63" s="29"/>
      <c r="BF63" s="36">
        <f t="shared" si="27"/>
        <v>28.72</v>
      </c>
      <c r="BG63" s="11">
        <f>IF(BF63="",Default_Rank_Score,RANK(BF63,BF$4:BF$124,1))</f>
        <v>28</v>
      </c>
      <c r="BH63" s="49">
        <v>38.450000000000003</v>
      </c>
      <c r="BI63" s="5">
        <v>2</v>
      </c>
      <c r="BJ63" s="29"/>
      <c r="BK63" s="29"/>
      <c r="BL63" s="36">
        <f t="shared" si="28"/>
        <v>48.45</v>
      </c>
      <c r="BM63" s="11">
        <f>IF(BL63="",Default_Rank_Score,RANK(BL63,BL$4:BL$124,1))</f>
        <v>64</v>
      </c>
      <c r="BN63" s="49">
        <v>36.630000000000003</v>
      </c>
      <c r="BO63" s="5">
        <v>0</v>
      </c>
      <c r="BP63" s="29"/>
      <c r="BQ63" s="29"/>
      <c r="BR63" s="36">
        <f t="shared" si="29"/>
        <v>36.630000000000003</v>
      </c>
      <c r="BS63" s="11">
        <f>IF(BR63="",Default_Rank_Score,RANK(BR63,BR$4:BR$124,1))</f>
        <v>28</v>
      </c>
    </row>
    <row r="64" spans="1:71" s="10" customFormat="1" x14ac:dyDescent="0.15">
      <c r="A64" s="59" t="s">
        <v>210</v>
      </c>
      <c r="B64" s="2"/>
      <c r="C64" s="1"/>
      <c r="D64" s="5">
        <v>5</v>
      </c>
      <c r="E64" s="6" t="s">
        <v>85</v>
      </c>
      <c r="F64" s="5"/>
      <c r="G64" s="63">
        <f t="shared" si="15"/>
        <v>88</v>
      </c>
      <c r="H64" s="63">
        <f t="shared" si="16"/>
        <v>454</v>
      </c>
      <c r="I64" s="63">
        <f t="shared" si="17"/>
        <v>1</v>
      </c>
      <c r="J64" s="63">
        <f t="shared" si="18"/>
        <v>21</v>
      </c>
      <c r="K64" s="64">
        <f t="shared" si="19"/>
        <v>604.01</v>
      </c>
      <c r="L64" s="49">
        <v>41.04</v>
      </c>
      <c r="M64" s="5">
        <v>2</v>
      </c>
      <c r="N64" s="29"/>
      <c r="O64" s="29"/>
      <c r="P64" s="36">
        <f t="shared" si="20"/>
        <v>51.04</v>
      </c>
      <c r="Q64" s="53">
        <f>IF(P64="",Default_Rank_Score,RANK(P64,P$4:P$124,1))</f>
        <v>83</v>
      </c>
      <c r="R64" s="49">
        <v>41.17</v>
      </c>
      <c r="S64" s="5">
        <v>0</v>
      </c>
      <c r="T64" s="29"/>
      <c r="U64" s="29"/>
      <c r="V64" s="36">
        <f t="shared" si="21"/>
        <v>41.17</v>
      </c>
      <c r="W64" s="55">
        <f>IF(V64="",Default_Rank_Score,RANK(V64,V$4:V$124,1))</f>
        <v>91</v>
      </c>
      <c r="X64" s="49">
        <v>49.71</v>
      </c>
      <c r="Y64" s="5">
        <v>2</v>
      </c>
      <c r="Z64" s="29"/>
      <c r="AA64" s="29"/>
      <c r="AB64" s="36">
        <f t="shared" si="22"/>
        <v>59.71</v>
      </c>
      <c r="AC64" s="55">
        <f>IF(AB64="",Default_Rank_Score,RANK(AB64,AB$4:AB$124,1))</f>
        <v>81</v>
      </c>
      <c r="AD64" s="49">
        <v>55.64</v>
      </c>
      <c r="AE64" s="5">
        <v>5</v>
      </c>
      <c r="AF64" s="29"/>
      <c r="AG64" s="29"/>
      <c r="AH64" s="36">
        <f t="shared" si="23"/>
        <v>80.64</v>
      </c>
      <c r="AI64" s="55">
        <f>IF(AH64="",Default_Rank_Score,RANK(AH64,AH$4:AH$124,1))</f>
        <v>105</v>
      </c>
      <c r="AJ64" s="49">
        <v>66.849999999999994</v>
      </c>
      <c r="AK64" s="5">
        <v>2</v>
      </c>
      <c r="AL64" s="29"/>
      <c r="AM64" s="29"/>
      <c r="AN64" s="36">
        <f t="shared" si="24"/>
        <v>76.849999999999994</v>
      </c>
      <c r="AO64" s="11">
        <f>IF(AN64="",Default_Rank_Score,RANK(AN64,AN$4:AN$124,1))</f>
        <v>94</v>
      </c>
      <c r="AP64" s="49">
        <v>40.98</v>
      </c>
      <c r="AQ64" s="5">
        <v>3</v>
      </c>
      <c r="AR64" s="29"/>
      <c r="AS64" s="29"/>
      <c r="AT64" s="36">
        <f t="shared" si="25"/>
        <v>55.98</v>
      </c>
      <c r="AU64" s="11">
        <f>IF(AT64="",Default_Rank_Score,RANK(AT64,AT$4:AT$124,1))</f>
        <v>82</v>
      </c>
      <c r="AV64" s="49">
        <v>48.37</v>
      </c>
      <c r="AW64" s="5">
        <v>2</v>
      </c>
      <c r="AX64" s="29"/>
      <c r="AY64" s="29"/>
      <c r="AZ64" s="36">
        <f t="shared" si="26"/>
        <v>58.37</v>
      </c>
      <c r="BA64" s="11">
        <f>IF(AZ64="",Default_Rank_Score,RANK(AZ64,AZ$4:AZ$124,1))</f>
        <v>84</v>
      </c>
      <c r="BB64" s="49">
        <v>44.68</v>
      </c>
      <c r="BC64" s="5">
        <v>1</v>
      </c>
      <c r="BD64" s="29">
        <v>1</v>
      </c>
      <c r="BE64" s="29"/>
      <c r="BF64" s="36">
        <f t="shared" si="27"/>
        <v>59.68</v>
      </c>
      <c r="BG64" s="11">
        <f>IF(BF64="",Default_Rank_Score,RANK(BF64,BF$4:BF$124,1))</f>
        <v>101</v>
      </c>
      <c r="BH64" s="49">
        <v>52.98</v>
      </c>
      <c r="BI64" s="5">
        <v>3</v>
      </c>
      <c r="BJ64" s="29"/>
      <c r="BK64" s="29"/>
      <c r="BL64" s="36">
        <f t="shared" si="28"/>
        <v>67.97999999999999</v>
      </c>
      <c r="BM64" s="11">
        <f>IF(BL64="",Default_Rank_Score,RANK(BL64,BL$4:BL$124,1))</f>
        <v>95</v>
      </c>
      <c r="BN64" s="49">
        <v>47.59</v>
      </c>
      <c r="BO64" s="5">
        <v>1</v>
      </c>
      <c r="BP64" s="29"/>
      <c r="BQ64" s="29"/>
      <c r="BR64" s="36">
        <f t="shared" si="29"/>
        <v>52.59</v>
      </c>
      <c r="BS64" s="11">
        <f>IF(BR64="",Default_Rank_Score,RANK(BR64,BR$4:BR$124,1))</f>
        <v>71</v>
      </c>
    </row>
    <row r="65" spans="1:71" s="10" customFormat="1" x14ac:dyDescent="0.15">
      <c r="A65" s="59" t="s">
        <v>61</v>
      </c>
      <c r="B65" s="2"/>
      <c r="C65" s="1"/>
      <c r="D65" s="5">
        <v>3</v>
      </c>
      <c r="E65" s="6" t="s">
        <v>62</v>
      </c>
      <c r="F65" s="5"/>
      <c r="G65" s="63">
        <f t="shared" si="15"/>
        <v>99</v>
      </c>
      <c r="H65" s="63">
        <f t="shared" si="16"/>
        <v>490</v>
      </c>
      <c r="I65" s="63">
        <f t="shared" si="17"/>
        <v>0</v>
      </c>
      <c r="J65" s="63">
        <f t="shared" si="18"/>
        <v>33</v>
      </c>
      <c r="K65" s="64">
        <f t="shared" si="19"/>
        <v>703.90000000000009</v>
      </c>
      <c r="L65" s="49">
        <v>46.18</v>
      </c>
      <c r="M65" s="5">
        <v>5</v>
      </c>
      <c r="N65" s="29"/>
      <c r="O65" s="29"/>
      <c r="P65" s="36">
        <f t="shared" si="20"/>
        <v>71.180000000000007</v>
      </c>
      <c r="Q65" s="53">
        <f>IF(P65="",Default_Rank_Score,RANK(P65,P$4:P$124,1))</f>
        <v>102</v>
      </c>
      <c r="R65" s="49">
        <v>40.04</v>
      </c>
      <c r="S65" s="5">
        <v>2</v>
      </c>
      <c r="T65" s="29"/>
      <c r="U65" s="29"/>
      <c r="V65" s="36">
        <f t="shared" si="21"/>
        <v>50.04</v>
      </c>
      <c r="W65" s="55">
        <f>IF(V65="",Default_Rank_Score,RANK(V65,V$4:V$124,1))</f>
        <v>104</v>
      </c>
      <c r="X65" s="49">
        <v>63.45</v>
      </c>
      <c r="Y65" s="5">
        <v>5</v>
      </c>
      <c r="Z65" s="29"/>
      <c r="AA65" s="29"/>
      <c r="AB65" s="36">
        <f t="shared" si="22"/>
        <v>88.45</v>
      </c>
      <c r="AC65" s="55">
        <f>IF(AB65="",Default_Rank_Score,RANK(AB65,AB$4:AB$124,1))</f>
        <v>106</v>
      </c>
      <c r="AD65" s="49">
        <v>52.33</v>
      </c>
      <c r="AE65" s="5">
        <v>5</v>
      </c>
      <c r="AF65" s="29"/>
      <c r="AG65" s="29"/>
      <c r="AH65" s="36">
        <f t="shared" si="23"/>
        <v>77.33</v>
      </c>
      <c r="AI65" s="55">
        <f>IF(AH65="",Default_Rank_Score,RANK(AH65,AH$4:AH$124,1))</f>
        <v>101</v>
      </c>
      <c r="AJ65" s="49">
        <v>56.47</v>
      </c>
      <c r="AK65" s="5">
        <v>1</v>
      </c>
      <c r="AL65" s="29"/>
      <c r="AM65" s="29"/>
      <c r="AN65" s="36">
        <f t="shared" si="24"/>
        <v>61.47</v>
      </c>
      <c r="AO65" s="11">
        <f>IF(AN65="",Default_Rank_Score,RANK(AN65,AN$4:AN$124,1))</f>
        <v>77</v>
      </c>
      <c r="AP65" s="49">
        <v>50.1</v>
      </c>
      <c r="AQ65" s="5">
        <v>2</v>
      </c>
      <c r="AR65" s="29"/>
      <c r="AS65" s="29"/>
      <c r="AT65" s="36">
        <f t="shared" si="25"/>
        <v>60.1</v>
      </c>
      <c r="AU65" s="11">
        <f>IF(AT65="",Default_Rank_Score,RANK(AT65,AT$4:AT$124,1))</f>
        <v>87</v>
      </c>
      <c r="AV65" s="49">
        <v>62.14</v>
      </c>
      <c r="AW65" s="5">
        <v>6</v>
      </c>
      <c r="AX65" s="29"/>
      <c r="AY65" s="29"/>
      <c r="AZ65" s="36">
        <f t="shared" si="26"/>
        <v>92.14</v>
      </c>
      <c r="BA65" s="11">
        <f>IF(AZ65="",Default_Rank_Score,RANK(AZ65,AZ$4:AZ$124,1))</f>
        <v>107</v>
      </c>
      <c r="BB65" s="49">
        <v>52.25</v>
      </c>
      <c r="BC65" s="5">
        <v>5</v>
      </c>
      <c r="BD65" s="29"/>
      <c r="BE65" s="29"/>
      <c r="BF65" s="36">
        <f t="shared" si="27"/>
        <v>77.25</v>
      </c>
      <c r="BG65" s="11">
        <f>IF(BF65="",Default_Rank_Score,RANK(BF65,BF$4:BF$124,1))</f>
        <v>112</v>
      </c>
      <c r="BH65" s="49">
        <v>58.75</v>
      </c>
      <c r="BI65" s="5">
        <v>1</v>
      </c>
      <c r="BJ65" s="29"/>
      <c r="BK65" s="29"/>
      <c r="BL65" s="36">
        <f t="shared" si="28"/>
        <v>63.75</v>
      </c>
      <c r="BM65" s="11">
        <f>IF(BL65="",Default_Rank_Score,RANK(BL65,BL$4:BL$124,1))</f>
        <v>89</v>
      </c>
      <c r="BN65" s="49">
        <v>57.19</v>
      </c>
      <c r="BO65" s="5">
        <v>1</v>
      </c>
      <c r="BP65" s="29"/>
      <c r="BQ65" s="29"/>
      <c r="BR65" s="36">
        <f t="shared" si="29"/>
        <v>62.19</v>
      </c>
      <c r="BS65" s="11">
        <f>IF(BR65="",Default_Rank_Score,RANK(BR65,BR$4:BR$124,1))</f>
        <v>84</v>
      </c>
    </row>
    <row r="66" spans="1:71" s="10" customFormat="1" x14ac:dyDescent="0.15">
      <c r="A66" s="59" t="s">
        <v>63</v>
      </c>
      <c r="B66" s="2"/>
      <c r="C66" s="1"/>
      <c r="D66" s="5">
        <v>3</v>
      </c>
      <c r="E66" s="6" t="s">
        <v>62</v>
      </c>
      <c r="F66" s="5"/>
      <c r="G66" s="63">
        <f t="shared" si="15"/>
        <v>103</v>
      </c>
      <c r="H66" s="63">
        <f t="shared" si="16"/>
        <v>532</v>
      </c>
      <c r="I66" s="63">
        <f t="shared" si="17"/>
        <v>0</v>
      </c>
      <c r="J66" s="63">
        <f t="shared" si="18"/>
        <v>47</v>
      </c>
      <c r="K66" s="64">
        <f t="shared" si="19"/>
        <v>821.15</v>
      </c>
      <c r="L66" s="49">
        <v>52.2</v>
      </c>
      <c r="M66" s="5">
        <v>3</v>
      </c>
      <c r="N66" s="29"/>
      <c r="O66" s="29"/>
      <c r="P66" s="36">
        <f t="shared" si="20"/>
        <v>67.2</v>
      </c>
      <c r="Q66" s="53">
        <f>IF(P66="",Default_Rank_Score,RANK(P66,P$4:P$124,1))</f>
        <v>98</v>
      </c>
      <c r="R66" s="49">
        <v>41.1</v>
      </c>
      <c r="S66" s="5">
        <v>4</v>
      </c>
      <c r="T66" s="29"/>
      <c r="U66" s="29"/>
      <c r="V66" s="36">
        <f t="shared" si="21"/>
        <v>61.1</v>
      </c>
      <c r="W66" s="55">
        <f>IF(V66="",Default_Rank_Score,RANK(V66,V$4:V$124,1))</f>
        <v>109</v>
      </c>
      <c r="X66" s="49">
        <v>67.91</v>
      </c>
      <c r="Y66" s="5">
        <v>5</v>
      </c>
      <c r="Z66" s="29"/>
      <c r="AA66" s="29"/>
      <c r="AB66" s="36">
        <f t="shared" si="22"/>
        <v>92.91</v>
      </c>
      <c r="AC66" s="55">
        <f>IF(AB66="",Default_Rank_Score,RANK(AB66,AB$4:AB$124,1))</f>
        <v>108</v>
      </c>
      <c r="AD66" s="49">
        <v>64.63</v>
      </c>
      <c r="AE66" s="5">
        <v>5</v>
      </c>
      <c r="AF66" s="29"/>
      <c r="AG66" s="29"/>
      <c r="AH66" s="36">
        <f t="shared" si="23"/>
        <v>89.63</v>
      </c>
      <c r="AI66" s="55">
        <f>IF(AH66="",Default_Rank_Score,RANK(AH66,AH$4:AH$124,1))</f>
        <v>108</v>
      </c>
      <c r="AJ66" s="49">
        <v>78.459999999999994</v>
      </c>
      <c r="AK66" s="5">
        <v>5</v>
      </c>
      <c r="AL66" s="29"/>
      <c r="AM66" s="29"/>
      <c r="AN66" s="36">
        <f t="shared" si="24"/>
        <v>103.46</v>
      </c>
      <c r="AO66" s="11">
        <f>IF(AN66="",Default_Rank_Score,RANK(AN66,AN$4:AN$124,1))</f>
        <v>109</v>
      </c>
      <c r="AP66" s="49">
        <v>68.19</v>
      </c>
      <c r="AQ66" s="5">
        <v>7</v>
      </c>
      <c r="AR66" s="29"/>
      <c r="AS66" s="29"/>
      <c r="AT66" s="36">
        <f t="shared" si="25"/>
        <v>103.19</v>
      </c>
      <c r="AU66" s="11">
        <f>IF(AT66="",Default_Rank_Score,RANK(AT66,AT$4:AT$124,1))</f>
        <v>109</v>
      </c>
      <c r="AV66" s="49">
        <v>53.98</v>
      </c>
      <c r="AW66" s="5">
        <v>6</v>
      </c>
      <c r="AX66" s="29"/>
      <c r="AY66" s="29"/>
      <c r="AZ66" s="36">
        <f t="shared" si="26"/>
        <v>83.97999999999999</v>
      </c>
      <c r="BA66" s="11">
        <f>IF(AZ66="",Default_Rank_Score,RANK(AZ66,AZ$4:AZ$124,1))</f>
        <v>105</v>
      </c>
      <c r="BB66" s="49">
        <v>42.55</v>
      </c>
      <c r="BC66" s="5">
        <v>3</v>
      </c>
      <c r="BD66" s="29"/>
      <c r="BE66" s="29"/>
      <c r="BF66" s="36">
        <f t="shared" si="27"/>
        <v>57.55</v>
      </c>
      <c r="BG66" s="11">
        <f>IF(BF66="",Default_Rank_Score,RANK(BF66,BF$4:BF$124,1))</f>
        <v>99</v>
      </c>
      <c r="BH66" s="49">
        <v>49.15</v>
      </c>
      <c r="BI66" s="5">
        <v>3</v>
      </c>
      <c r="BJ66" s="29"/>
      <c r="BK66" s="29"/>
      <c r="BL66" s="36">
        <f t="shared" si="28"/>
        <v>64.150000000000006</v>
      </c>
      <c r="BM66" s="11">
        <f>IF(BL66="",Default_Rank_Score,RANK(BL66,BL$4:BL$124,1))</f>
        <v>90</v>
      </c>
      <c r="BN66" s="49">
        <v>67.98</v>
      </c>
      <c r="BO66" s="5">
        <v>6</v>
      </c>
      <c r="BP66" s="29"/>
      <c r="BQ66" s="29"/>
      <c r="BR66" s="36">
        <f t="shared" si="29"/>
        <v>97.98</v>
      </c>
      <c r="BS66" s="11"/>
    </row>
    <row r="67" spans="1:71" s="10" customFormat="1" x14ac:dyDescent="0.15">
      <c r="A67" s="59" t="s">
        <v>133</v>
      </c>
      <c r="B67" s="2"/>
      <c r="C67" s="1"/>
      <c r="D67" s="5">
        <v>5</v>
      </c>
      <c r="E67" s="6" t="s">
        <v>151</v>
      </c>
      <c r="F67" s="5"/>
      <c r="G67" s="63">
        <f t="shared" si="15"/>
        <v>85</v>
      </c>
      <c r="H67" s="63">
        <f t="shared" si="16"/>
        <v>379</v>
      </c>
      <c r="I67" s="63">
        <f t="shared" si="17"/>
        <v>5</v>
      </c>
      <c r="J67" s="63">
        <f t="shared" si="18"/>
        <v>11</v>
      </c>
      <c r="K67" s="64">
        <f t="shared" si="19"/>
        <v>546.79</v>
      </c>
      <c r="L67" s="49">
        <v>42.47</v>
      </c>
      <c r="M67" s="5">
        <v>0</v>
      </c>
      <c r="N67" s="29"/>
      <c r="O67" s="29"/>
      <c r="P67" s="36">
        <f t="shared" si="20"/>
        <v>42.47</v>
      </c>
      <c r="Q67" s="53">
        <f>IF(P67="",Default_Rank_Score,RANK(P67,P$4:P$124,1))</f>
        <v>59</v>
      </c>
      <c r="R67" s="49">
        <v>39.94</v>
      </c>
      <c r="S67" s="5">
        <v>0</v>
      </c>
      <c r="T67" s="29"/>
      <c r="U67" s="29"/>
      <c r="V67" s="36">
        <f t="shared" si="21"/>
        <v>39.94</v>
      </c>
      <c r="W67" s="55">
        <f>IF(V67="",Default_Rank_Score,RANK(V67,V$4:V$124,1))</f>
        <v>86</v>
      </c>
      <c r="X67" s="49">
        <v>49.25</v>
      </c>
      <c r="Y67" s="5">
        <v>0</v>
      </c>
      <c r="Z67" s="29"/>
      <c r="AA67" s="29"/>
      <c r="AB67" s="36">
        <f t="shared" si="22"/>
        <v>49.25</v>
      </c>
      <c r="AC67" s="55">
        <f>IF(AB67="",Default_Rank_Score,RANK(AB67,AB$4:AB$124,1))</f>
        <v>66</v>
      </c>
      <c r="AD67" s="49">
        <v>50.24</v>
      </c>
      <c r="AE67" s="5">
        <v>0</v>
      </c>
      <c r="AF67" s="29"/>
      <c r="AG67" s="29"/>
      <c r="AH67" s="36">
        <f t="shared" si="23"/>
        <v>50.24</v>
      </c>
      <c r="AI67" s="55">
        <f>IF(AH67="",Default_Rank_Score,RANK(AH67,AH$4:AH$124,1))</f>
        <v>89</v>
      </c>
      <c r="AJ67" s="49">
        <v>58.13</v>
      </c>
      <c r="AK67" s="5">
        <v>1</v>
      </c>
      <c r="AL67" s="29"/>
      <c r="AM67" s="29"/>
      <c r="AN67" s="36">
        <f t="shared" si="24"/>
        <v>63.13</v>
      </c>
      <c r="AO67" s="11">
        <f>IF(AN67="",Default_Rank_Score,RANK(AN67,AN$4:AN$124,1))</f>
        <v>79</v>
      </c>
      <c r="AP67" s="49">
        <v>47.35</v>
      </c>
      <c r="AQ67" s="5">
        <v>3</v>
      </c>
      <c r="AR67" s="29"/>
      <c r="AS67" s="29"/>
      <c r="AT67" s="36">
        <f t="shared" si="25"/>
        <v>62.35</v>
      </c>
      <c r="AU67" s="11">
        <f>IF(AT67="",Default_Rank_Score,RANK(AT67,AT$4:AT$124,1))</f>
        <v>90</v>
      </c>
      <c r="AV67" s="49">
        <v>52.62</v>
      </c>
      <c r="AW67" s="5">
        <v>2</v>
      </c>
      <c r="AX67" s="29"/>
      <c r="AY67" s="29"/>
      <c r="AZ67" s="36">
        <f t="shared" si="26"/>
        <v>62.62</v>
      </c>
      <c r="BA67" s="11">
        <f>IF(AZ67="",Default_Rank_Score,RANK(AZ67,AZ$4:AZ$124,1))</f>
        <v>91</v>
      </c>
      <c r="BB67" s="49">
        <v>42.48</v>
      </c>
      <c r="BC67" s="5">
        <v>0</v>
      </c>
      <c r="BD67" s="29"/>
      <c r="BE67" s="29"/>
      <c r="BF67" s="36">
        <f t="shared" si="27"/>
        <v>42.48</v>
      </c>
      <c r="BG67" s="11">
        <f>IF(BF67="",Default_Rank_Score,RANK(BF67,BF$4:BF$124,1))</f>
        <v>76</v>
      </c>
      <c r="BH67" s="49">
        <v>51.81</v>
      </c>
      <c r="BI67" s="5">
        <v>3</v>
      </c>
      <c r="BJ67" s="29"/>
      <c r="BK67" s="29"/>
      <c r="BL67" s="36">
        <f t="shared" si="28"/>
        <v>66.81</v>
      </c>
      <c r="BM67" s="11">
        <f>IF(BL67="",Default_Rank_Score,RANK(BL67,BL$4:BL$124,1))</f>
        <v>93</v>
      </c>
      <c r="BN67" s="49">
        <v>57.5</v>
      </c>
      <c r="BO67" s="5">
        <v>2</v>
      </c>
      <c r="BP67" s="29"/>
      <c r="BQ67" s="29"/>
      <c r="BR67" s="36">
        <f t="shared" si="29"/>
        <v>67.5</v>
      </c>
      <c r="BS67" s="11"/>
    </row>
    <row r="68" spans="1:71" s="10" customFormat="1" x14ac:dyDescent="0.15">
      <c r="A68" s="59" t="s">
        <v>149</v>
      </c>
      <c r="B68" s="2"/>
      <c r="C68" s="1"/>
      <c r="D68" s="5" t="s">
        <v>150</v>
      </c>
      <c r="E68" s="6" t="s">
        <v>151</v>
      </c>
      <c r="F68" s="5"/>
      <c r="G68" s="63">
        <f t="shared" si="15"/>
        <v>106</v>
      </c>
      <c r="H68" s="63">
        <f t="shared" si="16"/>
        <v>509</v>
      </c>
      <c r="I68" s="63">
        <f t="shared" si="17"/>
        <v>4</v>
      </c>
      <c r="J68" s="63">
        <f t="shared" si="18"/>
        <v>26</v>
      </c>
      <c r="K68" s="64">
        <f t="shared" si="19"/>
        <v>859.06</v>
      </c>
      <c r="L68" s="49">
        <v>89.32</v>
      </c>
      <c r="M68" s="5">
        <v>0</v>
      </c>
      <c r="N68" s="29"/>
      <c r="O68" s="29"/>
      <c r="P68" s="36">
        <f t="shared" si="20"/>
        <v>89.32</v>
      </c>
      <c r="Q68" s="53">
        <f>IF(P68="",Default_Rank_Score,RANK(P68,P$4:P$124,1))</f>
        <v>108</v>
      </c>
      <c r="R68" s="49">
        <v>46.64</v>
      </c>
      <c r="S68" s="5">
        <v>0</v>
      </c>
      <c r="T68" s="29"/>
      <c r="U68" s="29"/>
      <c r="V68" s="36">
        <f t="shared" si="21"/>
        <v>46.64</v>
      </c>
      <c r="W68" s="55">
        <f>IF(V68="",Default_Rank_Score,RANK(V68,V$4:V$124,1))</f>
        <v>98</v>
      </c>
      <c r="X68" s="49">
        <v>65.53</v>
      </c>
      <c r="Y68" s="5">
        <v>0</v>
      </c>
      <c r="Z68" s="29"/>
      <c r="AA68" s="29"/>
      <c r="AB68" s="36">
        <f t="shared" si="22"/>
        <v>65.53</v>
      </c>
      <c r="AC68" s="55">
        <f>IF(AB68="",Default_Rank_Score,RANK(AB68,AB$4:AB$124,1))</f>
        <v>91</v>
      </c>
      <c r="AD68" s="49">
        <v>54.4</v>
      </c>
      <c r="AE68" s="5">
        <v>2</v>
      </c>
      <c r="AF68" s="29"/>
      <c r="AG68" s="29"/>
      <c r="AH68" s="36">
        <f t="shared" si="23"/>
        <v>64.400000000000006</v>
      </c>
      <c r="AI68" s="55">
        <f>IF(AH68="",Default_Rank_Score,RANK(AH68,AH$4:AH$124,1))</f>
        <v>95</v>
      </c>
      <c r="AJ68" s="49">
        <v>99.58</v>
      </c>
      <c r="AK68" s="5">
        <v>11</v>
      </c>
      <c r="AL68" s="29"/>
      <c r="AM68" s="29"/>
      <c r="AN68" s="36">
        <f t="shared" si="24"/>
        <v>154.57999999999998</v>
      </c>
      <c r="AO68" s="11">
        <f>IF(AN68="",Default_Rank_Score,RANK(AN68,AN$4:AN$124,1))</f>
        <v>117</v>
      </c>
      <c r="AP68" s="49">
        <v>100.22</v>
      </c>
      <c r="AQ68" s="5">
        <v>10</v>
      </c>
      <c r="AR68" s="29"/>
      <c r="AS68" s="29"/>
      <c r="AT68" s="36">
        <f t="shared" si="25"/>
        <v>150.22</v>
      </c>
      <c r="AU68" s="11">
        <f>IF(AT68="",Default_Rank_Score,RANK(AT68,AT$4:AT$124,1))</f>
        <v>117</v>
      </c>
      <c r="AV68" s="49">
        <v>59.38</v>
      </c>
      <c r="AW68" s="5">
        <v>1</v>
      </c>
      <c r="AX68" s="29"/>
      <c r="AY68" s="29"/>
      <c r="AZ68" s="36">
        <f t="shared" si="26"/>
        <v>64.38</v>
      </c>
      <c r="BA68" s="11">
        <f>IF(AZ68="",Default_Rank_Score,RANK(AZ68,AZ$4:AZ$124,1))</f>
        <v>93</v>
      </c>
      <c r="BB68" s="49">
        <v>54.75</v>
      </c>
      <c r="BC68" s="5">
        <v>1</v>
      </c>
      <c r="BD68" s="29"/>
      <c r="BE68" s="29"/>
      <c r="BF68" s="36">
        <f t="shared" si="27"/>
        <v>59.75</v>
      </c>
      <c r="BG68" s="11">
        <f>IF(BF68="",Default_Rank_Score,RANK(BF68,BF$4:BF$124,1))</f>
        <v>102</v>
      </c>
      <c r="BH68" s="49">
        <v>70.73</v>
      </c>
      <c r="BI68" s="5">
        <v>1</v>
      </c>
      <c r="BJ68" s="29"/>
      <c r="BK68" s="29"/>
      <c r="BL68" s="36">
        <f t="shared" si="28"/>
        <v>75.73</v>
      </c>
      <c r="BM68" s="11">
        <f>IF(BL68="",Default_Rank_Score,RANK(BL68,BL$4:BL$124,1))</f>
        <v>101</v>
      </c>
      <c r="BN68" s="49">
        <v>88.51</v>
      </c>
      <c r="BO68" s="5">
        <v>0</v>
      </c>
      <c r="BP68" s="29"/>
      <c r="BQ68" s="29"/>
      <c r="BR68" s="36">
        <f t="shared" si="29"/>
        <v>88.51</v>
      </c>
      <c r="BS68" s="11">
        <f>IF(BR68="",Default_Rank_Score,RANK(BR68,BR$4:BR$124,1))</f>
        <v>104</v>
      </c>
    </row>
    <row r="69" spans="1:71" s="10" customFormat="1" x14ac:dyDescent="0.15">
      <c r="A69" s="59" t="s">
        <v>80</v>
      </c>
      <c r="B69" s="2"/>
      <c r="C69" s="1"/>
      <c r="D69" s="5">
        <v>1</v>
      </c>
      <c r="E69" s="6" t="s">
        <v>81</v>
      </c>
      <c r="F69" s="5"/>
      <c r="G69" s="63">
        <f t="shared" ref="G69:G100" si="30">RANK(K69,K$4:K$124,1)</f>
        <v>55</v>
      </c>
      <c r="H69" s="63">
        <f t="shared" ref="H69:H100" si="31">Q69+W69+AC69+AI69+AO69</f>
        <v>280</v>
      </c>
      <c r="I69" s="63">
        <f t="shared" ref="I69:I100" si="32">IF(M69=0,1,0)+IF(S69=0,1,0)+IF(Y69=0,1,0)+IF(AE69=0,1,0)+IF(AK69=0,1,0)+IF(AQ69=0,1,0)+IF(AW69=0,1,0)+IF(BC69=0,1,0)+IF(BI69=0,1,0)+IF(BO69=0,1,0)</f>
        <v>6</v>
      </c>
      <c r="J69" s="63">
        <f t="shared" ref="J69:J100" si="33">M69+S69+Y69+AE69+AK69+AQ69+AW69+BC69+BI69+BO69</f>
        <v>8</v>
      </c>
      <c r="K69" s="64">
        <f t="shared" ref="K69:K100" si="34">P69+V69+AB69+AH69+AN69+AT69+AZ69+BF69+BL69+BR69</f>
        <v>426.09</v>
      </c>
      <c r="L69" s="49">
        <v>37.69</v>
      </c>
      <c r="M69" s="5">
        <v>4</v>
      </c>
      <c r="N69" s="29"/>
      <c r="O69" s="29"/>
      <c r="P69" s="36">
        <f t="shared" ref="P69:P100" si="35">IF((OR(L69="",L69="DNC")),"",IF(L69="SDQ",P$134,IF(L69="DNF",999,(L69+(5*M69)+(N69*10)-(O69*5)))))</f>
        <v>57.69</v>
      </c>
      <c r="Q69" s="53">
        <f>IF(P69="",Default_Rank_Score,RANK(P69,P$4:P$124,1))</f>
        <v>89</v>
      </c>
      <c r="R69" s="49">
        <v>24.02</v>
      </c>
      <c r="S69" s="5">
        <v>1</v>
      </c>
      <c r="T69" s="29"/>
      <c r="U69" s="29"/>
      <c r="V69" s="36">
        <f t="shared" ref="V69:V100" si="36">IF((OR(R69="",R69="DNC")),"",IF(R69="SDQ",V$134,IF(R69="DNF",999,(R69+(5*S69)+(T69*10)-(U69*5)))))</f>
        <v>29.02</v>
      </c>
      <c r="W69" s="55">
        <f>IF(V69="",Default_Rank_Score,RANK(V69,V$4:V$124,1))</f>
        <v>55</v>
      </c>
      <c r="X69" s="49">
        <v>40.369999999999997</v>
      </c>
      <c r="Y69" s="5">
        <v>0</v>
      </c>
      <c r="Z69" s="29"/>
      <c r="AA69" s="29"/>
      <c r="AB69" s="36">
        <f t="shared" ref="AB69:AB100" si="37">IF((OR(X69="",X69="DNC")),"",IF(X69="SDQ",AB$134,IF(X69="DNF",999,(X69+(5*Y69)+(Z69*10)-(AA69*5)))))</f>
        <v>40.369999999999997</v>
      </c>
      <c r="AC69" s="55">
        <f>IF(AB69="",Default_Rank_Score,RANK(AB69,AB$4:AB$124,1))</f>
        <v>43</v>
      </c>
      <c r="AD69" s="49">
        <v>30.24</v>
      </c>
      <c r="AE69" s="5">
        <v>0</v>
      </c>
      <c r="AF69" s="29"/>
      <c r="AG69" s="29"/>
      <c r="AH69" s="36">
        <f t="shared" ref="AH69:AH100" si="38">IF((OR(AD69="",AD69="DNC")),"",IF(AD69="SDQ",AH$134,IF(AD69="DNF",999,(AD69+(5*AE69)+(AF69*10)-(AG69*5)))))</f>
        <v>30.24</v>
      </c>
      <c r="AI69" s="55">
        <f>IF(AH69="",Default_Rank_Score,RANK(AH69,AH$4:AH$124,1))</f>
        <v>37</v>
      </c>
      <c r="AJ69" s="49">
        <v>50.84</v>
      </c>
      <c r="AK69" s="5">
        <v>0</v>
      </c>
      <c r="AL69" s="29"/>
      <c r="AM69" s="29"/>
      <c r="AN69" s="36">
        <f t="shared" ref="AN69:AN100" si="39">IF((OR(AJ69="",AJ69="DNC")),"",IF(AJ69="SDQ",AN$134,IF(AJ69="DNF",999,(AJ69+(5*AK69)+(AL69*10)-(AM69*5)))))</f>
        <v>50.84</v>
      </c>
      <c r="AO69" s="11">
        <f>IF(AN69="",Default_Rank_Score,RANK(AN69,AN$4:AN$124,1))</f>
        <v>56</v>
      </c>
      <c r="AP69" s="49">
        <v>34.79</v>
      </c>
      <c r="AQ69" s="5">
        <v>2</v>
      </c>
      <c r="AR69" s="29"/>
      <c r="AS69" s="29"/>
      <c r="AT69" s="36">
        <f t="shared" ref="AT69:AT100" si="40">IF((OR(AP69="",AP69="DNC")),"",IF(AP69="SDQ",AT$134,IF(AP69="DNF",999,(AP69+(5*AQ69)+(AR69*10)-(AS69*5)))))</f>
        <v>44.79</v>
      </c>
      <c r="AU69" s="11">
        <f>IF(AT69="",Default_Rank_Score,RANK(AT69,AT$4:AT$124,1))</f>
        <v>65</v>
      </c>
      <c r="AV69" s="49">
        <v>46.31</v>
      </c>
      <c r="AW69" s="5">
        <v>0</v>
      </c>
      <c r="AX69" s="29"/>
      <c r="AY69" s="29"/>
      <c r="AZ69" s="36">
        <f t="shared" ref="AZ69:AZ100" si="41">IF((OR(AV69="",AV69="DNC")),"",IF(AV69="SDQ",AZ$134,IF(AV69="DNF",999,(AV69+(5*AW69)+(AX69*10)-(AY69*5)))))</f>
        <v>46.31</v>
      </c>
      <c r="BA69" s="11">
        <f>IF(AZ69="",Default_Rank_Score,RANK(AZ69,AZ$4:AZ$124,1))</f>
        <v>56</v>
      </c>
      <c r="BB69" s="49">
        <v>46.6</v>
      </c>
      <c r="BC69" s="5">
        <v>0</v>
      </c>
      <c r="BD69" s="29"/>
      <c r="BE69" s="29"/>
      <c r="BF69" s="36">
        <f t="shared" ref="BF69:BF100" si="42">IF((OR(BB69="",BB69="DNC")),"",IF(BB69="SDQ",BF$134,IF(BB69="DNF",999,(BB69+(5*BC69)+(BD69*10)-(BE69*5)))))</f>
        <v>46.6</v>
      </c>
      <c r="BG69" s="11">
        <f>IF(BF69="",Default_Rank_Score,RANK(BF69,BF$4:BF$124,1))</f>
        <v>82</v>
      </c>
      <c r="BH69" s="49">
        <v>38.53</v>
      </c>
      <c r="BI69" s="5">
        <v>1</v>
      </c>
      <c r="BJ69" s="29"/>
      <c r="BK69" s="29"/>
      <c r="BL69" s="36">
        <f t="shared" ref="BL69:BL100" si="43">IF((OR(BH69="",BH69="DNC")),"",IF(BH69="SDQ",BL$134,IF(BH69="DNF",999,(BH69+(5*BI69)+(BJ69*10)-(BK69*5)))))</f>
        <v>43.53</v>
      </c>
      <c r="BM69" s="11">
        <f>IF(BL69="",Default_Rank_Score,RANK(BL69,BL$4:BL$124,1))</f>
        <v>50</v>
      </c>
      <c r="BN69" s="49">
        <v>36.700000000000003</v>
      </c>
      <c r="BO69" s="5">
        <v>0</v>
      </c>
      <c r="BP69" s="29"/>
      <c r="BQ69" s="29"/>
      <c r="BR69" s="36">
        <f t="shared" ref="BR69:BR100" si="44">IF((OR(BN69="",BN69="DNC")),"",IF(BN69="SDQ",BR$134,IF(BN69="DNF",999,(BN69+(5*BO69)+(BP69*10)-(BQ69*5)))))</f>
        <v>36.700000000000003</v>
      </c>
      <c r="BS69" s="11"/>
    </row>
    <row r="70" spans="1:71" s="10" customFormat="1" x14ac:dyDescent="0.15">
      <c r="A70" s="59" t="s">
        <v>221</v>
      </c>
      <c r="B70" s="2"/>
      <c r="C70" s="1"/>
      <c r="D70" s="5">
        <v>6</v>
      </c>
      <c r="E70" s="6" t="s">
        <v>141</v>
      </c>
      <c r="F70" s="5"/>
      <c r="G70" s="63">
        <f t="shared" si="30"/>
        <v>59</v>
      </c>
      <c r="H70" s="63">
        <f t="shared" si="31"/>
        <v>260</v>
      </c>
      <c r="I70" s="63">
        <f t="shared" si="32"/>
        <v>7</v>
      </c>
      <c r="J70" s="63">
        <f t="shared" si="33"/>
        <v>6</v>
      </c>
      <c r="K70" s="64">
        <f t="shared" si="34"/>
        <v>430.97</v>
      </c>
      <c r="L70" s="49">
        <v>37.119999999999997</v>
      </c>
      <c r="M70" s="5">
        <v>0</v>
      </c>
      <c r="N70" s="29"/>
      <c r="O70" s="29"/>
      <c r="P70" s="36">
        <f t="shared" si="35"/>
        <v>37.119999999999997</v>
      </c>
      <c r="Q70" s="53">
        <f>IF(P70="",Default_Rank_Score,RANK(P70,P$4:P$124,1))</f>
        <v>46</v>
      </c>
      <c r="R70" s="49">
        <v>28.75</v>
      </c>
      <c r="S70" s="5">
        <v>0</v>
      </c>
      <c r="T70" s="29"/>
      <c r="U70" s="29"/>
      <c r="V70" s="36">
        <f t="shared" si="36"/>
        <v>28.75</v>
      </c>
      <c r="W70" s="55">
        <f>IF(V70="",Default_Rank_Score,RANK(V70,V$4:V$124,1))</f>
        <v>52</v>
      </c>
      <c r="X70" s="49">
        <v>47.02</v>
      </c>
      <c r="Y70" s="5">
        <v>0</v>
      </c>
      <c r="Z70" s="29"/>
      <c r="AA70" s="29"/>
      <c r="AB70" s="36">
        <f t="shared" si="37"/>
        <v>47.02</v>
      </c>
      <c r="AC70" s="55">
        <f>IF(AB70="",Default_Rank_Score,RANK(AB70,AB$4:AB$124,1))</f>
        <v>61</v>
      </c>
      <c r="AD70" s="49">
        <v>34.159999999999997</v>
      </c>
      <c r="AE70" s="5">
        <v>0</v>
      </c>
      <c r="AF70" s="29"/>
      <c r="AG70" s="29"/>
      <c r="AH70" s="36">
        <f t="shared" si="38"/>
        <v>34.159999999999997</v>
      </c>
      <c r="AI70" s="55">
        <f>IF(AH70="",Default_Rank_Score,RANK(AH70,AH$4:AH$124,1))</f>
        <v>49</v>
      </c>
      <c r="AJ70" s="49">
        <v>47.61</v>
      </c>
      <c r="AK70" s="5">
        <v>0</v>
      </c>
      <c r="AL70" s="29"/>
      <c r="AM70" s="29"/>
      <c r="AN70" s="36">
        <f t="shared" si="39"/>
        <v>47.61</v>
      </c>
      <c r="AO70" s="11">
        <f>IF(AN70="",Default_Rank_Score,RANK(AN70,AN$4:AN$124,1))</f>
        <v>52</v>
      </c>
      <c r="AP70" s="49">
        <v>34.56</v>
      </c>
      <c r="AQ70" s="5">
        <v>1</v>
      </c>
      <c r="AR70" s="29"/>
      <c r="AS70" s="29"/>
      <c r="AT70" s="36">
        <f t="shared" si="40"/>
        <v>39.56</v>
      </c>
      <c r="AU70" s="11">
        <f>IF(AT70="",Default_Rank_Score,RANK(AT70,AT$4:AT$124,1))</f>
        <v>47</v>
      </c>
      <c r="AV70" s="49">
        <v>53.16</v>
      </c>
      <c r="AW70" s="5">
        <v>4</v>
      </c>
      <c r="AX70" s="29"/>
      <c r="AY70" s="29"/>
      <c r="AZ70" s="36">
        <f t="shared" si="41"/>
        <v>73.16</v>
      </c>
      <c r="BA70" s="11">
        <f>IF(AZ70="",Default_Rank_Score,RANK(AZ70,AZ$4:AZ$124,1))</f>
        <v>101</v>
      </c>
      <c r="BB70" s="49">
        <v>33.35</v>
      </c>
      <c r="BC70" s="5">
        <v>1</v>
      </c>
      <c r="BD70" s="29"/>
      <c r="BE70" s="29"/>
      <c r="BF70" s="36">
        <f t="shared" si="42"/>
        <v>38.35</v>
      </c>
      <c r="BG70" s="11">
        <f>IF(BF70="",Default_Rank_Score,RANK(BF70,BF$4:BF$124,1))</f>
        <v>64</v>
      </c>
      <c r="BH70" s="49">
        <v>37.44</v>
      </c>
      <c r="BI70" s="5">
        <v>0</v>
      </c>
      <c r="BJ70" s="29"/>
      <c r="BK70" s="29"/>
      <c r="BL70" s="36">
        <f t="shared" si="43"/>
        <v>37.44</v>
      </c>
      <c r="BM70" s="11">
        <f>IF(BL70="",Default_Rank_Score,RANK(BL70,BL$4:BL$124,1))</f>
        <v>37</v>
      </c>
      <c r="BN70" s="49">
        <v>47.8</v>
      </c>
      <c r="BO70" s="5">
        <v>0</v>
      </c>
      <c r="BP70" s="29"/>
      <c r="BQ70" s="29"/>
      <c r="BR70" s="36">
        <f t="shared" si="44"/>
        <v>47.8</v>
      </c>
      <c r="BS70" s="11">
        <f>IF(BR70="",Default_Rank_Score,RANK(BR70,BR$4:BR$124,1))</f>
        <v>62</v>
      </c>
    </row>
    <row r="71" spans="1:71" s="10" customFormat="1" x14ac:dyDescent="0.15">
      <c r="A71" s="59" t="s">
        <v>159</v>
      </c>
      <c r="B71" s="2"/>
      <c r="C71" s="1"/>
      <c r="D71" s="5">
        <v>1</v>
      </c>
      <c r="E71" s="6" t="s">
        <v>141</v>
      </c>
      <c r="F71" s="5"/>
      <c r="G71" s="63">
        <f t="shared" si="30"/>
        <v>70</v>
      </c>
      <c r="H71" s="63">
        <f t="shared" si="31"/>
        <v>380</v>
      </c>
      <c r="I71" s="63">
        <f t="shared" si="32"/>
        <v>2</v>
      </c>
      <c r="J71" s="63">
        <f t="shared" si="33"/>
        <v>13</v>
      </c>
      <c r="K71" s="64">
        <f t="shared" si="34"/>
        <v>479.95000000000005</v>
      </c>
      <c r="L71" s="49">
        <v>40.049999999999997</v>
      </c>
      <c r="M71" s="5">
        <v>2</v>
      </c>
      <c r="N71" s="29"/>
      <c r="O71" s="29"/>
      <c r="P71" s="36">
        <f t="shared" si="35"/>
        <v>50.05</v>
      </c>
      <c r="Q71" s="53">
        <f>IF(P71="",Default_Rank_Score,RANK(P71,P$4:P$124,1))</f>
        <v>82</v>
      </c>
      <c r="R71" s="49">
        <v>29.19</v>
      </c>
      <c r="S71" s="5">
        <v>0</v>
      </c>
      <c r="T71" s="29"/>
      <c r="U71" s="29"/>
      <c r="V71" s="36">
        <f t="shared" si="36"/>
        <v>29.19</v>
      </c>
      <c r="W71" s="55">
        <f>IF(V71="",Default_Rank_Score,RANK(V71,V$4:V$124,1))</f>
        <v>57</v>
      </c>
      <c r="X71" s="49">
        <v>44.01</v>
      </c>
      <c r="Y71" s="5">
        <v>2</v>
      </c>
      <c r="Z71" s="29"/>
      <c r="AA71" s="29"/>
      <c r="AB71" s="36">
        <f t="shared" si="37"/>
        <v>54.01</v>
      </c>
      <c r="AC71" s="55">
        <f>IF(AB71="",Default_Rank_Score,RANK(AB71,AB$4:AB$124,1))</f>
        <v>76</v>
      </c>
      <c r="AD71" s="49">
        <v>36.79</v>
      </c>
      <c r="AE71" s="5">
        <v>1</v>
      </c>
      <c r="AF71" s="29"/>
      <c r="AG71" s="29"/>
      <c r="AH71" s="36">
        <f t="shared" si="38"/>
        <v>41.79</v>
      </c>
      <c r="AI71" s="55">
        <f>IF(AH71="",Default_Rank_Score,RANK(AH71,AH$4:AH$124,1))</f>
        <v>72</v>
      </c>
      <c r="AJ71" s="49">
        <v>59.01</v>
      </c>
      <c r="AK71" s="5">
        <v>1</v>
      </c>
      <c r="AL71" s="29">
        <v>1</v>
      </c>
      <c r="AM71" s="29"/>
      <c r="AN71" s="36">
        <f t="shared" si="39"/>
        <v>74.009999999999991</v>
      </c>
      <c r="AO71" s="11">
        <f>IF(AN71="",Default_Rank_Score,RANK(AN71,AN$4:AN$124,1))</f>
        <v>93</v>
      </c>
      <c r="AP71" s="49">
        <v>37.44</v>
      </c>
      <c r="AQ71" s="5">
        <v>0</v>
      </c>
      <c r="AR71" s="29"/>
      <c r="AS71" s="29"/>
      <c r="AT71" s="36">
        <f t="shared" si="40"/>
        <v>37.44</v>
      </c>
      <c r="AU71" s="11">
        <f>IF(AT71="",Default_Rank_Score,RANK(AT71,AT$4:AT$124,1))</f>
        <v>40</v>
      </c>
      <c r="AV71" s="49">
        <v>41.49</v>
      </c>
      <c r="AW71" s="5">
        <v>2</v>
      </c>
      <c r="AX71" s="29"/>
      <c r="AY71" s="29"/>
      <c r="AZ71" s="36">
        <f t="shared" si="41"/>
        <v>51.49</v>
      </c>
      <c r="BA71" s="11">
        <f>IF(AZ71="",Default_Rank_Score,RANK(AZ71,AZ$4:AZ$124,1))</f>
        <v>72</v>
      </c>
      <c r="BB71" s="49">
        <v>36.32</v>
      </c>
      <c r="BC71" s="5">
        <v>1</v>
      </c>
      <c r="BD71" s="29"/>
      <c r="BE71" s="29"/>
      <c r="BF71" s="36">
        <f t="shared" si="42"/>
        <v>41.32</v>
      </c>
      <c r="BG71" s="11">
        <f>IF(BF71="",Default_Rank_Score,RANK(BF71,BF$4:BF$124,1))</f>
        <v>71</v>
      </c>
      <c r="BH71" s="49">
        <v>41.28</v>
      </c>
      <c r="BI71" s="5">
        <v>3</v>
      </c>
      <c r="BJ71" s="29"/>
      <c r="BK71" s="29"/>
      <c r="BL71" s="36">
        <f t="shared" si="43"/>
        <v>56.28</v>
      </c>
      <c r="BM71" s="11">
        <f>IF(BL71="",Default_Rank_Score,RANK(BL71,BL$4:BL$124,1))</f>
        <v>80</v>
      </c>
      <c r="BN71" s="49">
        <v>39.369999999999997</v>
      </c>
      <c r="BO71" s="5">
        <v>1</v>
      </c>
      <c r="BP71" s="29"/>
      <c r="BQ71" s="29"/>
      <c r="BR71" s="36">
        <f t="shared" si="44"/>
        <v>44.37</v>
      </c>
      <c r="BS71" s="11">
        <f>IF(BR71="",Default_Rank_Score,RANK(BR71,BR$4:BR$124,1))</f>
        <v>53</v>
      </c>
    </row>
    <row r="72" spans="1:71" s="10" customFormat="1" x14ac:dyDescent="0.15">
      <c r="A72" s="59" t="s">
        <v>100</v>
      </c>
      <c r="B72" s="2"/>
      <c r="C72" s="1"/>
      <c r="D72" s="5">
        <v>2</v>
      </c>
      <c r="E72" s="6" t="s">
        <v>113</v>
      </c>
      <c r="F72" s="5"/>
      <c r="G72" s="63">
        <f t="shared" si="30"/>
        <v>109</v>
      </c>
      <c r="H72" s="63">
        <f t="shared" si="31"/>
        <v>549</v>
      </c>
      <c r="I72" s="63">
        <f t="shared" si="32"/>
        <v>0</v>
      </c>
      <c r="J72" s="63">
        <f t="shared" si="33"/>
        <v>36</v>
      </c>
      <c r="K72" s="64">
        <f t="shared" si="34"/>
        <v>945.67000000000007</v>
      </c>
      <c r="L72" s="49">
        <v>85.15</v>
      </c>
      <c r="M72" s="5">
        <v>8</v>
      </c>
      <c r="N72" s="29"/>
      <c r="O72" s="29"/>
      <c r="P72" s="36">
        <f t="shared" si="35"/>
        <v>125.15</v>
      </c>
      <c r="Q72" s="53">
        <f>IF(P72="",Default_Rank_Score,RANK(P72,P$4:P$124,1))</f>
        <v>117</v>
      </c>
      <c r="R72" s="49">
        <v>56.21</v>
      </c>
      <c r="S72" s="5">
        <v>1</v>
      </c>
      <c r="T72" s="29"/>
      <c r="U72" s="29"/>
      <c r="V72" s="36">
        <f t="shared" si="36"/>
        <v>61.21</v>
      </c>
      <c r="W72" s="55">
        <f>IF(V72="",Default_Rank_Score,RANK(V72,V$4:V$124,1))</f>
        <v>110</v>
      </c>
      <c r="X72" s="49">
        <v>69.08</v>
      </c>
      <c r="Y72" s="5">
        <v>3</v>
      </c>
      <c r="Z72" s="29"/>
      <c r="AA72" s="29"/>
      <c r="AB72" s="36">
        <f t="shared" si="37"/>
        <v>84.08</v>
      </c>
      <c r="AC72" s="55">
        <f>IF(AB72="",Default_Rank_Score,RANK(AB72,AB$4:AB$124,1))</f>
        <v>104</v>
      </c>
      <c r="AD72" s="49">
        <v>85.68</v>
      </c>
      <c r="AE72" s="5">
        <v>4</v>
      </c>
      <c r="AF72" s="29"/>
      <c r="AG72" s="29"/>
      <c r="AH72" s="36">
        <f t="shared" si="38"/>
        <v>105.68</v>
      </c>
      <c r="AI72" s="55">
        <f>IF(AH72="",Default_Rank_Score,RANK(AH72,AH$4:AH$124,1))</f>
        <v>114</v>
      </c>
      <c r="AJ72" s="49">
        <v>78.989999999999995</v>
      </c>
      <c r="AK72" s="5">
        <v>3</v>
      </c>
      <c r="AL72" s="29"/>
      <c r="AM72" s="29"/>
      <c r="AN72" s="36">
        <f t="shared" si="39"/>
        <v>93.99</v>
      </c>
      <c r="AO72" s="11">
        <f>IF(AN72="",Default_Rank_Score,RANK(AN72,AN$4:AN$124,1))</f>
        <v>104</v>
      </c>
      <c r="AP72" s="49">
        <v>79.06</v>
      </c>
      <c r="AQ72" s="5">
        <v>5</v>
      </c>
      <c r="AR72" s="29"/>
      <c r="AS72" s="29"/>
      <c r="AT72" s="36">
        <f t="shared" si="40"/>
        <v>104.06</v>
      </c>
      <c r="AU72" s="11">
        <f>IF(AT72="",Default_Rank_Score,RANK(AT72,AT$4:AT$124,1))</f>
        <v>111</v>
      </c>
      <c r="AV72" s="49">
        <v>77.62</v>
      </c>
      <c r="AW72" s="5">
        <v>4</v>
      </c>
      <c r="AX72" s="29"/>
      <c r="AY72" s="29"/>
      <c r="AZ72" s="36">
        <f t="shared" si="41"/>
        <v>97.62</v>
      </c>
      <c r="BA72" s="11">
        <f>IF(AZ72="",Default_Rank_Score,RANK(AZ72,AZ$4:AZ$124,1))</f>
        <v>110</v>
      </c>
      <c r="BB72" s="49">
        <v>61.8</v>
      </c>
      <c r="BC72" s="5">
        <v>1</v>
      </c>
      <c r="BD72" s="29"/>
      <c r="BE72" s="29"/>
      <c r="BF72" s="36">
        <f t="shared" si="42"/>
        <v>66.8</v>
      </c>
      <c r="BG72" s="11">
        <f>IF(BF72="",Default_Rank_Score,RANK(BF72,BF$4:BF$124,1))</f>
        <v>108</v>
      </c>
      <c r="BH72" s="49">
        <v>77.599999999999994</v>
      </c>
      <c r="BI72" s="5">
        <v>3</v>
      </c>
      <c r="BJ72" s="29"/>
      <c r="BK72" s="29"/>
      <c r="BL72" s="36">
        <f t="shared" si="43"/>
        <v>92.6</v>
      </c>
      <c r="BM72" s="11">
        <f>IF(BL72="",Default_Rank_Score,RANK(BL72,BL$4:BL$124,1))</f>
        <v>111</v>
      </c>
      <c r="BN72" s="49">
        <v>94.48</v>
      </c>
      <c r="BO72" s="5">
        <v>4</v>
      </c>
      <c r="BP72" s="29"/>
      <c r="BQ72" s="29"/>
      <c r="BR72" s="36">
        <f t="shared" si="44"/>
        <v>114.48</v>
      </c>
      <c r="BS72" s="11"/>
    </row>
    <row r="73" spans="1:71" s="10" customFormat="1" x14ac:dyDescent="0.15">
      <c r="A73" s="59" t="s">
        <v>148</v>
      </c>
      <c r="B73" s="2"/>
      <c r="C73" s="1"/>
      <c r="D73" s="5" t="s">
        <v>150</v>
      </c>
      <c r="E73" s="6" t="s">
        <v>113</v>
      </c>
      <c r="F73" s="5"/>
      <c r="G73" s="63">
        <f t="shared" si="30"/>
        <v>110</v>
      </c>
      <c r="H73" s="63">
        <f t="shared" si="31"/>
        <v>524</v>
      </c>
      <c r="I73" s="63">
        <f t="shared" si="32"/>
        <v>1</v>
      </c>
      <c r="J73" s="63">
        <f t="shared" si="33"/>
        <v>30</v>
      </c>
      <c r="K73" s="64">
        <f t="shared" si="34"/>
        <v>951.43</v>
      </c>
      <c r="L73" s="49">
        <v>98.39</v>
      </c>
      <c r="M73" s="5">
        <v>3</v>
      </c>
      <c r="N73" s="29"/>
      <c r="O73" s="29"/>
      <c r="P73" s="36">
        <f t="shared" si="35"/>
        <v>113.39</v>
      </c>
      <c r="Q73" s="53">
        <f>IF(P73="",Default_Rank_Score,RANK(P73,P$4:P$124,1))</f>
        <v>113</v>
      </c>
      <c r="R73" s="49">
        <v>38.049999999999997</v>
      </c>
      <c r="S73" s="5">
        <v>0</v>
      </c>
      <c r="T73" s="29">
        <v>1</v>
      </c>
      <c r="U73" s="29"/>
      <c r="V73" s="36">
        <f t="shared" si="36"/>
        <v>48.05</v>
      </c>
      <c r="W73" s="55">
        <f>IF(V73="",Default_Rank_Score,RANK(V73,V$4:V$124,1))</f>
        <v>101</v>
      </c>
      <c r="X73" s="49">
        <v>74.11</v>
      </c>
      <c r="Y73" s="5">
        <v>2</v>
      </c>
      <c r="Z73" s="29"/>
      <c r="AA73" s="29"/>
      <c r="AB73" s="36">
        <f t="shared" si="37"/>
        <v>84.11</v>
      </c>
      <c r="AC73" s="55">
        <f>IF(AB73="",Default_Rank_Score,RANK(AB73,AB$4:AB$124,1))</f>
        <v>105</v>
      </c>
      <c r="AD73" s="49">
        <v>59.33</v>
      </c>
      <c r="AE73" s="5">
        <v>2</v>
      </c>
      <c r="AF73" s="29"/>
      <c r="AG73" s="29"/>
      <c r="AH73" s="36">
        <f t="shared" si="38"/>
        <v>69.33</v>
      </c>
      <c r="AI73" s="55">
        <f>IF(AH73="",Default_Rank_Score,RANK(AH73,AH$4:AH$124,1))</f>
        <v>98</v>
      </c>
      <c r="AJ73" s="49">
        <v>82.48</v>
      </c>
      <c r="AK73" s="5">
        <v>4</v>
      </c>
      <c r="AL73" s="29"/>
      <c r="AM73" s="29"/>
      <c r="AN73" s="36">
        <f t="shared" si="39"/>
        <v>102.48</v>
      </c>
      <c r="AO73" s="11">
        <f>IF(AN73="",Default_Rank_Score,RANK(AN73,AN$4:AN$124,1))</f>
        <v>107</v>
      </c>
      <c r="AP73" s="49">
        <v>101.11</v>
      </c>
      <c r="AQ73" s="5">
        <v>6</v>
      </c>
      <c r="AR73" s="29"/>
      <c r="AS73" s="29"/>
      <c r="AT73" s="36">
        <f t="shared" si="40"/>
        <v>131.11000000000001</v>
      </c>
      <c r="AU73" s="11">
        <f>IF(AT73="",Default_Rank_Score,RANK(AT73,AT$4:AT$124,1))</f>
        <v>116</v>
      </c>
      <c r="AV73" s="49">
        <v>62.38</v>
      </c>
      <c r="AW73" s="5">
        <v>6</v>
      </c>
      <c r="AX73" s="29"/>
      <c r="AY73" s="29"/>
      <c r="AZ73" s="36">
        <f t="shared" si="41"/>
        <v>92.38</v>
      </c>
      <c r="BA73" s="11">
        <f>IF(AZ73="",Default_Rank_Score,RANK(AZ73,AZ$4:AZ$124,1))</f>
        <v>108</v>
      </c>
      <c r="BB73" s="49">
        <v>78.3</v>
      </c>
      <c r="BC73" s="5">
        <v>3</v>
      </c>
      <c r="BD73" s="29">
        <v>1</v>
      </c>
      <c r="BE73" s="29"/>
      <c r="BF73" s="36">
        <f t="shared" si="42"/>
        <v>103.3</v>
      </c>
      <c r="BG73" s="11">
        <f>IF(BF73="",Default_Rank_Score,RANK(BF73,BF$4:BF$124,1))</f>
        <v>117</v>
      </c>
      <c r="BH73" s="49">
        <v>97.61</v>
      </c>
      <c r="BI73" s="5">
        <v>3</v>
      </c>
      <c r="BJ73" s="29"/>
      <c r="BK73" s="29"/>
      <c r="BL73" s="36">
        <f t="shared" si="43"/>
        <v>112.61</v>
      </c>
      <c r="BM73" s="11">
        <f>IF(BL73="",Default_Rank_Score,RANK(BL73,BL$4:BL$124,1))</f>
        <v>116</v>
      </c>
      <c r="BN73" s="49">
        <v>89.67</v>
      </c>
      <c r="BO73" s="5">
        <v>1</v>
      </c>
      <c r="BP73" s="29"/>
      <c r="BQ73" s="29"/>
      <c r="BR73" s="36">
        <f t="shared" si="44"/>
        <v>94.67</v>
      </c>
      <c r="BS73" s="11"/>
    </row>
    <row r="74" spans="1:71" s="10" customFormat="1" x14ac:dyDescent="0.15">
      <c r="A74" s="59" t="s">
        <v>190</v>
      </c>
      <c r="B74" s="2"/>
      <c r="C74" s="1"/>
      <c r="D74" s="5">
        <v>1</v>
      </c>
      <c r="E74" s="6" t="s">
        <v>66</v>
      </c>
      <c r="F74" s="5"/>
      <c r="G74" s="63">
        <f t="shared" si="30"/>
        <v>16</v>
      </c>
      <c r="H74" s="63">
        <f t="shared" si="31"/>
        <v>101</v>
      </c>
      <c r="I74" s="63">
        <f t="shared" si="32"/>
        <v>8</v>
      </c>
      <c r="J74" s="63">
        <f t="shared" si="33"/>
        <v>4</v>
      </c>
      <c r="K74" s="64">
        <f t="shared" si="34"/>
        <v>304.95999999999998</v>
      </c>
      <c r="L74" s="49">
        <v>31.16</v>
      </c>
      <c r="M74" s="5">
        <v>1</v>
      </c>
      <c r="N74" s="29"/>
      <c r="O74" s="29"/>
      <c r="P74" s="36">
        <f t="shared" si="35"/>
        <v>36.159999999999997</v>
      </c>
      <c r="Q74" s="53">
        <f>IF(P74="",Default_Rank_Score,RANK(P74,P$4:P$124,1))</f>
        <v>42</v>
      </c>
      <c r="R74" s="49">
        <v>17.38</v>
      </c>
      <c r="S74" s="5">
        <v>0</v>
      </c>
      <c r="T74" s="29"/>
      <c r="U74" s="29"/>
      <c r="V74" s="36">
        <f t="shared" si="36"/>
        <v>17.38</v>
      </c>
      <c r="W74" s="55">
        <f>IF(V74="",Default_Rank_Score,RANK(V74,V$4:V$124,1))</f>
        <v>9</v>
      </c>
      <c r="X74" s="49">
        <v>29.52</v>
      </c>
      <c r="Y74" s="5">
        <v>0</v>
      </c>
      <c r="Z74" s="29"/>
      <c r="AA74" s="29"/>
      <c r="AB74" s="36">
        <f t="shared" si="37"/>
        <v>29.52</v>
      </c>
      <c r="AC74" s="55">
        <f>IF(AB74="",Default_Rank_Score,RANK(AB74,AB$4:AB$124,1))</f>
        <v>10</v>
      </c>
      <c r="AD74" s="49">
        <v>24.36</v>
      </c>
      <c r="AE74" s="5">
        <v>0</v>
      </c>
      <c r="AF74" s="29"/>
      <c r="AG74" s="29"/>
      <c r="AH74" s="36">
        <f t="shared" si="38"/>
        <v>24.36</v>
      </c>
      <c r="AI74" s="55">
        <f>IF(AH74="",Default_Rank_Score,RANK(AH74,AH$4:AH$124,1))</f>
        <v>12</v>
      </c>
      <c r="AJ74" s="49">
        <v>39.31</v>
      </c>
      <c r="AK74" s="5">
        <v>0</v>
      </c>
      <c r="AL74" s="29"/>
      <c r="AM74" s="29"/>
      <c r="AN74" s="36">
        <f t="shared" si="39"/>
        <v>39.31</v>
      </c>
      <c r="AO74" s="11">
        <f>IF(AN74="",Default_Rank_Score,RANK(AN74,AN$4:AN$124,1))</f>
        <v>28</v>
      </c>
      <c r="AP74" s="49">
        <v>26.42</v>
      </c>
      <c r="AQ74" s="5">
        <v>0</v>
      </c>
      <c r="AR74" s="29"/>
      <c r="AS74" s="29"/>
      <c r="AT74" s="36">
        <f t="shared" si="40"/>
        <v>26.42</v>
      </c>
      <c r="AU74" s="11">
        <f>IF(AT74="",Default_Rank_Score,RANK(AT74,AT$4:AT$124,1))</f>
        <v>8</v>
      </c>
      <c r="AV74" s="49">
        <v>33.119999999999997</v>
      </c>
      <c r="AW74" s="5">
        <v>3</v>
      </c>
      <c r="AX74" s="29"/>
      <c r="AY74" s="29"/>
      <c r="AZ74" s="36">
        <f t="shared" si="41"/>
        <v>48.12</v>
      </c>
      <c r="BA74" s="11">
        <f>IF(AZ74="",Default_Rank_Score,RANK(AZ74,AZ$4:AZ$124,1))</f>
        <v>62</v>
      </c>
      <c r="BB74" s="49">
        <v>24.13</v>
      </c>
      <c r="BC74" s="5">
        <v>0</v>
      </c>
      <c r="BD74" s="29"/>
      <c r="BE74" s="29"/>
      <c r="BF74" s="36">
        <f t="shared" si="42"/>
        <v>24.13</v>
      </c>
      <c r="BG74" s="11">
        <f>IF(BF74="",Default_Rank_Score,RANK(BF74,BF$4:BF$124,1))</f>
        <v>12</v>
      </c>
      <c r="BH74" s="49">
        <v>29.92</v>
      </c>
      <c r="BI74" s="5">
        <v>0</v>
      </c>
      <c r="BJ74" s="29"/>
      <c r="BK74" s="29"/>
      <c r="BL74" s="36">
        <f t="shared" si="43"/>
        <v>29.92</v>
      </c>
      <c r="BM74" s="11">
        <f>IF(BL74="",Default_Rank_Score,RANK(BL74,BL$4:BL$124,1))</f>
        <v>16</v>
      </c>
      <c r="BN74" s="49">
        <v>29.64</v>
      </c>
      <c r="BO74" s="5">
        <v>0</v>
      </c>
      <c r="BP74" s="29"/>
      <c r="BQ74" s="29"/>
      <c r="BR74" s="36">
        <f t="shared" si="44"/>
        <v>29.64</v>
      </c>
      <c r="BS74" s="11">
        <f>IF(BR74="",Default_Rank_Score,RANK(BR74,BR$4:BR$124,1))</f>
        <v>12</v>
      </c>
    </row>
    <row r="75" spans="1:71" s="10" customFormat="1" x14ac:dyDescent="0.15">
      <c r="A75" s="59" t="s">
        <v>142</v>
      </c>
      <c r="B75" s="2"/>
      <c r="C75" s="1"/>
      <c r="D75" s="5">
        <v>6</v>
      </c>
      <c r="E75" s="6" t="s">
        <v>66</v>
      </c>
      <c r="F75" s="5"/>
      <c r="G75" s="63">
        <f t="shared" si="30"/>
        <v>37</v>
      </c>
      <c r="H75" s="63">
        <f t="shared" si="31"/>
        <v>209</v>
      </c>
      <c r="I75" s="63">
        <f t="shared" si="32"/>
        <v>7</v>
      </c>
      <c r="J75" s="63">
        <f t="shared" si="33"/>
        <v>4</v>
      </c>
      <c r="K75" s="64">
        <f t="shared" si="34"/>
        <v>367.24</v>
      </c>
      <c r="L75" s="49">
        <v>37.340000000000003</v>
      </c>
      <c r="M75" s="5">
        <v>0</v>
      </c>
      <c r="N75" s="29"/>
      <c r="O75" s="29"/>
      <c r="P75" s="36">
        <f t="shared" si="35"/>
        <v>37.340000000000003</v>
      </c>
      <c r="Q75" s="53">
        <f>IF(P75="",Default_Rank_Score,RANK(P75,P$4:P$124,1))</f>
        <v>47</v>
      </c>
      <c r="R75" s="49">
        <v>26.64</v>
      </c>
      <c r="S75" s="5">
        <v>0</v>
      </c>
      <c r="T75" s="29"/>
      <c r="U75" s="29"/>
      <c r="V75" s="36">
        <f t="shared" si="36"/>
        <v>26.64</v>
      </c>
      <c r="W75" s="55">
        <f>IF(V75="",Default_Rank_Score,RANK(V75,V$4:V$124,1))</f>
        <v>46</v>
      </c>
      <c r="X75" s="49">
        <v>37.840000000000003</v>
      </c>
      <c r="Y75" s="5">
        <v>1</v>
      </c>
      <c r="Z75" s="29"/>
      <c r="AA75" s="29"/>
      <c r="AB75" s="36">
        <f t="shared" si="37"/>
        <v>42.84</v>
      </c>
      <c r="AC75" s="55">
        <f>IF(AB75="",Default_Rank_Score,RANK(AB75,AB$4:AB$124,1))</f>
        <v>49</v>
      </c>
      <c r="AD75" s="49">
        <v>27.65</v>
      </c>
      <c r="AE75" s="5">
        <v>0</v>
      </c>
      <c r="AF75" s="29"/>
      <c r="AG75" s="29"/>
      <c r="AH75" s="36">
        <f t="shared" si="38"/>
        <v>27.65</v>
      </c>
      <c r="AI75" s="55">
        <f>IF(AH75="",Default_Rank_Score,RANK(AH75,AH$4:AH$124,1))</f>
        <v>27</v>
      </c>
      <c r="AJ75" s="49">
        <v>43.29</v>
      </c>
      <c r="AK75" s="5">
        <v>0</v>
      </c>
      <c r="AL75" s="29"/>
      <c r="AM75" s="29"/>
      <c r="AN75" s="36">
        <f t="shared" si="39"/>
        <v>43.29</v>
      </c>
      <c r="AO75" s="11">
        <f>IF(AN75="",Default_Rank_Score,RANK(AN75,AN$4:AN$124,1))</f>
        <v>40</v>
      </c>
      <c r="AP75" s="49">
        <v>32.020000000000003</v>
      </c>
      <c r="AQ75" s="5">
        <v>0</v>
      </c>
      <c r="AR75" s="29"/>
      <c r="AS75" s="29"/>
      <c r="AT75" s="36">
        <f t="shared" si="40"/>
        <v>32.020000000000003</v>
      </c>
      <c r="AU75" s="11">
        <f>IF(AT75="",Default_Rank_Score,RANK(AT75,AT$4:AT$124,1))</f>
        <v>21</v>
      </c>
      <c r="AV75" s="49">
        <v>43.2</v>
      </c>
      <c r="AW75" s="5">
        <v>1</v>
      </c>
      <c r="AX75" s="29"/>
      <c r="AY75" s="29"/>
      <c r="AZ75" s="36">
        <f t="shared" si="41"/>
        <v>48.2</v>
      </c>
      <c r="BA75" s="11">
        <f>IF(AZ75="",Default_Rank_Score,RANK(AZ75,AZ$4:AZ$124,1))</f>
        <v>63</v>
      </c>
      <c r="BB75" s="49">
        <v>27.06</v>
      </c>
      <c r="BC75" s="5">
        <v>0</v>
      </c>
      <c r="BD75" s="29"/>
      <c r="BE75" s="29"/>
      <c r="BF75" s="36">
        <f t="shared" si="42"/>
        <v>27.06</v>
      </c>
      <c r="BG75" s="11">
        <f>IF(BF75="",Default_Rank_Score,RANK(BF75,BF$4:BF$124,1))</f>
        <v>22</v>
      </c>
      <c r="BH75" s="49">
        <v>33.340000000000003</v>
      </c>
      <c r="BI75" s="5">
        <v>2</v>
      </c>
      <c r="BJ75" s="29"/>
      <c r="BK75" s="29"/>
      <c r="BL75" s="36">
        <f t="shared" si="43"/>
        <v>43.34</v>
      </c>
      <c r="BM75" s="11">
        <f>IF(BL75="",Default_Rank_Score,RANK(BL75,BL$4:BL$124,1))</f>
        <v>48</v>
      </c>
      <c r="BN75" s="49">
        <v>38.86</v>
      </c>
      <c r="BO75" s="5">
        <v>0</v>
      </c>
      <c r="BP75" s="29"/>
      <c r="BQ75" s="29"/>
      <c r="BR75" s="36">
        <f t="shared" si="44"/>
        <v>38.86</v>
      </c>
      <c r="BS75" s="11">
        <f>IF(BR75="",Default_Rank_Score,RANK(BR75,BR$4:BR$124,1))</f>
        <v>38</v>
      </c>
    </row>
    <row r="76" spans="1:71" s="10" customFormat="1" x14ac:dyDescent="0.15">
      <c r="A76" s="59" t="s">
        <v>105</v>
      </c>
      <c r="B76" s="2"/>
      <c r="C76" s="1"/>
      <c r="D76" s="5">
        <v>2</v>
      </c>
      <c r="E76" s="6" t="s">
        <v>66</v>
      </c>
      <c r="F76" s="5"/>
      <c r="G76" s="63">
        <f t="shared" si="30"/>
        <v>42</v>
      </c>
      <c r="H76" s="63">
        <f t="shared" si="31"/>
        <v>204</v>
      </c>
      <c r="I76" s="63">
        <f t="shared" si="32"/>
        <v>6</v>
      </c>
      <c r="J76" s="63">
        <f t="shared" si="33"/>
        <v>10</v>
      </c>
      <c r="K76" s="64">
        <f t="shared" si="34"/>
        <v>381.23</v>
      </c>
      <c r="L76" s="49">
        <v>31.89</v>
      </c>
      <c r="M76" s="5">
        <v>2</v>
      </c>
      <c r="N76" s="29"/>
      <c r="O76" s="29"/>
      <c r="P76" s="36">
        <f t="shared" si="35"/>
        <v>41.89</v>
      </c>
      <c r="Q76" s="53">
        <f>IF(P76="",Default_Rank_Score,RANK(P76,P$4:P$124,1))</f>
        <v>58</v>
      </c>
      <c r="R76" s="49">
        <v>24.28</v>
      </c>
      <c r="S76" s="5">
        <v>0</v>
      </c>
      <c r="T76" s="29"/>
      <c r="U76" s="29"/>
      <c r="V76" s="36">
        <f t="shared" si="36"/>
        <v>24.28</v>
      </c>
      <c r="W76" s="55">
        <f>IF(V76="",Default_Rank_Score,RANK(V76,V$4:V$124,1))</f>
        <v>31</v>
      </c>
      <c r="X76" s="49">
        <v>38.35</v>
      </c>
      <c r="Y76" s="5">
        <v>0</v>
      </c>
      <c r="Z76" s="29"/>
      <c r="AA76" s="29"/>
      <c r="AB76" s="36">
        <f t="shared" si="37"/>
        <v>38.35</v>
      </c>
      <c r="AC76" s="55">
        <f>IF(AB76="",Default_Rank_Score,RANK(AB76,AB$4:AB$124,1))</f>
        <v>37</v>
      </c>
      <c r="AD76" s="49">
        <v>28.99</v>
      </c>
      <c r="AE76" s="5">
        <v>0</v>
      </c>
      <c r="AF76" s="29"/>
      <c r="AG76" s="29"/>
      <c r="AH76" s="36">
        <f t="shared" si="38"/>
        <v>28.99</v>
      </c>
      <c r="AI76" s="55">
        <f>IF(AH76="",Default_Rank_Score,RANK(AH76,AH$4:AH$124,1))</f>
        <v>31</v>
      </c>
      <c r="AJ76" s="49">
        <v>40.950000000000003</v>
      </c>
      <c r="AK76" s="5">
        <v>1</v>
      </c>
      <c r="AL76" s="29"/>
      <c r="AM76" s="29"/>
      <c r="AN76" s="36">
        <f t="shared" si="39"/>
        <v>45.95</v>
      </c>
      <c r="AO76" s="11">
        <f>IF(AN76="",Default_Rank_Score,RANK(AN76,AN$4:AN$124,1))</f>
        <v>47</v>
      </c>
      <c r="AP76" s="49">
        <v>32.270000000000003</v>
      </c>
      <c r="AQ76" s="5">
        <v>3</v>
      </c>
      <c r="AR76" s="29"/>
      <c r="AS76" s="29"/>
      <c r="AT76" s="36">
        <f t="shared" si="40"/>
        <v>47.27</v>
      </c>
      <c r="AU76" s="11">
        <f>IF(AT76="",Default_Rank_Score,RANK(AT76,AT$4:AT$124,1))</f>
        <v>71</v>
      </c>
      <c r="AV76" s="49">
        <v>32.92</v>
      </c>
      <c r="AW76" s="5">
        <v>4</v>
      </c>
      <c r="AX76" s="29"/>
      <c r="AY76" s="29"/>
      <c r="AZ76" s="36">
        <f t="shared" si="41"/>
        <v>52.92</v>
      </c>
      <c r="BA76" s="11">
        <f>IF(AZ76="",Default_Rank_Score,RANK(AZ76,AZ$4:AZ$124,1))</f>
        <v>76</v>
      </c>
      <c r="BB76" s="49">
        <v>34.72</v>
      </c>
      <c r="BC76" s="5">
        <v>0</v>
      </c>
      <c r="BD76" s="29"/>
      <c r="BE76" s="29"/>
      <c r="BF76" s="36">
        <f t="shared" si="42"/>
        <v>34.72</v>
      </c>
      <c r="BG76" s="11">
        <f>IF(BF76="",Default_Rank_Score,RANK(BF76,BF$4:BF$124,1))</f>
        <v>50</v>
      </c>
      <c r="BH76" s="49">
        <v>33.33</v>
      </c>
      <c r="BI76" s="5">
        <v>0</v>
      </c>
      <c r="BJ76" s="29"/>
      <c r="BK76" s="29"/>
      <c r="BL76" s="36">
        <f t="shared" si="43"/>
        <v>33.33</v>
      </c>
      <c r="BM76" s="11">
        <f>IF(BL76="",Default_Rank_Score,RANK(BL76,BL$4:BL$124,1))</f>
        <v>22</v>
      </c>
      <c r="BN76" s="49">
        <v>33.53</v>
      </c>
      <c r="BO76" s="5">
        <v>0</v>
      </c>
      <c r="BP76" s="29"/>
      <c r="BQ76" s="29"/>
      <c r="BR76" s="36">
        <f t="shared" si="44"/>
        <v>33.53</v>
      </c>
      <c r="BS76" s="11">
        <f>IF(BR76="",Default_Rank_Score,RANK(BR76,BR$4:BR$124,1))</f>
        <v>21</v>
      </c>
    </row>
    <row r="77" spans="1:71" s="10" customFormat="1" x14ac:dyDescent="0.15">
      <c r="A77" s="59" t="s">
        <v>65</v>
      </c>
      <c r="B77" s="2"/>
      <c r="C77" s="1"/>
      <c r="D77" s="5">
        <v>3</v>
      </c>
      <c r="E77" s="6" t="s">
        <v>66</v>
      </c>
      <c r="F77" s="5"/>
      <c r="G77" s="63">
        <f t="shared" si="30"/>
        <v>51</v>
      </c>
      <c r="H77" s="63">
        <f t="shared" si="31"/>
        <v>259</v>
      </c>
      <c r="I77" s="63">
        <f t="shared" si="32"/>
        <v>7</v>
      </c>
      <c r="J77" s="63">
        <f t="shared" si="33"/>
        <v>3</v>
      </c>
      <c r="K77" s="64">
        <f t="shared" si="34"/>
        <v>415.34</v>
      </c>
      <c r="L77" s="49">
        <v>33.31</v>
      </c>
      <c r="M77" s="5">
        <v>0</v>
      </c>
      <c r="N77" s="29"/>
      <c r="O77" s="29"/>
      <c r="P77" s="36">
        <f t="shared" si="35"/>
        <v>33.31</v>
      </c>
      <c r="Q77" s="53">
        <f>IF(P77="",Default_Rank_Score,RANK(P77,P$4:P$124,1))</f>
        <v>33</v>
      </c>
      <c r="R77" s="49">
        <v>32.71</v>
      </c>
      <c r="S77" s="5">
        <v>0</v>
      </c>
      <c r="T77" s="29"/>
      <c r="U77" s="29"/>
      <c r="V77" s="36">
        <f t="shared" si="36"/>
        <v>32.71</v>
      </c>
      <c r="W77" s="55">
        <f>IF(V77="",Default_Rank_Score,RANK(V77,V$4:V$124,1))</f>
        <v>74</v>
      </c>
      <c r="X77" s="49">
        <v>41.25</v>
      </c>
      <c r="Y77" s="5">
        <v>0</v>
      </c>
      <c r="Z77" s="29"/>
      <c r="AA77" s="29"/>
      <c r="AB77" s="36">
        <f t="shared" si="37"/>
        <v>41.25</v>
      </c>
      <c r="AC77" s="55">
        <f>IF(AB77="",Default_Rank_Score,RANK(AB77,AB$4:AB$124,1))</f>
        <v>46</v>
      </c>
      <c r="AD77" s="49">
        <v>34.159999999999997</v>
      </c>
      <c r="AE77" s="5">
        <v>1</v>
      </c>
      <c r="AF77" s="29"/>
      <c r="AG77" s="29"/>
      <c r="AH77" s="36">
        <f t="shared" si="38"/>
        <v>39.159999999999997</v>
      </c>
      <c r="AI77" s="55">
        <f>IF(AH77="",Default_Rank_Score,RANK(AH77,AH$4:AH$124,1))</f>
        <v>64</v>
      </c>
      <c r="AJ77" s="49">
        <v>43.46</v>
      </c>
      <c r="AK77" s="5">
        <v>0</v>
      </c>
      <c r="AL77" s="29"/>
      <c r="AM77" s="29"/>
      <c r="AN77" s="36">
        <f t="shared" si="39"/>
        <v>43.46</v>
      </c>
      <c r="AO77" s="11">
        <f>IF(AN77="",Default_Rank_Score,RANK(AN77,AN$4:AN$124,1))</f>
        <v>42</v>
      </c>
      <c r="AP77" s="49">
        <v>36.549999999999997</v>
      </c>
      <c r="AQ77" s="5">
        <v>1</v>
      </c>
      <c r="AR77" s="29"/>
      <c r="AS77" s="29"/>
      <c r="AT77" s="36">
        <f t="shared" si="40"/>
        <v>41.55</v>
      </c>
      <c r="AU77" s="11">
        <f>IF(AT77="",Default_Rank_Score,RANK(AT77,AT$4:AT$124,1))</f>
        <v>57</v>
      </c>
      <c r="AV77" s="49">
        <v>49.49</v>
      </c>
      <c r="AW77" s="5">
        <v>0</v>
      </c>
      <c r="AX77" s="29"/>
      <c r="AY77" s="29"/>
      <c r="AZ77" s="36">
        <f t="shared" si="41"/>
        <v>49.49</v>
      </c>
      <c r="BA77" s="11">
        <f>IF(AZ77="",Default_Rank_Score,RANK(AZ77,AZ$4:AZ$124,1))</f>
        <v>67</v>
      </c>
      <c r="BB77" s="49">
        <v>31.88</v>
      </c>
      <c r="BC77" s="5">
        <v>0</v>
      </c>
      <c r="BD77" s="29">
        <v>1</v>
      </c>
      <c r="BE77" s="29"/>
      <c r="BF77" s="36">
        <f t="shared" si="42"/>
        <v>41.879999999999995</v>
      </c>
      <c r="BG77" s="11">
        <f>IF(BF77="",Default_Rank_Score,RANK(BF77,BF$4:BF$124,1))</f>
        <v>73</v>
      </c>
      <c r="BH77" s="49">
        <v>40.590000000000003</v>
      </c>
      <c r="BI77" s="5">
        <v>1</v>
      </c>
      <c r="BJ77" s="29"/>
      <c r="BK77" s="29"/>
      <c r="BL77" s="36">
        <f t="shared" si="43"/>
        <v>45.59</v>
      </c>
      <c r="BM77" s="11">
        <f>IF(BL77="",Default_Rank_Score,RANK(BL77,BL$4:BL$124,1))</f>
        <v>56</v>
      </c>
      <c r="BN77" s="49">
        <v>46.94</v>
      </c>
      <c r="BO77" s="5">
        <v>0</v>
      </c>
      <c r="BP77" s="29"/>
      <c r="BQ77" s="29"/>
      <c r="BR77" s="36">
        <f t="shared" si="44"/>
        <v>46.94</v>
      </c>
      <c r="BS77" s="11">
        <f>IF(BR77="",Default_Rank_Score,RANK(BR77,BR$4:BR$124,1))</f>
        <v>60</v>
      </c>
    </row>
    <row r="78" spans="1:71" s="10" customFormat="1" x14ac:dyDescent="0.15">
      <c r="A78" s="59" t="s">
        <v>162</v>
      </c>
      <c r="B78" s="2"/>
      <c r="C78" s="1"/>
      <c r="D78" s="5">
        <v>2</v>
      </c>
      <c r="E78" s="6" t="s">
        <v>163</v>
      </c>
      <c r="F78" s="5"/>
      <c r="G78" s="63">
        <f t="shared" si="30"/>
        <v>68</v>
      </c>
      <c r="H78" s="63">
        <f t="shared" si="31"/>
        <v>297</v>
      </c>
      <c r="I78" s="63">
        <f t="shared" si="32"/>
        <v>3</v>
      </c>
      <c r="J78" s="63">
        <f t="shared" si="33"/>
        <v>18</v>
      </c>
      <c r="K78" s="64">
        <f t="shared" si="34"/>
        <v>469.40000000000003</v>
      </c>
      <c r="L78" s="49">
        <v>30.58</v>
      </c>
      <c r="M78" s="5">
        <v>2</v>
      </c>
      <c r="N78" s="29"/>
      <c r="O78" s="29"/>
      <c r="P78" s="36">
        <f t="shared" si="35"/>
        <v>40.58</v>
      </c>
      <c r="Q78" s="53">
        <f>IF(P78="",Default_Rank_Score,RANK(P78,P$4:P$124,1))</f>
        <v>53</v>
      </c>
      <c r="R78" s="49">
        <v>24.89</v>
      </c>
      <c r="S78" s="5">
        <v>0</v>
      </c>
      <c r="T78" s="29"/>
      <c r="U78" s="29"/>
      <c r="V78" s="36">
        <f t="shared" si="36"/>
        <v>24.89</v>
      </c>
      <c r="W78" s="55">
        <f>IF(V78="",Default_Rank_Score,RANK(V78,V$4:V$124,1))</f>
        <v>36</v>
      </c>
      <c r="X78" s="49">
        <v>45.39</v>
      </c>
      <c r="Y78" s="5">
        <v>3</v>
      </c>
      <c r="Z78" s="29"/>
      <c r="AA78" s="29"/>
      <c r="AB78" s="36">
        <f t="shared" si="37"/>
        <v>60.39</v>
      </c>
      <c r="AC78" s="55">
        <f>IF(AB78="",Default_Rank_Score,RANK(AB78,AB$4:AB$124,1))</f>
        <v>82</v>
      </c>
      <c r="AD78" s="49">
        <v>29.75</v>
      </c>
      <c r="AE78" s="5">
        <v>1</v>
      </c>
      <c r="AF78" s="29"/>
      <c r="AG78" s="29"/>
      <c r="AH78" s="36">
        <f t="shared" si="38"/>
        <v>34.75</v>
      </c>
      <c r="AI78" s="55">
        <f>IF(AH78="",Default_Rank_Score,RANK(AH78,AH$4:AH$124,1))</f>
        <v>52</v>
      </c>
      <c r="AJ78" s="49">
        <v>49.87</v>
      </c>
      <c r="AK78" s="5">
        <v>2</v>
      </c>
      <c r="AL78" s="29"/>
      <c r="AM78" s="29"/>
      <c r="AN78" s="36">
        <f t="shared" si="39"/>
        <v>59.87</v>
      </c>
      <c r="AO78" s="11">
        <f>IF(AN78="",Default_Rank_Score,RANK(AN78,AN$4:AN$124,1))</f>
        <v>74</v>
      </c>
      <c r="AP78" s="49">
        <v>35.020000000000003</v>
      </c>
      <c r="AQ78" s="5">
        <v>1</v>
      </c>
      <c r="AR78" s="29"/>
      <c r="AS78" s="29"/>
      <c r="AT78" s="36">
        <f t="shared" si="40"/>
        <v>40.020000000000003</v>
      </c>
      <c r="AU78" s="11">
        <f>IF(AT78="",Default_Rank_Score,RANK(AT78,AT$4:AT$124,1))</f>
        <v>52</v>
      </c>
      <c r="AV78" s="49">
        <v>42.38</v>
      </c>
      <c r="AW78" s="5">
        <v>6</v>
      </c>
      <c r="AX78" s="29"/>
      <c r="AY78" s="29"/>
      <c r="AZ78" s="36">
        <f t="shared" si="41"/>
        <v>72.38</v>
      </c>
      <c r="BA78" s="11">
        <f>IF(AZ78="",Default_Rank_Score,RANK(AZ78,AZ$4:AZ$124,1))</f>
        <v>100</v>
      </c>
      <c r="BB78" s="49">
        <v>38.130000000000003</v>
      </c>
      <c r="BC78" s="5">
        <v>3</v>
      </c>
      <c r="BD78" s="29"/>
      <c r="BE78" s="29"/>
      <c r="BF78" s="36">
        <f t="shared" si="42"/>
        <v>53.13</v>
      </c>
      <c r="BG78" s="11">
        <f>IF(BF78="",Default_Rank_Score,RANK(BF78,BF$4:BF$124,1))</f>
        <v>92</v>
      </c>
      <c r="BH78" s="49">
        <v>40.97</v>
      </c>
      <c r="BI78" s="5">
        <v>0</v>
      </c>
      <c r="BJ78" s="29"/>
      <c r="BK78" s="29"/>
      <c r="BL78" s="36">
        <f t="shared" si="43"/>
        <v>40.97</v>
      </c>
      <c r="BM78" s="11">
        <f>IF(BL78="",Default_Rank_Score,RANK(BL78,BL$4:BL$124,1))</f>
        <v>44</v>
      </c>
      <c r="BN78" s="49">
        <v>42.42</v>
      </c>
      <c r="BO78" s="5">
        <v>0</v>
      </c>
      <c r="BP78" s="29"/>
      <c r="BQ78" s="29"/>
      <c r="BR78" s="36">
        <f t="shared" si="44"/>
        <v>42.42</v>
      </c>
      <c r="BS78" s="11">
        <f>IF(BR78="",Default_Rank_Score,RANK(BR78,BR$4:BR$124,1))</f>
        <v>48</v>
      </c>
    </row>
    <row r="79" spans="1:71" s="10" customFormat="1" x14ac:dyDescent="0.15">
      <c r="A79" s="59" t="s">
        <v>209</v>
      </c>
      <c r="B79" s="2"/>
      <c r="C79" s="1"/>
      <c r="D79" s="5">
        <v>4</v>
      </c>
      <c r="E79" s="6" t="s">
        <v>79</v>
      </c>
      <c r="F79" s="5"/>
      <c r="G79" s="63">
        <f t="shared" si="30"/>
        <v>15</v>
      </c>
      <c r="H79" s="63">
        <f t="shared" si="31"/>
        <v>41</v>
      </c>
      <c r="I79" s="63">
        <f t="shared" si="32"/>
        <v>7</v>
      </c>
      <c r="J79" s="63">
        <f t="shared" si="33"/>
        <v>9</v>
      </c>
      <c r="K79" s="64">
        <f t="shared" si="34"/>
        <v>300.33</v>
      </c>
      <c r="L79" s="49">
        <v>22.79</v>
      </c>
      <c r="M79" s="5">
        <v>0</v>
      </c>
      <c r="N79" s="29"/>
      <c r="O79" s="29"/>
      <c r="P79" s="36">
        <f t="shared" si="35"/>
        <v>22.79</v>
      </c>
      <c r="Q79" s="53">
        <f>IF(P79="",Default_Rank_Score,RANK(P79,P$4:P$124,1))</f>
        <v>5</v>
      </c>
      <c r="R79" s="49">
        <v>17.43</v>
      </c>
      <c r="S79" s="5">
        <v>0</v>
      </c>
      <c r="T79" s="29"/>
      <c r="U79" s="29"/>
      <c r="V79" s="36">
        <f t="shared" si="36"/>
        <v>17.43</v>
      </c>
      <c r="W79" s="55">
        <f>IF(V79="",Default_Rank_Score,RANK(V79,V$4:V$124,1))</f>
        <v>10</v>
      </c>
      <c r="X79" s="49">
        <v>30.08</v>
      </c>
      <c r="Y79" s="5">
        <v>0</v>
      </c>
      <c r="Z79" s="29"/>
      <c r="AA79" s="29"/>
      <c r="AB79" s="36">
        <f t="shared" si="37"/>
        <v>30.08</v>
      </c>
      <c r="AC79" s="55">
        <f>IF(AB79="",Default_Rank_Score,RANK(AB79,AB$4:AB$124,1))</f>
        <v>11</v>
      </c>
      <c r="AD79" s="49">
        <v>20.239999999999998</v>
      </c>
      <c r="AE79" s="5">
        <v>0</v>
      </c>
      <c r="AF79" s="29"/>
      <c r="AG79" s="29"/>
      <c r="AH79" s="36">
        <f t="shared" si="38"/>
        <v>20.239999999999998</v>
      </c>
      <c r="AI79" s="55">
        <f>IF(AH79="",Default_Rank_Score,RANK(AH79,AH$4:AH$124,1))</f>
        <v>5</v>
      </c>
      <c r="AJ79" s="49">
        <v>33.1</v>
      </c>
      <c r="AK79" s="5">
        <v>0</v>
      </c>
      <c r="AL79" s="29"/>
      <c r="AM79" s="29"/>
      <c r="AN79" s="36">
        <f t="shared" si="39"/>
        <v>33.1</v>
      </c>
      <c r="AO79" s="11">
        <f>IF(AN79="",Default_Rank_Score,RANK(AN79,AN$4:AN$124,1))</f>
        <v>10</v>
      </c>
      <c r="AP79" s="49">
        <v>30.46</v>
      </c>
      <c r="AQ79" s="5">
        <v>3</v>
      </c>
      <c r="AR79" s="29"/>
      <c r="AS79" s="29"/>
      <c r="AT79" s="36">
        <f t="shared" si="40"/>
        <v>45.46</v>
      </c>
      <c r="AU79" s="11">
        <f>IF(AT79="",Default_Rank_Score,RANK(AT79,AT$4:AT$124,1))</f>
        <v>66</v>
      </c>
      <c r="AV79" s="49">
        <v>29.03</v>
      </c>
      <c r="AW79" s="5">
        <v>0</v>
      </c>
      <c r="AX79" s="29"/>
      <c r="AY79" s="29"/>
      <c r="AZ79" s="36">
        <f t="shared" si="41"/>
        <v>29.03</v>
      </c>
      <c r="BA79" s="11">
        <f>IF(AZ79="",Default_Rank_Score,RANK(AZ79,AZ$4:AZ$124,1))</f>
        <v>9</v>
      </c>
      <c r="BB79" s="49">
        <v>20.46</v>
      </c>
      <c r="BC79" s="5">
        <v>3</v>
      </c>
      <c r="BD79" s="29"/>
      <c r="BE79" s="29"/>
      <c r="BF79" s="36">
        <f t="shared" si="42"/>
        <v>35.46</v>
      </c>
      <c r="BG79" s="11">
        <f>IF(BF79="",Default_Rank_Score,RANK(BF79,BF$4:BF$124,1))</f>
        <v>52</v>
      </c>
      <c r="BH79" s="49">
        <v>26.72</v>
      </c>
      <c r="BI79" s="5">
        <v>3</v>
      </c>
      <c r="BJ79" s="29"/>
      <c r="BK79" s="29"/>
      <c r="BL79" s="36">
        <f t="shared" si="43"/>
        <v>41.72</v>
      </c>
      <c r="BM79" s="11">
        <f>IF(BL79="",Default_Rank_Score,RANK(BL79,BL$4:BL$124,1))</f>
        <v>45</v>
      </c>
      <c r="BN79" s="49">
        <v>25.02</v>
      </c>
      <c r="BO79" s="5">
        <v>0</v>
      </c>
      <c r="BP79" s="29"/>
      <c r="BQ79" s="29"/>
      <c r="BR79" s="36">
        <f t="shared" si="44"/>
        <v>25.02</v>
      </c>
      <c r="BS79" s="11">
        <f>IF(BR79="",Default_Rank_Score,RANK(BR79,BR$4:BR$124,1))</f>
        <v>5</v>
      </c>
    </row>
    <row r="80" spans="1:71" s="10" customFormat="1" x14ac:dyDescent="0.15">
      <c r="A80" s="59" t="s">
        <v>144</v>
      </c>
      <c r="B80" s="2"/>
      <c r="C80" s="1"/>
      <c r="D80" s="5">
        <v>6</v>
      </c>
      <c r="E80" s="6" t="s">
        <v>79</v>
      </c>
      <c r="F80" s="5"/>
      <c r="G80" s="63">
        <f t="shared" si="30"/>
        <v>23</v>
      </c>
      <c r="H80" s="63">
        <f t="shared" si="31"/>
        <v>147</v>
      </c>
      <c r="I80" s="63">
        <f t="shared" si="32"/>
        <v>8</v>
      </c>
      <c r="J80" s="63">
        <f t="shared" si="33"/>
        <v>2</v>
      </c>
      <c r="K80" s="64">
        <f t="shared" si="34"/>
        <v>322.89</v>
      </c>
      <c r="L80" s="49">
        <v>36.36</v>
      </c>
      <c r="M80" s="5">
        <v>1</v>
      </c>
      <c r="N80" s="29"/>
      <c r="O80" s="29"/>
      <c r="P80" s="36">
        <f t="shared" si="35"/>
        <v>41.36</v>
      </c>
      <c r="Q80" s="53">
        <f>IF(P80="",Default_Rank_Score,RANK(P80,P$4:P$124,1))</f>
        <v>56</v>
      </c>
      <c r="R80" s="49">
        <v>21.13</v>
      </c>
      <c r="S80" s="5">
        <v>0</v>
      </c>
      <c r="T80" s="29"/>
      <c r="U80" s="29"/>
      <c r="V80" s="36">
        <f t="shared" si="36"/>
        <v>21.13</v>
      </c>
      <c r="W80" s="55">
        <f>IF(V80="",Default_Rank_Score,RANK(V80,V$4:V$124,1))</f>
        <v>18</v>
      </c>
      <c r="X80" s="49">
        <v>32.770000000000003</v>
      </c>
      <c r="Y80" s="5">
        <v>0</v>
      </c>
      <c r="Z80" s="29"/>
      <c r="AA80" s="29"/>
      <c r="AB80" s="36">
        <f t="shared" si="37"/>
        <v>32.770000000000003</v>
      </c>
      <c r="AC80" s="55">
        <f>IF(AB80="",Default_Rank_Score,RANK(AB80,AB$4:AB$124,1))</f>
        <v>15</v>
      </c>
      <c r="AD80" s="49">
        <v>27.06</v>
      </c>
      <c r="AE80" s="5">
        <v>0</v>
      </c>
      <c r="AF80" s="29"/>
      <c r="AG80" s="29"/>
      <c r="AH80" s="36">
        <f t="shared" si="38"/>
        <v>27.06</v>
      </c>
      <c r="AI80" s="55">
        <f>IF(AH80="",Default_Rank_Score,RANK(AH80,AH$4:AH$124,1))</f>
        <v>22</v>
      </c>
      <c r="AJ80" s="49">
        <v>36.15</v>
      </c>
      <c r="AK80" s="5">
        <v>1</v>
      </c>
      <c r="AL80" s="29"/>
      <c r="AM80" s="29"/>
      <c r="AN80" s="36">
        <f t="shared" si="39"/>
        <v>41.15</v>
      </c>
      <c r="AO80" s="11">
        <f>IF(AN80="",Default_Rank_Score,RANK(AN80,AN$4:AN$124,1))</f>
        <v>36</v>
      </c>
      <c r="AP80" s="49">
        <v>30.28</v>
      </c>
      <c r="AQ80" s="5">
        <v>0</v>
      </c>
      <c r="AR80" s="29"/>
      <c r="AS80" s="29"/>
      <c r="AT80" s="36">
        <f t="shared" si="40"/>
        <v>30.28</v>
      </c>
      <c r="AU80" s="11">
        <f>IF(AT80="",Default_Rank_Score,RANK(AT80,AT$4:AT$124,1))</f>
        <v>16</v>
      </c>
      <c r="AV80" s="49">
        <v>29.25</v>
      </c>
      <c r="AW80" s="5">
        <v>0</v>
      </c>
      <c r="AX80" s="29"/>
      <c r="AY80" s="29"/>
      <c r="AZ80" s="36">
        <f t="shared" si="41"/>
        <v>29.25</v>
      </c>
      <c r="BA80" s="11">
        <f>IF(AZ80="",Default_Rank_Score,RANK(AZ80,AZ$4:AZ$124,1))</f>
        <v>11</v>
      </c>
      <c r="BB80" s="49">
        <v>22.79</v>
      </c>
      <c r="BC80" s="5">
        <v>0</v>
      </c>
      <c r="BD80" s="29">
        <v>1</v>
      </c>
      <c r="BE80" s="29"/>
      <c r="BF80" s="36">
        <f t="shared" si="42"/>
        <v>32.79</v>
      </c>
      <c r="BG80" s="11">
        <f>IF(BF80="",Default_Rank_Score,RANK(BF80,BF$4:BF$124,1))</f>
        <v>43</v>
      </c>
      <c r="BH80" s="49">
        <v>33.33</v>
      </c>
      <c r="BI80" s="5">
        <v>0</v>
      </c>
      <c r="BJ80" s="29"/>
      <c r="BK80" s="29"/>
      <c r="BL80" s="36">
        <f t="shared" si="43"/>
        <v>33.33</v>
      </c>
      <c r="BM80" s="11">
        <f>IF(BL80="",Default_Rank_Score,RANK(BL80,BL$4:BL$124,1))</f>
        <v>22</v>
      </c>
      <c r="BN80" s="49">
        <v>33.770000000000003</v>
      </c>
      <c r="BO80" s="5">
        <v>0</v>
      </c>
      <c r="BP80" s="29"/>
      <c r="BQ80" s="29"/>
      <c r="BR80" s="36">
        <f t="shared" si="44"/>
        <v>33.770000000000003</v>
      </c>
      <c r="BS80" s="11">
        <f>IF(BR80="",Default_Rank_Score,RANK(BR80,BR$4:BR$124,1))</f>
        <v>23</v>
      </c>
    </row>
    <row r="81" spans="1:71" s="10" customFormat="1" x14ac:dyDescent="0.15">
      <c r="A81" s="59" t="s">
        <v>156</v>
      </c>
      <c r="B81" s="2"/>
      <c r="C81" s="1"/>
      <c r="D81" s="5" t="s">
        <v>150</v>
      </c>
      <c r="E81" s="6" t="s">
        <v>79</v>
      </c>
      <c r="F81" s="5"/>
      <c r="G81" s="63">
        <f t="shared" si="30"/>
        <v>97</v>
      </c>
      <c r="H81" s="63">
        <f t="shared" si="31"/>
        <v>463</v>
      </c>
      <c r="I81" s="63">
        <f t="shared" si="32"/>
        <v>2</v>
      </c>
      <c r="J81" s="63">
        <f t="shared" si="33"/>
        <v>13</v>
      </c>
      <c r="K81" s="64">
        <f t="shared" si="34"/>
        <v>667.16999999999985</v>
      </c>
      <c r="L81" s="49">
        <v>71.930000000000007</v>
      </c>
      <c r="M81" s="5">
        <v>1</v>
      </c>
      <c r="N81" s="29"/>
      <c r="O81" s="29"/>
      <c r="P81" s="36">
        <f t="shared" si="35"/>
        <v>76.930000000000007</v>
      </c>
      <c r="Q81" s="53">
        <f>IF(P81="",Default_Rank_Score,RANK(P81,P$4:P$124,1))</f>
        <v>106</v>
      </c>
      <c r="R81" s="49">
        <v>29.73</v>
      </c>
      <c r="S81" s="5">
        <v>0</v>
      </c>
      <c r="T81" s="29"/>
      <c r="U81" s="29"/>
      <c r="V81" s="36">
        <f t="shared" si="36"/>
        <v>29.73</v>
      </c>
      <c r="W81" s="55">
        <f>IF(V81="",Default_Rank_Score,RANK(V81,V$4:V$124,1))</f>
        <v>62</v>
      </c>
      <c r="X81" s="49">
        <v>68.900000000000006</v>
      </c>
      <c r="Y81" s="5">
        <v>0</v>
      </c>
      <c r="Z81" s="29"/>
      <c r="AA81" s="29"/>
      <c r="AB81" s="36">
        <f t="shared" si="37"/>
        <v>68.900000000000006</v>
      </c>
      <c r="AC81" s="55">
        <f>IF(AB81="",Default_Rank_Score,RANK(AB81,AB$4:AB$124,1))</f>
        <v>95</v>
      </c>
      <c r="AD81" s="49">
        <v>56.2</v>
      </c>
      <c r="AE81" s="5">
        <v>1</v>
      </c>
      <c r="AF81" s="29"/>
      <c r="AG81" s="29"/>
      <c r="AH81" s="36">
        <f t="shared" si="38"/>
        <v>61.2</v>
      </c>
      <c r="AI81" s="55">
        <f>IF(AH81="",Default_Rank_Score,RANK(AH81,AH$4:AH$124,1))</f>
        <v>94</v>
      </c>
      <c r="AJ81" s="49">
        <v>91.34</v>
      </c>
      <c r="AK81" s="5">
        <v>1</v>
      </c>
      <c r="AL81" s="29"/>
      <c r="AM81" s="29"/>
      <c r="AN81" s="36">
        <f t="shared" si="39"/>
        <v>96.34</v>
      </c>
      <c r="AO81" s="11">
        <f>IF(AN81="",Default_Rank_Score,RANK(AN81,AN$4:AN$124,1))</f>
        <v>106</v>
      </c>
      <c r="AP81" s="49">
        <v>52.4</v>
      </c>
      <c r="AQ81" s="5">
        <v>2</v>
      </c>
      <c r="AR81" s="29"/>
      <c r="AS81" s="29"/>
      <c r="AT81" s="36">
        <f t="shared" si="40"/>
        <v>62.4</v>
      </c>
      <c r="AU81" s="11">
        <f>IF(AT81="",Default_Rank_Score,RANK(AT81,AT$4:AT$124,1))</f>
        <v>91</v>
      </c>
      <c r="AV81" s="49">
        <v>52.79</v>
      </c>
      <c r="AW81" s="5">
        <v>3</v>
      </c>
      <c r="AX81" s="29"/>
      <c r="AY81" s="29"/>
      <c r="AZ81" s="36">
        <f t="shared" si="41"/>
        <v>67.789999999999992</v>
      </c>
      <c r="BA81" s="11">
        <f>IF(AZ81="",Default_Rank_Score,RANK(AZ81,AZ$4:AZ$124,1))</f>
        <v>96</v>
      </c>
      <c r="BB81" s="49">
        <v>50.04</v>
      </c>
      <c r="BC81" s="5">
        <v>1</v>
      </c>
      <c r="BD81" s="29"/>
      <c r="BE81" s="29"/>
      <c r="BF81" s="36">
        <f t="shared" si="42"/>
        <v>55.04</v>
      </c>
      <c r="BG81" s="11">
        <f>IF(BF81="",Default_Rank_Score,RANK(BF81,BF$4:BF$124,1))</f>
        <v>96</v>
      </c>
      <c r="BH81" s="49">
        <v>63.53</v>
      </c>
      <c r="BI81" s="5">
        <v>3</v>
      </c>
      <c r="BJ81" s="29"/>
      <c r="BK81" s="29"/>
      <c r="BL81" s="36">
        <f t="shared" si="43"/>
        <v>78.53</v>
      </c>
      <c r="BM81" s="11">
        <f>IF(BL81="",Default_Rank_Score,RANK(BL81,BL$4:BL$124,1))</f>
        <v>104</v>
      </c>
      <c r="BN81" s="49">
        <v>65.31</v>
      </c>
      <c r="BO81" s="5">
        <v>1</v>
      </c>
      <c r="BP81" s="29"/>
      <c r="BQ81" s="29"/>
      <c r="BR81" s="36">
        <f t="shared" si="44"/>
        <v>70.31</v>
      </c>
      <c r="BS81" s="11"/>
    </row>
    <row r="82" spans="1:71" s="10" customFormat="1" x14ac:dyDescent="0.15">
      <c r="A82" s="59" t="s">
        <v>185</v>
      </c>
      <c r="B82" s="2"/>
      <c r="C82" s="1"/>
      <c r="D82" s="5">
        <v>4</v>
      </c>
      <c r="E82" s="6" t="s">
        <v>79</v>
      </c>
      <c r="F82" s="5"/>
      <c r="G82" s="63">
        <f t="shared" si="30"/>
        <v>101</v>
      </c>
      <c r="H82" s="63">
        <f t="shared" si="31"/>
        <v>423</v>
      </c>
      <c r="I82" s="63">
        <f t="shared" si="32"/>
        <v>2</v>
      </c>
      <c r="J82" s="63">
        <f t="shared" si="33"/>
        <v>24</v>
      </c>
      <c r="K82" s="64">
        <f t="shared" si="34"/>
        <v>709.16</v>
      </c>
      <c r="L82" s="49">
        <v>48.58</v>
      </c>
      <c r="M82" s="5">
        <v>1</v>
      </c>
      <c r="N82" s="29"/>
      <c r="O82" s="29"/>
      <c r="P82" s="36">
        <f t="shared" si="35"/>
        <v>53.58</v>
      </c>
      <c r="Q82" s="53">
        <f>IF(P82="",Default_Rank_Score,RANK(P82,P$4:P$124,1))</f>
        <v>86</v>
      </c>
      <c r="R82" s="49">
        <v>25.9</v>
      </c>
      <c r="S82" s="5">
        <v>0</v>
      </c>
      <c r="T82" s="29"/>
      <c r="U82" s="29"/>
      <c r="V82" s="36">
        <f t="shared" si="36"/>
        <v>25.9</v>
      </c>
      <c r="W82" s="55">
        <f>IF(V82="",Default_Rank_Score,RANK(V82,V$4:V$124,1))</f>
        <v>42</v>
      </c>
      <c r="X82" s="49">
        <v>55.19</v>
      </c>
      <c r="Y82" s="5">
        <v>2</v>
      </c>
      <c r="Z82" s="29"/>
      <c r="AA82" s="29"/>
      <c r="AB82" s="36">
        <f t="shared" si="37"/>
        <v>65.19</v>
      </c>
      <c r="AC82" s="55">
        <f>IF(AB82="",Default_Rank_Score,RANK(AB82,AB$4:AB$124,1))</f>
        <v>90</v>
      </c>
      <c r="AD82" s="49">
        <v>54.37</v>
      </c>
      <c r="AE82" s="5">
        <v>5</v>
      </c>
      <c r="AF82" s="29"/>
      <c r="AG82" s="29"/>
      <c r="AH82" s="36">
        <f t="shared" si="38"/>
        <v>79.37</v>
      </c>
      <c r="AI82" s="55">
        <f>IF(AH82="",Default_Rank_Score,RANK(AH82,AH$4:AH$124,1))</f>
        <v>102</v>
      </c>
      <c r="AJ82" s="49">
        <v>72.92</v>
      </c>
      <c r="AK82" s="5">
        <v>3</v>
      </c>
      <c r="AL82" s="29"/>
      <c r="AM82" s="29"/>
      <c r="AN82" s="36">
        <f t="shared" si="39"/>
        <v>87.92</v>
      </c>
      <c r="AO82" s="11">
        <f>IF(AN82="",Default_Rank_Score,RANK(AN82,AN$4:AN$124,1))</f>
        <v>103</v>
      </c>
      <c r="AP82" s="49">
        <v>68.900000000000006</v>
      </c>
      <c r="AQ82" s="5">
        <v>5</v>
      </c>
      <c r="AR82" s="29">
        <v>1</v>
      </c>
      <c r="AS82" s="29"/>
      <c r="AT82" s="36">
        <f t="shared" si="40"/>
        <v>103.9</v>
      </c>
      <c r="AU82" s="11">
        <f>IF(AT82="",Default_Rank_Score,RANK(AT82,AT$4:AT$124,1))</f>
        <v>110</v>
      </c>
      <c r="AV82" s="49">
        <v>54.31</v>
      </c>
      <c r="AW82" s="5">
        <v>1</v>
      </c>
      <c r="AX82" s="29"/>
      <c r="AY82" s="29"/>
      <c r="AZ82" s="36">
        <f t="shared" si="41"/>
        <v>59.31</v>
      </c>
      <c r="BA82" s="11">
        <f>IF(AZ82="",Default_Rank_Score,RANK(AZ82,AZ$4:AZ$124,1))</f>
        <v>85</v>
      </c>
      <c r="BB82" s="49">
        <v>36.47</v>
      </c>
      <c r="BC82" s="5">
        <v>0</v>
      </c>
      <c r="BD82" s="29"/>
      <c r="BE82" s="29"/>
      <c r="BF82" s="36">
        <f t="shared" si="42"/>
        <v>36.47</v>
      </c>
      <c r="BG82" s="11">
        <f>IF(BF82="",Default_Rank_Score,RANK(BF82,BF$4:BF$124,1))</f>
        <v>59</v>
      </c>
      <c r="BH82" s="49">
        <v>57.23</v>
      </c>
      <c r="BI82" s="5">
        <v>4</v>
      </c>
      <c r="BJ82" s="29"/>
      <c r="BK82" s="29"/>
      <c r="BL82" s="36">
        <f t="shared" si="43"/>
        <v>77.22999999999999</v>
      </c>
      <c r="BM82" s="11">
        <f>IF(BL82="",Default_Rank_Score,RANK(BL82,BL$4:BL$124,1))</f>
        <v>103</v>
      </c>
      <c r="BN82" s="49">
        <v>105.29</v>
      </c>
      <c r="BO82" s="5">
        <v>3</v>
      </c>
      <c r="BP82" s="29"/>
      <c r="BQ82" s="29"/>
      <c r="BR82" s="36">
        <f t="shared" si="44"/>
        <v>120.29</v>
      </c>
      <c r="BS82" s="11"/>
    </row>
    <row r="83" spans="1:71" s="10" customFormat="1" x14ac:dyDescent="0.15">
      <c r="A83" s="59" t="s">
        <v>88</v>
      </c>
      <c r="B83" s="2"/>
      <c r="C83" s="1"/>
      <c r="D83" s="5">
        <v>1</v>
      </c>
      <c r="E83" s="6" t="s">
        <v>77</v>
      </c>
      <c r="F83" s="5"/>
      <c r="G83" s="63">
        <f t="shared" si="30"/>
        <v>2</v>
      </c>
      <c r="H83" s="63">
        <f t="shared" si="31"/>
        <v>19</v>
      </c>
      <c r="I83" s="63">
        <f t="shared" si="32"/>
        <v>8</v>
      </c>
      <c r="J83" s="63">
        <f t="shared" si="33"/>
        <v>6</v>
      </c>
      <c r="K83" s="64">
        <f t="shared" si="34"/>
        <v>222.79000000000002</v>
      </c>
      <c r="L83" s="49">
        <v>18.91</v>
      </c>
      <c r="M83" s="5">
        <v>0</v>
      </c>
      <c r="N83" s="29"/>
      <c r="O83" s="29"/>
      <c r="P83" s="36">
        <f t="shared" si="35"/>
        <v>18.91</v>
      </c>
      <c r="Q83" s="53">
        <f>IF(P83="",Default_Rank_Score,RANK(P83,P$4:P$124,1))</f>
        <v>2</v>
      </c>
      <c r="R83" s="49">
        <v>13.03</v>
      </c>
      <c r="S83" s="5">
        <v>0</v>
      </c>
      <c r="T83" s="29"/>
      <c r="U83" s="29"/>
      <c r="V83" s="36">
        <f t="shared" si="36"/>
        <v>13.03</v>
      </c>
      <c r="W83" s="55">
        <f>IF(V83="",Default_Rank_Score,RANK(V83,V$4:V$124,1))</f>
        <v>1</v>
      </c>
      <c r="X83" s="49">
        <v>22.33</v>
      </c>
      <c r="Y83" s="5">
        <v>2</v>
      </c>
      <c r="Z83" s="29"/>
      <c r="AA83" s="29"/>
      <c r="AB83" s="36">
        <f t="shared" si="37"/>
        <v>32.33</v>
      </c>
      <c r="AC83" s="55">
        <f>IF(AB83="",Default_Rank_Score,RANK(AB83,AB$4:AB$124,1))</f>
        <v>13</v>
      </c>
      <c r="AD83" s="49">
        <v>16.41</v>
      </c>
      <c r="AE83" s="5">
        <v>0</v>
      </c>
      <c r="AF83" s="29"/>
      <c r="AG83" s="29"/>
      <c r="AH83" s="36">
        <f t="shared" si="38"/>
        <v>16.41</v>
      </c>
      <c r="AI83" s="55">
        <f>IF(AH83="",Default_Rank_Score,RANK(AH83,AH$4:AH$124,1))</f>
        <v>2</v>
      </c>
      <c r="AJ83" s="49">
        <v>23.48</v>
      </c>
      <c r="AK83" s="5">
        <v>0</v>
      </c>
      <c r="AL83" s="29"/>
      <c r="AM83" s="29"/>
      <c r="AN83" s="36">
        <f t="shared" si="39"/>
        <v>23.48</v>
      </c>
      <c r="AO83" s="11">
        <f>IF(AN83="",Default_Rank_Score,RANK(AN83,AN$4:AN$124,1))</f>
        <v>1</v>
      </c>
      <c r="AP83" s="49">
        <v>18.57</v>
      </c>
      <c r="AQ83" s="5">
        <v>0</v>
      </c>
      <c r="AR83" s="29"/>
      <c r="AS83" s="29"/>
      <c r="AT83" s="36">
        <f t="shared" si="40"/>
        <v>18.57</v>
      </c>
      <c r="AU83" s="11">
        <f>IF(AT83="",Default_Rank_Score,RANK(AT83,AT$4:AT$124,1))</f>
        <v>1</v>
      </c>
      <c r="AV83" s="49">
        <v>20.9</v>
      </c>
      <c r="AW83" s="5">
        <v>4</v>
      </c>
      <c r="AX83" s="29"/>
      <c r="AY83" s="29"/>
      <c r="AZ83" s="36">
        <f t="shared" si="41"/>
        <v>40.9</v>
      </c>
      <c r="BA83" s="11">
        <f>IF(AZ83="",Default_Rank_Score,RANK(AZ83,AZ$4:AZ$124,1))</f>
        <v>37</v>
      </c>
      <c r="BB83" s="49">
        <v>18.149999999999999</v>
      </c>
      <c r="BC83" s="5">
        <v>0</v>
      </c>
      <c r="BD83" s="29"/>
      <c r="BE83" s="29"/>
      <c r="BF83" s="36">
        <f t="shared" si="42"/>
        <v>18.149999999999999</v>
      </c>
      <c r="BG83" s="11">
        <f>IF(BF83="",Default_Rank_Score,RANK(BF83,BF$4:BF$124,1))</f>
        <v>2</v>
      </c>
      <c r="BH83" s="49">
        <v>22.05</v>
      </c>
      <c r="BI83" s="5">
        <v>0</v>
      </c>
      <c r="BJ83" s="29"/>
      <c r="BK83" s="29"/>
      <c r="BL83" s="36">
        <f t="shared" si="43"/>
        <v>22.05</v>
      </c>
      <c r="BM83" s="11">
        <f>IF(BL83="",Default_Rank_Score,RANK(BL83,BL$4:BL$124,1))</f>
        <v>2</v>
      </c>
      <c r="BN83" s="49">
        <v>18.96</v>
      </c>
      <c r="BO83" s="5">
        <v>0</v>
      </c>
      <c r="BP83" s="29"/>
      <c r="BQ83" s="29"/>
      <c r="BR83" s="36">
        <f t="shared" si="44"/>
        <v>18.96</v>
      </c>
      <c r="BS83" s="11">
        <f>IF(BR83="",Default_Rank_Score,RANK(BR83,BR$4:BR$124,1))</f>
        <v>1</v>
      </c>
    </row>
    <row r="84" spans="1:71" s="10" customFormat="1" x14ac:dyDescent="0.15">
      <c r="A84" s="59" t="s">
        <v>124</v>
      </c>
      <c r="B84" s="2"/>
      <c r="C84" s="1"/>
      <c r="D84" s="5">
        <v>4</v>
      </c>
      <c r="E84" s="6" t="s">
        <v>77</v>
      </c>
      <c r="F84" s="5"/>
      <c r="G84" s="63">
        <f t="shared" si="30"/>
        <v>7</v>
      </c>
      <c r="H84" s="63">
        <f t="shared" si="31"/>
        <v>96</v>
      </c>
      <c r="I84" s="63">
        <f t="shared" si="32"/>
        <v>6</v>
      </c>
      <c r="J84" s="63">
        <f t="shared" si="33"/>
        <v>10</v>
      </c>
      <c r="K84" s="64">
        <f t="shared" si="34"/>
        <v>275.17</v>
      </c>
      <c r="L84" s="49">
        <v>25.26</v>
      </c>
      <c r="M84" s="5">
        <v>2</v>
      </c>
      <c r="N84" s="29"/>
      <c r="O84" s="29"/>
      <c r="P84" s="36">
        <f t="shared" si="35"/>
        <v>35.260000000000005</v>
      </c>
      <c r="Q84" s="53">
        <f>IF(P84="",Default_Rank_Score,RANK(P84,P$4:P$124,1))</f>
        <v>39</v>
      </c>
      <c r="R84" s="49">
        <v>19.71</v>
      </c>
      <c r="S84" s="5">
        <v>0</v>
      </c>
      <c r="T84" s="29"/>
      <c r="U84" s="29"/>
      <c r="V84" s="36">
        <f t="shared" si="36"/>
        <v>19.71</v>
      </c>
      <c r="W84" s="55">
        <f>IF(V84="",Default_Rank_Score,RANK(V84,V$4:V$124,1))</f>
        <v>14</v>
      </c>
      <c r="X84" s="49">
        <v>24.44</v>
      </c>
      <c r="Y84" s="5">
        <v>3</v>
      </c>
      <c r="Z84" s="29"/>
      <c r="AA84" s="29"/>
      <c r="AB84" s="36">
        <f t="shared" si="37"/>
        <v>39.44</v>
      </c>
      <c r="AC84" s="55">
        <f>IF(AB84="",Default_Rank_Score,RANK(AB84,AB$4:AB$124,1))</f>
        <v>40</v>
      </c>
      <c r="AD84" s="49">
        <v>15.99</v>
      </c>
      <c r="AE84" s="5">
        <v>0</v>
      </c>
      <c r="AF84" s="29"/>
      <c r="AG84" s="29"/>
      <c r="AH84" s="36">
        <f t="shared" si="38"/>
        <v>15.99</v>
      </c>
      <c r="AI84" s="55">
        <f>IF(AH84="",Default_Rank_Score,RANK(AH84,AH$4:AH$124,1))</f>
        <v>1</v>
      </c>
      <c r="AJ84" s="49">
        <v>25.33</v>
      </c>
      <c r="AK84" s="5">
        <v>0</v>
      </c>
      <c r="AL84" s="29"/>
      <c r="AM84" s="29"/>
      <c r="AN84" s="36">
        <f t="shared" si="39"/>
        <v>25.33</v>
      </c>
      <c r="AO84" s="11">
        <f>IF(AN84="",Default_Rank_Score,RANK(AN84,AN$4:AN$124,1))</f>
        <v>2</v>
      </c>
      <c r="AP84" s="49">
        <v>22.66</v>
      </c>
      <c r="AQ84" s="5">
        <v>0</v>
      </c>
      <c r="AR84" s="29"/>
      <c r="AS84" s="29"/>
      <c r="AT84" s="36">
        <f t="shared" si="40"/>
        <v>22.66</v>
      </c>
      <c r="AU84" s="11">
        <f>IF(AT84="",Default_Rank_Score,RANK(AT84,AT$4:AT$124,1))</f>
        <v>6</v>
      </c>
      <c r="AV84" s="49">
        <v>22.69</v>
      </c>
      <c r="AW84" s="5">
        <v>3</v>
      </c>
      <c r="AX84" s="29"/>
      <c r="AY84" s="29"/>
      <c r="AZ84" s="36">
        <f t="shared" si="41"/>
        <v>37.69</v>
      </c>
      <c r="BA84" s="11">
        <f>IF(AZ84="",Default_Rank_Score,RANK(AZ84,AZ$4:AZ$124,1))</f>
        <v>32</v>
      </c>
      <c r="BB84" s="49">
        <v>17.78</v>
      </c>
      <c r="BC84" s="5">
        <v>2</v>
      </c>
      <c r="BD84" s="29"/>
      <c r="BE84" s="29"/>
      <c r="BF84" s="36">
        <f t="shared" si="42"/>
        <v>27.78</v>
      </c>
      <c r="BG84" s="11">
        <f>IF(BF84="",Default_Rank_Score,RANK(BF84,BF$4:BF$124,1))</f>
        <v>25</v>
      </c>
      <c r="BH84" s="49">
        <v>23.52</v>
      </c>
      <c r="BI84" s="5">
        <v>0</v>
      </c>
      <c r="BJ84" s="29"/>
      <c r="BK84" s="29"/>
      <c r="BL84" s="36">
        <f t="shared" si="43"/>
        <v>23.52</v>
      </c>
      <c r="BM84" s="11">
        <f>IF(BL84="",Default_Rank_Score,RANK(BL84,BL$4:BL$124,1))</f>
        <v>3</v>
      </c>
      <c r="BN84" s="49">
        <v>27.79</v>
      </c>
      <c r="BO84" s="5">
        <v>0</v>
      </c>
      <c r="BP84" s="29"/>
      <c r="BQ84" s="29"/>
      <c r="BR84" s="36">
        <f t="shared" si="44"/>
        <v>27.79</v>
      </c>
      <c r="BS84" s="11">
        <f>IF(BR84="",Default_Rank_Score,RANK(BR84,BR$4:BR$124,1))</f>
        <v>8</v>
      </c>
    </row>
    <row r="85" spans="1:71" s="10" customFormat="1" x14ac:dyDescent="0.15">
      <c r="A85" s="59" t="s">
        <v>60</v>
      </c>
      <c r="B85" s="2"/>
      <c r="C85" s="1"/>
      <c r="D85" s="5">
        <v>3</v>
      </c>
      <c r="E85" s="6" t="s">
        <v>77</v>
      </c>
      <c r="F85" s="5"/>
      <c r="G85" s="63">
        <f t="shared" si="30"/>
        <v>57</v>
      </c>
      <c r="H85" s="63">
        <f t="shared" si="31"/>
        <v>272</v>
      </c>
      <c r="I85" s="63">
        <f t="shared" si="32"/>
        <v>1</v>
      </c>
      <c r="J85" s="63">
        <f t="shared" si="33"/>
        <v>25</v>
      </c>
      <c r="K85" s="64">
        <f t="shared" si="34"/>
        <v>428.94</v>
      </c>
      <c r="L85" s="49">
        <v>40.200000000000003</v>
      </c>
      <c r="M85" s="5">
        <v>1</v>
      </c>
      <c r="N85" s="29"/>
      <c r="O85" s="29"/>
      <c r="P85" s="36">
        <f t="shared" si="35"/>
        <v>45.2</v>
      </c>
      <c r="Q85" s="53">
        <f>IF(P85="",Default_Rank_Score,RANK(P85,P$4:P$124,1))</f>
        <v>71</v>
      </c>
      <c r="R85" s="49">
        <v>22.22</v>
      </c>
      <c r="S85" s="5">
        <v>0</v>
      </c>
      <c r="T85" s="29"/>
      <c r="U85" s="29"/>
      <c r="V85" s="36">
        <f t="shared" si="36"/>
        <v>22.22</v>
      </c>
      <c r="W85" s="55">
        <f>IF(V85="",Default_Rank_Score,RANK(V85,V$4:V$124,1))</f>
        <v>22</v>
      </c>
      <c r="X85" s="49">
        <v>27.41</v>
      </c>
      <c r="Y85" s="5">
        <v>2</v>
      </c>
      <c r="Z85" s="29"/>
      <c r="AA85" s="29"/>
      <c r="AB85" s="36">
        <f t="shared" si="37"/>
        <v>37.409999999999997</v>
      </c>
      <c r="AC85" s="55">
        <f>IF(AB85="",Default_Rank_Score,RANK(AB85,AB$4:AB$124,1))</f>
        <v>33</v>
      </c>
      <c r="AD85" s="49">
        <v>26.54</v>
      </c>
      <c r="AE85" s="5">
        <v>1</v>
      </c>
      <c r="AF85" s="29"/>
      <c r="AG85" s="29"/>
      <c r="AH85" s="36">
        <f t="shared" si="38"/>
        <v>31.54</v>
      </c>
      <c r="AI85" s="55">
        <f>IF(AH85="",Default_Rank_Score,RANK(AH85,AH$4:AH$124,1))</f>
        <v>41</v>
      </c>
      <c r="AJ85" s="49">
        <v>49.78</v>
      </c>
      <c r="AK85" s="5">
        <v>9</v>
      </c>
      <c r="AL85" s="29"/>
      <c r="AM85" s="29"/>
      <c r="AN85" s="36">
        <f t="shared" si="39"/>
        <v>94.78</v>
      </c>
      <c r="AO85" s="11">
        <f>IF(AN85="",Default_Rank_Score,RANK(AN85,AN$4:AN$124,1))</f>
        <v>105</v>
      </c>
      <c r="AP85" s="49">
        <v>26.61</v>
      </c>
      <c r="AQ85" s="5">
        <v>1</v>
      </c>
      <c r="AR85" s="29"/>
      <c r="AS85" s="29"/>
      <c r="AT85" s="36">
        <f t="shared" si="40"/>
        <v>31.61</v>
      </c>
      <c r="AU85" s="11">
        <f>IF(AT85="",Default_Rank_Score,RANK(AT85,AT$4:AT$124,1))</f>
        <v>20</v>
      </c>
      <c r="AV85" s="49">
        <v>24.67</v>
      </c>
      <c r="AW85" s="5">
        <v>4</v>
      </c>
      <c r="AX85" s="29"/>
      <c r="AY85" s="29"/>
      <c r="AZ85" s="36">
        <f t="shared" si="41"/>
        <v>44.67</v>
      </c>
      <c r="BA85" s="11">
        <f>IF(AZ85="",Default_Rank_Score,RANK(AZ85,AZ$4:AZ$124,1))</f>
        <v>46</v>
      </c>
      <c r="BB85" s="49">
        <v>22.47</v>
      </c>
      <c r="BC85" s="5">
        <v>2</v>
      </c>
      <c r="BD85" s="29"/>
      <c r="BE85" s="29"/>
      <c r="BF85" s="36">
        <f t="shared" si="42"/>
        <v>32.47</v>
      </c>
      <c r="BG85" s="11">
        <f>IF(BF85="",Default_Rank_Score,RANK(BF85,BF$4:BF$124,1))</f>
        <v>42</v>
      </c>
      <c r="BH85" s="49">
        <v>22.98</v>
      </c>
      <c r="BI85" s="5">
        <v>3</v>
      </c>
      <c r="BJ85" s="29"/>
      <c r="BK85" s="29"/>
      <c r="BL85" s="36">
        <f t="shared" si="43"/>
        <v>37.980000000000004</v>
      </c>
      <c r="BM85" s="11">
        <f>IF(BL85="",Default_Rank_Score,RANK(BL85,BL$4:BL$124,1))</f>
        <v>39</v>
      </c>
      <c r="BN85" s="49">
        <v>41.06</v>
      </c>
      <c r="BO85" s="5">
        <v>2</v>
      </c>
      <c r="BP85" s="29"/>
      <c r="BQ85" s="29"/>
      <c r="BR85" s="36">
        <f t="shared" si="44"/>
        <v>51.06</v>
      </c>
      <c r="BS85" s="11">
        <f>IF(BR85="",Default_Rank_Score,RANK(BR85,BR$4:BR$124,1))</f>
        <v>67</v>
      </c>
    </row>
    <row r="86" spans="1:71" s="10" customFormat="1" x14ac:dyDescent="0.15">
      <c r="A86" s="59" t="s">
        <v>212</v>
      </c>
      <c r="B86" s="2"/>
      <c r="C86" s="1"/>
      <c r="D86" s="5">
        <v>5</v>
      </c>
      <c r="E86" s="6" t="s">
        <v>77</v>
      </c>
      <c r="F86" s="5"/>
      <c r="G86" s="63">
        <f t="shared" si="30"/>
        <v>117</v>
      </c>
      <c r="H86" s="63">
        <f t="shared" si="31"/>
        <v>593</v>
      </c>
      <c r="I86" s="63">
        <f t="shared" si="32"/>
        <v>7</v>
      </c>
      <c r="J86" s="63">
        <f t="shared" si="33"/>
        <v>13</v>
      </c>
      <c r="K86" s="64">
        <f t="shared" si="34"/>
        <v>7157.2699999999995</v>
      </c>
      <c r="L86" s="49" t="s">
        <v>218</v>
      </c>
      <c r="M86" s="5">
        <v>0</v>
      </c>
      <c r="N86" s="29"/>
      <c r="O86" s="29"/>
      <c r="P86" s="36">
        <f t="shared" si="35"/>
        <v>999</v>
      </c>
      <c r="Q86" s="53">
        <f>IF(P86="",Default_Rank_Score,RANK(P86,P$4:P$124,1))</f>
        <v>119</v>
      </c>
      <c r="R86" s="49" t="s">
        <v>218</v>
      </c>
      <c r="S86" s="5"/>
      <c r="T86" s="29"/>
      <c r="U86" s="29"/>
      <c r="V86" s="36">
        <f t="shared" si="36"/>
        <v>999</v>
      </c>
      <c r="W86" s="55">
        <f>IF(V86="",Default_Rank_Score,RANK(V86,V$4:V$124,1))</f>
        <v>119</v>
      </c>
      <c r="X86" s="49" t="s">
        <v>218</v>
      </c>
      <c r="Y86" s="5"/>
      <c r="Z86" s="29"/>
      <c r="AA86" s="29"/>
      <c r="AB86" s="36">
        <f t="shared" si="37"/>
        <v>999</v>
      </c>
      <c r="AC86" s="55">
        <f>IF(AB86="",Default_Rank_Score,RANK(AB86,AB$4:AB$124,1))</f>
        <v>118</v>
      </c>
      <c r="AD86" s="49" t="s">
        <v>218</v>
      </c>
      <c r="AE86" s="5">
        <v>0</v>
      </c>
      <c r="AF86" s="29"/>
      <c r="AG86" s="29"/>
      <c r="AH86" s="36">
        <f t="shared" si="38"/>
        <v>999</v>
      </c>
      <c r="AI86" s="55">
        <f>IF(AH86="",Default_Rank_Score,RANK(AH86,AH$4:AH$124,1))</f>
        <v>118</v>
      </c>
      <c r="AJ86" s="49" t="s">
        <v>218</v>
      </c>
      <c r="AK86" s="5">
        <v>0</v>
      </c>
      <c r="AL86" s="29"/>
      <c r="AM86" s="29"/>
      <c r="AN86" s="36">
        <f t="shared" si="39"/>
        <v>999</v>
      </c>
      <c r="AO86" s="11">
        <f>IF(AN86="",Default_Rank_Score,RANK(AN86,AN$4:AN$124,1))</f>
        <v>119</v>
      </c>
      <c r="AP86" s="49" t="s">
        <v>218</v>
      </c>
      <c r="AQ86" s="5">
        <v>0</v>
      </c>
      <c r="AR86" s="29"/>
      <c r="AS86" s="29"/>
      <c r="AT86" s="36">
        <f t="shared" si="40"/>
        <v>999</v>
      </c>
      <c r="AU86" s="11">
        <f>IF(AT86="",Default_Rank_Score,RANK(AT86,AT$4:AT$124,1))</f>
        <v>119</v>
      </c>
      <c r="AV86" s="49" t="s">
        <v>218</v>
      </c>
      <c r="AW86" s="5"/>
      <c r="AX86" s="29"/>
      <c r="AY86" s="29"/>
      <c r="AZ86" s="36">
        <f t="shared" si="41"/>
        <v>999</v>
      </c>
      <c r="BA86" s="11">
        <f>IF(AZ86="",Default_Rank_Score,RANK(AZ86,AZ$4:AZ$124,1))</f>
        <v>117</v>
      </c>
      <c r="BB86" s="49">
        <v>27.54</v>
      </c>
      <c r="BC86" s="5">
        <v>4</v>
      </c>
      <c r="BD86" s="29"/>
      <c r="BE86" s="29"/>
      <c r="BF86" s="36">
        <f t="shared" si="42"/>
        <v>47.54</v>
      </c>
      <c r="BG86" s="11">
        <f>IF(BF86="",Default_Rank_Score,RANK(BF86,BF$4:BF$124,1))</f>
        <v>83</v>
      </c>
      <c r="BH86" s="49">
        <v>27.98</v>
      </c>
      <c r="BI86" s="5">
        <v>5</v>
      </c>
      <c r="BJ86" s="29"/>
      <c r="BK86" s="29"/>
      <c r="BL86" s="36">
        <f t="shared" si="43"/>
        <v>52.980000000000004</v>
      </c>
      <c r="BM86" s="11">
        <f>IF(BL86="",Default_Rank_Score,RANK(BL86,BL$4:BL$124,1))</f>
        <v>75</v>
      </c>
      <c r="BN86" s="49">
        <v>43.75</v>
      </c>
      <c r="BO86" s="5">
        <v>4</v>
      </c>
      <c r="BP86" s="29"/>
      <c r="BQ86" s="29"/>
      <c r="BR86" s="36">
        <f t="shared" si="44"/>
        <v>63.75</v>
      </c>
      <c r="BS86" s="11"/>
    </row>
    <row r="87" spans="1:71" s="10" customFormat="1" x14ac:dyDescent="0.15">
      <c r="A87" s="59" t="s">
        <v>102</v>
      </c>
      <c r="B87" s="2"/>
      <c r="C87" s="1"/>
      <c r="D87" s="5">
        <v>2</v>
      </c>
      <c r="E87" s="6" t="s">
        <v>114</v>
      </c>
      <c r="F87" s="5"/>
      <c r="G87" s="63">
        <f t="shared" si="30"/>
        <v>45</v>
      </c>
      <c r="H87" s="63">
        <f t="shared" si="31"/>
        <v>276</v>
      </c>
      <c r="I87" s="63">
        <f t="shared" si="32"/>
        <v>4</v>
      </c>
      <c r="J87" s="63">
        <f t="shared" si="33"/>
        <v>9</v>
      </c>
      <c r="K87" s="64">
        <f t="shared" si="34"/>
        <v>395.79999999999995</v>
      </c>
      <c r="L87" s="49">
        <v>30.02</v>
      </c>
      <c r="M87" s="5">
        <v>1</v>
      </c>
      <c r="N87" s="29"/>
      <c r="O87" s="29"/>
      <c r="P87" s="36">
        <f t="shared" si="35"/>
        <v>35.019999999999996</v>
      </c>
      <c r="Q87" s="53">
        <f>IF(P87="",Default_Rank_Score,RANK(P87,P$4:P$124,1))</f>
        <v>38</v>
      </c>
      <c r="R87" s="49">
        <v>27.59</v>
      </c>
      <c r="S87" s="5">
        <v>2</v>
      </c>
      <c r="T87" s="29"/>
      <c r="U87" s="29"/>
      <c r="V87" s="36">
        <f t="shared" si="36"/>
        <v>37.590000000000003</v>
      </c>
      <c r="W87" s="55">
        <f>IF(V87="",Default_Rank_Score,RANK(V87,V$4:V$124,1))</f>
        <v>84</v>
      </c>
      <c r="X87" s="49">
        <v>40.909999999999997</v>
      </c>
      <c r="Y87" s="5">
        <v>0</v>
      </c>
      <c r="Z87" s="29"/>
      <c r="AA87" s="29"/>
      <c r="AB87" s="36">
        <f t="shared" si="37"/>
        <v>40.909999999999997</v>
      </c>
      <c r="AC87" s="55">
        <f>IF(AB87="",Default_Rank_Score,RANK(AB87,AB$4:AB$124,1))</f>
        <v>45</v>
      </c>
      <c r="AD87" s="49">
        <v>36.6</v>
      </c>
      <c r="AE87" s="5">
        <v>0</v>
      </c>
      <c r="AF87" s="29"/>
      <c r="AG87" s="29"/>
      <c r="AH87" s="36">
        <f t="shared" si="38"/>
        <v>36.6</v>
      </c>
      <c r="AI87" s="55">
        <f>IF(AH87="",Default_Rank_Score,RANK(AH87,AH$4:AH$124,1))</f>
        <v>59</v>
      </c>
      <c r="AJ87" s="49">
        <v>42</v>
      </c>
      <c r="AK87" s="5">
        <v>1</v>
      </c>
      <c r="AL87" s="29"/>
      <c r="AM87" s="29"/>
      <c r="AN87" s="36">
        <f t="shared" si="39"/>
        <v>47</v>
      </c>
      <c r="AO87" s="11">
        <f>IF(AN87="",Default_Rank_Score,RANK(AN87,AN$4:AN$124,1))</f>
        <v>50</v>
      </c>
      <c r="AP87" s="49">
        <v>32.96</v>
      </c>
      <c r="AQ87" s="5">
        <v>0</v>
      </c>
      <c r="AR87" s="29"/>
      <c r="AS87" s="29"/>
      <c r="AT87" s="36">
        <f t="shared" si="40"/>
        <v>32.96</v>
      </c>
      <c r="AU87" s="11">
        <f>IF(AT87="",Default_Rank_Score,RANK(AT87,AT$4:AT$124,1))</f>
        <v>26</v>
      </c>
      <c r="AV87" s="49">
        <v>35.299999999999997</v>
      </c>
      <c r="AW87" s="5">
        <v>3</v>
      </c>
      <c r="AX87" s="29"/>
      <c r="AY87" s="29"/>
      <c r="AZ87" s="36">
        <f t="shared" si="41"/>
        <v>50.3</v>
      </c>
      <c r="BA87" s="11">
        <f>IF(AZ87="",Default_Rank_Score,RANK(AZ87,AZ$4:AZ$124,1))</f>
        <v>69</v>
      </c>
      <c r="BB87" s="49">
        <v>31.33</v>
      </c>
      <c r="BC87" s="5">
        <v>1</v>
      </c>
      <c r="BD87" s="29"/>
      <c r="BE87" s="29"/>
      <c r="BF87" s="36">
        <f t="shared" si="42"/>
        <v>36.33</v>
      </c>
      <c r="BG87" s="11">
        <f>IF(BF87="",Default_Rank_Score,RANK(BF87,BF$4:BF$124,1))</f>
        <v>57</v>
      </c>
      <c r="BH87" s="49">
        <v>33</v>
      </c>
      <c r="BI87" s="5">
        <v>0</v>
      </c>
      <c r="BJ87" s="29"/>
      <c r="BK87" s="29"/>
      <c r="BL87" s="36">
        <f t="shared" si="43"/>
        <v>33</v>
      </c>
      <c r="BM87" s="11">
        <f>IF(BL87="",Default_Rank_Score,RANK(BL87,BL$4:BL$124,1))</f>
        <v>21</v>
      </c>
      <c r="BN87" s="49">
        <v>41.09</v>
      </c>
      <c r="BO87" s="5">
        <v>1</v>
      </c>
      <c r="BP87" s="29"/>
      <c r="BQ87" s="29"/>
      <c r="BR87" s="36">
        <f t="shared" si="44"/>
        <v>46.09</v>
      </c>
      <c r="BS87" s="11">
        <f>IF(BR87="",Default_Rank_Score,RANK(BR87,BR$4:BR$124,1))</f>
        <v>58</v>
      </c>
    </row>
    <row r="88" spans="1:71" s="10" customFormat="1" x14ac:dyDescent="0.15">
      <c r="A88" s="59" t="s">
        <v>107</v>
      </c>
      <c r="B88" s="2"/>
      <c r="C88" s="1"/>
      <c r="D88" s="5">
        <v>2</v>
      </c>
      <c r="E88" s="6" t="s">
        <v>114</v>
      </c>
      <c r="F88" s="5"/>
      <c r="G88" s="63">
        <f t="shared" si="30"/>
        <v>49</v>
      </c>
      <c r="H88" s="63">
        <f t="shared" si="31"/>
        <v>287</v>
      </c>
      <c r="I88" s="63">
        <f t="shared" si="32"/>
        <v>1</v>
      </c>
      <c r="J88" s="63">
        <f t="shared" si="33"/>
        <v>9</v>
      </c>
      <c r="K88" s="64">
        <f t="shared" si="34"/>
        <v>413.61</v>
      </c>
      <c r="L88" s="49">
        <v>33.17</v>
      </c>
      <c r="M88" s="5">
        <v>1</v>
      </c>
      <c r="N88" s="29"/>
      <c r="O88" s="29"/>
      <c r="P88" s="36">
        <f t="shared" si="35"/>
        <v>38.17</v>
      </c>
      <c r="Q88" s="53">
        <f>IF(P88="",Default_Rank_Score,RANK(P88,P$4:P$124,1))</f>
        <v>48</v>
      </c>
      <c r="R88" s="49">
        <v>29.15</v>
      </c>
      <c r="S88" s="5">
        <v>0</v>
      </c>
      <c r="T88" s="29"/>
      <c r="U88" s="29"/>
      <c r="V88" s="36">
        <f t="shared" si="36"/>
        <v>29.15</v>
      </c>
      <c r="W88" s="55">
        <f>IF(V88="",Default_Rank_Score,RANK(V88,V$4:V$124,1))</f>
        <v>56</v>
      </c>
      <c r="X88" s="49">
        <v>40.25</v>
      </c>
      <c r="Y88" s="5">
        <v>1</v>
      </c>
      <c r="Z88" s="29"/>
      <c r="AA88" s="29"/>
      <c r="AB88" s="36">
        <f t="shared" si="37"/>
        <v>45.25</v>
      </c>
      <c r="AC88" s="55">
        <f>IF(AB88="",Default_Rank_Score,RANK(AB88,AB$4:AB$124,1))</f>
        <v>56</v>
      </c>
      <c r="AD88" s="49">
        <v>30.95</v>
      </c>
      <c r="AE88" s="5">
        <v>1</v>
      </c>
      <c r="AF88" s="29"/>
      <c r="AG88" s="29"/>
      <c r="AH88" s="36">
        <f t="shared" si="38"/>
        <v>35.950000000000003</v>
      </c>
      <c r="AI88" s="55">
        <f>IF(AH88="",Default_Rank_Score,RANK(AH88,AH$4:AH$124,1))</f>
        <v>57</v>
      </c>
      <c r="AJ88" s="49">
        <v>44.22</v>
      </c>
      <c r="AK88" s="5">
        <v>1</v>
      </c>
      <c r="AL88" s="29">
        <v>1</v>
      </c>
      <c r="AM88" s="29"/>
      <c r="AN88" s="36">
        <f t="shared" si="39"/>
        <v>59.22</v>
      </c>
      <c r="AO88" s="11">
        <f>IF(AN88="",Default_Rank_Score,RANK(AN88,AN$4:AN$124,1))</f>
        <v>70</v>
      </c>
      <c r="AP88" s="49">
        <v>34.99</v>
      </c>
      <c r="AQ88" s="5">
        <v>1</v>
      </c>
      <c r="AR88" s="29"/>
      <c r="AS88" s="29"/>
      <c r="AT88" s="36">
        <f t="shared" si="40"/>
        <v>39.99</v>
      </c>
      <c r="AU88" s="11">
        <f>IF(AT88="",Default_Rank_Score,RANK(AT88,AT$4:AT$124,1))</f>
        <v>51</v>
      </c>
      <c r="AV88" s="49">
        <v>46.01</v>
      </c>
      <c r="AW88" s="5">
        <v>1</v>
      </c>
      <c r="AX88" s="29"/>
      <c r="AY88" s="29"/>
      <c r="AZ88" s="36">
        <f t="shared" si="41"/>
        <v>51.01</v>
      </c>
      <c r="BA88" s="11">
        <f>IF(AZ88="",Default_Rank_Score,RANK(AZ88,AZ$4:AZ$124,1))</f>
        <v>71</v>
      </c>
      <c r="BB88" s="49">
        <v>32.14</v>
      </c>
      <c r="BC88" s="5">
        <v>1</v>
      </c>
      <c r="BD88" s="29"/>
      <c r="BE88" s="29"/>
      <c r="BF88" s="36">
        <f t="shared" si="42"/>
        <v>37.14</v>
      </c>
      <c r="BG88" s="11">
        <f>IF(BF88="",Default_Rank_Score,RANK(BF88,BF$4:BF$124,1))</f>
        <v>61</v>
      </c>
      <c r="BH88" s="49">
        <v>38.86</v>
      </c>
      <c r="BI88" s="5">
        <v>1</v>
      </c>
      <c r="BJ88" s="29"/>
      <c r="BK88" s="29"/>
      <c r="BL88" s="36">
        <f t="shared" si="43"/>
        <v>43.86</v>
      </c>
      <c r="BM88" s="11">
        <f>IF(BL88="",Default_Rank_Score,RANK(BL88,BL$4:BL$124,1))</f>
        <v>52</v>
      </c>
      <c r="BN88" s="49">
        <v>28.87</v>
      </c>
      <c r="BO88" s="5">
        <v>1</v>
      </c>
      <c r="BP88" s="29"/>
      <c r="BQ88" s="29"/>
      <c r="BR88" s="36">
        <f t="shared" si="44"/>
        <v>33.870000000000005</v>
      </c>
      <c r="BS88" s="11">
        <f>IF(BR88="",Default_Rank_Score,RANK(BR88,BR$4:BR$124,1))</f>
        <v>24</v>
      </c>
    </row>
    <row r="89" spans="1:71" s="10" customFormat="1" x14ac:dyDescent="0.15">
      <c r="A89" s="59" t="s">
        <v>89</v>
      </c>
      <c r="B89" s="2"/>
      <c r="C89" s="1"/>
      <c r="D89" s="5">
        <v>1</v>
      </c>
      <c r="E89" s="6" t="s">
        <v>90</v>
      </c>
      <c r="F89" s="5"/>
      <c r="G89" s="63">
        <f t="shared" si="30"/>
        <v>44</v>
      </c>
      <c r="H89" s="63">
        <f t="shared" si="31"/>
        <v>281</v>
      </c>
      <c r="I89" s="63">
        <f t="shared" si="32"/>
        <v>9</v>
      </c>
      <c r="J89" s="63">
        <f t="shared" si="33"/>
        <v>2</v>
      </c>
      <c r="K89" s="64">
        <f t="shared" si="34"/>
        <v>392.00000000000006</v>
      </c>
      <c r="L89" s="49">
        <v>47.31</v>
      </c>
      <c r="M89" s="5">
        <v>0</v>
      </c>
      <c r="N89" s="29"/>
      <c r="O89" s="29"/>
      <c r="P89" s="36">
        <f t="shared" si="35"/>
        <v>47.31</v>
      </c>
      <c r="Q89" s="53">
        <f>IF(P89="",Default_Rank_Score,RANK(P89,P$4:P$124,1))</f>
        <v>76</v>
      </c>
      <c r="R89" s="49">
        <v>25.4</v>
      </c>
      <c r="S89" s="5">
        <v>0</v>
      </c>
      <c r="T89" s="29"/>
      <c r="U89" s="29"/>
      <c r="V89" s="36">
        <f t="shared" si="36"/>
        <v>25.4</v>
      </c>
      <c r="W89" s="55">
        <f>IF(V89="",Default_Rank_Score,RANK(V89,V$4:V$124,1))</f>
        <v>38</v>
      </c>
      <c r="X89" s="49">
        <v>64.87</v>
      </c>
      <c r="Y89" s="5">
        <v>0</v>
      </c>
      <c r="Z89" s="29"/>
      <c r="AA89" s="29"/>
      <c r="AB89" s="36">
        <f t="shared" si="37"/>
        <v>64.87</v>
      </c>
      <c r="AC89" s="55">
        <f>IF(AB89="",Default_Rank_Score,RANK(AB89,AB$4:AB$124,1))</f>
        <v>88</v>
      </c>
      <c r="AD89" s="49">
        <v>30.56</v>
      </c>
      <c r="AE89" s="5">
        <v>0</v>
      </c>
      <c r="AF89" s="29"/>
      <c r="AG89" s="29"/>
      <c r="AH89" s="36">
        <f t="shared" si="38"/>
        <v>30.56</v>
      </c>
      <c r="AI89" s="55">
        <f>IF(AH89="",Default_Rank_Score,RANK(AH89,AH$4:AH$124,1))</f>
        <v>38</v>
      </c>
      <c r="AJ89" s="49">
        <v>43.37</v>
      </c>
      <c r="AK89" s="5">
        <v>0</v>
      </c>
      <c r="AL89" s="29"/>
      <c r="AM89" s="29"/>
      <c r="AN89" s="36">
        <f t="shared" si="39"/>
        <v>43.37</v>
      </c>
      <c r="AO89" s="11">
        <f>IF(AN89="",Default_Rank_Score,RANK(AN89,AN$4:AN$124,1))</f>
        <v>41</v>
      </c>
      <c r="AP89" s="49">
        <v>36.200000000000003</v>
      </c>
      <c r="AQ89" s="5">
        <v>0</v>
      </c>
      <c r="AR89" s="29"/>
      <c r="AS89" s="29"/>
      <c r="AT89" s="36">
        <f t="shared" si="40"/>
        <v>36.200000000000003</v>
      </c>
      <c r="AU89" s="11">
        <f>IF(AT89="",Default_Rank_Score,RANK(AT89,AT$4:AT$124,1))</f>
        <v>37</v>
      </c>
      <c r="AV89" s="49">
        <v>32.81</v>
      </c>
      <c r="AW89" s="5">
        <v>2</v>
      </c>
      <c r="AX89" s="29"/>
      <c r="AY89" s="29"/>
      <c r="AZ89" s="36">
        <f t="shared" si="41"/>
        <v>42.81</v>
      </c>
      <c r="BA89" s="11">
        <f>IF(AZ89="",Default_Rank_Score,RANK(AZ89,AZ$4:AZ$124,1))</f>
        <v>42</v>
      </c>
      <c r="BB89" s="49">
        <v>29.19</v>
      </c>
      <c r="BC89" s="5">
        <v>0</v>
      </c>
      <c r="BD89" s="29"/>
      <c r="BE89" s="29"/>
      <c r="BF89" s="36">
        <f t="shared" si="42"/>
        <v>29.19</v>
      </c>
      <c r="BG89" s="11">
        <f>IF(BF89="",Default_Rank_Score,RANK(BF89,BF$4:BF$124,1))</f>
        <v>30</v>
      </c>
      <c r="BH89" s="49">
        <v>34.97</v>
      </c>
      <c r="BI89" s="5">
        <v>0</v>
      </c>
      <c r="BJ89" s="29"/>
      <c r="BK89" s="29"/>
      <c r="BL89" s="36">
        <f t="shared" si="43"/>
        <v>34.97</v>
      </c>
      <c r="BM89" s="11">
        <f>IF(BL89="",Default_Rank_Score,RANK(BL89,BL$4:BL$124,1))</f>
        <v>30</v>
      </c>
      <c r="BN89" s="49">
        <v>37.32</v>
      </c>
      <c r="BO89" s="5">
        <v>0</v>
      </c>
      <c r="BP89" s="29"/>
      <c r="BQ89" s="29"/>
      <c r="BR89" s="36">
        <f t="shared" si="44"/>
        <v>37.32</v>
      </c>
      <c r="BS89" s="11">
        <f>IF(BR89="",Default_Rank_Score,RANK(BR89,BR$4:BR$124,1))</f>
        <v>33</v>
      </c>
    </row>
    <row r="90" spans="1:71" s="10" customFormat="1" x14ac:dyDescent="0.15">
      <c r="A90" s="59" t="s">
        <v>165</v>
      </c>
      <c r="B90" s="2"/>
      <c r="C90" s="1"/>
      <c r="D90" s="5">
        <v>3</v>
      </c>
      <c r="E90" s="6" t="s">
        <v>90</v>
      </c>
      <c r="F90" s="5"/>
      <c r="G90" s="63">
        <f t="shared" si="30"/>
        <v>71</v>
      </c>
      <c r="H90" s="63">
        <f t="shared" si="31"/>
        <v>388</v>
      </c>
      <c r="I90" s="63">
        <f t="shared" si="32"/>
        <v>2</v>
      </c>
      <c r="J90" s="63">
        <f t="shared" si="33"/>
        <v>13</v>
      </c>
      <c r="K90" s="64">
        <f t="shared" si="34"/>
        <v>479.96000000000004</v>
      </c>
      <c r="L90" s="49">
        <v>33.619999999999997</v>
      </c>
      <c r="M90" s="5">
        <v>2</v>
      </c>
      <c r="N90" s="29"/>
      <c r="O90" s="29"/>
      <c r="P90" s="36">
        <f t="shared" si="35"/>
        <v>43.62</v>
      </c>
      <c r="Q90" s="53">
        <f>IF(P90="",Default_Rank_Score,RANK(P90,P$4:P$124,1))</f>
        <v>65</v>
      </c>
      <c r="R90" s="49">
        <v>32.04</v>
      </c>
      <c r="S90" s="5">
        <v>1</v>
      </c>
      <c r="T90" s="29"/>
      <c r="U90" s="29"/>
      <c r="V90" s="36">
        <f t="shared" si="36"/>
        <v>37.04</v>
      </c>
      <c r="W90" s="55">
        <f>IF(V90="",Default_Rank_Score,RANK(V90,V$4:V$124,1))</f>
        <v>83</v>
      </c>
      <c r="X90" s="49">
        <v>43.97</v>
      </c>
      <c r="Y90" s="5">
        <v>2</v>
      </c>
      <c r="Z90" s="29"/>
      <c r="AA90" s="29"/>
      <c r="AB90" s="36">
        <f t="shared" si="37"/>
        <v>53.97</v>
      </c>
      <c r="AC90" s="55">
        <f>IF(AB90="",Default_Rank_Score,RANK(AB90,AB$4:AB$124,1))</f>
        <v>75</v>
      </c>
      <c r="AD90" s="49">
        <v>35.21</v>
      </c>
      <c r="AE90" s="5">
        <v>1</v>
      </c>
      <c r="AF90" s="29"/>
      <c r="AG90" s="29"/>
      <c r="AH90" s="36">
        <f t="shared" si="38"/>
        <v>40.21</v>
      </c>
      <c r="AI90" s="55">
        <f>IF(AH90="",Default_Rank_Score,RANK(AH90,AH$4:AH$124,1))</f>
        <v>66</v>
      </c>
      <c r="AJ90" s="49">
        <v>68.67</v>
      </c>
      <c r="AK90" s="5">
        <v>3</v>
      </c>
      <c r="AL90" s="29"/>
      <c r="AM90" s="29"/>
      <c r="AN90" s="36">
        <f t="shared" si="39"/>
        <v>83.67</v>
      </c>
      <c r="AO90" s="11">
        <f>IF(AN90="",Default_Rank_Score,RANK(AN90,AN$4:AN$124,1))</f>
        <v>99</v>
      </c>
      <c r="AP90" s="49">
        <v>34.659999999999997</v>
      </c>
      <c r="AQ90" s="5">
        <v>1</v>
      </c>
      <c r="AR90" s="29"/>
      <c r="AS90" s="29"/>
      <c r="AT90" s="36">
        <f t="shared" si="40"/>
        <v>39.659999999999997</v>
      </c>
      <c r="AU90" s="11">
        <f>IF(AT90="",Default_Rank_Score,RANK(AT90,AT$4:AT$124,1))</f>
        <v>48</v>
      </c>
      <c r="AV90" s="49">
        <v>33.72</v>
      </c>
      <c r="AW90" s="5">
        <v>1</v>
      </c>
      <c r="AX90" s="29"/>
      <c r="AY90" s="29"/>
      <c r="AZ90" s="36">
        <f t="shared" si="41"/>
        <v>38.72</v>
      </c>
      <c r="BA90" s="11">
        <f>IF(AZ90="",Default_Rank_Score,RANK(AZ90,AZ$4:AZ$124,1))</f>
        <v>34</v>
      </c>
      <c r="BB90" s="49">
        <v>26.06</v>
      </c>
      <c r="BC90" s="5">
        <v>0</v>
      </c>
      <c r="BD90" s="29">
        <v>1</v>
      </c>
      <c r="BE90" s="29"/>
      <c r="BF90" s="36">
        <f t="shared" si="42"/>
        <v>36.06</v>
      </c>
      <c r="BG90" s="11">
        <f>IF(BF90="",Default_Rank_Score,RANK(BF90,BF$4:BF$124,1))</f>
        <v>54</v>
      </c>
      <c r="BH90" s="49">
        <v>43.98</v>
      </c>
      <c r="BI90" s="5">
        <v>2</v>
      </c>
      <c r="BJ90" s="29"/>
      <c r="BK90" s="29"/>
      <c r="BL90" s="36">
        <f t="shared" si="43"/>
        <v>53.98</v>
      </c>
      <c r="BM90" s="11">
        <f>IF(BL90="",Default_Rank_Score,RANK(BL90,BL$4:BL$124,1))</f>
        <v>76</v>
      </c>
      <c r="BN90" s="49">
        <v>53.03</v>
      </c>
      <c r="BO90" s="5">
        <v>0</v>
      </c>
      <c r="BP90" s="29"/>
      <c r="BQ90" s="29"/>
      <c r="BR90" s="36">
        <f t="shared" si="44"/>
        <v>53.03</v>
      </c>
      <c r="BS90" s="11">
        <f>IF(BR90="",Default_Rank_Score,RANK(BR90,BR$4:BR$124,1))</f>
        <v>72</v>
      </c>
    </row>
    <row r="91" spans="1:71" s="10" customFormat="1" x14ac:dyDescent="0.15">
      <c r="A91" s="59" t="s">
        <v>122</v>
      </c>
      <c r="B91" s="2"/>
      <c r="C91" s="1"/>
      <c r="D91" s="5">
        <v>4</v>
      </c>
      <c r="E91" s="6" t="s">
        <v>123</v>
      </c>
      <c r="F91" s="5"/>
      <c r="G91" s="63">
        <f t="shared" si="30"/>
        <v>26</v>
      </c>
      <c r="H91" s="63">
        <f t="shared" si="31"/>
        <v>118</v>
      </c>
      <c r="I91" s="63">
        <f t="shared" si="32"/>
        <v>6</v>
      </c>
      <c r="J91" s="63">
        <f t="shared" si="33"/>
        <v>4</v>
      </c>
      <c r="K91" s="64">
        <f t="shared" si="34"/>
        <v>331.2</v>
      </c>
      <c r="L91" s="49">
        <v>28.33</v>
      </c>
      <c r="M91" s="5">
        <v>0</v>
      </c>
      <c r="N91" s="29"/>
      <c r="O91" s="29"/>
      <c r="P91" s="36">
        <f t="shared" si="35"/>
        <v>28.33</v>
      </c>
      <c r="Q91" s="53">
        <f>IF(P91="",Default_Rank_Score,RANK(P91,P$4:P$124,1))</f>
        <v>18</v>
      </c>
      <c r="R91" s="49">
        <v>21.7</v>
      </c>
      <c r="S91" s="5">
        <v>0</v>
      </c>
      <c r="T91" s="29"/>
      <c r="U91" s="29"/>
      <c r="V91" s="36">
        <f t="shared" si="36"/>
        <v>21.7</v>
      </c>
      <c r="W91" s="55">
        <f>IF(V91="",Default_Rank_Score,RANK(V91,V$4:V$124,1))</f>
        <v>20</v>
      </c>
      <c r="X91" s="49">
        <v>33.67</v>
      </c>
      <c r="Y91" s="5">
        <v>1</v>
      </c>
      <c r="Z91" s="29"/>
      <c r="AA91" s="29"/>
      <c r="AB91" s="36">
        <f t="shared" si="37"/>
        <v>38.67</v>
      </c>
      <c r="AC91" s="55">
        <f>IF(AB91="",Default_Rank_Score,RANK(AB91,AB$4:AB$124,1))</f>
        <v>38</v>
      </c>
      <c r="AD91" s="49">
        <v>24.59</v>
      </c>
      <c r="AE91" s="5">
        <v>0</v>
      </c>
      <c r="AF91" s="29"/>
      <c r="AG91" s="29"/>
      <c r="AH91" s="36">
        <f t="shared" si="38"/>
        <v>24.59</v>
      </c>
      <c r="AI91" s="55">
        <f>IF(AH91="",Default_Rank_Score,RANK(AH91,AH$4:AH$124,1))</f>
        <v>15</v>
      </c>
      <c r="AJ91" s="49">
        <v>33.85</v>
      </c>
      <c r="AK91" s="5">
        <v>1</v>
      </c>
      <c r="AL91" s="29"/>
      <c r="AM91" s="29"/>
      <c r="AN91" s="36">
        <f t="shared" si="39"/>
        <v>38.85</v>
      </c>
      <c r="AO91" s="11">
        <f>IF(AN91="",Default_Rank_Score,RANK(AN91,AN$4:AN$124,1))</f>
        <v>27</v>
      </c>
      <c r="AP91" s="49">
        <v>35.96</v>
      </c>
      <c r="AQ91" s="5">
        <v>0</v>
      </c>
      <c r="AR91" s="29"/>
      <c r="AS91" s="29"/>
      <c r="AT91" s="36">
        <f t="shared" si="40"/>
        <v>35.96</v>
      </c>
      <c r="AU91" s="11">
        <f>IF(AT91="",Default_Rank_Score,RANK(AT91,AT$4:AT$124,1))</f>
        <v>36</v>
      </c>
      <c r="AV91" s="49">
        <v>37.1</v>
      </c>
      <c r="AW91" s="5">
        <v>1</v>
      </c>
      <c r="AX91" s="29"/>
      <c r="AY91" s="29"/>
      <c r="AZ91" s="36">
        <f t="shared" si="41"/>
        <v>42.1</v>
      </c>
      <c r="BA91" s="11">
        <f>IF(AZ91="",Default_Rank_Score,RANK(AZ91,AZ$4:AZ$124,1))</f>
        <v>41</v>
      </c>
      <c r="BB91" s="49">
        <v>25.81</v>
      </c>
      <c r="BC91" s="5">
        <v>0</v>
      </c>
      <c r="BD91" s="29"/>
      <c r="BE91" s="29"/>
      <c r="BF91" s="36">
        <f t="shared" si="42"/>
        <v>25.81</v>
      </c>
      <c r="BG91" s="11">
        <f>IF(BF91="",Default_Rank_Score,RANK(BF91,BF$4:BF$124,1))</f>
        <v>16</v>
      </c>
      <c r="BH91" s="49">
        <v>34.630000000000003</v>
      </c>
      <c r="BI91" s="5">
        <v>1</v>
      </c>
      <c r="BJ91" s="29"/>
      <c r="BK91" s="29"/>
      <c r="BL91" s="36">
        <f t="shared" si="43"/>
        <v>39.630000000000003</v>
      </c>
      <c r="BM91" s="11">
        <f>IF(BL91="",Default_Rank_Score,RANK(BL91,BL$4:BL$124,1))</f>
        <v>42</v>
      </c>
      <c r="BN91" s="49">
        <v>35.56</v>
      </c>
      <c r="BO91" s="5">
        <v>0</v>
      </c>
      <c r="BP91" s="29"/>
      <c r="BQ91" s="29"/>
      <c r="BR91" s="36">
        <f t="shared" si="44"/>
        <v>35.56</v>
      </c>
      <c r="BS91" s="11">
        <f>IF(BR91="",Default_Rank_Score,RANK(BR91,BR$4:BR$124,1))</f>
        <v>26</v>
      </c>
    </row>
    <row r="92" spans="1:71" s="10" customFormat="1" x14ac:dyDescent="0.15">
      <c r="A92" s="59" t="s">
        <v>158</v>
      </c>
      <c r="B92" s="2"/>
      <c r="C92" s="1"/>
      <c r="D92" s="5">
        <v>1</v>
      </c>
      <c r="E92" s="6" t="s">
        <v>180</v>
      </c>
      <c r="F92" s="5"/>
      <c r="G92" s="63">
        <f t="shared" si="30"/>
        <v>12</v>
      </c>
      <c r="H92" s="63">
        <f t="shared" si="31"/>
        <v>95</v>
      </c>
      <c r="I92" s="63">
        <f t="shared" si="32"/>
        <v>6</v>
      </c>
      <c r="J92" s="63">
        <f t="shared" si="33"/>
        <v>4</v>
      </c>
      <c r="K92" s="64">
        <f t="shared" si="34"/>
        <v>288.75000000000006</v>
      </c>
      <c r="L92" s="49">
        <v>26.58</v>
      </c>
      <c r="M92" s="5">
        <v>1</v>
      </c>
      <c r="N92" s="29"/>
      <c r="O92" s="29"/>
      <c r="P92" s="36">
        <f t="shared" si="35"/>
        <v>31.58</v>
      </c>
      <c r="Q92" s="53">
        <f>IF(P92="",Default_Rank_Score,RANK(P92,P$4:P$124,1))</f>
        <v>30</v>
      </c>
      <c r="R92" s="49">
        <v>16.29</v>
      </c>
      <c r="S92" s="5">
        <v>0</v>
      </c>
      <c r="T92" s="29"/>
      <c r="U92" s="29"/>
      <c r="V92" s="36">
        <f t="shared" si="36"/>
        <v>16.29</v>
      </c>
      <c r="W92" s="55">
        <f>IF(V92="",Default_Rank_Score,RANK(V92,V$4:V$124,1))</f>
        <v>6</v>
      </c>
      <c r="X92" s="49">
        <v>32.42</v>
      </c>
      <c r="Y92" s="5">
        <v>0</v>
      </c>
      <c r="Z92" s="29"/>
      <c r="AA92" s="29"/>
      <c r="AB92" s="36">
        <f t="shared" si="37"/>
        <v>32.42</v>
      </c>
      <c r="AC92" s="55">
        <f>IF(AB92="",Default_Rank_Score,RANK(AB92,AB$4:AB$124,1))</f>
        <v>14</v>
      </c>
      <c r="AD92" s="49">
        <v>22.8</v>
      </c>
      <c r="AE92" s="5">
        <v>1</v>
      </c>
      <c r="AF92" s="29"/>
      <c r="AG92" s="29"/>
      <c r="AH92" s="36">
        <f t="shared" si="38"/>
        <v>27.8</v>
      </c>
      <c r="AI92" s="55">
        <f>IF(AH92="",Default_Rank_Score,RANK(AH92,AH$4:AH$124,1))</f>
        <v>29</v>
      </c>
      <c r="AJ92" s="49">
        <v>35.47</v>
      </c>
      <c r="AK92" s="5">
        <v>0</v>
      </c>
      <c r="AL92" s="29"/>
      <c r="AM92" s="29"/>
      <c r="AN92" s="36">
        <f t="shared" si="39"/>
        <v>35.47</v>
      </c>
      <c r="AO92" s="11">
        <f>IF(AN92="",Default_Rank_Score,RANK(AN92,AN$4:AN$124,1))</f>
        <v>16</v>
      </c>
      <c r="AP92" s="49">
        <v>28.55</v>
      </c>
      <c r="AQ92" s="5">
        <v>0</v>
      </c>
      <c r="AR92" s="29"/>
      <c r="AS92" s="29"/>
      <c r="AT92" s="36">
        <f t="shared" si="40"/>
        <v>28.55</v>
      </c>
      <c r="AU92" s="11">
        <f>IF(AT92="",Default_Rank_Score,RANK(AT92,AT$4:AT$124,1))</f>
        <v>12</v>
      </c>
      <c r="AV92" s="49">
        <v>32.049999999999997</v>
      </c>
      <c r="AW92" s="5">
        <v>0</v>
      </c>
      <c r="AX92" s="29"/>
      <c r="AY92" s="29"/>
      <c r="AZ92" s="36">
        <f t="shared" si="41"/>
        <v>32.049999999999997</v>
      </c>
      <c r="BA92" s="11">
        <f>IF(AZ92="",Default_Rank_Score,RANK(AZ92,AZ$4:AZ$124,1))</f>
        <v>18</v>
      </c>
      <c r="BB92" s="49">
        <v>19.989999999999998</v>
      </c>
      <c r="BC92" s="5">
        <v>0</v>
      </c>
      <c r="BD92" s="29"/>
      <c r="BE92" s="29"/>
      <c r="BF92" s="36">
        <f t="shared" si="42"/>
        <v>19.989999999999998</v>
      </c>
      <c r="BG92" s="11">
        <f>IF(BF92="",Default_Rank_Score,RANK(BF92,BF$4:BF$124,1))</f>
        <v>6</v>
      </c>
      <c r="BH92" s="49">
        <v>30.16</v>
      </c>
      <c r="BI92" s="5">
        <v>1</v>
      </c>
      <c r="BJ92" s="29"/>
      <c r="BK92" s="29"/>
      <c r="BL92" s="36">
        <f t="shared" si="43"/>
        <v>35.159999999999997</v>
      </c>
      <c r="BM92" s="11">
        <f>IF(BL92="",Default_Rank_Score,RANK(BL92,BL$4:BL$124,1))</f>
        <v>31</v>
      </c>
      <c r="BN92" s="49">
        <v>24.44</v>
      </c>
      <c r="BO92" s="5">
        <v>1</v>
      </c>
      <c r="BP92" s="29"/>
      <c r="BQ92" s="29"/>
      <c r="BR92" s="36">
        <f t="shared" si="44"/>
        <v>29.44</v>
      </c>
      <c r="BS92" s="11">
        <f>IF(BR92="",Default_Rank_Score,RANK(BR92,BR$4:BR$124,1))</f>
        <v>11</v>
      </c>
    </row>
    <row r="93" spans="1:71" s="10" customFormat="1" x14ac:dyDescent="0.15">
      <c r="A93" s="59" t="s">
        <v>104</v>
      </c>
      <c r="B93" s="2"/>
      <c r="C93" s="1"/>
      <c r="D93" s="5">
        <v>2</v>
      </c>
      <c r="E93" s="6" t="s">
        <v>180</v>
      </c>
      <c r="F93" s="5"/>
      <c r="G93" s="63">
        <f t="shared" si="30"/>
        <v>47</v>
      </c>
      <c r="H93" s="63">
        <f t="shared" si="31"/>
        <v>272</v>
      </c>
      <c r="I93" s="63">
        <f t="shared" si="32"/>
        <v>4</v>
      </c>
      <c r="J93" s="63">
        <f t="shared" si="33"/>
        <v>12</v>
      </c>
      <c r="K93" s="64">
        <f t="shared" si="34"/>
        <v>406.52000000000004</v>
      </c>
      <c r="L93" s="49">
        <v>30.42</v>
      </c>
      <c r="M93" s="5">
        <v>0</v>
      </c>
      <c r="N93" s="29"/>
      <c r="O93" s="29"/>
      <c r="P93" s="36">
        <f t="shared" si="35"/>
        <v>30.42</v>
      </c>
      <c r="Q93" s="53">
        <f>IF(P93="",Default_Rank_Score,RANK(P93,P$4:P$124,1))</f>
        <v>26</v>
      </c>
      <c r="R93" s="49">
        <v>28.79</v>
      </c>
      <c r="S93" s="5">
        <v>0</v>
      </c>
      <c r="T93" s="29"/>
      <c r="U93" s="29"/>
      <c r="V93" s="36">
        <f t="shared" si="36"/>
        <v>28.79</v>
      </c>
      <c r="W93" s="55">
        <f>IF(V93="",Default_Rank_Score,RANK(V93,V$4:V$124,1))</f>
        <v>53</v>
      </c>
      <c r="X93" s="49">
        <v>32.58</v>
      </c>
      <c r="Y93" s="5">
        <v>1</v>
      </c>
      <c r="Z93" s="29"/>
      <c r="AA93" s="29"/>
      <c r="AB93" s="36">
        <f t="shared" si="37"/>
        <v>37.58</v>
      </c>
      <c r="AC93" s="55">
        <f>IF(AB93="",Default_Rank_Score,RANK(AB93,AB$4:AB$124,1))</f>
        <v>34</v>
      </c>
      <c r="AD93" s="49">
        <v>27.61</v>
      </c>
      <c r="AE93" s="5">
        <v>3</v>
      </c>
      <c r="AF93" s="29"/>
      <c r="AG93" s="29"/>
      <c r="AH93" s="36">
        <f t="shared" si="38"/>
        <v>42.61</v>
      </c>
      <c r="AI93" s="55">
        <f>IF(AH93="",Default_Rank_Score,RANK(AH93,AH$4:AH$124,1))</f>
        <v>73</v>
      </c>
      <c r="AJ93" s="49">
        <v>45.95</v>
      </c>
      <c r="AK93" s="5">
        <v>4</v>
      </c>
      <c r="AL93" s="29"/>
      <c r="AM93" s="29"/>
      <c r="AN93" s="36">
        <f t="shared" si="39"/>
        <v>65.95</v>
      </c>
      <c r="AO93" s="11">
        <f>IF(AN93="",Default_Rank_Score,RANK(AN93,AN$4:AN$124,1))</f>
        <v>86</v>
      </c>
      <c r="AP93" s="49">
        <v>30.2</v>
      </c>
      <c r="AQ93" s="5">
        <v>2</v>
      </c>
      <c r="AR93" s="29"/>
      <c r="AS93" s="29"/>
      <c r="AT93" s="36">
        <f t="shared" si="40"/>
        <v>40.200000000000003</v>
      </c>
      <c r="AU93" s="11">
        <f>IF(AT93="",Default_Rank_Score,RANK(AT93,AT$4:AT$124,1))</f>
        <v>53</v>
      </c>
      <c r="AV93" s="49">
        <v>34.17</v>
      </c>
      <c r="AW93" s="5">
        <v>0</v>
      </c>
      <c r="AX93" s="29"/>
      <c r="AY93" s="29"/>
      <c r="AZ93" s="36">
        <f t="shared" si="41"/>
        <v>34.17</v>
      </c>
      <c r="BA93" s="11">
        <f>IF(AZ93="",Default_Rank_Score,RANK(AZ93,AZ$4:AZ$124,1))</f>
        <v>22</v>
      </c>
      <c r="BB93" s="49">
        <v>39.28</v>
      </c>
      <c r="BC93" s="5">
        <v>1</v>
      </c>
      <c r="BD93" s="29"/>
      <c r="BE93" s="29"/>
      <c r="BF93" s="36">
        <f t="shared" si="42"/>
        <v>44.28</v>
      </c>
      <c r="BG93" s="11">
        <f>IF(BF93="",Default_Rank_Score,RANK(BF93,BF$4:BF$124,1))</f>
        <v>79</v>
      </c>
      <c r="BH93" s="49">
        <v>40.67</v>
      </c>
      <c r="BI93" s="5">
        <v>1</v>
      </c>
      <c r="BJ93" s="29"/>
      <c r="BK93" s="29"/>
      <c r="BL93" s="36">
        <f t="shared" si="43"/>
        <v>45.67</v>
      </c>
      <c r="BM93" s="11">
        <f>IF(BL93="",Default_Rank_Score,RANK(BL93,BL$4:BL$124,1))</f>
        <v>57</v>
      </c>
      <c r="BN93" s="49">
        <v>36.85</v>
      </c>
      <c r="BO93" s="5">
        <v>0</v>
      </c>
      <c r="BP93" s="29"/>
      <c r="BQ93" s="29"/>
      <c r="BR93" s="36">
        <f t="shared" si="44"/>
        <v>36.85</v>
      </c>
      <c r="BS93" s="11">
        <f>IF(BR93="",Default_Rank_Score,RANK(BR93,BR$4:BR$124,1))</f>
        <v>30</v>
      </c>
    </row>
    <row r="94" spans="1:71" s="10" customFormat="1" x14ac:dyDescent="0.15">
      <c r="A94" s="59" t="s">
        <v>78</v>
      </c>
      <c r="B94" s="2"/>
      <c r="C94" s="1"/>
      <c r="D94" s="5">
        <v>1</v>
      </c>
      <c r="E94" s="6" t="s">
        <v>183</v>
      </c>
      <c r="F94" s="5"/>
      <c r="G94" s="63">
        <f t="shared" si="30"/>
        <v>8</v>
      </c>
      <c r="H94" s="63">
        <f t="shared" si="31"/>
        <v>55</v>
      </c>
      <c r="I94" s="63">
        <f t="shared" si="32"/>
        <v>10</v>
      </c>
      <c r="J94" s="63">
        <f t="shared" si="33"/>
        <v>0</v>
      </c>
      <c r="K94" s="64">
        <f t="shared" si="34"/>
        <v>279.52</v>
      </c>
      <c r="L94" s="49">
        <v>24.46</v>
      </c>
      <c r="M94" s="5">
        <v>0</v>
      </c>
      <c r="N94" s="29"/>
      <c r="O94" s="29"/>
      <c r="P94" s="36">
        <f t="shared" si="35"/>
        <v>24.46</v>
      </c>
      <c r="Q94" s="53">
        <f>IF(P94="",Default_Rank_Score,RANK(P94,P$4:P$124,1))</f>
        <v>8</v>
      </c>
      <c r="R94" s="49">
        <v>22.27</v>
      </c>
      <c r="S94" s="5">
        <v>0</v>
      </c>
      <c r="T94" s="29"/>
      <c r="U94" s="29"/>
      <c r="V94" s="36">
        <f t="shared" si="36"/>
        <v>22.27</v>
      </c>
      <c r="W94" s="55">
        <f>IF(V94="",Default_Rank_Score,RANK(V94,V$4:V$124,1))</f>
        <v>23</v>
      </c>
      <c r="X94" s="49">
        <v>27.37</v>
      </c>
      <c r="Y94" s="5">
        <v>0</v>
      </c>
      <c r="Z94" s="29"/>
      <c r="AA94" s="29"/>
      <c r="AB94" s="36">
        <f t="shared" si="37"/>
        <v>27.37</v>
      </c>
      <c r="AC94" s="55">
        <f>IF(AB94="",Default_Rank_Score,RANK(AB94,AB$4:AB$124,1))</f>
        <v>6</v>
      </c>
      <c r="AD94" s="49">
        <v>22.9</v>
      </c>
      <c r="AE94" s="5">
        <v>0</v>
      </c>
      <c r="AF94" s="29"/>
      <c r="AG94" s="29"/>
      <c r="AH94" s="36">
        <f t="shared" si="38"/>
        <v>22.9</v>
      </c>
      <c r="AI94" s="55">
        <f>IF(AH94="",Default_Rank_Score,RANK(AH94,AH$4:AH$124,1))</f>
        <v>7</v>
      </c>
      <c r="AJ94" s="49">
        <v>33.31</v>
      </c>
      <c r="AK94" s="5">
        <v>0</v>
      </c>
      <c r="AL94" s="29"/>
      <c r="AM94" s="29"/>
      <c r="AN94" s="36">
        <f t="shared" si="39"/>
        <v>33.31</v>
      </c>
      <c r="AO94" s="11">
        <f>IF(AN94="",Default_Rank_Score,RANK(AN94,AN$4:AN$124,1))</f>
        <v>11</v>
      </c>
      <c r="AP94" s="49">
        <v>27.97</v>
      </c>
      <c r="AQ94" s="5">
        <v>0</v>
      </c>
      <c r="AR94" s="29"/>
      <c r="AS94" s="29"/>
      <c r="AT94" s="36">
        <f t="shared" si="40"/>
        <v>27.97</v>
      </c>
      <c r="AU94" s="11">
        <f>IF(AT94="",Default_Rank_Score,RANK(AT94,AT$4:AT$124,1))</f>
        <v>11</v>
      </c>
      <c r="AV94" s="49">
        <v>29.05</v>
      </c>
      <c r="AW94" s="5">
        <v>0</v>
      </c>
      <c r="AX94" s="29"/>
      <c r="AY94" s="29"/>
      <c r="AZ94" s="36">
        <f t="shared" si="41"/>
        <v>29.05</v>
      </c>
      <c r="BA94" s="11">
        <f>IF(AZ94="",Default_Rank_Score,RANK(AZ94,AZ$4:AZ$124,1))</f>
        <v>10</v>
      </c>
      <c r="BB94" s="49">
        <v>24.97</v>
      </c>
      <c r="BC94" s="5">
        <v>0</v>
      </c>
      <c r="BD94" s="29"/>
      <c r="BE94" s="29"/>
      <c r="BF94" s="36">
        <f t="shared" si="42"/>
        <v>24.97</v>
      </c>
      <c r="BG94" s="11">
        <f>IF(BF94="",Default_Rank_Score,RANK(BF94,BF$4:BF$124,1))</f>
        <v>13</v>
      </c>
      <c r="BH94" s="49">
        <v>28.28</v>
      </c>
      <c r="BI94" s="5">
        <v>0</v>
      </c>
      <c r="BJ94" s="29"/>
      <c r="BK94" s="29"/>
      <c r="BL94" s="36">
        <f t="shared" si="43"/>
        <v>28.28</v>
      </c>
      <c r="BM94" s="11">
        <f>IF(BL94="",Default_Rank_Score,RANK(BL94,BL$4:BL$124,1))</f>
        <v>12</v>
      </c>
      <c r="BN94" s="49">
        <v>38.94</v>
      </c>
      <c r="BO94" s="5">
        <v>0</v>
      </c>
      <c r="BP94" s="29"/>
      <c r="BQ94" s="29"/>
      <c r="BR94" s="36">
        <f t="shared" si="44"/>
        <v>38.94</v>
      </c>
      <c r="BS94" s="11">
        <f>IF(BR94="",Default_Rank_Score,RANK(BR94,BR$4:BR$124,1))</f>
        <v>39</v>
      </c>
    </row>
    <row r="95" spans="1:71" s="10" customFormat="1" x14ac:dyDescent="0.15">
      <c r="A95" s="59" t="s">
        <v>182</v>
      </c>
      <c r="B95" s="2"/>
      <c r="C95" s="1"/>
      <c r="D95" s="5">
        <v>3</v>
      </c>
      <c r="E95" s="6" t="s">
        <v>183</v>
      </c>
      <c r="F95" s="5"/>
      <c r="G95" s="63">
        <f t="shared" si="30"/>
        <v>93</v>
      </c>
      <c r="H95" s="63">
        <f t="shared" si="31"/>
        <v>455</v>
      </c>
      <c r="I95" s="63">
        <f t="shared" si="32"/>
        <v>3</v>
      </c>
      <c r="J95" s="63">
        <f t="shared" si="33"/>
        <v>10</v>
      </c>
      <c r="K95" s="64">
        <f t="shared" si="34"/>
        <v>638.62000000000012</v>
      </c>
      <c r="L95" s="49">
        <v>60.18</v>
      </c>
      <c r="M95" s="5">
        <v>1</v>
      </c>
      <c r="N95" s="29"/>
      <c r="O95" s="29"/>
      <c r="P95" s="36">
        <f t="shared" si="35"/>
        <v>65.180000000000007</v>
      </c>
      <c r="Q95" s="53">
        <f>IF(P95="",Default_Rank_Score,RANK(P95,P$4:P$124,1))</f>
        <v>95</v>
      </c>
      <c r="R95" s="49">
        <v>40.83</v>
      </c>
      <c r="S95" s="5">
        <v>0</v>
      </c>
      <c r="T95" s="29"/>
      <c r="U95" s="29"/>
      <c r="V95" s="36">
        <f t="shared" si="36"/>
        <v>40.83</v>
      </c>
      <c r="W95" s="55">
        <f>IF(V95="",Default_Rank_Score,RANK(V95,V$4:V$124,1))</f>
        <v>89</v>
      </c>
      <c r="X95" s="49">
        <v>61.65</v>
      </c>
      <c r="Y95" s="5">
        <v>2</v>
      </c>
      <c r="Z95" s="29"/>
      <c r="AA95" s="29"/>
      <c r="AB95" s="36">
        <f t="shared" si="37"/>
        <v>71.650000000000006</v>
      </c>
      <c r="AC95" s="55">
        <f>IF(AB95="",Default_Rank_Score,RANK(AB95,AB$4:AB$124,1))</f>
        <v>97</v>
      </c>
      <c r="AD95" s="49">
        <v>47.49</v>
      </c>
      <c r="AE95" s="5">
        <v>0</v>
      </c>
      <c r="AF95" s="29"/>
      <c r="AG95" s="29"/>
      <c r="AH95" s="36">
        <f t="shared" si="38"/>
        <v>47.49</v>
      </c>
      <c r="AI95" s="55">
        <f>IF(AH95="",Default_Rank_Score,RANK(AH95,AH$4:AH$124,1))</f>
        <v>84</v>
      </c>
      <c r="AJ95" s="49">
        <v>61.75</v>
      </c>
      <c r="AK95" s="5">
        <v>2</v>
      </c>
      <c r="AL95" s="29"/>
      <c r="AM95" s="29"/>
      <c r="AN95" s="36">
        <f t="shared" si="39"/>
        <v>71.75</v>
      </c>
      <c r="AO95" s="11">
        <f>IF(AN95="",Default_Rank_Score,RANK(AN95,AN$4:AN$124,1))</f>
        <v>90</v>
      </c>
      <c r="AP95" s="49">
        <v>60.07</v>
      </c>
      <c r="AQ95" s="5">
        <v>1</v>
      </c>
      <c r="AR95" s="29"/>
      <c r="AS95" s="29"/>
      <c r="AT95" s="36">
        <f t="shared" si="40"/>
        <v>65.069999999999993</v>
      </c>
      <c r="AU95" s="11">
        <f>IF(AT95="",Default_Rank_Score,RANK(AT95,AT$4:AT$124,1))</f>
        <v>92</v>
      </c>
      <c r="AV95" s="49">
        <v>59.14</v>
      </c>
      <c r="AW95" s="5">
        <v>2</v>
      </c>
      <c r="AX95" s="29"/>
      <c r="AY95" s="29"/>
      <c r="AZ95" s="36">
        <f t="shared" si="41"/>
        <v>69.14</v>
      </c>
      <c r="BA95" s="11">
        <f>IF(AZ95="",Default_Rank_Score,RANK(AZ95,AZ$4:AZ$124,1))</f>
        <v>97</v>
      </c>
      <c r="BB95" s="49">
        <v>52.09</v>
      </c>
      <c r="BC95" s="5">
        <v>0</v>
      </c>
      <c r="BD95" s="29"/>
      <c r="BE95" s="29"/>
      <c r="BF95" s="36">
        <f t="shared" si="42"/>
        <v>52.09</v>
      </c>
      <c r="BG95" s="11">
        <f>IF(BF95="",Default_Rank_Score,RANK(BF95,BF$4:BF$124,1))</f>
        <v>88</v>
      </c>
      <c r="BH95" s="49">
        <v>75.180000000000007</v>
      </c>
      <c r="BI95" s="5">
        <v>1</v>
      </c>
      <c r="BJ95" s="29"/>
      <c r="BK95" s="29"/>
      <c r="BL95" s="36">
        <f t="shared" si="43"/>
        <v>80.180000000000007</v>
      </c>
      <c r="BM95" s="11">
        <f>IF(BL95="",Default_Rank_Score,RANK(BL95,BL$4:BL$124,1))</f>
        <v>106</v>
      </c>
      <c r="BN95" s="49">
        <v>70.239999999999995</v>
      </c>
      <c r="BO95" s="5">
        <v>1</v>
      </c>
      <c r="BP95" s="29"/>
      <c r="BQ95" s="29"/>
      <c r="BR95" s="36">
        <f t="shared" si="44"/>
        <v>75.239999999999995</v>
      </c>
      <c r="BS95" s="11">
        <f>IF(BR95="",Default_Rank_Score,RANK(BR95,BR$4:BR$124,1))</f>
        <v>100</v>
      </c>
    </row>
    <row r="96" spans="1:71" s="10" customFormat="1" x14ac:dyDescent="0.15">
      <c r="A96" s="59" t="s">
        <v>99</v>
      </c>
      <c r="B96" s="2"/>
      <c r="C96" s="1"/>
      <c r="D96" s="5">
        <v>2</v>
      </c>
      <c r="E96" s="6" t="s">
        <v>68</v>
      </c>
      <c r="F96" s="5"/>
      <c r="G96" s="63">
        <f t="shared" si="30"/>
        <v>80</v>
      </c>
      <c r="H96" s="63">
        <f t="shared" si="31"/>
        <v>371</v>
      </c>
      <c r="I96" s="63">
        <f t="shared" si="32"/>
        <v>4</v>
      </c>
      <c r="J96" s="63">
        <f t="shared" si="33"/>
        <v>10</v>
      </c>
      <c r="K96" s="64">
        <f t="shared" si="34"/>
        <v>518.80999999999995</v>
      </c>
      <c r="L96" s="49">
        <v>44.11</v>
      </c>
      <c r="M96" s="5">
        <v>2</v>
      </c>
      <c r="N96" s="29"/>
      <c r="O96" s="29"/>
      <c r="P96" s="36">
        <f t="shared" si="35"/>
        <v>54.11</v>
      </c>
      <c r="Q96" s="53">
        <f>IF(P96="",Default_Rank_Score,RANK(P96,P$4:P$124,1))</f>
        <v>87</v>
      </c>
      <c r="R96" s="49">
        <v>34.130000000000003</v>
      </c>
      <c r="S96" s="5">
        <v>0</v>
      </c>
      <c r="T96" s="29"/>
      <c r="U96" s="29"/>
      <c r="V96" s="36">
        <f t="shared" si="36"/>
        <v>34.130000000000003</v>
      </c>
      <c r="W96" s="55">
        <f>IF(V96="",Default_Rank_Score,RANK(V96,V$4:V$124,1))</f>
        <v>76</v>
      </c>
      <c r="X96" s="49">
        <v>45.75</v>
      </c>
      <c r="Y96" s="5">
        <v>0</v>
      </c>
      <c r="Z96" s="29"/>
      <c r="AA96" s="29"/>
      <c r="AB96" s="36">
        <f t="shared" si="37"/>
        <v>45.75</v>
      </c>
      <c r="AC96" s="55">
        <f>IF(AB96="",Default_Rank_Score,RANK(AB96,AB$4:AB$124,1))</f>
        <v>59</v>
      </c>
      <c r="AD96" s="49">
        <v>43.06</v>
      </c>
      <c r="AE96" s="5">
        <v>1</v>
      </c>
      <c r="AF96" s="29"/>
      <c r="AG96" s="29"/>
      <c r="AH96" s="36">
        <f t="shared" si="38"/>
        <v>48.06</v>
      </c>
      <c r="AI96" s="55">
        <f>IF(AH96="",Default_Rank_Score,RANK(AH96,AH$4:AH$124,1))</f>
        <v>85</v>
      </c>
      <c r="AJ96" s="49">
        <v>54.85</v>
      </c>
      <c r="AK96" s="5">
        <v>0</v>
      </c>
      <c r="AL96" s="29"/>
      <c r="AM96" s="29"/>
      <c r="AN96" s="36">
        <f t="shared" si="39"/>
        <v>54.85</v>
      </c>
      <c r="AO96" s="11">
        <f>IF(AN96="",Default_Rank_Score,RANK(AN96,AN$4:AN$124,1))</f>
        <v>64</v>
      </c>
      <c r="AP96" s="49">
        <v>52.61</v>
      </c>
      <c r="AQ96" s="5">
        <v>0</v>
      </c>
      <c r="AR96" s="29"/>
      <c r="AS96" s="29"/>
      <c r="AT96" s="36">
        <f t="shared" si="40"/>
        <v>52.61</v>
      </c>
      <c r="AU96" s="11">
        <f>IF(AT96="",Default_Rank_Score,RANK(AT96,AT$4:AT$124,1))</f>
        <v>77</v>
      </c>
      <c r="AV96" s="49">
        <v>55.44</v>
      </c>
      <c r="AW96" s="5">
        <v>1</v>
      </c>
      <c r="AX96" s="29"/>
      <c r="AY96" s="29"/>
      <c r="AZ96" s="36">
        <f t="shared" si="41"/>
        <v>60.44</v>
      </c>
      <c r="BA96" s="11">
        <f>IF(AZ96="",Default_Rank_Score,RANK(AZ96,AZ$4:AZ$124,1))</f>
        <v>89</v>
      </c>
      <c r="BB96" s="49">
        <v>37.64</v>
      </c>
      <c r="BC96" s="5">
        <v>3</v>
      </c>
      <c r="BD96" s="29"/>
      <c r="BE96" s="29"/>
      <c r="BF96" s="36">
        <f t="shared" si="42"/>
        <v>52.64</v>
      </c>
      <c r="BG96" s="11">
        <f>IF(BF96="",Default_Rank_Score,RANK(BF96,BF$4:BF$124,1))</f>
        <v>90</v>
      </c>
      <c r="BH96" s="49">
        <v>46.47</v>
      </c>
      <c r="BI96" s="5">
        <v>1</v>
      </c>
      <c r="BJ96" s="29"/>
      <c r="BK96" s="29"/>
      <c r="BL96" s="36">
        <f t="shared" si="43"/>
        <v>51.47</v>
      </c>
      <c r="BM96" s="11">
        <f>IF(BL96="",Default_Rank_Score,RANK(BL96,BL$4:BL$124,1))</f>
        <v>69</v>
      </c>
      <c r="BN96" s="49">
        <v>54.75</v>
      </c>
      <c r="BO96" s="5">
        <v>2</v>
      </c>
      <c r="BP96" s="29"/>
      <c r="BQ96" s="29"/>
      <c r="BR96" s="36">
        <f t="shared" si="44"/>
        <v>64.75</v>
      </c>
      <c r="BS96" s="11">
        <f>IF(BR96="",Default_Rank_Score,RANK(BR96,BR$4:BR$124,1))</f>
        <v>90</v>
      </c>
    </row>
    <row r="97" spans="1:71" s="10" customFormat="1" x14ac:dyDescent="0.15">
      <c r="A97" s="59" t="s">
        <v>154</v>
      </c>
      <c r="B97" s="2"/>
      <c r="C97" s="1"/>
      <c r="D97" s="5" t="s">
        <v>150</v>
      </c>
      <c r="E97" s="6" t="s">
        <v>68</v>
      </c>
      <c r="F97" s="5"/>
      <c r="G97" s="63">
        <f t="shared" si="30"/>
        <v>82</v>
      </c>
      <c r="H97" s="63">
        <f t="shared" si="31"/>
        <v>429</v>
      </c>
      <c r="I97" s="63">
        <f t="shared" si="32"/>
        <v>7</v>
      </c>
      <c r="J97" s="63">
        <f t="shared" si="33"/>
        <v>3</v>
      </c>
      <c r="K97" s="64">
        <f t="shared" si="34"/>
        <v>528.33999999999992</v>
      </c>
      <c r="L97" s="49">
        <v>52.6</v>
      </c>
      <c r="M97" s="5">
        <v>1</v>
      </c>
      <c r="N97" s="29"/>
      <c r="O97" s="29"/>
      <c r="P97" s="36">
        <f t="shared" si="35"/>
        <v>57.6</v>
      </c>
      <c r="Q97" s="53">
        <f>IF(P97="",Default_Rank_Score,RANK(P97,P$4:P$124,1))</f>
        <v>88</v>
      </c>
      <c r="R97" s="49">
        <v>42.77</v>
      </c>
      <c r="S97" s="5">
        <v>1</v>
      </c>
      <c r="T97" s="29"/>
      <c r="U97" s="29"/>
      <c r="V97" s="36">
        <f t="shared" si="36"/>
        <v>47.77</v>
      </c>
      <c r="W97" s="55">
        <f>IF(V97="",Default_Rank_Score,RANK(V97,V$4:V$124,1))</f>
        <v>100</v>
      </c>
      <c r="X97" s="49">
        <v>50.65</v>
      </c>
      <c r="Y97" s="5">
        <v>0</v>
      </c>
      <c r="Z97" s="29"/>
      <c r="AA97" s="29"/>
      <c r="AB97" s="36">
        <f t="shared" si="37"/>
        <v>50.65</v>
      </c>
      <c r="AC97" s="55">
        <f>IF(AB97="",Default_Rank_Score,RANK(AB97,AB$4:AB$124,1))</f>
        <v>69</v>
      </c>
      <c r="AD97" s="49">
        <v>49.71</v>
      </c>
      <c r="AE97" s="5">
        <v>0</v>
      </c>
      <c r="AF97" s="29"/>
      <c r="AG97" s="29"/>
      <c r="AH97" s="36">
        <f t="shared" si="38"/>
        <v>49.71</v>
      </c>
      <c r="AI97" s="55">
        <f>IF(AH97="",Default_Rank_Score,RANK(AH97,AH$4:AH$124,1))</f>
        <v>87</v>
      </c>
      <c r="AJ97" s="49">
        <v>65.02</v>
      </c>
      <c r="AK97" s="5">
        <v>0</v>
      </c>
      <c r="AL97" s="29"/>
      <c r="AM97" s="29"/>
      <c r="AN97" s="36">
        <f t="shared" si="39"/>
        <v>65.02</v>
      </c>
      <c r="AO97" s="11">
        <f>IF(AN97="",Default_Rank_Score,RANK(AN97,AN$4:AN$124,1))</f>
        <v>85</v>
      </c>
      <c r="AP97" s="49">
        <v>45.65</v>
      </c>
      <c r="AQ97" s="5">
        <v>0</v>
      </c>
      <c r="AR97" s="29"/>
      <c r="AS97" s="29"/>
      <c r="AT97" s="36">
        <f t="shared" si="40"/>
        <v>45.65</v>
      </c>
      <c r="AU97" s="11">
        <f>IF(AT97="",Default_Rank_Score,RANK(AT97,AT$4:AT$124,1))</f>
        <v>67</v>
      </c>
      <c r="AV97" s="49">
        <v>56.87</v>
      </c>
      <c r="AW97" s="5">
        <v>1</v>
      </c>
      <c r="AX97" s="29"/>
      <c r="AY97" s="29"/>
      <c r="AZ97" s="36">
        <f t="shared" si="41"/>
        <v>61.87</v>
      </c>
      <c r="BA97" s="11">
        <f>IF(AZ97="",Default_Rank_Score,RANK(AZ97,AZ$4:AZ$124,1))</f>
        <v>90</v>
      </c>
      <c r="BB97" s="49">
        <v>44.69</v>
      </c>
      <c r="BC97" s="5">
        <v>0</v>
      </c>
      <c r="BD97" s="29"/>
      <c r="BE97" s="29"/>
      <c r="BF97" s="36">
        <f t="shared" si="42"/>
        <v>44.69</v>
      </c>
      <c r="BG97" s="11">
        <f>IF(BF97="",Default_Rank_Score,RANK(BF97,BF$4:BF$124,1))</f>
        <v>80</v>
      </c>
      <c r="BH97" s="49">
        <v>48.82</v>
      </c>
      <c r="BI97" s="5">
        <v>0</v>
      </c>
      <c r="BJ97" s="29"/>
      <c r="BK97" s="29"/>
      <c r="BL97" s="36">
        <f t="shared" si="43"/>
        <v>48.82</v>
      </c>
      <c r="BM97" s="11">
        <f>IF(BL97="",Default_Rank_Score,RANK(BL97,BL$4:BL$124,1))</f>
        <v>65</v>
      </c>
      <c r="BN97" s="49">
        <v>56.56</v>
      </c>
      <c r="BO97" s="5">
        <v>0</v>
      </c>
      <c r="BP97" s="29"/>
      <c r="BQ97" s="29"/>
      <c r="BR97" s="36">
        <f t="shared" si="44"/>
        <v>56.56</v>
      </c>
      <c r="BS97" s="11">
        <f>IF(BR97="",Default_Rank_Score,RANK(BR97,BR$4:BR$124,1))</f>
        <v>79</v>
      </c>
    </row>
    <row r="98" spans="1:71" s="10" customFormat="1" x14ac:dyDescent="0.15">
      <c r="A98" s="59" t="s">
        <v>69</v>
      </c>
      <c r="B98" s="2"/>
      <c r="C98" s="1"/>
      <c r="D98" s="5">
        <v>3</v>
      </c>
      <c r="E98" s="6" t="s">
        <v>68</v>
      </c>
      <c r="F98" s="5"/>
      <c r="G98" s="63">
        <f t="shared" si="30"/>
        <v>102</v>
      </c>
      <c r="H98" s="63">
        <f t="shared" si="31"/>
        <v>499</v>
      </c>
      <c r="I98" s="63">
        <f t="shared" si="32"/>
        <v>2</v>
      </c>
      <c r="J98" s="63">
        <f t="shared" si="33"/>
        <v>24</v>
      </c>
      <c r="K98" s="64">
        <f t="shared" si="34"/>
        <v>713.84999999999991</v>
      </c>
      <c r="L98" s="49">
        <v>60.05</v>
      </c>
      <c r="M98" s="5">
        <v>2</v>
      </c>
      <c r="N98" s="29"/>
      <c r="O98" s="29"/>
      <c r="P98" s="36">
        <f t="shared" si="35"/>
        <v>70.05</v>
      </c>
      <c r="Q98" s="53">
        <f>IF(P98="",Default_Rank_Score,RANK(P98,P$4:P$124,1))</f>
        <v>100</v>
      </c>
      <c r="R98" s="49">
        <v>41.83</v>
      </c>
      <c r="S98" s="5">
        <v>1</v>
      </c>
      <c r="T98" s="29"/>
      <c r="U98" s="29"/>
      <c r="V98" s="36">
        <f t="shared" si="36"/>
        <v>46.83</v>
      </c>
      <c r="W98" s="55">
        <f>IF(V98="",Default_Rank_Score,RANK(V98,V$4:V$124,1))</f>
        <v>99</v>
      </c>
      <c r="X98" s="49">
        <v>56.24</v>
      </c>
      <c r="Y98" s="5">
        <v>3</v>
      </c>
      <c r="Z98" s="29"/>
      <c r="AA98" s="29"/>
      <c r="AB98" s="36">
        <f t="shared" si="37"/>
        <v>71.240000000000009</v>
      </c>
      <c r="AC98" s="55">
        <f>IF(AB98="",Default_Rank_Score,RANK(AB98,AB$4:AB$124,1))</f>
        <v>96</v>
      </c>
      <c r="AD98" s="49">
        <v>57.04</v>
      </c>
      <c r="AE98" s="5">
        <v>7</v>
      </c>
      <c r="AF98" s="29"/>
      <c r="AG98" s="29"/>
      <c r="AH98" s="36">
        <f t="shared" si="38"/>
        <v>92.039999999999992</v>
      </c>
      <c r="AI98" s="55">
        <f>IF(AH98="",Default_Rank_Score,RANK(AH98,AH$4:AH$124,1))</f>
        <v>109</v>
      </c>
      <c r="AJ98" s="49">
        <v>68.95</v>
      </c>
      <c r="AK98" s="5">
        <v>2</v>
      </c>
      <c r="AL98" s="29"/>
      <c r="AM98" s="29"/>
      <c r="AN98" s="36">
        <f t="shared" si="39"/>
        <v>78.95</v>
      </c>
      <c r="AO98" s="11">
        <f>IF(AN98="",Default_Rank_Score,RANK(AN98,AN$4:AN$124,1))</f>
        <v>95</v>
      </c>
      <c r="AP98" s="49">
        <v>68.069999999999993</v>
      </c>
      <c r="AQ98" s="5">
        <v>0</v>
      </c>
      <c r="AR98" s="29"/>
      <c r="AS98" s="29"/>
      <c r="AT98" s="36">
        <f t="shared" si="40"/>
        <v>68.069999999999993</v>
      </c>
      <c r="AU98" s="11">
        <f>IF(AT98="",Default_Rank_Score,RANK(AT98,AT$4:AT$124,1))</f>
        <v>98</v>
      </c>
      <c r="AV98" s="49">
        <v>61.27</v>
      </c>
      <c r="AW98" s="5">
        <v>3</v>
      </c>
      <c r="AX98" s="29"/>
      <c r="AY98" s="29"/>
      <c r="AZ98" s="36">
        <f t="shared" si="41"/>
        <v>76.27000000000001</v>
      </c>
      <c r="BA98" s="11">
        <f>IF(AZ98="",Default_Rank_Score,RANK(AZ98,AZ$4:AZ$124,1))</f>
        <v>104</v>
      </c>
      <c r="BB98" s="49">
        <v>55.26</v>
      </c>
      <c r="BC98" s="5">
        <v>0</v>
      </c>
      <c r="BD98" s="29"/>
      <c r="BE98" s="29"/>
      <c r="BF98" s="36">
        <f t="shared" si="42"/>
        <v>55.26</v>
      </c>
      <c r="BG98" s="11">
        <f>IF(BF98="",Default_Rank_Score,RANK(BF98,BF$4:BF$124,1))</f>
        <v>97</v>
      </c>
      <c r="BH98" s="49">
        <v>62.27</v>
      </c>
      <c r="BI98" s="5">
        <v>2</v>
      </c>
      <c r="BJ98" s="29"/>
      <c r="BK98" s="29"/>
      <c r="BL98" s="36">
        <f t="shared" si="43"/>
        <v>72.27000000000001</v>
      </c>
      <c r="BM98" s="11">
        <f>IF(BL98="",Default_Rank_Score,RANK(BL98,BL$4:BL$124,1))</f>
        <v>96</v>
      </c>
      <c r="BN98" s="49">
        <v>62.87</v>
      </c>
      <c r="BO98" s="5">
        <v>4</v>
      </c>
      <c r="BP98" s="29"/>
      <c r="BQ98" s="29"/>
      <c r="BR98" s="36">
        <f t="shared" si="44"/>
        <v>82.87</v>
      </c>
      <c r="BS98" s="11"/>
    </row>
    <row r="99" spans="1:71" s="10" customFormat="1" x14ac:dyDescent="0.15">
      <c r="A99" s="59" t="s">
        <v>197</v>
      </c>
      <c r="B99" s="2"/>
      <c r="C99" s="1"/>
      <c r="D99" s="5">
        <v>4</v>
      </c>
      <c r="E99" s="6" t="s">
        <v>68</v>
      </c>
      <c r="F99" s="5"/>
      <c r="G99" s="63">
        <f t="shared" si="30"/>
        <v>104</v>
      </c>
      <c r="H99" s="63">
        <f t="shared" si="31"/>
        <v>532</v>
      </c>
      <c r="I99" s="63">
        <f t="shared" si="32"/>
        <v>0</v>
      </c>
      <c r="J99" s="63">
        <f t="shared" si="33"/>
        <v>33</v>
      </c>
      <c r="K99" s="64">
        <f t="shared" si="34"/>
        <v>828.22</v>
      </c>
      <c r="L99" s="49">
        <v>72.95</v>
      </c>
      <c r="M99" s="5">
        <v>2</v>
      </c>
      <c r="N99" s="29"/>
      <c r="O99" s="29"/>
      <c r="P99" s="36">
        <f t="shared" si="35"/>
        <v>82.95</v>
      </c>
      <c r="Q99" s="53">
        <f>IF(P99="",Default_Rank_Score,RANK(P99,P$4:P$124,1))</f>
        <v>107</v>
      </c>
      <c r="R99" s="49">
        <v>53.59</v>
      </c>
      <c r="S99" s="5">
        <v>1</v>
      </c>
      <c r="T99" s="29"/>
      <c r="U99" s="29"/>
      <c r="V99" s="36">
        <f t="shared" si="36"/>
        <v>58.59</v>
      </c>
      <c r="W99" s="55">
        <f>IF(V99="",Default_Rank_Score,RANK(V99,V$4:V$124,1))</f>
        <v>108</v>
      </c>
      <c r="X99" s="49">
        <v>63.48</v>
      </c>
      <c r="Y99" s="5">
        <v>3</v>
      </c>
      <c r="Z99" s="29"/>
      <c r="AA99" s="29"/>
      <c r="AB99" s="36">
        <f t="shared" si="37"/>
        <v>78.47999999999999</v>
      </c>
      <c r="AC99" s="55">
        <f>IF(AB99="",Default_Rank_Score,RANK(AB99,AB$4:AB$124,1))</f>
        <v>103</v>
      </c>
      <c r="AD99" s="49">
        <v>62.34</v>
      </c>
      <c r="AE99" s="5">
        <v>4</v>
      </c>
      <c r="AF99" s="29"/>
      <c r="AG99" s="29"/>
      <c r="AH99" s="36">
        <f t="shared" si="38"/>
        <v>82.34</v>
      </c>
      <c r="AI99" s="55">
        <f>IF(AH99="",Default_Rank_Score,RANK(AH99,AH$4:AH$124,1))</f>
        <v>106</v>
      </c>
      <c r="AJ99" s="49">
        <v>77.91</v>
      </c>
      <c r="AK99" s="5">
        <v>5</v>
      </c>
      <c r="AL99" s="29"/>
      <c r="AM99" s="29"/>
      <c r="AN99" s="36">
        <f t="shared" si="39"/>
        <v>102.91</v>
      </c>
      <c r="AO99" s="11">
        <f>IF(AN99="",Default_Rank_Score,RANK(AN99,AN$4:AN$124,1))</f>
        <v>108</v>
      </c>
      <c r="AP99" s="49">
        <v>88.89</v>
      </c>
      <c r="AQ99" s="5">
        <v>6</v>
      </c>
      <c r="AR99" s="29"/>
      <c r="AS99" s="29"/>
      <c r="AT99" s="36">
        <f t="shared" si="40"/>
        <v>118.89</v>
      </c>
      <c r="AU99" s="11">
        <f>IF(AT99="",Default_Rank_Score,RANK(AT99,AT$4:AT$124,1))</f>
        <v>113</v>
      </c>
      <c r="AV99" s="49">
        <v>40.6</v>
      </c>
      <c r="AW99" s="5">
        <v>5</v>
      </c>
      <c r="AX99" s="29"/>
      <c r="AY99" s="29"/>
      <c r="AZ99" s="36">
        <f t="shared" si="41"/>
        <v>65.599999999999994</v>
      </c>
      <c r="BA99" s="11">
        <f>IF(AZ99="",Default_Rank_Score,RANK(AZ99,AZ$4:AZ$124,1))</f>
        <v>94</v>
      </c>
      <c r="BB99" s="49">
        <v>60.1</v>
      </c>
      <c r="BC99" s="5">
        <v>1</v>
      </c>
      <c r="BD99" s="29"/>
      <c r="BE99" s="29"/>
      <c r="BF99" s="36">
        <f t="shared" si="42"/>
        <v>65.099999999999994</v>
      </c>
      <c r="BG99" s="11">
        <f>IF(BF99="",Default_Rank_Score,RANK(BF99,BF$4:BF$124,1))</f>
        <v>107</v>
      </c>
      <c r="BH99" s="49">
        <v>62.74</v>
      </c>
      <c r="BI99" s="5">
        <v>2</v>
      </c>
      <c r="BJ99" s="29">
        <v>1</v>
      </c>
      <c r="BK99" s="29"/>
      <c r="BL99" s="36">
        <f t="shared" si="43"/>
        <v>82.740000000000009</v>
      </c>
      <c r="BM99" s="11">
        <f>IF(BL99="",Default_Rank_Score,RANK(BL99,BL$4:BL$124,1))</f>
        <v>107</v>
      </c>
      <c r="BN99" s="49">
        <v>70.62</v>
      </c>
      <c r="BO99" s="5">
        <v>4</v>
      </c>
      <c r="BP99" s="29"/>
      <c r="BQ99" s="29"/>
      <c r="BR99" s="36">
        <f t="shared" si="44"/>
        <v>90.62</v>
      </c>
      <c r="BS99" s="11"/>
    </row>
    <row r="100" spans="1:71" s="10" customFormat="1" x14ac:dyDescent="0.15">
      <c r="A100" s="59" t="s">
        <v>74</v>
      </c>
      <c r="B100" s="2"/>
      <c r="C100" s="1"/>
      <c r="D100" s="5">
        <v>3</v>
      </c>
      <c r="E100" s="6" t="s">
        <v>68</v>
      </c>
      <c r="F100" s="5"/>
      <c r="G100" s="63">
        <f t="shared" si="30"/>
        <v>107</v>
      </c>
      <c r="H100" s="63">
        <f t="shared" si="31"/>
        <v>548</v>
      </c>
      <c r="I100" s="63">
        <f t="shared" si="32"/>
        <v>4</v>
      </c>
      <c r="J100" s="63">
        <f t="shared" si="33"/>
        <v>15</v>
      </c>
      <c r="K100" s="64">
        <f t="shared" si="34"/>
        <v>862.7</v>
      </c>
      <c r="L100" s="49">
        <v>83.49</v>
      </c>
      <c r="M100" s="5">
        <v>1</v>
      </c>
      <c r="N100" s="66">
        <v>1</v>
      </c>
      <c r="O100" s="29"/>
      <c r="P100" s="36">
        <f t="shared" si="35"/>
        <v>98.49</v>
      </c>
      <c r="Q100" s="53">
        <f>IF(P100="",Default_Rank_Score,RANK(P100,P$4:P$124,1))</f>
        <v>109</v>
      </c>
      <c r="R100" s="49">
        <v>51.08</v>
      </c>
      <c r="S100" s="5">
        <v>0</v>
      </c>
      <c r="T100" s="29"/>
      <c r="U100" s="29"/>
      <c r="V100" s="36">
        <f t="shared" si="36"/>
        <v>51.08</v>
      </c>
      <c r="W100" s="55">
        <f>IF(V100="",Default_Rank_Score,RANK(V100,V$4:V$124,1))</f>
        <v>105</v>
      </c>
      <c r="X100" s="49">
        <v>89.23</v>
      </c>
      <c r="Y100" s="5">
        <v>1</v>
      </c>
      <c r="Z100" s="29"/>
      <c r="AA100" s="29"/>
      <c r="AB100" s="36">
        <f t="shared" si="37"/>
        <v>94.23</v>
      </c>
      <c r="AC100" s="55">
        <f>IF(AB100="",Default_Rank_Score,RANK(AB100,AB$4:AB$124,1))</f>
        <v>109</v>
      </c>
      <c r="AD100" s="49">
        <v>60.25</v>
      </c>
      <c r="AE100" s="5">
        <v>10</v>
      </c>
      <c r="AF100" s="29"/>
      <c r="AG100" s="29"/>
      <c r="AH100" s="36">
        <f t="shared" si="38"/>
        <v>110.25</v>
      </c>
      <c r="AI100" s="55">
        <f>IF(AH100="",Default_Rank_Score,RANK(AH100,AH$4:AH$124,1))</f>
        <v>115</v>
      </c>
      <c r="AJ100" s="49">
        <v>99.65</v>
      </c>
      <c r="AK100" s="5">
        <v>1</v>
      </c>
      <c r="AL100" s="29"/>
      <c r="AM100" s="29"/>
      <c r="AN100" s="36">
        <f t="shared" si="39"/>
        <v>104.65</v>
      </c>
      <c r="AO100" s="11">
        <f>IF(AN100="",Default_Rank_Score,RANK(AN100,AN$4:AN$124,1))</f>
        <v>110</v>
      </c>
      <c r="AP100" s="49">
        <v>93.35</v>
      </c>
      <c r="AQ100" s="5">
        <v>1</v>
      </c>
      <c r="AR100" s="29"/>
      <c r="AS100" s="29"/>
      <c r="AT100" s="36">
        <f t="shared" si="40"/>
        <v>98.35</v>
      </c>
      <c r="AU100" s="11">
        <f>IF(AT100="",Default_Rank_Score,RANK(AT100,AT$4:AT$124,1))</f>
        <v>108</v>
      </c>
      <c r="AV100" s="49">
        <v>75.56</v>
      </c>
      <c r="AW100" s="5">
        <v>0</v>
      </c>
      <c r="AX100" s="29"/>
      <c r="AY100" s="29"/>
      <c r="AZ100" s="36">
        <f t="shared" si="41"/>
        <v>75.56</v>
      </c>
      <c r="BA100" s="11">
        <f>IF(AZ100="",Default_Rank_Score,RANK(AZ100,AZ$4:AZ$124,1))</f>
        <v>103</v>
      </c>
      <c r="BB100" s="49">
        <v>56.88</v>
      </c>
      <c r="BC100" s="5">
        <v>1</v>
      </c>
      <c r="BD100" s="29"/>
      <c r="BE100" s="29"/>
      <c r="BF100" s="36">
        <f t="shared" si="42"/>
        <v>61.88</v>
      </c>
      <c r="BG100" s="11">
        <f>IF(BF100="",Default_Rank_Score,RANK(BF100,BF$4:BF$124,1))</f>
        <v>105</v>
      </c>
      <c r="BH100" s="49">
        <v>73.3</v>
      </c>
      <c r="BI100" s="5">
        <v>0</v>
      </c>
      <c r="BJ100" s="29"/>
      <c r="BK100" s="29"/>
      <c r="BL100" s="36">
        <f t="shared" si="43"/>
        <v>73.3</v>
      </c>
      <c r="BM100" s="11">
        <f>IF(BL100="",Default_Rank_Score,RANK(BL100,BL$4:BL$124,1))</f>
        <v>98</v>
      </c>
      <c r="BN100" s="49">
        <v>94.91</v>
      </c>
      <c r="BO100" s="5">
        <v>0</v>
      </c>
      <c r="BP100" s="29"/>
      <c r="BQ100" s="29"/>
      <c r="BR100" s="36">
        <f t="shared" si="44"/>
        <v>94.91</v>
      </c>
      <c r="BS100" s="11"/>
    </row>
    <row r="101" spans="1:71" s="10" customFormat="1" x14ac:dyDescent="0.15">
      <c r="A101" s="59" t="s">
        <v>174</v>
      </c>
      <c r="B101" s="2"/>
      <c r="C101" s="1"/>
      <c r="D101" s="5">
        <v>6</v>
      </c>
      <c r="E101" s="6" t="s">
        <v>68</v>
      </c>
      <c r="F101" s="5"/>
      <c r="G101" s="63">
        <f t="shared" ref="G101:G121" si="45">RANK(K101,K$4:K$124,1)</f>
        <v>111</v>
      </c>
      <c r="H101" s="63">
        <f t="shared" ref="H101:H123" si="46">Q101+W101+AC101+AI101+AO101</f>
        <v>554</v>
      </c>
      <c r="I101" s="63">
        <f t="shared" ref="I101:I123" si="47">IF(M101=0,1,0)+IF(S101=0,1,0)+IF(Y101=0,1,0)+IF(AE101=0,1,0)+IF(AK101=0,1,0)+IF(AQ101=0,1,0)+IF(AW101=0,1,0)+IF(BC101=0,1,0)+IF(BI101=0,1,0)+IF(BO101=0,1,0)</f>
        <v>0</v>
      </c>
      <c r="J101" s="63">
        <f t="shared" ref="J101:J123" si="48">M101+S101+Y101+AE101+AK101+AQ101+AW101+BC101+BI101+BO101</f>
        <v>49</v>
      </c>
      <c r="K101" s="64">
        <f t="shared" ref="K101:K121" si="49">P101+V101+AB101+AH101+AN101+AT101+AZ101+BF101+BL101+BR101</f>
        <v>955.91000000000008</v>
      </c>
      <c r="L101" s="49">
        <v>86.51</v>
      </c>
      <c r="M101" s="5">
        <v>4</v>
      </c>
      <c r="N101" s="29"/>
      <c r="O101" s="29"/>
      <c r="P101" s="36">
        <f t="shared" ref="P101:P132" si="50">IF((OR(L101="",L101="DNC")),"",IF(L101="SDQ",P$134,IF(L101="DNF",999,(L101+(5*M101)+(N101*10)-(O101*5)))))</f>
        <v>106.51</v>
      </c>
      <c r="Q101" s="53">
        <f>IF(P101="",Default_Rank_Score,RANK(P101,P$4:P$124,1))</f>
        <v>111</v>
      </c>
      <c r="R101" s="49">
        <v>51.52</v>
      </c>
      <c r="S101" s="5">
        <v>4</v>
      </c>
      <c r="T101" s="29"/>
      <c r="U101" s="29"/>
      <c r="V101" s="36">
        <f t="shared" ref="V101:V132" si="51">IF((OR(R101="",R101="DNC")),"",IF(R101="SDQ",V$134,IF(R101="DNF",999,(R101+(5*S101)+(T101*10)-(U101*5)))))</f>
        <v>71.52000000000001</v>
      </c>
      <c r="W101" s="55">
        <f>IF(V101="",Default_Rank_Score,RANK(V101,V$4:V$124,1))</f>
        <v>114</v>
      </c>
      <c r="X101" s="49">
        <v>59.19</v>
      </c>
      <c r="Y101" s="5">
        <v>8</v>
      </c>
      <c r="Z101" s="29"/>
      <c r="AA101" s="29"/>
      <c r="AB101" s="36">
        <f t="shared" ref="AB101:AB132" si="52">IF((OR(X101="",X101="DNC")),"",IF(X101="SDQ",AB$134,IF(X101="DNF",999,(X101+(5*Y101)+(Z101*10)-(AA101*5)))))</f>
        <v>99.19</v>
      </c>
      <c r="AC101" s="55">
        <f>IF(AB101="",Default_Rank_Score,RANK(AB101,AB$4:AB$124,1))</f>
        <v>111</v>
      </c>
      <c r="AD101" s="49">
        <v>66.569999999999993</v>
      </c>
      <c r="AE101" s="5">
        <v>4</v>
      </c>
      <c r="AF101" s="29"/>
      <c r="AG101" s="29"/>
      <c r="AH101" s="36">
        <f t="shared" ref="AH101:AH132" si="53">IF((OR(AD101="",AD101="DNC")),"",IF(AD101="SDQ",AH$134,IF(AD101="DNF",999,(AD101+(5*AE101)+(AF101*10)-(AG101*5)))))</f>
        <v>86.57</v>
      </c>
      <c r="AI101" s="55">
        <f>IF(AH101="",Default_Rank_Score,RANK(AH101,AH$4:AH$124,1))</f>
        <v>107</v>
      </c>
      <c r="AJ101" s="49">
        <v>86.25</v>
      </c>
      <c r="AK101" s="5">
        <v>5</v>
      </c>
      <c r="AL101" s="29"/>
      <c r="AM101" s="29"/>
      <c r="AN101" s="36">
        <f t="shared" ref="AN101:AN132" si="54">IF((OR(AJ101="",AJ101="DNC")),"",IF(AJ101="SDQ",AN$134,IF(AJ101="DNF",999,(AJ101+(5*AK101)+(AL101*10)-(AM101*5)))))</f>
        <v>111.25</v>
      </c>
      <c r="AO101" s="11">
        <f>IF(AN101="",Default_Rank_Score,RANK(AN101,AN$4:AN$124,1))</f>
        <v>111</v>
      </c>
      <c r="AP101" s="49">
        <v>71.400000000000006</v>
      </c>
      <c r="AQ101" s="5">
        <v>3</v>
      </c>
      <c r="AR101" s="29"/>
      <c r="AS101" s="29"/>
      <c r="AT101" s="36">
        <f t="shared" ref="AT101:AT132" si="55">IF((OR(AP101="",AP101="DNC")),"",IF(AP101="SDQ",AT$134,IF(AP101="DNF",999,(AP101+(5*AQ101)+(AR101*10)-(AS101*5)))))</f>
        <v>86.4</v>
      </c>
      <c r="AU101" s="11">
        <f>IF(AT101="",Default_Rank_Score,RANK(AT101,AT$4:AT$124,1))</f>
        <v>104</v>
      </c>
      <c r="AV101" s="49">
        <v>71.64</v>
      </c>
      <c r="AW101" s="5">
        <v>8</v>
      </c>
      <c r="AX101" s="29"/>
      <c r="AY101" s="29"/>
      <c r="AZ101" s="36">
        <f t="shared" ref="AZ101:AZ132" si="56">IF((OR(AV101="",AV101="DNC")),"",IF(AV101="SDQ",AZ$134,IF(AV101="DNF",999,(AV101+(5*AW101)+(AX101*10)-(AY101*5)))))</f>
        <v>111.64</v>
      </c>
      <c r="BA101" s="11">
        <f>IF(AZ101="",Default_Rank_Score,RANK(AZ101,AZ$4:AZ$124,1))</f>
        <v>113</v>
      </c>
      <c r="BB101" s="49">
        <v>63.78</v>
      </c>
      <c r="BC101" s="5">
        <v>6</v>
      </c>
      <c r="BD101" s="29"/>
      <c r="BE101" s="29"/>
      <c r="BF101" s="36">
        <f t="shared" ref="BF101:BF132" si="57">IF((OR(BB101="",BB101="DNC")),"",IF(BB101="SDQ",BF$134,IF(BB101="DNF",999,(BB101+(5*BC101)+(BD101*10)-(BE101*5)))))</f>
        <v>93.78</v>
      </c>
      <c r="BG101" s="11">
        <f>IF(BF101="",Default_Rank_Score,RANK(BF101,BF$4:BF$124,1))</f>
        <v>115</v>
      </c>
      <c r="BH101" s="49">
        <v>80.84</v>
      </c>
      <c r="BI101" s="5">
        <v>3</v>
      </c>
      <c r="BJ101" s="29"/>
      <c r="BK101" s="29"/>
      <c r="BL101" s="36">
        <f t="shared" ref="BL101:BL132" si="58">IF((OR(BH101="",BH101="DNC")),"",IF(BH101="SDQ",BL$134,IF(BH101="DNF",999,(BH101+(5*BI101)+(BJ101*10)-(BK101*5)))))</f>
        <v>95.84</v>
      </c>
      <c r="BM101" s="11">
        <f>IF(BL101="",Default_Rank_Score,RANK(BL101,BL$4:BL$124,1))</f>
        <v>112</v>
      </c>
      <c r="BN101" s="49">
        <v>73.209999999999994</v>
      </c>
      <c r="BO101" s="5">
        <v>4</v>
      </c>
      <c r="BP101" s="29"/>
      <c r="BQ101" s="29"/>
      <c r="BR101" s="36">
        <f t="shared" ref="BR101:BR132" si="59">IF((OR(BN101="",BN101="DNC")),"",IF(BN101="SDQ",BR$134,IF(BN101="DNF",999,(BN101+(5*BO101)+(BP101*10)-(BQ101*5)))))</f>
        <v>93.21</v>
      </c>
      <c r="BS101" s="11"/>
    </row>
    <row r="102" spans="1:71" s="10" customFormat="1" x14ac:dyDescent="0.15">
      <c r="A102" s="59" t="s">
        <v>155</v>
      </c>
      <c r="B102" s="2"/>
      <c r="C102" s="1"/>
      <c r="D102" s="5" t="s">
        <v>150</v>
      </c>
      <c r="E102" s="6" t="s">
        <v>68</v>
      </c>
      <c r="F102" s="5"/>
      <c r="G102" s="63">
        <f t="shared" si="45"/>
        <v>112</v>
      </c>
      <c r="H102" s="63">
        <f t="shared" si="46"/>
        <v>559</v>
      </c>
      <c r="I102" s="63">
        <f t="shared" si="47"/>
        <v>1</v>
      </c>
      <c r="J102" s="63">
        <f t="shared" si="48"/>
        <v>51</v>
      </c>
      <c r="K102" s="64">
        <f t="shared" si="49"/>
        <v>992.6400000000001</v>
      </c>
      <c r="L102" s="49">
        <v>94.99</v>
      </c>
      <c r="M102" s="5">
        <v>6</v>
      </c>
      <c r="N102" s="29"/>
      <c r="O102" s="29"/>
      <c r="P102" s="36">
        <f t="shared" si="50"/>
        <v>124.99</v>
      </c>
      <c r="Q102" s="53">
        <f>IF(P102="",Default_Rank_Score,RANK(P102,P$4:P$124,1))</f>
        <v>116</v>
      </c>
      <c r="R102" s="49">
        <v>53.5</v>
      </c>
      <c r="S102" s="5">
        <v>0</v>
      </c>
      <c r="T102" s="29"/>
      <c r="U102" s="29"/>
      <c r="V102" s="36">
        <f t="shared" si="51"/>
        <v>53.5</v>
      </c>
      <c r="W102" s="55">
        <f>IF(V102="",Default_Rank_Score,RANK(V102,V$4:V$124,1))</f>
        <v>107</v>
      </c>
      <c r="X102" s="49">
        <v>74.680000000000007</v>
      </c>
      <c r="Y102" s="5">
        <v>6</v>
      </c>
      <c r="Z102" s="29"/>
      <c r="AA102" s="29"/>
      <c r="AB102" s="36">
        <f t="shared" si="52"/>
        <v>104.68</v>
      </c>
      <c r="AC102" s="55">
        <f>IF(AB102="",Default_Rank_Score,RANK(AB102,AB$4:AB$124,1))</f>
        <v>112</v>
      </c>
      <c r="AD102" s="49">
        <v>58.5</v>
      </c>
      <c r="AE102" s="5">
        <v>8</v>
      </c>
      <c r="AF102" s="29"/>
      <c r="AG102" s="29"/>
      <c r="AH102" s="36">
        <f t="shared" si="53"/>
        <v>98.5</v>
      </c>
      <c r="AI102" s="55">
        <f>IF(AH102="",Default_Rank_Score,RANK(AH102,AH$4:AH$124,1))</f>
        <v>110</v>
      </c>
      <c r="AJ102" s="49">
        <v>96.67</v>
      </c>
      <c r="AK102" s="5">
        <v>5</v>
      </c>
      <c r="AL102" s="29"/>
      <c r="AM102" s="29"/>
      <c r="AN102" s="36">
        <f t="shared" si="54"/>
        <v>121.67</v>
      </c>
      <c r="AO102" s="11">
        <f>IF(AN102="",Default_Rank_Score,RANK(AN102,AN$4:AN$124,1))</f>
        <v>114</v>
      </c>
      <c r="AP102" s="49">
        <v>85.05</v>
      </c>
      <c r="AQ102" s="5">
        <v>7</v>
      </c>
      <c r="AR102" s="29">
        <v>1</v>
      </c>
      <c r="AS102" s="29"/>
      <c r="AT102" s="36">
        <f t="shared" si="55"/>
        <v>130.05000000000001</v>
      </c>
      <c r="AU102" s="11">
        <f>IF(AT102="",Default_Rank_Score,RANK(AT102,AT$4:AT$124,1))</f>
        <v>115</v>
      </c>
      <c r="AV102" s="49">
        <v>61.14</v>
      </c>
      <c r="AW102" s="5">
        <v>6</v>
      </c>
      <c r="AX102" s="29"/>
      <c r="AY102" s="29"/>
      <c r="AZ102" s="36">
        <f t="shared" si="56"/>
        <v>91.14</v>
      </c>
      <c r="BA102" s="11">
        <f>IF(AZ102="",Default_Rank_Score,RANK(AZ102,AZ$4:AZ$124,1))</f>
        <v>106</v>
      </c>
      <c r="BB102" s="49">
        <v>52.31</v>
      </c>
      <c r="BC102" s="5">
        <v>4</v>
      </c>
      <c r="BD102" s="29">
        <v>1</v>
      </c>
      <c r="BE102" s="29"/>
      <c r="BF102" s="36">
        <f t="shared" si="57"/>
        <v>82.31</v>
      </c>
      <c r="BG102" s="11">
        <f>IF(BF102="",Default_Rank_Score,RANK(BF102,BF$4:BF$124,1))</f>
        <v>113</v>
      </c>
      <c r="BH102" s="49">
        <v>64.989999999999995</v>
      </c>
      <c r="BI102" s="5">
        <v>4</v>
      </c>
      <c r="BJ102" s="29"/>
      <c r="BK102" s="29"/>
      <c r="BL102" s="36">
        <f t="shared" si="58"/>
        <v>84.99</v>
      </c>
      <c r="BM102" s="11">
        <f>IF(BL102="",Default_Rank_Score,RANK(BL102,BL$4:BL$124,1))</f>
        <v>109</v>
      </c>
      <c r="BN102" s="49">
        <v>75.81</v>
      </c>
      <c r="BO102" s="5">
        <v>5</v>
      </c>
      <c r="BP102" s="29"/>
      <c r="BQ102" s="29"/>
      <c r="BR102" s="36">
        <f t="shared" si="59"/>
        <v>100.81</v>
      </c>
      <c r="BS102" s="11"/>
    </row>
    <row r="103" spans="1:71" s="10" customFormat="1" x14ac:dyDescent="0.15">
      <c r="A103" s="59" t="s">
        <v>75</v>
      </c>
      <c r="B103" s="2"/>
      <c r="C103" s="1"/>
      <c r="D103" s="5">
        <v>3</v>
      </c>
      <c r="E103" s="6" t="s">
        <v>68</v>
      </c>
      <c r="F103" s="5"/>
      <c r="G103" s="63">
        <f t="shared" si="45"/>
        <v>113</v>
      </c>
      <c r="H103" s="63">
        <f t="shared" si="46"/>
        <v>562</v>
      </c>
      <c r="I103" s="63">
        <f t="shared" si="47"/>
        <v>3</v>
      </c>
      <c r="J103" s="63">
        <f t="shared" si="48"/>
        <v>19</v>
      </c>
      <c r="K103" s="64">
        <f t="shared" si="49"/>
        <v>1026.9100000000001</v>
      </c>
      <c r="L103" s="49">
        <v>109.38</v>
      </c>
      <c r="M103" s="5">
        <v>1</v>
      </c>
      <c r="N103" s="29"/>
      <c r="O103" s="29"/>
      <c r="P103" s="36">
        <f t="shared" si="50"/>
        <v>114.38</v>
      </c>
      <c r="Q103" s="53">
        <f>IF(P103="",Default_Rank_Score,RANK(P103,P$4:P$124,1))</f>
        <v>114</v>
      </c>
      <c r="R103" s="49">
        <v>98.92</v>
      </c>
      <c r="S103" s="5">
        <v>0</v>
      </c>
      <c r="T103" s="29"/>
      <c r="U103" s="29"/>
      <c r="V103" s="36">
        <f t="shared" si="51"/>
        <v>98.92</v>
      </c>
      <c r="W103" s="55">
        <f>IF(V103="",Default_Rank_Score,RANK(V103,V$4:V$124,1))</f>
        <v>117</v>
      </c>
      <c r="X103" s="49">
        <v>83.67</v>
      </c>
      <c r="Y103" s="5">
        <v>1</v>
      </c>
      <c r="Z103" s="29"/>
      <c r="AA103" s="29"/>
      <c r="AB103" s="36">
        <f t="shared" si="52"/>
        <v>88.67</v>
      </c>
      <c r="AC103" s="55">
        <f>IF(AB103="",Default_Rank_Score,RANK(AB103,AB$4:AB$124,1))</f>
        <v>107</v>
      </c>
      <c r="AD103" s="49">
        <v>73.67</v>
      </c>
      <c r="AE103" s="5">
        <v>5</v>
      </c>
      <c r="AF103" s="29"/>
      <c r="AG103" s="29"/>
      <c r="AH103" s="36">
        <f t="shared" si="53"/>
        <v>98.67</v>
      </c>
      <c r="AI103" s="55">
        <f>IF(AH103="",Default_Rank_Score,RANK(AH103,AH$4:AH$124,1))</f>
        <v>111</v>
      </c>
      <c r="AJ103" s="49">
        <v>111.17</v>
      </c>
      <c r="AK103" s="5">
        <v>1</v>
      </c>
      <c r="AL103" s="29"/>
      <c r="AM103" s="29"/>
      <c r="AN103" s="36">
        <f t="shared" si="54"/>
        <v>116.17</v>
      </c>
      <c r="AO103" s="11">
        <f>IF(AN103="",Default_Rank_Score,RANK(AN103,AN$4:AN$124,1))</f>
        <v>113</v>
      </c>
      <c r="AP103" s="49">
        <v>95.06</v>
      </c>
      <c r="AQ103" s="5">
        <v>0</v>
      </c>
      <c r="AR103" s="29"/>
      <c r="AS103" s="29"/>
      <c r="AT103" s="36">
        <f t="shared" si="55"/>
        <v>95.06</v>
      </c>
      <c r="AU103" s="11">
        <f>IF(AT103="",Default_Rank_Score,RANK(AT103,AT$4:AT$124,1))</f>
        <v>107</v>
      </c>
      <c r="AV103" s="49">
        <v>104.38</v>
      </c>
      <c r="AW103" s="5">
        <v>8</v>
      </c>
      <c r="AX103" s="29"/>
      <c r="AY103" s="29"/>
      <c r="AZ103" s="36">
        <f t="shared" si="56"/>
        <v>144.38</v>
      </c>
      <c r="BA103" s="11">
        <f>IF(AZ103="",Default_Rank_Score,RANK(AZ103,AZ$4:AZ$124,1))</f>
        <v>116</v>
      </c>
      <c r="BB103" s="49">
        <v>63.75</v>
      </c>
      <c r="BC103" s="5">
        <v>0</v>
      </c>
      <c r="BD103" s="29"/>
      <c r="BE103" s="29"/>
      <c r="BF103" s="36">
        <f t="shared" si="57"/>
        <v>63.75</v>
      </c>
      <c r="BG103" s="11">
        <f>IF(BF103="",Default_Rank_Score,RANK(BF103,BF$4:BF$124,1))</f>
        <v>106</v>
      </c>
      <c r="BH103" s="49">
        <v>88.09</v>
      </c>
      <c r="BI103" s="5">
        <v>2</v>
      </c>
      <c r="BJ103" s="29"/>
      <c r="BK103" s="29"/>
      <c r="BL103" s="36">
        <f t="shared" si="58"/>
        <v>98.09</v>
      </c>
      <c r="BM103" s="11">
        <f>IF(BL103="",Default_Rank_Score,RANK(BL103,BL$4:BL$124,1))</f>
        <v>114</v>
      </c>
      <c r="BN103" s="49">
        <v>103.82</v>
      </c>
      <c r="BO103" s="5">
        <v>1</v>
      </c>
      <c r="BP103" s="29"/>
      <c r="BQ103" s="29"/>
      <c r="BR103" s="36">
        <f t="shared" si="59"/>
        <v>108.82</v>
      </c>
      <c r="BS103" s="11"/>
    </row>
    <row r="104" spans="1:71" s="10" customFormat="1" x14ac:dyDescent="0.15">
      <c r="A104" s="59" t="s">
        <v>191</v>
      </c>
      <c r="B104" s="2"/>
      <c r="C104" s="1"/>
      <c r="D104" s="5">
        <v>3</v>
      </c>
      <c r="E104" s="6" t="s">
        <v>68</v>
      </c>
      <c r="F104" s="5"/>
      <c r="G104" s="63">
        <f t="shared" si="45"/>
        <v>114</v>
      </c>
      <c r="H104" s="63">
        <f t="shared" si="46"/>
        <v>571</v>
      </c>
      <c r="I104" s="63">
        <f t="shared" si="47"/>
        <v>0</v>
      </c>
      <c r="J104" s="63">
        <f t="shared" si="48"/>
        <v>44</v>
      </c>
      <c r="K104" s="64">
        <f t="shared" si="49"/>
        <v>1084.03</v>
      </c>
      <c r="L104" s="49">
        <v>102.3</v>
      </c>
      <c r="M104" s="5">
        <v>3</v>
      </c>
      <c r="N104" s="29"/>
      <c r="O104" s="29"/>
      <c r="P104" s="36">
        <f t="shared" si="50"/>
        <v>117.3</v>
      </c>
      <c r="Q104" s="53">
        <f>IF(P104="",Default_Rank_Score,RANK(P104,P$4:P$124,1))</f>
        <v>115</v>
      </c>
      <c r="R104" s="49">
        <v>57.29</v>
      </c>
      <c r="S104" s="5">
        <v>1</v>
      </c>
      <c r="T104" s="29"/>
      <c r="U104" s="29"/>
      <c r="V104" s="36">
        <f t="shared" si="51"/>
        <v>62.29</v>
      </c>
      <c r="W104" s="55">
        <f>IF(V104="",Default_Rank_Score,RANK(V104,V$4:V$124,1))</f>
        <v>112</v>
      </c>
      <c r="X104" s="49">
        <v>85.03</v>
      </c>
      <c r="Y104" s="5">
        <v>4</v>
      </c>
      <c r="Z104" s="29"/>
      <c r="AA104" s="29"/>
      <c r="AB104" s="36">
        <f t="shared" si="52"/>
        <v>105.03</v>
      </c>
      <c r="AC104" s="55">
        <f>IF(AB104="",Default_Rank_Score,RANK(AB104,AB$4:AB$124,1))</f>
        <v>113</v>
      </c>
      <c r="AD104" s="49">
        <v>93.95</v>
      </c>
      <c r="AE104" s="5">
        <v>5</v>
      </c>
      <c r="AF104" s="29"/>
      <c r="AG104" s="29"/>
      <c r="AH104" s="36">
        <f t="shared" si="53"/>
        <v>118.95</v>
      </c>
      <c r="AI104" s="55">
        <f>IF(AH104="",Default_Rank_Score,RANK(AH104,AH$4:AH$124,1))</f>
        <v>116</v>
      </c>
      <c r="AJ104" s="49">
        <v>126.02</v>
      </c>
      <c r="AK104" s="5">
        <v>3</v>
      </c>
      <c r="AL104" s="29"/>
      <c r="AM104" s="29"/>
      <c r="AN104" s="36">
        <f t="shared" si="54"/>
        <v>141.01999999999998</v>
      </c>
      <c r="AO104" s="11">
        <f>IF(AN104="",Default_Rank_Score,RANK(AN104,AN$4:AN$124,1))</f>
        <v>115</v>
      </c>
      <c r="AP104" s="49">
        <v>84.1</v>
      </c>
      <c r="AQ104" s="5">
        <v>8</v>
      </c>
      <c r="AR104" s="29"/>
      <c r="AS104" s="29"/>
      <c r="AT104" s="36">
        <f t="shared" si="55"/>
        <v>124.1</v>
      </c>
      <c r="AU104" s="11">
        <f>IF(AT104="",Default_Rank_Score,RANK(AT104,AT$4:AT$124,1))</f>
        <v>114</v>
      </c>
      <c r="AV104" s="49">
        <v>66.23</v>
      </c>
      <c r="AW104" s="5">
        <v>8</v>
      </c>
      <c r="AX104" s="29"/>
      <c r="AY104" s="29"/>
      <c r="AZ104" s="36">
        <f t="shared" si="56"/>
        <v>106.23</v>
      </c>
      <c r="BA104" s="11">
        <f>IF(AZ104="",Default_Rank_Score,RANK(AZ104,AZ$4:AZ$124,1))</f>
        <v>112</v>
      </c>
      <c r="BB104" s="49">
        <v>72.89</v>
      </c>
      <c r="BC104" s="5">
        <v>2</v>
      </c>
      <c r="BD104" s="29"/>
      <c r="BE104" s="29"/>
      <c r="BF104" s="36">
        <f t="shared" si="57"/>
        <v>82.89</v>
      </c>
      <c r="BG104" s="11">
        <f>IF(BF104="",Default_Rank_Score,RANK(BF104,BF$4:BF$124,1))</f>
        <v>114</v>
      </c>
      <c r="BH104" s="49">
        <v>82.2</v>
      </c>
      <c r="BI104" s="5">
        <v>3</v>
      </c>
      <c r="BJ104" s="29"/>
      <c r="BK104" s="29"/>
      <c r="BL104" s="36">
        <f t="shared" si="58"/>
        <v>97.2</v>
      </c>
      <c r="BM104" s="11">
        <f>IF(BL104="",Default_Rank_Score,RANK(BL104,BL$4:BL$124,1))</f>
        <v>113</v>
      </c>
      <c r="BN104" s="49">
        <v>94.02</v>
      </c>
      <c r="BO104" s="5">
        <v>7</v>
      </c>
      <c r="BP104" s="29"/>
      <c r="BQ104" s="29"/>
      <c r="BR104" s="36">
        <f t="shared" si="59"/>
        <v>129.01999999999998</v>
      </c>
      <c r="BS104" s="11"/>
    </row>
    <row r="105" spans="1:71" s="10" customFormat="1" x14ac:dyDescent="0.15">
      <c r="A105" s="59" t="s">
        <v>67</v>
      </c>
      <c r="B105" s="2"/>
      <c r="C105" s="1"/>
      <c r="D105" s="5">
        <v>3</v>
      </c>
      <c r="E105" s="6" t="s">
        <v>68</v>
      </c>
      <c r="F105" s="5"/>
      <c r="G105" s="63">
        <f t="shared" si="45"/>
        <v>115</v>
      </c>
      <c r="H105" s="63">
        <f t="shared" si="46"/>
        <v>573</v>
      </c>
      <c r="I105" s="63">
        <f t="shared" si="47"/>
        <v>0</v>
      </c>
      <c r="J105" s="63">
        <f t="shared" si="48"/>
        <v>48</v>
      </c>
      <c r="K105" s="64">
        <f t="shared" si="49"/>
        <v>1182.51</v>
      </c>
      <c r="L105" s="49">
        <v>86.64</v>
      </c>
      <c r="M105" s="5">
        <v>4</v>
      </c>
      <c r="N105" s="29"/>
      <c r="O105" s="29"/>
      <c r="P105" s="36">
        <f t="shared" si="50"/>
        <v>106.64</v>
      </c>
      <c r="Q105" s="53">
        <f>IF(P105="",Default_Rank_Score,RANK(P105,P$4:P$124,1))</f>
        <v>112</v>
      </c>
      <c r="R105" s="49">
        <v>85.57</v>
      </c>
      <c r="S105" s="5">
        <v>3</v>
      </c>
      <c r="T105" s="29"/>
      <c r="U105" s="29"/>
      <c r="V105" s="36">
        <f t="shared" si="51"/>
        <v>100.57</v>
      </c>
      <c r="W105" s="55">
        <f>IF(V105="",Default_Rank_Score,RANK(V105,V$4:V$124,1))</f>
        <v>118</v>
      </c>
      <c r="X105" s="49">
        <v>98.37</v>
      </c>
      <c r="Y105" s="5">
        <v>5</v>
      </c>
      <c r="Z105" s="29"/>
      <c r="AA105" s="29"/>
      <c r="AB105" s="36">
        <f t="shared" si="52"/>
        <v>123.37</v>
      </c>
      <c r="AC105" s="55">
        <f>IF(AB105="",Default_Rank_Score,RANK(AB105,AB$4:AB$124,1))</f>
        <v>115</v>
      </c>
      <c r="AD105" s="49">
        <v>78.849999999999994</v>
      </c>
      <c r="AE105" s="5">
        <v>4</v>
      </c>
      <c r="AF105" s="29"/>
      <c r="AG105" s="29"/>
      <c r="AH105" s="36">
        <f t="shared" si="53"/>
        <v>98.85</v>
      </c>
      <c r="AI105" s="55">
        <f>IF(AH105="",Default_Rank_Score,RANK(AH105,AH$4:AH$124,1))</f>
        <v>112</v>
      </c>
      <c r="AJ105" s="49">
        <v>109.57</v>
      </c>
      <c r="AK105" s="5">
        <v>7</v>
      </c>
      <c r="AL105" s="29"/>
      <c r="AM105" s="29"/>
      <c r="AN105" s="36">
        <f t="shared" si="54"/>
        <v>144.57</v>
      </c>
      <c r="AO105" s="11">
        <f>IF(AN105="",Default_Rank_Score,RANK(AN105,AN$4:AN$124,1))</f>
        <v>116</v>
      </c>
      <c r="AP105" s="49">
        <v>89.9</v>
      </c>
      <c r="AQ105" s="5">
        <v>4</v>
      </c>
      <c r="AR105" s="29"/>
      <c r="AS105" s="29"/>
      <c r="AT105" s="36">
        <f t="shared" si="55"/>
        <v>109.9</v>
      </c>
      <c r="AU105" s="11">
        <f>IF(AT105="",Default_Rank_Score,RANK(AT105,AT$4:AT$124,1))</f>
        <v>112</v>
      </c>
      <c r="AV105" s="49">
        <v>88.6</v>
      </c>
      <c r="AW105" s="5">
        <v>10</v>
      </c>
      <c r="AX105" s="29"/>
      <c r="AY105" s="29"/>
      <c r="AZ105" s="36">
        <f t="shared" si="56"/>
        <v>138.6</v>
      </c>
      <c r="BA105" s="11">
        <f>IF(AZ105="",Default_Rank_Score,RANK(AZ105,AZ$4:AZ$124,1))</f>
        <v>115</v>
      </c>
      <c r="BB105" s="49">
        <v>88.07</v>
      </c>
      <c r="BC105" s="5">
        <v>3</v>
      </c>
      <c r="BD105" s="29"/>
      <c r="BE105" s="29"/>
      <c r="BF105" s="36">
        <f t="shared" si="57"/>
        <v>103.07</v>
      </c>
      <c r="BG105" s="11">
        <f>IF(BF105="",Default_Rank_Score,RANK(BF105,BF$4:BF$124,1))</f>
        <v>116</v>
      </c>
      <c r="BH105" s="49">
        <v>90</v>
      </c>
      <c r="BI105" s="5">
        <v>4</v>
      </c>
      <c r="BJ105" s="29"/>
      <c r="BK105" s="29"/>
      <c r="BL105" s="36">
        <f t="shared" si="58"/>
        <v>110</v>
      </c>
      <c r="BM105" s="11">
        <f>IF(BL105="",Default_Rank_Score,RANK(BL105,BL$4:BL$124,1))</f>
        <v>115</v>
      </c>
      <c r="BN105" s="49">
        <v>126.94</v>
      </c>
      <c r="BO105" s="5">
        <v>4</v>
      </c>
      <c r="BP105" s="29"/>
      <c r="BQ105" s="29"/>
      <c r="BR105" s="36">
        <f t="shared" si="59"/>
        <v>146.94</v>
      </c>
      <c r="BS105" s="11"/>
    </row>
    <row r="106" spans="1:71" s="10" customFormat="1" x14ac:dyDescent="0.15">
      <c r="A106" s="59" t="s">
        <v>192</v>
      </c>
      <c r="B106" s="2"/>
      <c r="C106" s="1"/>
      <c r="D106" s="5">
        <v>3</v>
      </c>
      <c r="E106" s="6" t="s">
        <v>68</v>
      </c>
      <c r="F106" s="5"/>
      <c r="G106" s="63">
        <f t="shared" si="45"/>
        <v>116</v>
      </c>
      <c r="H106" s="63">
        <f t="shared" si="46"/>
        <v>585</v>
      </c>
      <c r="I106" s="63">
        <f t="shared" si="47"/>
        <v>0</v>
      </c>
      <c r="J106" s="63">
        <f t="shared" si="48"/>
        <v>45</v>
      </c>
      <c r="K106" s="64">
        <f t="shared" si="49"/>
        <v>1477.3600000000001</v>
      </c>
      <c r="L106" s="49">
        <v>150.72</v>
      </c>
      <c r="M106" s="5">
        <v>4</v>
      </c>
      <c r="N106" s="29">
        <v>1</v>
      </c>
      <c r="O106" s="29"/>
      <c r="P106" s="36">
        <f t="shared" si="50"/>
        <v>180.72</v>
      </c>
      <c r="Q106" s="53">
        <f>IF(P106="",Default_Rank_Score,RANK(P106,P$4:P$124,1))</f>
        <v>118</v>
      </c>
      <c r="R106" s="49">
        <v>82.66</v>
      </c>
      <c r="S106" s="5">
        <v>1</v>
      </c>
      <c r="T106" s="29"/>
      <c r="U106" s="29"/>
      <c r="V106" s="36">
        <f t="shared" si="51"/>
        <v>87.66</v>
      </c>
      <c r="W106" s="55">
        <f>IF(V106="",Default_Rank_Score,RANK(V106,V$4:V$124,1))</f>
        <v>115</v>
      </c>
      <c r="X106" s="49">
        <v>128.82</v>
      </c>
      <c r="Y106" s="5">
        <v>6</v>
      </c>
      <c r="Z106" s="29"/>
      <c r="AA106" s="29"/>
      <c r="AB106" s="36">
        <f t="shared" si="52"/>
        <v>158.82</v>
      </c>
      <c r="AC106" s="55">
        <f>IF(AB106="",Default_Rank_Score,RANK(AB106,AB$4:AB$124,1))</f>
        <v>117</v>
      </c>
      <c r="AD106" s="49">
        <v>116.82</v>
      </c>
      <c r="AE106" s="5">
        <v>6</v>
      </c>
      <c r="AF106" s="29"/>
      <c r="AG106" s="29"/>
      <c r="AH106" s="36">
        <f t="shared" si="53"/>
        <v>146.82</v>
      </c>
      <c r="AI106" s="55">
        <f>IF(AH106="",Default_Rank_Score,RANK(AH106,AH$4:AH$124,1))</f>
        <v>117</v>
      </c>
      <c r="AJ106" s="49">
        <v>125.06</v>
      </c>
      <c r="AK106" s="5">
        <v>6</v>
      </c>
      <c r="AL106" s="29"/>
      <c r="AM106" s="29"/>
      <c r="AN106" s="36">
        <f t="shared" si="54"/>
        <v>155.06</v>
      </c>
      <c r="AO106" s="11">
        <f>IF(AN106="",Default_Rank_Score,RANK(AN106,AN$4:AN$124,1))</f>
        <v>118</v>
      </c>
      <c r="AP106" s="49">
        <v>147.22999999999999</v>
      </c>
      <c r="AQ106" s="5">
        <v>5</v>
      </c>
      <c r="AR106" s="29"/>
      <c r="AS106" s="29"/>
      <c r="AT106" s="36">
        <f t="shared" si="55"/>
        <v>172.23</v>
      </c>
      <c r="AU106" s="11">
        <f>IF(AT106="",Default_Rank_Score,RANK(AT106,AT$4:AT$124,1))</f>
        <v>118</v>
      </c>
      <c r="AV106" s="49">
        <v>106.65</v>
      </c>
      <c r="AW106" s="5">
        <v>5</v>
      </c>
      <c r="AX106" s="29"/>
      <c r="AY106" s="29"/>
      <c r="AZ106" s="36">
        <f t="shared" si="56"/>
        <v>131.65</v>
      </c>
      <c r="BA106" s="11">
        <f>IF(AZ106="",Default_Rank_Score,RANK(AZ106,AZ$4:AZ$124,1))</f>
        <v>114</v>
      </c>
      <c r="BB106" s="49">
        <v>112.27</v>
      </c>
      <c r="BC106" s="5">
        <v>4</v>
      </c>
      <c r="BD106" s="29"/>
      <c r="BE106" s="29"/>
      <c r="BF106" s="36">
        <f t="shared" si="57"/>
        <v>132.26999999999998</v>
      </c>
      <c r="BG106" s="11">
        <f>IF(BF106="",Default_Rank_Score,RANK(BF106,BF$4:BF$124,1))</f>
        <v>118</v>
      </c>
      <c r="BH106" s="49">
        <v>118.94</v>
      </c>
      <c r="BI106" s="5">
        <v>5</v>
      </c>
      <c r="BJ106" s="29"/>
      <c r="BK106" s="29"/>
      <c r="BL106" s="36">
        <f t="shared" si="58"/>
        <v>143.94</v>
      </c>
      <c r="BM106" s="11">
        <f>IF(BL106="",Default_Rank_Score,RANK(BL106,BL$4:BL$124,1))</f>
        <v>117</v>
      </c>
      <c r="BN106" s="49">
        <v>153.19</v>
      </c>
      <c r="BO106" s="5">
        <v>3</v>
      </c>
      <c r="BP106" s="29"/>
      <c r="BQ106" s="29"/>
      <c r="BR106" s="36">
        <f t="shared" si="59"/>
        <v>168.19</v>
      </c>
      <c r="BS106" s="78"/>
    </row>
    <row r="107" spans="1:71" s="10" customFormat="1" x14ac:dyDescent="0.15">
      <c r="A107" s="59" t="s">
        <v>106</v>
      </c>
      <c r="B107" s="2"/>
      <c r="C107" s="1"/>
      <c r="D107" s="5">
        <v>2</v>
      </c>
      <c r="E107" s="6" t="s">
        <v>76</v>
      </c>
      <c r="F107" s="5"/>
      <c r="G107" s="63">
        <f t="shared" si="45"/>
        <v>1</v>
      </c>
      <c r="H107" s="63">
        <f t="shared" si="46"/>
        <v>15</v>
      </c>
      <c r="I107" s="63">
        <f t="shared" si="47"/>
        <v>8</v>
      </c>
      <c r="J107" s="63">
        <f t="shared" si="48"/>
        <v>2</v>
      </c>
      <c r="K107" s="64">
        <f t="shared" si="49"/>
        <v>219.66999999999996</v>
      </c>
      <c r="L107" s="49">
        <v>16.309999999999999</v>
      </c>
      <c r="M107" s="5">
        <v>0</v>
      </c>
      <c r="N107" s="29"/>
      <c r="O107" s="29"/>
      <c r="P107" s="36">
        <f t="shared" si="50"/>
        <v>16.309999999999999</v>
      </c>
      <c r="Q107" s="53">
        <f>IF(P107="",Default_Rank_Score,RANK(P107,P$4:P$124,1))</f>
        <v>1</v>
      </c>
      <c r="R107" s="49">
        <v>13.19</v>
      </c>
      <c r="S107" s="5">
        <v>0</v>
      </c>
      <c r="T107" s="29"/>
      <c r="U107" s="29"/>
      <c r="V107" s="36">
        <f t="shared" si="51"/>
        <v>13.19</v>
      </c>
      <c r="W107" s="55">
        <f>IF(V107="",Default_Rank_Score,RANK(V107,V$4:V$124,1))</f>
        <v>2</v>
      </c>
      <c r="X107" s="49">
        <v>24.24</v>
      </c>
      <c r="Y107" s="5">
        <v>0</v>
      </c>
      <c r="Z107" s="29"/>
      <c r="AA107" s="29"/>
      <c r="AB107" s="36">
        <f t="shared" si="52"/>
        <v>24.24</v>
      </c>
      <c r="AC107" s="55">
        <f>IF(AB107="",Default_Rank_Score,RANK(AB107,AB$4:AB$124,1))</f>
        <v>1</v>
      </c>
      <c r="AD107" s="49">
        <v>19.28</v>
      </c>
      <c r="AE107" s="5">
        <v>0</v>
      </c>
      <c r="AF107" s="29"/>
      <c r="AG107" s="29"/>
      <c r="AH107" s="36">
        <f t="shared" si="53"/>
        <v>19.28</v>
      </c>
      <c r="AI107" s="55">
        <f>IF(AH107="",Default_Rank_Score,RANK(AH107,AH$4:AH$124,1))</f>
        <v>3</v>
      </c>
      <c r="AJ107" s="49">
        <v>27.55</v>
      </c>
      <c r="AK107" s="5">
        <v>1</v>
      </c>
      <c r="AL107" s="29"/>
      <c r="AM107" s="29"/>
      <c r="AN107" s="36">
        <f t="shared" si="54"/>
        <v>32.549999999999997</v>
      </c>
      <c r="AO107" s="11">
        <f>IF(AN107="",Default_Rank_Score,RANK(AN107,AN$4:AN$124,1))</f>
        <v>8</v>
      </c>
      <c r="AP107" s="49">
        <v>20.52</v>
      </c>
      <c r="AQ107" s="5">
        <v>0</v>
      </c>
      <c r="AR107" s="29"/>
      <c r="AS107" s="29"/>
      <c r="AT107" s="36">
        <f t="shared" si="55"/>
        <v>20.52</v>
      </c>
      <c r="AU107" s="11">
        <f>IF(AT107="",Default_Rank_Score,RANK(AT107,AT$4:AT$124,1))</f>
        <v>3</v>
      </c>
      <c r="AV107" s="49">
        <v>23.59</v>
      </c>
      <c r="AW107" s="5">
        <v>1</v>
      </c>
      <c r="AX107" s="29"/>
      <c r="AY107" s="29"/>
      <c r="AZ107" s="36">
        <f t="shared" si="56"/>
        <v>28.59</v>
      </c>
      <c r="BA107" s="11">
        <f>IF(AZ107="",Default_Rank_Score,RANK(AZ107,AZ$4:AZ$124,1))</f>
        <v>7</v>
      </c>
      <c r="BB107" s="49">
        <v>17.7</v>
      </c>
      <c r="BC107" s="5">
        <v>0</v>
      </c>
      <c r="BD107" s="29"/>
      <c r="BE107" s="29"/>
      <c r="BF107" s="36">
        <f t="shared" si="57"/>
        <v>17.7</v>
      </c>
      <c r="BG107" s="11">
        <f>IF(BF107="",Default_Rank_Score,RANK(BF107,BF$4:BF$124,1))</f>
        <v>1</v>
      </c>
      <c r="BH107" s="49">
        <v>23.78</v>
      </c>
      <c r="BI107" s="5">
        <v>0</v>
      </c>
      <c r="BJ107" s="29"/>
      <c r="BK107" s="29"/>
      <c r="BL107" s="36">
        <f t="shared" si="58"/>
        <v>23.78</v>
      </c>
      <c r="BM107" s="11">
        <f>IF(BL107="",Default_Rank_Score,RANK(BL107,BL$4:BL$124,1))</f>
        <v>4</v>
      </c>
      <c r="BN107" s="49">
        <v>23.51</v>
      </c>
      <c r="BO107" s="5">
        <v>0</v>
      </c>
      <c r="BP107" s="29"/>
      <c r="BQ107" s="29"/>
      <c r="BR107" s="36">
        <f t="shared" si="59"/>
        <v>23.51</v>
      </c>
      <c r="BS107" s="11">
        <f>IF(BR107="",Default_Rank_Score,RANK(BR107,BR$4:BR$124,1))</f>
        <v>2</v>
      </c>
    </row>
    <row r="108" spans="1:71" s="10" customFormat="1" x14ac:dyDescent="0.15">
      <c r="A108" s="59" t="s">
        <v>217</v>
      </c>
      <c r="B108" s="2"/>
      <c r="C108" s="1"/>
      <c r="D108" s="5">
        <v>1</v>
      </c>
      <c r="E108" s="6" t="s">
        <v>76</v>
      </c>
      <c r="F108" s="5"/>
      <c r="G108" s="63">
        <f t="shared" si="45"/>
        <v>4</v>
      </c>
      <c r="H108" s="63">
        <f t="shared" si="46"/>
        <v>30</v>
      </c>
      <c r="I108" s="63">
        <f t="shared" si="47"/>
        <v>8</v>
      </c>
      <c r="J108" s="63">
        <f t="shared" si="48"/>
        <v>2</v>
      </c>
      <c r="K108" s="64">
        <f t="shared" si="49"/>
        <v>245.7</v>
      </c>
      <c r="L108" s="49">
        <v>21.21</v>
      </c>
      <c r="M108" s="5">
        <v>1</v>
      </c>
      <c r="N108" s="29"/>
      <c r="O108" s="29"/>
      <c r="P108" s="36">
        <f t="shared" si="50"/>
        <v>26.21</v>
      </c>
      <c r="Q108" s="53">
        <f>IF(P108="",Default_Rank_Score,RANK(P108,P$4:P$124,1))</f>
        <v>11</v>
      </c>
      <c r="R108" s="49">
        <v>16.18</v>
      </c>
      <c r="S108" s="5">
        <v>0</v>
      </c>
      <c r="T108" s="29"/>
      <c r="U108" s="29"/>
      <c r="V108" s="36">
        <f t="shared" si="51"/>
        <v>16.18</v>
      </c>
      <c r="W108" s="55">
        <f>IF(V108="",Default_Rank_Score,RANK(V108,V$4:V$124,1))</f>
        <v>5</v>
      </c>
      <c r="X108" s="49">
        <v>26.2</v>
      </c>
      <c r="Y108" s="5">
        <v>0</v>
      </c>
      <c r="Z108" s="29"/>
      <c r="AA108" s="29"/>
      <c r="AB108" s="36">
        <f t="shared" si="52"/>
        <v>26.2</v>
      </c>
      <c r="AC108" s="55">
        <f>IF(AB108="",Default_Rank_Score,RANK(AB108,AB$4:AB$124,1))</f>
        <v>3</v>
      </c>
      <c r="AD108" s="49">
        <v>23.62</v>
      </c>
      <c r="AE108" s="5">
        <v>0</v>
      </c>
      <c r="AF108" s="29"/>
      <c r="AG108" s="29"/>
      <c r="AH108" s="36">
        <f t="shared" si="53"/>
        <v>23.62</v>
      </c>
      <c r="AI108" s="55">
        <f>IF(AH108="",Default_Rank_Score,RANK(AH108,AH$4:AH$124,1))</f>
        <v>8</v>
      </c>
      <c r="AJ108" s="49">
        <v>29.32</v>
      </c>
      <c r="AK108" s="5">
        <v>0</v>
      </c>
      <c r="AL108" s="29"/>
      <c r="AM108" s="29"/>
      <c r="AN108" s="36">
        <f t="shared" si="54"/>
        <v>29.32</v>
      </c>
      <c r="AO108" s="11">
        <f>IF(AN108="",Default_Rank_Score,RANK(AN108,AN$4:AN$124,1))</f>
        <v>3</v>
      </c>
      <c r="AP108" s="49">
        <v>24.1</v>
      </c>
      <c r="AQ108" s="5">
        <v>1</v>
      </c>
      <c r="AR108" s="29"/>
      <c r="AS108" s="29"/>
      <c r="AT108" s="36">
        <f t="shared" si="55"/>
        <v>29.1</v>
      </c>
      <c r="AU108" s="11">
        <f>IF(AT108="",Default_Rank_Score,RANK(AT108,AT$4:AT$124,1))</f>
        <v>14</v>
      </c>
      <c r="AV108" s="49">
        <v>26.03</v>
      </c>
      <c r="AW108" s="5">
        <v>0</v>
      </c>
      <c r="AX108" s="29"/>
      <c r="AY108" s="29"/>
      <c r="AZ108" s="36">
        <f t="shared" si="56"/>
        <v>26.03</v>
      </c>
      <c r="BA108" s="11">
        <f>IF(AZ108="",Default_Rank_Score,RANK(AZ108,AZ$4:AZ$124,1))</f>
        <v>3</v>
      </c>
      <c r="BB108" s="49">
        <v>19.46</v>
      </c>
      <c r="BC108" s="5">
        <v>0</v>
      </c>
      <c r="BD108" s="29"/>
      <c r="BE108" s="29"/>
      <c r="BF108" s="36">
        <f t="shared" si="57"/>
        <v>19.46</v>
      </c>
      <c r="BG108" s="11">
        <f>IF(BF108="",Default_Rank_Score,RANK(BF108,BF$4:BF$124,1))</f>
        <v>5</v>
      </c>
      <c r="BH108" s="49">
        <v>26.07</v>
      </c>
      <c r="BI108" s="5">
        <v>0</v>
      </c>
      <c r="BJ108" s="29"/>
      <c r="BK108" s="29"/>
      <c r="BL108" s="36">
        <f t="shared" si="58"/>
        <v>26.07</v>
      </c>
      <c r="BM108" s="11">
        <f>IF(BL108="",Default_Rank_Score,RANK(BL108,BL$4:BL$124,1))</f>
        <v>9</v>
      </c>
      <c r="BN108" s="49">
        <v>23.51</v>
      </c>
      <c r="BO108" s="5">
        <v>0</v>
      </c>
      <c r="BP108" s="29"/>
      <c r="BQ108" s="29"/>
      <c r="BR108" s="36">
        <f t="shared" si="59"/>
        <v>23.51</v>
      </c>
      <c r="BS108" s="11">
        <f>IF(BR108="",Default_Rank_Score,RANK(BR108,BR$4:BR$124,1))</f>
        <v>2</v>
      </c>
    </row>
    <row r="109" spans="1:71" s="10" customFormat="1" x14ac:dyDescent="0.15">
      <c r="A109" s="59" t="s">
        <v>64</v>
      </c>
      <c r="B109" s="2"/>
      <c r="C109" s="1"/>
      <c r="D109" s="5">
        <v>3</v>
      </c>
      <c r="E109" s="6" t="s">
        <v>76</v>
      </c>
      <c r="F109" s="5"/>
      <c r="G109" s="63">
        <f t="shared" si="45"/>
        <v>5</v>
      </c>
      <c r="H109" s="63">
        <f t="shared" si="46"/>
        <v>71</v>
      </c>
      <c r="I109" s="63">
        <f t="shared" si="47"/>
        <v>9</v>
      </c>
      <c r="J109" s="63">
        <f t="shared" si="48"/>
        <v>1</v>
      </c>
      <c r="K109" s="64">
        <f t="shared" si="49"/>
        <v>260.83</v>
      </c>
      <c r="L109" s="49">
        <v>22.11</v>
      </c>
      <c r="M109" s="5">
        <v>0</v>
      </c>
      <c r="N109" s="29"/>
      <c r="O109" s="29"/>
      <c r="P109" s="36">
        <f t="shared" si="50"/>
        <v>22.11</v>
      </c>
      <c r="Q109" s="53">
        <f>IF(P109="",Default_Rank_Score,RANK(P109,P$4:P$124,1))</f>
        <v>4</v>
      </c>
      <c r="R109" s="49">
        <v>19.420000000000002</v>
      </c>
      <c r="S109" s="5">
        <v>0</v>
      </c>
      <c r="T109" s="29"/>
      <c r="U109" s="29"/>
      <c r="V109" s="36">
        <f t="shared" si="51"/>
        <v>19.420000000000002</v>
      </c>
      <c r="W109" s="55">
        <f>IF(V109="",Default_Rank_Score,RANK(V109,V$4:V$124,1))</f>
        <v>12</v>
      </c>
      <c r="X109" s="49">
        <v>27.19</v>
      </c>
      <c r="Y109" s="5">
        <v>0</v>
      </c>
      <c r="Z109" s="29"/>
      <c r="AA109" s="29"/>
      <c r="AB109" s="36">
        <f t="shared" si="52"/>
        <v>27.19</v>
      </c>
      <c r="AC109" s="55">
        <f>IF(AB109="",Default_Rank_Score,RANK(AB109,AB$4:AB$124,1))</f>
        <v>5</v>
      </c>
      <c r="AD109" s="49">
        <v>19.649999999999999</v>
      </c>
      <c r="AE109" s="5">
        <v>0</v>
      </c>
      <c r="AF109" s="29"/>
      <c r="AG109" s="29"/>
      <c r="AH109" s="36">
        <f t="shared" si="53"/>
        <v>19.649999999999999</v>
      </c>
      <c r="AI109" s="55">
        <f>IF(AH109="",Default_Rank_Score,RANK(AH109,AH$4:AH$124,1))</f>
        <v>4</v>
      </c>
      <c r="AJ109" s="49">
        <v>45.62</v>
      </c>
      <c r="AK109" s="5">
        <v>0</v>
      </c>
      <c r="AL109" s="29"/>
      <c r="AM109" s="29"/>
      <c r="AN109" s="36">
        <f t="shared" si="54"/>
        <v>45.62</v>
      </c>
      <c r="AO109" s="11">
        <f>IF(AN109="",Default_Rank_Score,RANK(AN109,AN$4:AN$124,1))</f>
        <v>46</v>
      </c>
      <c r="AP109" s="49">
        <v>21.64</v>
      </c>
      <c r="AQ109" s="5">
        <v>0</v>
      </c>
      <c r="AR109" s="29"/>
      <c r="AS109" s="29"/>
      <c r="AT109" s="36">
        <f t="shared" si="55"/>
        <v>21.64</v>
      </c>
      <c r="AU109" s="11">
        <f>IF(AT109="",Default_Rank_Score,RANK(AT109,AT$4:AT$124,1))</f>
        <v>4</v>
      </c>
      <c r="AV109" s="49">
        <v>28.25</v>
      </c>
      <c r="AW109" s="5">
        <v>0</v>
      </c>
      <c r="AX109" s="29"/>
      <c r="AY109" s="29"/>
      <c r="AZ109" s="36">
        <f t="shared" si="56"/>
        <v>28.25</v>
      </c>
      <c r="BA109" s="11">
        <f>IF(AZ109="",Default_Rank_Score,RANK(AZ109,AZ$4:AZ$124,1))</f>
        <v>6</v>
      </c>
      <c r="BB109" s="49">
        <v>20.57</v>
      </c>
      <c r="BC109" s="5">
        <v>0</v>
      </c>
      <c r="BD109" s="29"/>
      <c r="BE109" s="29"/>
      <c r="BF109" s="36">
        <f t="shared" si="57"/>
        <v>20.57</v>
      </c>
      <c r="BG109" s="11">
        <f>IF(BF109="",Default_Rank_Score,RANK(BF109,BF$4:BF$124,1))</f>
        <v>7</v>
      </c>
      <c r="BH109" s="49">
        <v>26.68</v>
      </c>
      <c r="BI109" s="5">
        <v>1</v>
      </c>
      <c r="BJ109" s="29"/>
      <c r="BK109" s="29"/>
      <c r="BL109" s="36">
        <f t="shared" si="58"/>
        <v>31.68</v>
      </c>
      <c r="BM109" s="11">
        <f>IF(BL109="",Default_Rank_Score,RANK(BL109,BL$4:BL$124,1))</f>
        <v>19</v>
      </c>
      <c r="BN109" s="49">
        <v>24.7</v>
      </c>
      <c r="BO109" s="5">
        <v>0</v>
      </c>
      <c r="BP109" s="29"/>
      <c r="BQ109" s="29"/>
      <c r="BR109" s="36">
        <f t="shared" si="59"/>
        <v>24.7</v>
      </c>
      <c r="BS109" s="11">
        <f>IF(BR109="",Default_Rank_Score,RANK(BR109,BR$4:BR$124,1))</f>
        <v>4</v>
      </c>
    </row>
    <row r="110" spans="1:71" s="10" customFormat="1" x14ac:dyDescent="0.15">
      <c r="A110" s="59" t="s">
        <v>177</v>
      </c>
      <c r="B110" s="2"/>
      <c r="C110" s="1"/>
      <c r="D110" s="5">
        <v>6</v>
      </c>
      <c r="E110" s="6" t="s">
        <v>76</v>
      </c>
      <c r="F110" s="5"/>
      <c r="G110" s="63">
        <f t="shared" si="45"/>
        <v>9</v>
      </c>
      <c r="H110" s="63">
        <f t="shared" si="46"/>
        <v>105</v>
      </c>
      <c r="I110" s="63">
        <f t="shared" si="47"/>
        <v>4</v>
      </c>
      <c r="J110" s="63">
        <f t="shared" si="48"/>
        <v>11</v>
      </c>
      <c r="K110" s="64">
        <f t="shared" si="49"/>
        <v>282.26</v>
      </c>
      <c r="L110" s="49">
        <v>20.61</v>
      </c>
      <c r="M110" s="5">
        <v>0</v>
      </c>
      <c r="N110" s="29"/>
      <c r="O110" s="29"/>
      <c r="P110" s="36">
        <f t="shared" si="50"/>
        <v>20.61</v>
      </c>
      <c r="Q110" s="53">
        <f>IF(P110="",Default_Rank_Score,RANK(P110,P$4:P$124,1))</f>
        <v>3</v>
      </c>
      <c r="R110" s="49">
        <v>15.37</v>
      </c>
      <c r="S110" s="5">
        <v>3</v>
      </c>
      <c r="T110" s="29"/>
      <c r="U110" s="29"/>
      <c r="V110" s="36">
        <f t="shared" si="51"/>
        <v>30.369999999999997</v>
      </c>
      <c r="W110" s="55">
        <f>IF(V110="",Default_Rank_Score,RANK(V110,V$4:V$124,1))</f>
        <v>65</v>
      </c>
      <c r="X110" s="49">
        <v>28.06</v>
      </c>
      <c r="Y110" s="5">
        <v>0</v>
      </c>
      <c r="Z110" s="29"/>
      <c r="AA110" s="29"/>
      <c r="AB110" s="36">
        <v>28.06</v>
      </c>
      <c r="AC110" s="55">
        <f>IF(AB110="",Default_Rank_Score,RANK(AB110,AB$4:AB$124,1))</f>
        <v>8</v>
      </c>
      <c r="AD110" s="49">
        <v>20.11</v>
      </c>
      <c r="AE110" s="5">
        <v>1</v>
      </c>
      <c r="AF110" s="29"/>
      <c r="AG110" s="29"/>
      <c r="AH110" s="36">
        <f t="shared" si="53"/>
        <v>25.11</v>
      </c>
      <c r="AI110" s="55">
        <f>IF(AH110="",Default_Rank_Score,RANK(AH110,AH$4:AH$124,1))</f>
        <v>16</v>
      </c>
      <c r="AJ110" s="49">
        <v>29.54</v>
      </c>
      <c r="AK110" s="5">
        <v>1</v>
      </c>
      <c r="AL110" s="29"/>
      <c r="AM110" s="29"/>
      <c r="AN110" s="36">
        <f t="shared" si="54"/>
        <v>34.54</v>
      </c>
      <c r="AO110" s="11">
        <f>IF(AN110="",Default_Rank_Score,RANK(AN110,AN$4:AN$124,1))</f>
        <v>13</v>
      </c>
      <c r="AP110" s="49">
        <v>21.75</v>
      </c>
      <c r="AQ110" s="5">
        <v>1</v>
      </c>
      <c r="AR110" s="29"/>
      <c r="AS110" s="29"/>
      <c r="AT110" s="36">
        <f t="shared" si="55"/>
        <v>26.75</v>
      </c>
      <c r="AU110" s="11">
        <f>IF(AT110="",Default_Rank_Score,RANK(AT110,AT$4:AT$124,1))</f>
        <v>9</v>
      </c>
      <c r="AV110" s="49">
        <v>21.91</v>
      </c>
      <c r="AW110" s="5">
        <v>4</v>
      </c>
      <c r="AX110" s="29"/>
      <c r="AY110" s="29"/>
      <c r="AZ110" s="36">
        <f t="shared" si="56"/>
        <v>41.91</v>
      </c>
      <c r="BA110" s="11">
        <f>IF(AZ110="",Default_Rank_Score,RANK(AZ110,AZ$4:AZ$124,1))</f>
        <v>40</v>
      </c>
      <c r="BB110" s="49">
        <v>19.18</v>
      </c>
      <c r="BC110" s="5">
        <v>0</v>
      </c>
      <c r="BD110" s="29"/>
      <c r="BE110" s="29"/>
      <c r="BF110" s="36">
        <f t="shared" si="57"/>
        <v>19.18</v>
      </c>
      <c r="BG110" s="11">
        <f>IF(BF110="",Default_Rank_Score,RANK(BF110,BF$4:BF$124,1))</f>
        <v>4</v>
      </c>
      <c r="BH110" s="49">
        <v>24.53</v>
      </c>
      <c r="BI110" s="5">
        <v>0</v>
      </c>
      <c r="BJ110" s="29"/>
      <c r="BK110" s="29"/>
      <c r="BL110" s="36">
        <f t="shared" si="58"/>
        <v>24.53</v>
      </c>
      <c r="BM110" s="11">
        <f>IF(BL110="",Default_Rank_Score,RANK(BL110,BL$4:BL$124,1))</f>
        <v>5</v>
      </c>
      <c r="BN110" s="49">
        <v>26.2</v>
      </c>
      <c r="BO110" s="5">
        <v>1</v>
      </c>
      <c r="BP110" s="29"/>
      <c r="BQ110" s="29"/>
      <c r="BR110" s="36">
        <f t="shared" si="59"/>
        <v>31.2</v>
      </c>
      <c r="BS110" s="11">
        <f>IF(BR110="",Default_Rank_Score,RANK(BR110,BR$4:BR$124,1))</f>
        <v>16</v>
      </c>
    </row>
    <row r="111" spans="1:71" s="10" customFormat="1" x14ac:dyDescent="0.15">
      <c r="A111" s="59" t="s">
        <v>125</v>
      </c>
      <c r="B111" s="2"/>
      <c r="C111" s="1"/>
      <c r="D111" s="5">
        <v>4</v>
      </c>
      <c r="E111" s="6" t="s">
        <v>76</v>
      </c>
      <c r="F111" s="5"/>
      <c r="G111" s="63">
        <f t="shared" si="45"/>
        <v>18</v>
      </c>
      <c r="H111" s="63">
        <f t="shared" si="46"/>
        <v>100</v>
      </c>
      <c r="I111" s="63">
        <f t="shared" si="47"/>
        <v>6</v>
      </c>
      <c r="J111" s="63">
        <f t="shared" si="48"/>
        <v>8</v>
      </c>
      <c r="K111" s="64">
        <f t="shared" si="49"/>
        <v>311.44000000000005</v>
      </c>
      <c r="L111" s="49">
        <v>26.44</v>
      </c>
      <c r="M111" s="5">
        <v>0</v>
      </c>
      <c r="N111" s="29"/>
      <c r="O111" s="29"/>
      <c r="P111" s="36">
        <f t="shared" si="50"/>
        <v>26.44</v>
      </c>
      <c r="Q111" s="53">
        <f>IF(P111="",Default_Rank_Score,RANK(P111,P$4:P$124,1))</f>
        <v>13</v>
      </c>
      <c r="R111" s="49">
        <v>19.87</v>
      </c>
      <c r="S111" s="5">
        <v>0</v>
      </c>
      <c r="T111" s="29"/>
      <c r="U111" s="29"/>
      <c r="V111" s="36">
        <f t="shared" si="51"/>
        <v>19.87</v>
      </c>
      <c r="W111" s="55">
        <f>IF(V111="",Default_Rank_Score,RANK(V111,V$4:V$124,1))</f>
        <v>16</v>
      </c>
      <c r="X111" s="49">
        <v>30.43</v>
      </c>
      <c r="Y111" s="5">
        <v>2</v>
      </c>
      <c r="Z111" s="29"/>
      <c r="AA111" s="29"/>
      <c r="AB111" s="36">
        <f t="shared" ref="AB111:AB121" si="60">IF((OR(X111="",X111="DNC")),"",IF(X111="SDQ",AB$134,IF(X111="DNF",999,(X111+(5*Y111)+(Z111*10)-(AA111*5)))))</f>
        <v>40.43</v>
      </c>
      <c r="AC111" s="55">
        <f>IF(AB111="",Default_Rank_Score,RANK(AB111,AB$4:AB$124,1))</f>
        <v>44</v>
      </c>
      <c r="AD111" s="49">
        <v>23.86</v>
      </c>
      <c r="AE111" s="5">
        <v>0</v>
      </c>
      <c r="AF111" s="29"/>
      <c r="AG111" s="29"/>
      <c r="AH111" s="36">
        <f t="shared" si="53"/>
        <v>23.86</v>
      </c>
      <c r="AI111" s="55">
        <f>IF(AH111="",Default_Rank_Score,RANK(AH111,AH$4:AH$124,1))</f>
        <v>10</v>
      </c>
      <c r="AJ111" s="49">
        <v>35.65</v>
      </c>
      <c r="AK111" s="5">
        <v>0</v>
      </c>
      <c r="AL111" s="29"/>
      <c r="AM111" s="29"/>
      <c r="AN111" s="36">
        <f t="shared" si="54"/>
        <v>35.65</v>
      </c>
      <c r="AO111" s="11">
        <f>IF(AN111="",Default_Rank_Score,RANK(AN111,AN$4:AN$124,1))</f>
        <v>17</v>
      </c>
      <c r="AP111" s="49">
        <v>25.9</v>
      </c>
      <c r="AQ111" s="5">
        <v>3</v>
      </c>
      <c r="AR111" s="29"/>
      <c r="AS111" s="29"/>
      <c r="AT111" s="36">
        <f t="shared" si="55"/>
        <v>40.9</v>
      </c>
      <c r="AU111" s="11">
        <f>IF(AT111="",Default_Rank_Score,RANK(AT111,AT$4:AT$124,1))</f>
        <v>56</v>
      </c>
      <c r="AV111" s="49">
        <v>30.93</v>
      </c>
      <c r="AW111" s="5">
        <v>1</v>
      </c>
      <c r="AX111" s="29"/>
      <c r="AY111" s="29"/>
      <c r="AZ111" s="36">
        <f t="shared" si="56"/>
        <v>35.93</v>
      </c>
      <c r="BA111" s="11">
        <f>IF(AZ111="",Default_Rank_Score,RANK(AZ111,AZ$4:AZ$124,1))</f>
        <v>25</v>
      </c>
      <c r="BB111" s="49">
        <v>24.12</v>
      </c>
      <c r="BC111" s="5">
        <v>0</v>
      </c>
      <c r="BD111" s="29"/>
      <c r="BE111" s="29"/>
      <c r="BF111" s="36">
        <f t="shared" si="57"/>
        <v>24.12</v>
      </c>
      <c r="BG111" s="11">
        <f>IF(BF111="",Default_Rank_Score,RANK(BF111,BF$4:BF$124,1))</f>
        <v>11</v>
      </c>
      <c r="BH111" s="49">
        <v>27.01</v>
      </c>
      <c r="BI111" s="5">
        <v>2</v>
      </c>
      <c r="BJ111" s="29"/>
      <c r="BK111" s="29"/>
      <c r="BL111" s="36">
        <f t="shared" si="58"/>
        <v>37.010000000000005</v>
      </c>
      <c r="BM111" s="11">
        <f>IF(BL111="",Default_Rank_Score,RANK(BL111,BL$4:BL$124,1))</f>
        <v>36</v>
      </c>
      <c r="BN111" s="49">
        <v>27.23</v>
      </c>
      <c r="BO111" s="5">
        <v>0</v>
      </c>
      <c r="BP111" s="29"/>
      <c r="BQ111" s="29"/>
      <c r="BR111" s="36">
        <f t="shared" si="59"/>
        <v>27.23</v>
      </c>
      <c r="BS111" s="11">
        <f>IF(BR111="",Default_Rank_Score,RANK(BR111,BR$4:BR$124,1))</f>
        <v>7</v>
      </c>
    </row>
    <row r="112" spans="1:71" s="10" customFormat="1" x14ac:dyDescent="0.15">
      <c r="A112" s="59" t="s">
        <v>111</v>
      </c>
      <c r="B112" s="2"/>
      <c r="C112" s="1"/>
      <c r="D112" s="5">
        <v>2</v>
      </c>
      <c r="E112" s="6" t="s">
        <v>76</v>
      </c>
      <c r="F112" s="5"/>
      <c r="G112" s="63">
        <f t="shared" si="45"/>
        <v>66</v>
      </c>
      <c r="H112" s="63">
        <f t="shared" si="46"/>
        <v>334</v>
      </c>
      <c r="I112" s="63">
        <f t="shared" si="47"/>
        <v>10</v>
      </c>
      <c r="J112" s="63">
        <f t="shared" si="48"/>
        <v>0</v>
      </c>
      <c r="K112" s="64">
        <f t="shared" si="49"/>
        <v>459.76000000000005</v>
      </c>
      <c r="L112" s="49">
        <v>42.62</v>
      </c>
      <c r="M112" s="5">
        <v>0</v>
      </c>
      <c r="N112" s="29"/>
      <c r="O112" s="29"/>
      <c r="P112" s="36">
        <f t="shared" si="50"/>
        <v>42.62</v>
      </c>
      <c r="Q112" s="53">
        <f>IF(P112="",Default_Rank_Score,RANK(P112,P$4:P$124,1))</f>
        <v>60</v>
      </c>
      <c r="R112" s="49">
        <v>43.67</v>
      </c>
      <c r="S112" s="5">
        <v>0</v>
      </c>
      <c r="T112" s="29"/>
      <c r="U112" s="29"/>
      <c r="V112" s="36">
        <f t="shared" si="51"/>
        <v>43.67</v>
      </c>
      <c r="W112" s="55">
        <f>IF(V112="",Default_Rank_Score,RANK(V112,V$4:V$124,1))</f>
        <v>93</v>
      </c>
      <c r="X112" s="49">
        <v>47.39</v>
      </c>
      <c r="Y112" s="5">
        <v>0</v>
      </c>
      <c r="Z112" s="29"/>
      <c r="AA112" s="29"/>
      <c r="AB112" s="36">
        <f t="shared" si="60"/>
        <v>47.39</v>
      </c>
      <c r="AC112" s="55">
        <f>IF(AB112="",Default_Rank_Score,RANK(AB112,AB$4:AB$124,1))</f>
        <v>63</v>
      </c>
      <c r="AD112" s="49">
        <v>39.130000000000003</v>
      </c>
      <c r="AE112" s="5">
        <v>0</v>
      </c>
      <c r="AF112" s="29"/>
      <c r="AG112" s="29"/>
      <c r="AH112" s="36">
        <f t="shared" si="53"/>
        <v>39.130000000000003</v>
      </c>
      <c r="AI112" s="55">
        <f>IF(AH112="",Default_Rank_Score,RANK(AH112,AH$4:AH$124,1))</f>
        <v>63</v>
      </c>
      <c r="AJ112" s="49">
        <v>49.65</v>
      </c>
      <c r="AK112" s="5">
        <v>0</v>
      </c>
      <c r="AL112" s="29"/>
      <c r="AM112" s="29"/>
      <c r="AN112" s="36">
        <f t="shared" si="54"/>
        <v>49.65</v>
      </c>
      <c r="AO112" s="11">
        <f>IF(AN112="",Default_Rank_Score,RANK(AN112,AN$4:AN$124,1))</f>
        <v>55</v>
      </c>
      <c r="AP112" s="49">
        <v>44.01</v>
      </c>
      <c r="AQ112" s="5">
        <v>0</v>
      </c>
      <c r="AR112" s="29"/>
      <c r="AS112" s="29"/>
      <c r="AT112" s="36">
        <f t="shared" si="55"/>
        <v>44.01</v>
      </c>
      <c r="AU112" s="11">
        <f>IF(AT112="",Default_Rank_Score,RANK(AT112,AT$4:AT$124,1))</f>
        <v>62</v>
      </c>
      <c r="AV112" s="49">
        <v>47.74</v>
      </c>
      <c r="AW112" s="5">
        <v>0</v>
      </c>
      <c r="AX112" s="29"/>
      <c r="AY112" s="29"/>
      <c r="AZ112" s="36">
        <f t="shared" si="56"/>
        <v>47.74</v>
      </c>
      <c r="BA112" s="11">
        <f>IF(AZ112="",Default_Rank_Score,RANK(AZ112,AZ$4:AZ$124,1))</f>
        <v>60</v>
      </c>
      <c r="BB112" s="49">
        <v>38.24</v>
      </c>
      <c r="BC112" s="5">
        <v>0</v>
      </c>
      <c r="BD112" s="29"/>
      <c r="BE112" s="29"/>
      <c r="BF112" s="36">
        <f t="shared" si="57"/>
        <v>38.24</v>
      </c>
      <c r="BG112" s="11">
        <f>IF(BF112="",Default_Rank_Score,RANK(BF112,BF$4:BF$124,1))</f>
        <v>63</v>
      </c>
      <c r="BH112" s="49">
        <v>52.02</v>
      </c>
      <c r="BI112" s="5">
        <v>0</v>
      </c>
      <c r="BJ112" s="29"/>
      <c r="BK112" s="29"/>
      <c r="BL112" s="36">
        <f t="shared" si="58"/>
        <v>52.02</v>
      </c>
      <c r="BM112" s="11">
        <f>IF(BL112="",Default_Rank_Score,RANK(BL112,BL$4:BL$124,1))</f>
        <v>72</v>
      </c>
      <c r="BN112" s="49">
        <v>55.29</v>
      </c>
      <c r="BO112" s="5">
        <v>0</v>
      </c>
      <c r="BP112" s="29"/>
      <c r="BQ112" s="29"/>
      <c r="BR112" s="36">
        <f t="shared" si="59"/>
        <v>55.29</v>
      </c>
      <c r="BS112" s="11">
        <f>IF(BR112="",Default_Rank_Score,RANK(BR112,BR$4:BR$124,1))</f>
        <v>77</v>
      </c>
    </row>
    <row r="113" spans="1:172" s="10" customFormat="1" x14ac:dyDescent="0.15">
      <c r="A113" s="59" t="s">
        <v>195</v>
      </c>
      <c r="B113" s="2"/>
      <c r="C113" s="1"/>
      <c r="D113" s="5">
        <v>5</v>
      </c>
      <c r="E113" s="6" t="s">
        <v>76</v>
      </c>
      <c r="F113" s="5"/>
      <c r="G113" s="63">
        <f t="shared" si="45"/>
        <v>73</v>
      </c>
      <c r="H113" s="63">
        <f t="shared" si="46"/>
        <v>405</v>
      </c>
      <c r="I113" s="63">
        <f t="shared" si="47"/>
        <v>8</v>
      </c>
      <c r="J113" s="63">
        <f t="shared" si="48"/>
        <v>2</v>
      </c>
      <c r="K113" s="64">
        <f t="shared" si="49"/>
        <v>482.83</v>
      </c>
      <c r="L113" s="49">
        <v>47.41</v>
      </c>
      <c r="M113" s="5">
        <v>0</v>
      </c>
      <c r="N113" s="29"/>
      <c r="O113" s="29"/>
      <c r="P113" s="36">
        <f t="shared" si="50"/>
        <v>47.41</v>
      </c>
      <c r="Q113" s="53">
        <f>IF(P113="",Default_Rank_Score,RANK(P113,P$4:P$124,1))</f>
        <v>77</v>
      </c>
      <c r="R113" s="49">
        <v>35.020000000000003</v>
      </c>
      <c r="S113" s="5">
        <v>0</v>
      </c>
      <c r="T113" s="29"/>
      <c r="U113" s="29"/>
      <c r="V113" s="36">
        <f t="shared" si="51"/>
        <v>35.020000000000003</v>
      </c>
      <c r="W113" s="55">
        <f>IF(V113="",Default_Rank_Score,RANK(V113,V$4:V$124,1))</f>
        <v>79</v>
      </c>
      <c r="X113" s="49">
        <v>54.48</v>
      </c>
      <c r="Y113" s="5">
        <v>1</v>
      </c>
      <c r="Z113" s="29"/>
      <c r="AA113" s="29"/>
      <c r="AB113" s="36">
        <f t="shared" si="60"/>
        <v>59.48</v>
      </c>
      <c r="AC113" s="55">
        <f>IF(AB113="",Default_Rank_Score,RANK(AB113,AB$4:AB$124,1))</f>
        <v>80</v>
      </c>
      <c r="AD113" s="49">
        <v>49</v>
      </c>
      <c r="AE113" s="5">
        <v>0</v>
      </c>
      <c r="AF113" s="29"/>
      <c r="AG113" s="29"/>
      <c r="AH113" s="36">
        <f t="shared" si="53"/>
        <v>49</v>
      </c>
      <c r="AI113" s="55">
        <f>IF(AH113="",Default_Rank_Score,RANK(AH113,AH$4:AH$124,1))</f>
        <v>86</v>
      </c>
      <c r="AJ113" s="49">
        <v>54.75</v>
      </c>
      <c r="AK113" s="5">
        <v>0</v>
      </c>
      <c r="AL113" s="29">
        <v>1</v>
      </c>
      <c r="AM113" s="29"/>
      <c r="AN113" s="36">
        <f t="shared" si="54"/>
        <v>64.75</v>
      </c>
      <c r="AO113" s="11">
        <f>IF(AN113="",Default_Rank_Score,RANK(AN113,AN$4:AN$124,1))</f>
        <v>83</v>
      </c>
      <c r="AP113" s="49">
        <v>47.09</v>
      </c>
      <c r="AQ113" s="5">
        <v>0</v>
      </c>
      <c r="AR113" s="29"/>
      <c r="AS113" s="29"/>
      <c r="AT113" s="36">
        <f t="shared" si="55"/>
        <v>47.09</v>
      </c>
      <c r="AU113" s="11">
        <f>IF(AT113="",Default_Rank_Score,RANK(AT113,AT$4:AT$124,1))</f>
        <v>70</v>
      </c>
      <c r="AV113" s="49">
        <v>47.21</v>
      </c>
      <c r="AW113" s="5">
        <v>0</v>
      </c>
      <c r="AX113" s="29"/>
      <c r="AY113" s="29"/>
      <c r="AZ113" s="36">
        <f t="shared" si="56"/>
        <v>47.21</v>
      </c>
      <c r="BA113" s="11">
        <f>IF(AZ113="",Default_Rank_Score,RANK(AZ113,AZ$4:AZ$124,1))</f>
        <v>58</v>
      </c>
      <c r="BB113" s="49">
        <v>39.29</v>
      </c>
      <c r="BC113" s="5">
        <v>0</v>
      </c>
      <c r="BD113" s="29"/>
      <c r="BE113" s="29"/>
      <c r="BF113" s="36">
        <f t="shared" si="57"/>
        <v>39.29</v>
      </c>
      <c r="BG113" s="11">
        <f>IF(BF113="",Default_Rank_Score,RANK(BF113,BF$4:BF$124,1))</f>
        <v>68</v>
      </c>
      <c r="BH113" s="49">
        <v>41.87</v>
      </c>
      <c r="BI113" s="5">
        <v>0</v>
      </c>
      <c r="BJ113" s="29"/>
      <c r="BK113" s="29"/>
      <c r="BL113" s="36">
        <f t="shared" si="58"/>
        <v>41.87</v>
      </c>
      <c r="BM113" s="11">
        <f>IF(BL113="",Default_Rank_Score,RANK(BL113,BL$4:BL$124,1))</f>
        <v>46</v>
      </c>
      <c r="BN113" s="49">
        <v>46.71</v>
      </c>
      <c r="BO113" s="5">
        <v>1</v>
      </c>
      <c r="BP113" s="29"/>
      <c r="BQ113" s="29"/>
      <c r="BR113" s="36">
        <f t="shared" si="59"/>
        <v>51.71</v>
      </c>
      <c r="BS113" s="11">
        <f>IF(BR113="",Default_Rank_Score,RANK(BR113,BR$4:BR$124,1))</f>
        <v>68</v>
      </c>
    </row>
    <row r="114" spans="1:172" s="10" customFormat="1" x14ac:dyDescent="0.15">
      <c r="A114" s="59" t="s">
        <v>120</v>
      </c>
      <c r="B114" s="2"/>
      <c r="C114" s="1"/>
      <c r="D114" s="5">
        <v>4</v>
      </c>
      <c r="E114" s="6" t="s">
        <v>121</v>
      </c>
      <c r="F114" s="5"/>
      <c r="G114" s="63">
        <f t="shared" si="45"/>
        <v>50</v>
      </c>
      <c r="H114" s="63">
        <f t="shared" si="46"/>
        <v>255</v>
      </c>
      <c r="I114" s="63">
        <f t="shared" si="47"/>
        <v>5</v>
      </c>
      <c r="J114" s="63">
        <f t="shared" si="48"/>
        <v>8</v>
      </c>
      <c r="K114" s="64">
        <f t="shared" si="49"/>
        <v>414.52</v>
      </c>
      <c r="L114" s="49">
        <v>30.3</v>
      </c>
      <c r="M114" s="5">
        <v>0</v>
      </c>
      <c r="N114" s="29"/>
      <c r="O114" s="29"/>
      <c r="P114" s="36">
        <f t="shared" si="50"/>
        <v>30.3</v>
      </c>
      <c r="Q114" s="53">
        <f>IF(P114="",Default_Rank_Score,RANK(P114,P$4:P$124,1))</f>
        <v>24</v>
      </c>
      <c r="R114" s="49">
        <v>45.14</v>
      </c>
      <c r="S114" s="5">
        <v>0</v>
      </c>
      <c r="T114" s="29"/>
      <c r="U114" s="29"/>
      <c r="V114" s="36">
        <f t="shared" si="51"/>
        <v>45.14</v>
      </c>
      <c r="W114" s="55">
        <f>IF(V114="",Default_Rank_Score,RANK(V114,V$4:V$124,1))</f>
        <v>96</v>
      </c>
      <c r="X114" s="49">
        <v>38.049999999999997</v>
      </c>
      <c r="Y114" s="5">
        <v>0</v>
      </c>
      <c r="Z114" s="29"/>
      <c r="AA114" s="29"/>
      <c r="AB114" s="36">
        <f t="shared" si="60"/>
        <v>38.049999999999997</v>
      </c>
      <c r="AC114" s="55">
        <f>IF(AB114="",Default_Rank_Score,RANK(AB114,AB$4:AB$124,1))</f>
        <v>36</v>
      </c>
      <c r="AD114" s="49">
        <v>32.979999999999997</v>
      </c>
      <c r="AE114" s="5">
        <v>0</v>
      </c>
      <c r="AF114" s="29"/>
      <c r="AG114" s="29"/>
      <c r="AH114" s="36">
        <f t="shared" si="53"/>
        <v>32.979999999999997</v>
      </c>
      <c r="AI114" s="55">
        <f>IF(AH114="",Default_Rank_Score,RANK(AH114,AH$4:AH$124,1))</f>
        <v>46</v>
      </c>
      <c r="AJ114" s="49">
        <v>48.41</v>
      </c>
      <c r="AK114" s="5">
        <v>0</v>
      </c>
      <c r="AL114" s="29"/>
      <c r="AM114" s="29"/>
      <c r="AN114" s="36">
        <f t="shared" si="54"/>
        <v>48.41</v>
      </c>
      <c r="AO114" s="11">
        <f>IF(AN114="",Default_Rank_Score,RANK(AN114,AN$4:AN$124,1))</f>
        <v>53</v>
      </c>
      <c r="AP114" s="49">
        <v>33.89</v>
      </c>
      <c r="AQ114" s="5">
        <v>1</v>
      </c>
      <c r="AR114" s="29"/>
      <c r="AS114" s="29"/>
      <c r="AT114" s="36">
        <f t="shared" si="55"/>
        <v>38.89</v>
      </c>
      <c r="AU114" s="11">
        <f>IF(AT114="",Default_Rank_Score,RANK(AT114,AT$4:AT$124,1))</f>
        <v>45</v>
      </c>
      <c r="AV114" s="49">
        <v>35.33</v>
      </c>
      <c r="AW114" s="5">
        <v>2</v>
      </c>
      <c r="AX114" s="29"/>
      <c r="AY114" s="29"/>
      <c r="AZ114" s="36">
        <f t="shared" si="56"/>
        <v>45.33</v>
      </c>
      <c r="BA114" s="11">
        <f>IF(AZ114="",Default_Rank_Score,RANK(AZ114,AZ$4:AZ$124,1))</f>
        <v>49</v>
      </c>
      <c r="BB114" s="49">
        <v>27.03</v>
      </c>
      <c r="BC114" s="5">
        <v>1</v>
      </c>
      <c r="BD114" s="29"/>
      <c r="BE114" s="29"/>
      <c r="BF114" s="36">
        <f t="shared" si="57"/>
        <v>32.03</v>
      </c>
      <c r="BG114" s="11">
        <f>IF(BF114="",Default_Rank_Score,RANK(BF114,BF$4:BF$124,1))</f>
        <v>39</v>
      </c>
      <c r="BH114" s="49">
        <v>42.9</v>
      </c>
      <c r="BI114" s="5">
        <v>3</v>
      </c>
      <c r="BJ114" s="29"/>
      <c r="BK114" s="29"/>
      <c r="BL114" s="36">
        <f t="shared" si="58"/>
        <v>57.9</v>
      </c>
      <c r="BM114" s="11">
        <f>IF(BL114="",Default_Rank_Score,RANK(BL114,BL$4:BL$124,1))</f>
        <v>83</v>
      </c>
      <c r="BN114" s="49">
        <v>40.49</v>
      </c>
      <c r="BO114" s="5">
        <v>1</v>
      </c>
      <c r="BP114" s="29"/>
      <c r="BQ114" s="29"/>
      <c r="BR114" s="36">
        <f t="shared" si="59"/>
        <v>45.49</v>
      </c>
      <c r="BS114" s="11">
        <f>IF(BR114="",Default_Rank_Score,RANK(BR114,BR$4:BR$124,1))</f>
        <v>56</v>
      </c>
    </row>
    <row r="115" spans="1:172" s="10" customFormat="1" x14ac:dyDescent="0.15">
      <c r="A115" s="59" t="s">
        <v>112</v>
      </c>
      <c r="B115" s="2"/>
      <c r="C115" s="1"/>
      <c r="D115" s="5">
        <v>5</v>
      </c>
      <c r="E115" s="6" t="s">
        <v>118</v>
      </c>
      <c r="F115" s="5"/>
      <c r="G115" s="63">
        <f t="shared" si="45"/>
        <v>31</v>
      </c>
      <c r="H115" s="63">
        <f t="shared" si="46"/>
        <v>158</v>
      </c>
      <c r="I115" s="63">
        <f t="shared" si="47"/>
        <v>4</v>
      </c>
      <c r="J115" s="63">
        <f t="shared" si="48"/>
        <v>9</v>
      </c>
      <c r="K115" s="64">
        <f t="shared" si="49"/>
        <v>353.34999999999997</v>
      </c>
      <c r="L115" s="49">
        <v>24.72</v>
      </c>
      <c r="M115" s="5">
        <v>2</v>
      </c>
      <c r="N115" s="29"/>
      <c r="O115" s="29"/>
      <c r="P115" s="36">
        <f t="shared" si="50"/>
        <v>34.72</v>
      </c>
      <c r="Q115" s="53">
        <f>IF(P115="",Default_Rank_Score,RANK(P115,P$4:P$124,1))</f>
        <v>37</v>
      </c>
      <c r="R115" s="49">
        <v>24.18</v>
      </c>
      <c r="S115" s="5">
        <v>0</v>
      </c>
      <c r="T115" s="29"/>
      <c r="U115" s="29"/>
      <c r="V115" s="36">
        <f t="shared" si="51"/>
        <v>24.18</v>
      </c>
      <c r="W115" s="55">
        <f>IF(V115="",Default_Rank_Score,RANK(V115,V$4:V$124,1))</f>
        <v>30</v>
      </c>
      <c r="X115" s="49">
        <v>33.590000000000003</v>
      </c>
      <c r="Y115" s="5">
        <v>0</v>
      </c>
      <c r="Z115" s="29"/>
      <c r="AA115" s="29"/>
      <c r="AB115" s="36">
        <f t="shared" si="60"/>
        <v>33.590000000000003</v>
      </c>
      <c r="AC115" s="55">
        <f>IF(AB115="",Default_Rank_Score,RANK(AB115,AB$4:AB$124,1))</f>
        <v>20</v>
      </c>
      <c r="AD115" s="49">
        <v>24.74</v>
      </c>
      <c r="AE115" s="5">
        <v>1</v>
      </c>
      <c r="AF115" s="29"/>
      <c r="AG115" s="29"/>
      <c r="AH115" s="36">
        <f t="shared" si="53"/>
        <v>29.74</v>
      </c>
      <c r="AI115" s="55">
        <f>IF(AH115="",Default_Rank_Score,RANK(AH115,AH$4:AH$124,1))</f>
        <v>34</v>
      </c>
      <c r="AJ115" s="49">
        <v>36.85</v>
      </c>
      <c r="AK115" s="5">
        <v>1</v>
      </c>
      <c r="AL115" s="29"/>
      <c r="AM115" s="29"/>
      <c r="AN115" s="36">
        <f t="shared" si="54"/>
        <v>41.85</v>
      </c>
      <c r="AO115" s="11">
        <f>IF(AN115="",Default_Rank_Score,RANK(AN115,AN$4:AN$124,1))</f>
        <v>37</v>
      </c>
      <c r="AP115" s="49">
        <v>29.42</v>
      </c>
      <c r="AQ115" s="5">
        <v>1</v>
      </c>
      <c r="AR115" s="29"/>
      <c r="AS115" s="29"/>
      <c r="AT115" s="36">
        <f t="shared" si="55"/>
        <v>34.42</v>
      </c>
      <c r="AU115" s="11">
        <f>IF(AT115="",Default_Rank_Score,RANK(AT115,AT$4:AT$124,1))</f>
        <v>31</v>
      </c>
      <c r="AV115" s="49">
        <v>29.35</v>
      </c>
      <c r="AW115" s="5">
        <v>2</v>
      </c>
      <c r="AX115" s="29"/>
      <c r="AY115" s="29"/>
      <c r="AZ115" s="36">
        <f t="shared" si="56"/>
        <v>39.35</v>
      </c>
      <c r="BA115" s="11">
        <f>IF(AZ115="",Default_Rank_Score,RANK(AZ115,AZ$4:AZ$124,1))</f>
        <v>35</v>
      </c>
      <c r="BB115" s="49">
        <v>27.1</v>
      </c>
      <c r="BC115" s="5">
        <v>0</v>
      </c>
      <c r="BD115" s="29"/>
      <c r="BE115" s="29"/>
      <c r="BF115" s="36">
        <f t="shared" si="57"/>
        <v>27.1</v>
      </c>
      <c r="BG115" s="11">
        <f>IF(BF115="",Default_Rank_Score,RANK(BF115,BF$4:BF$124,1))</f>
        <v>23</v>
      </c>
      <c r="BH115" s="49">
        <v>34.01</v>
      </c>
      <c r="BI115" s="5">
        <v>2</v>
      </c>
      <c r="BJ115" s="29"/>
      <c r="BK115" s="29"/>
      <c r="BL115" s="36">
        <f t="shared" si="58"/>
        <v>44.01</v>
      </c>
      <c r="BM115" s="11">
        <f>IF(BL115="",Default_Rank_Score,RANK(BL115,BL$4:BL$124,1))</f>
        <v>53</v>
      </c>
      <c r="BN115" s="49">
        <v>44.39</v>
      </c>
      <c r="BO115" s="5">
        <v>0</v>
      </c>
      <c r="BP115" s="29"/>
      <c r="BQ115" s="29"/>
      <c r="BR115" s="36">
        <f t="shared" si="59"/>
        <v>44.39</v>
      </c>
      <c r="BS115" s="11">
        <f>IF(BR115="",Default_Rank_Score,RANK(BR115,BR$4:BR$124,1))</f>
        <v>54</v>
      </c>
    </row>
    <row r="116" spans="1:172" s="10" customFormat="1" x14ac:dyDescent="0.15">
      <c r="A116" s="59" t="s">
        <v>93</v>
      </c>
      <c r="B116" s="2"/>
      <c r="C116" s="1"/>
      <c r="D116" s="5">
        <v>1</v>
      </c>
      <c r="E116" s="6" t="s">
        <v>94</v>
      </c>
      <c r="F116" s="5"/>
      <c r="G116" s="63">
        <f t="shared" si="45"/>
        <v>11</v>
      </c>
      <c r="H116" s="63">
        <f t="shared" si="46"/>
        <v>84</v>
      </c>
      <c r="I116" s="63">
        <f t="shared" si="47"/>
        <v>4</v>
      </c>
      <c r="J116" s="63">
        <f t="shared" si="48"/>
        <v>7</v>
      </c>
      <c r="K116" s="64">
        <f t="shared" si="49"/>
        <v>285.58000000000004</v>
      </c>
      <c r="L116" s="49">
        <v>22.14</v>
      </c>
      <c r="M116" s="5">
        <v>1</v>
      </c>
      <c r="N116" s="29"/>
      <c r="O116" s="29"/>
      <c r="P116" s="36">
        <f t="shared" si="50"/>
        <v>27.14</v>
      </c>
      <c r="Q116" s="53">
        <f>IF(P116="",Default_Rank_Score,RANK(P116,P$4:P$124,1))</f>
        <v>14</v>
      </c>
      <c r="R116" s="49">
        <v>17.3</v>
      </c>
      <c r="S116" s="5">
        <v>0</v>
      </c>
      <c r="T116" s="29"/>
      <c r="U116" s="29"/>
      <c r="V116" s="36">
        <f t="shared" si="51"/>
        <v>17.3</v>
      </c>
      <c r="W116" s="55">
        <f>IF(V116="",Default_Rank_Score,RANK(V116,V$4:V$124,1))</f>
        <v>8</v>
      </c>
      <c r="X116" s="49">
        <v>26.8</v>
      </c>
      <c r="Y116" s="5">
        <v>1</v>
      </c>
      <c r="Z116" s="29"/>
      <c r="AA116" s="29"/>
      <c r="AB116" s="36">
        <f t="shared" si="60"/>
        <v>31.8</v>
      </c>
      <c r="AC116" s="55">
        <f>IF(AB116="",Default_Rank_Score,RANK(AB116,AB$4:AB$124,1))</f>
        <v>12</v>
      </c>
      <c r="AD116" s="49">
        <v>21.63</v>
      </c>
      <c r="AE116" s="5">
        <v>1</v>
      </c>
      <c r="AF116" s="29"/>
      <c r="AG116" s="29"/>
      <c r="AH116" s="36">
        <f t="shared" si="53"/>
        <v>26.63</v>
      </c>
      <c r="AI116" s="55">
        <f>IF(AH116="",Default_Rank_Score,RANK(AH116,AH$4:AH$124,1))</f>
        <v>20</v>
      </c>
      <c r="AJ116" s="49">
        <v>34.68</v>
      </c>
      <c r="AK116" s="5">
        <v>1</v>
      </c>
      <c r="AL116" s="29"/>
      <c r="AM116" s="29"/>
      <c r="AN116" s="36">
        <f t="shared" si="54"/>
        <v>39.68</v>
      </c>
      <c r="AO116" s="11">
        <f>IF(AN116="",Default_Rank_Score,RANK(AN116,AN$4:AN$124,1))</f>
        <v>30</v>
      </c>
      <c r="AP116" s="49">
        <v>24.9</v>
      </c>
      <c r="AQ116" s="5">
        <v>2</v>
      </c>
      <c r="AR116" s="29"/>
      <c r="AS116" s="29"/>
      <c r="AT116" s="36">
        <f t="shared" si="55"/>
        <v>34.9</v>
      </c>
      <c r="AU116" s="11">
        <f>IF(AT116="",Default_Rank_Score,RANK(AT116,AT$4:AT$124,1))</f>
        <v>33</v>
      </c>
      <c r="AV116" s="49">
        <v>29.32</v>
      </c>
      <c r="AW116" s="5">
        <v>0</v>
      </c>
      <c r="AX116" s="29"/>
      <c r="AY116" s="29"/>
      <c r="AZ116" s="36">
        <f t="shared" si="56"/>
        <v>29.32</v>
      </c>
      <c r="BA116" s="11">
        <f>IF(AZ116="",Default_Rank_Score,RANK(AZ116,AZ$4:AZ$124,1))</f>
        <v>12</v>
      </c>
      <c r="BB116" s="49">
        <v>21.36</v>
      </c>
      <c r="BC116" s="5">
        <v>0</v>
      </c>
      <c r="BD116" s="29"/>
      <c r="BE116" s="29"/>
      <c r="BF116" s="36">
        <f t="shared" si="57"/>
        <v>21.36</v>
      </c>
      <c r="BG116" s="11">
        <f>IF(BF116="",Default_Rank_Score,RANK(BF116,BF$4:BF$124,1))</f>
        <v>8</v>
      </c>
      <c r="BH116" s="49">
        <v>23.92</v>
      </c>
      <c r="BI116" s="5">
        <v>1</v>
      </c>
      <c r="BJ116" s="29"/>
      <c r="BK116" s="29"/>
      <c r="BL116" s="36">
        <f t="shared" si="58"/>
        <v>28.92</v>
      </c>
      <c r="BM116" s="11">
        <f>IF(BL116="",Default_Rank_Score,RANK(BL116,BL$4:BL$124,1))</f>
        <v>14</v>
      </c>
      <c r="BN116" s="49">
        <v>28.53</v>
      </c>
      <c r="BO116" s="5">
        <v>0</v>
      </c>
      <c r="BP116" s="29"/>
      <c r="BQ116" s="29"/>
      <c r="BR116" s="36">
        <f t="shared" si="59"/>
        <v>28.53</v>
      </c>
      <c r="BS116" s="11">
        <f>IF(BR116="",Default_Rank_Score,RANK(BR116,BR$4:BR$124,1))</f>
        <v>9</v>
      </c>
    </row>
    <row r="117" spans="1:172" s="10" customFormat="1" x14ac:dyDescent="0.15">
      <c r="A117" s="59" t="s">
        <v>70</v>
      </c>
      <c r="B117" s="2"/>
      <c r="C117" s="1"/>
      <c r="D117" s="5">
        <v>5</v>
      </c>
      <c r="E117" s="6" t="s">
        <v>71</v>
      </c>
      <c r="F117" s="5"/>
      <c r="G117" s="63">
        <f t="shared" si="45"/>
        <v>53</v>
      </c>
      <c r="H117" s="63">
        <f t="shared" si="46"/>
        <v>317</v>
      </c>
      <c r="I117" s="63">
        <f t="shared" si="47"/>
        <v>7</v>
      </c>
      <c r="J117" s="63">
        <f t="shared" si="48"/>
        <v>4</v>
      </c>
      <c r="K117" s="64">
        <f t="shared" si="49"/>
        <v>419.93</v>
      </c>
      <c r="L117" s="49">
        <v>36.76</v>
      </c>
      <c r="M117" s="5">
        <v>0</v>
      </c>
      <c r="N117" s="29"/>
      <c r="O117" s="29"/>
      <c r="P117" s="36">
        <f t="shared" si="50"/>
        <v>36.76</v>
      </c>
      <c r="Q117" s="53">
        <f>IF(P117="",Default_Rank_Score,RANK(P117,P$4:P$124,1))</f>
        <v>45</v>
      </c>
      <c r="R117" s="49">
        <v>32.619999999999997</v>
      </c>
      <c r="S117" s="5">
        <v>0</v>
      </c>
      <c r="T117" s="29"/>
      <c r="U117" s="29"/>
      <c r="V117" s="36">
        <f t="shared" si="51"/>
        <v>32.619999999999997</v>
      </c>
      <c r="W117" s="55">
        <f>IF(V117="",Default_Rank_Score,RANK(V117,V$4:V$124,1))</f>
        <v>73</v>
      </c>
      <c r="X117" s="49">
        <v>39.869999999999997</v>
      </c>
      <c r="Y117" s="5">
        <v>2</v>
      </c>
      <c r="Z117" s="29"/>
      <c r="AA117" s="29"/>
      <c r="AB117" s="36">
        <f t="shared" si="60"/>
        <v>49.87</v>
      </c>
      <c r="AC117" s="55">
        <f>IF(AB117="",Default_Rank_Score,RANK(AB117,AB$4:AB$124,1))</f>
        <v>68</v>
      </c>
      <c r="AD117" s="49">
        <v>35.340000000000003</v>
      </c>
      <c r="AE117" s="5">
        <v>0</v>
      </c>
      <c r="AF117" s="29"/>
      <c r="AG117" s="29"/>
      <c r="AH117" s="36">
        <f t="shared" si="53"/>
        <v>35.340000000000003</v>
      </c>
      <c r="AI117" s="55">
        <f>IF(AH117="",Default_Rank_Score,RANK(AH117,AH$4:AH$124,1))</f>
        <v>56</v>
      </c>
      <c r="AJ117" s="49">
        <v>55.06</v>
      </c>
      <c r="AK117" s="5">
        <v>1</v>
      </c>
      <c r="AL117" s="29"/>
      <c r="AM117" s="29"/>
      <c r="AN117" s="36">
        <f t="shared" si="54"/>
        <v>60.06</v>
      </c>
      <c r="AO117" s="11">
        <f>IF(AN117="",Default_Rank_Score,RANK(AN117,AN$4:AN$124,1))</f>
        <v>75</v>
      </c>
      <c r="AP117" s="49">
        <v>41.93</v>
      </c>
      <c r="AQ117" s="5">
        <v>0</v>
      </c>
      <c r="AR117" s="29"/>
      <c r="AS117" s="29"/>
      <c r="AT117" s="36">
        <f t="shared" si="55"/>
        <v>41.93</v>
      </c>
      <c r="AU117" s="11">
        <f>IF(AT117="",Default_Rank_Score,RANK(AT117,AT$4:AT$124,1))</f>
        <v>58</v>
      </c>
      <c r="AV117" s="49">
        <v>36.520000000000003</v>
      </c>
      <c r="AW117" s="5">
        <v>0</v>
      </c>
      <c r="AX117" s="29"/>
      <c r="AY117" s="29"/>
      <c r="AZ117" s="36">
        <f t="shared" si="56"/>
        <v>36.520000000000003</v>
      </c>
      <c r="BA117" s="11">
        <f>IF(AZ117="",Default_Rank_Score,RANK(AZ117,AZ$4:AZ$124,1))</f>
        <v>28</v>
      </c>
      <c r="BB117" s="49">
        <v>33.43</v>
      </c>
      <c r="BC117" s="5">
        <v>0</v>
      </c>
      <c r="BD117" s="29"/>
      <c r="BE117" s="29"/>
      <c r="BF117" s="36">
        <f t="shared" si="57"/>
        <v>33.43</v>
      </c>
      <c r="BG117" s="11">
        <f>IF(BF117="",Default_Rank_Score,RANK(BF117,BF$4:BF$124,1))</f>
        <v>46</v>
      </c>
      <c r="BH117" s="49">
        <v>46.84</v>
      </c>
      <c r="BI117" s="5">
        <v>1</v>
      </c>
      <c r="BJ117" s="29"/>
      <c r="BK117" s="29"/>
      <c r="BL117" s="36">
        <f t="shared" si="58"/>
        <v>51.84</v>
      </c>
      <c r="BM117" s="11">
        <f>IF(BL117="",Default_Rank_Score,RANK(BL117,BL$4:BL$124,1))</f>
        <v>71</v>
      </c>
      <c r="BN117" s="49">
        <v>41.56</v>
      </c>
      <c r="BO117" s="5">
        <v>0</v>
      </c>
      <c r="BP117" s="29"/>
      <c r="BQ117" s="29"/>
      <c r="BR117" s="36">
        <f t="shared" si="59"/>
        <v>41.56</v>
      </c>
      <c r="BS117" s="11">
        <f>IF(BR117="",Default_Rank_Score,RANK(BR117,BR$4:BR$124,1))</f>
        <v>45</v>
      </c>
    </row>
    <row r="118" spans="1:172" s="10" customFormat="1" x14ac:dyDescent="0.15">
      <c r="A118" s="59" t="s">
        <v>171</v>
      </c>
      <c r="B118" s="2"/>
      <c r="C118" s="1"/>
      <c r="D118" s="5">
        <v>6</v>
      </c>
      <c r="E118" s="6" t="s">
        <v>71</v>
      </c>
      <c r="F118" s="5"/>
      <c r="G118" s="63">
        <f t="shared" si="45"/>
        <v>91</v>
      </c>
      <c r="H118" s="63">
        <f t="shared" si="46"/>
        <v>471</v>
      </c>
      <c r="I118" s="63">
        <f t="shared" si="47"/>
        <v>2</v>
      </c>
      <c r="J118" s="63">
        <f t="shared" si="48"/>
        <v>14</v>
      </c>
      <c r="K118" s="64">
        <f t="shared" si="49"/>
        <v>607.99000000000012</v>
      </c>
      <c r="L118" s="49">
        <v>55.35</v>
      </c>
      <c r="M118" s="5">
        <v>1</v>
      </c>
      <c r="N118" s="29"/>
      <c r="O118" s="29"/>
      <c r="P118" s="36">
        <f t="shared" si="50"/>
        <v>60.35</v>
      </c>
      <c r="Q118" s="53">
        <f>IF(P118="",Default_Rank_Score,RANK(P118,P$4:P$124,1))</f>
        <v>91</v>
      </c>
      <c r="R118" s="49">
        <v>45.1</v>
      </c>
      <c r="S118" s="5">
        <v>0</v>
      </c>
      <c r="T118" s="29"/>
      <c r="U118" s="29"/>
      <c r="V118" s="36">
        <f t="shared" si="51"/>
        <v>45.1</v>
      </c>
      <c r="W118" s="55">
        <f>IF(V118="",Default_Rank_Score,RANK(V118,V$4:V$124,1))</f>
        <v>95</v>
      </c>
      <c r="X118" s="49">
        <v>68.349999999999994</v>
      </c>
      <c r="Y118" s="5">
        <v>0</v>
      </c>
      <c r="Z118" s="29"/>
      <c r="AA118" s="29"/>
      <c r="AB118" s="36">
        <f t="shared" si="60"/>
        <v>68.349999999999994</v>
      </c>
      <c r="AC118" s="55">
        <f>IF(AB118="",Default_Rank_Score,RANK(AB118,AB$4:AB$124,1))</f>
        <v>92</v>
      </c>
      <c r="AD118" s="49">
        <v>45.6</v>
      </c>
      <c r="AE118" s="5">
        <v>1</v>
      </c>
      <c r="AF118" s="29"/>
      <c r="AG118" s="29"/>
      <c r="AH118" s="36">
        <f t="shared" si="53"/>
        <v>50.6</v>
      </c>
      <c r="AI118" s="55">
        <f>IF(AH118="",Default_Rank_Score,RANK(AH118,AH$4:AH$124,1))</f>
        <v>91</v>
      </c>
      <c r="AJ118" s="49">
        <v>72.69</v>
      </c>
      <c r="AK118" s="5">
        <v>3</v>
      </c>
      <c r="AL118" s="29"/>
      <c r="AM118" s="29"/>
      <c r="AN118" s="36">
        <f t="shared" si="54"/>
        <v>87.69</v>
      </c>
      <c r="AO118" s="11">
        <f>IF(AN118="",Default_Rank_Score,RANK(AN118,AN$4:AN$124,1))</f>
        <v>102</v>
      </c>
      <c r="AP118" s="49">
        <v>55.72</v>
      </c>
      <c r="AQ118" s="5">
        <v>2</v>
      </c>
      <c r="AR118" s="29"/>
      <c r="AS118" s="29"/>
      <c r="AT118" s="36">
        <f t="shared" si="55"/>
        <v>65.72</v>
      </c>
      <c r="AU118" s="11">
        <f>IF(AT118="",Default_Rank_Score,RANK(AT118,AT$4:AT$124,1))</f>
        <v>94</v>
      </c>
      <c r="AV118" s="49">
        <v>43.86</v>
      </c>
      <c r="AW118" s="5">
        <v>2</v>
      </c>
      <c r="AX118" s="29"/>
      <c r="AY118" s="29"/>
      <c r="AZ118" s="36">
        <f t="shared" si="56"/>
        <v>53.86</v>
      </c>
      <c r="BA118" s="11">
        <f>IF(AZ118="",Default_Rank_Score,RANK(AZ118,AZ$4:AZ$124,1))</f>
        <v>78</v>
      </c>
      <c r="BB118" s="49">
        <v>38.299999999999997</v>
      </c>
      <c r="BC118" s="5">
        <v>2</v>
      </c>
      <c r="BD118" s="29"/>
      <c r="BE118" s="29"/>
      <c r="BF118" s="36">
        <f t="shared" si="57"/>
        <v>48.3</v>
      </c>
      <c r="BG118" s="11">
        <f>IF(BF118="",Default_Rank_Score,RANK(BF118,BF$4:BF$124,1))</f>
        <v>85</v>
      </c>
      <c r="BH118" s="49">
        <v>57.07</v>
      </c>
      <c r="BI118" s="5">
        <v>2</v>
      </c>
      <c r="BJ118" s="29"/>
      <c r="BK118" s="29"/>
      <c r="BL118" s="36">
        <f t="shared" si="58"/>
        <v>67.069999999999993</v>
      </c>
      <c r="BM118" s="11">
        <f>IF(BL118="",Default_Rank_Score,RANK(BL118,BL$4:BL$124,1))</f>
        <v>94</v>
      </c>
      <c r="BN118" s="49">
        <v>55.95</v>
      </c>
      <c r="BO118" s="5">
        <v>1</v>
      </c>
      <c r="BP118" s="29"/>
      <c r="BQ118" s="29"/>
      <c r="BR118" s="36">
        <f t="shared" si="59"/>
        <v>60.95</v>
      </c>
      <c r="BS118" s="11">
        <f>IF(BR118="",Default_Rank_Score,RANK(BR118,BR$4:BR$124,1))</f>
        <v>82</v>
      </c>
    </row>
    <row r="119" spans="1:172" s="10" customFormat="1" x14ac:dyDescent="0.15">
      <c r="A119" s="59" t="s">
        <v>179</v>
      </c>
      <c r="B119" s="2"/>
      <c r="C119" s="1"/>
      <c r="D119" s="5">
        <v>6</v>
      </c>
      <c r="E119" s="6" t="s">
        <v>71</v>
      </c>
      <c r="F119" s="5"/>
      <c r="G119" s="63">
        <f t="shared" si="45"/>
        <v>105</v>
      </c>
      <c r="H119" s="63">
        <f t="shared" si="46"/>
        <v>526</v>
      </c>
      <c r="I119" s="63">
        <f t="shared" si="47"/>
        <v>6</v>
      </c>
      <c r="J119" s="63">
        <f t="shared" si="48"/>
        <v>11</v>
      </c>
      <c r="K119" s="64">
        <f t="shared" si="49"/>
        <v>850.18000000000006</v>
      </c>
      <c r="L119" s="49">
        <v>67.86</v>
      </c>
      <c r="M119" s="5">
        <v>0</v>
      </c>
      <c r="N119" s="29"/>
      <c r="O119" s="29"/>
      <c r="P119" s="36">
        <f t="shared" si="50"/>
        <v>67.86</v>
      </c>
      <c r="Q119" s="53">
        <f>IF(P119="",Default_Rank_Score,RANK(P119,P$4:P$124,1))</f>
        <v>99</v>
      </c>
      <c r="R119" s="49">
        <v>61.72</v>
      </c>
      <c r="S119" s="5">
        <v>0</v>
      </c>
      <c r="T119" s="29"/>
      <c r="U119" s="29"/>
      <c r="V119" s="36">
        <f t="shared" si="51"/>
        <v>61.72</v>
      </c>
      <c r="W119" s="55">
        <f>IF(V119="",Default_Rank_Score,RANK(V119,V$4:V$124,1))</f>
        <v>111</v>
      </c>
      <c r="X119" s="49">
        <v>111.16</v>
      </c>
      <c r="Y119" s="5">
        <v>5</v>
      </c>
      <c r="Z119" s="29">
        <v>1</v>
      </c>
      <c r="AA119" s="29"/>
      <c r="AB119" s="36">
        <f t="shared" si="60"/>
        <v>146.16</v>
      </c>
      <c r="AC119" s="55">
        <f>IF(AB119="",Default_Rank_Score,RANK(AB119,AB$4:AB$124,1))</f>
        <v>116</v>
      </c>
      <c r="AD119" s="49">
        <v>74.959999999999994</v>
      </c>
      <c r="AE119" s="5">
        <v>0</v>
      </c>
      <c r="AF119" s="29"/>
      <c r="AG119" s="29"/>
      <c r="AH119" s="36">
        <f t="shared" si="53"/>
        <v>74.959999999999994</v>
      </c>
      <c r="AI119" s="55">
        <f>IF(AH119="",Default_Rank_Score,RANK(AH119,AH$4:AH$124,1))</f>
        <v>99</v>
      </c>
      <c r="AJ119" s="49">
        <v>85.7</v>
      </c>
      <c r="AK119" s="5">
        <v>0</v>
      </c>
      <c r="AL119" s="29"/>
      <c r="AM119" s="29"/>
      <c r="AN119" s="36">
        <f t="shared" si="54"/>
        <v>85.7</v>
      </c>
      <c r="AO119" s="11">
        <f>IF(AN119="",Default_Rank_Score,RANK(AN119,AN$4:AN$124,1))</f>
        <v>101</v>
      </c>
      <c r="AP119" s="49">
        <v>87.59</v>
      </c>
      <c r="AQ119" s="5">
        <v>0</v>
      </c>
      <c r="AR119" s="29"/>
      <c r="AS119" s="29"/>
      <c r="AT119" s="36">
        <f t="shared" si="55"/>
        <v>87.59</v>
      </c>
      <c r="AU119" s="11">
        <f>IF(AT119="",Default_Rank_Score,RANK(AT119,AT$4:AT$124,1))</f>
        <v>105</v>
      </c>
      <c r="AV119" s="49">
        <v>87.61</v>
      </c>
      <c r="AW119" s="5">
        <v>3</v>
      </c>
      <c r="AX119" s="29"/>
      <c r="AY119" s="29"/>
      <c r="AZ119" s="36">
        <f t="shared" si="56"/>
        <v>102.61</v>
      </c>
      <c r="BA119" s="11">
        <f>IF(AZ119="",Default_Rank_Score,RANK(AZ119,AZ$4:AZ$124,1))</f>
        <v>111</v>
      </c>
      <c r="BB119" s="49">
        <v>51.26</v>
      </c>
      <c r="BC119" s="5">
        <v>2</v>
      </c>
      <c r="BD119" s="29"/>
      <c r="BE119" s="29"/>
      <c r="BF119" s="36">
        <f t="shared" si="57"/>
        <v>61.26</v>
      </c>
      <c r="BG119" s="11">
        <f>IF(BF119="",Default_Rank_Score,RANK(BF119,BF$4:BF$124,1))</f>
        <v>104</v>
      </c>
      <c r="BH119" s="49">
        <v>74.97</v>
      </c>
      <c r="BI119" s="5">
        <v>0</v>
      </c>
      <c r="BJ119" s="29"/>
      <c r="BK119" s="29"/>
      <c r="BL119" s="36">
        <f t="shared" si="58"/>
        <v>74.97</v>
      </c>
      <c r="BM119" s="11">
        <f>IF(BL119="",Default_Rank_Score,RANK(BL119,BL$4:BL$124,1))</f>
        <v>99</v>
      </c>
      <c r="BN119" s="49">
        <v>82.35</v>
      </c>
      <c r="BO119" s="5">
        <v>1</v>
      </c>
      <c r="BP119" s="29"/>
      <c r="BQ119" s="29"/>
      <c r="BR119" s="36">
        <f t="shared" si="59"/>
        <v>87.35</v>
      </c>
      <c r="BS119" s="11"/>
    </row>
    <row r="120" spans="1:172" s="79" customFormat="1" x14ac:dyDescent="0.15">
      <c r="A120" s="59" t="s">
        <v>58</v>
      </c>
      <c r="B120" s="2"/>
      <c r="C120" s="1"/>
      <c r="D120" s="5">
        <v>3</v>
      </c>
      <c r="E120" s="6" t="s">
        <v>59</v>
      </c>
      <c r="F120" s="5"/>
      <c r="G120" s="63">
        <f t="shared" si="45"/>
        <v>20</v>
      </c>
      <c r="H120" s="63">
        <f t="shared" si="46"/>
        <v>136</v>
      </c>
      <c r="I120" s="63">
        <f t="shared" si="47"/>
        <v>6</v>
      </c>
      <c r="J120" s="63">
        <f t="shared" si="48"/>
        <v>5</v>
      </c>
      <c r="K120" s="64">
        <f t="shared" si="49"/>
        <v>317.69</v>
      </c>
      <c r="L120" s="49">
        <v>28.31</v>
      </c>
      <c r="M120" s="5">
        <v>0</v>
      </c>
      <c r="N120" s="29"/>
      <c r="O120" s="29"/>
      <c r="P120" s="36">
        <f t="shared" si="50"/>
        <v>28.31</v>
      </c>
      <c r="Q120" s="53">
        <f>IF(P120="",Default_Rank_Score,RANK(P120,P$4:P$124,1))</f>
        <v>17</v>
      </c>
      <c r="R120" s="49">
        <v>31.48</v>
      </c>
      <c r="S120" s="5">
        <v>0</v>
      </c>
      <c r="T120" s="29"/>
      <c r="U120" s="29"/>
      <c r="V120" s="36">
        <f t="shared" si="51"/>
        <v>31.48</v>
      </c>
      <c r="W120" s="55">
        <f>IF(V120="",Default_Rank_Score,RANK(V120,V$4:V$124,1))</f>
        <v>69</v>
      </c>
      <c r="X120" s="49">
        <v>30.33</v>
      </c>
      <c r="Y120" s="5">
        <v>1</v>
      </c>
      <c r="Z120" s="29"/>
      <c r="AA120" s="29"/>
      <c r="AB120" s="36">
        <f t="shared" si="60"/>
        <v>35.33</v>
      </c>
      <c r="AC120" s="55">
        <f>IF(AB120="",Default_Rank_Score,RANK(AB120,AB$4:AB$124,1))</f>
        <v>28</v>
      </c>
      <c r="AD120" s="49">
        <v>24.42</v>
      </c>
      <c r="AE120" s="5">
        <v>0</v>
      </c>
      <c r="AF120" s="29"/>
      <c r="AG120" s="29"/>
      <c r="AH120" s="36">
        <f t="shared" si="53"/>
        <v>24.42</v>
      </c>
      <c r="AI120" s="55">
        <f>IF(AH120="",Default_Rank_Score,RANK(AH120,AH$4:AH$124,1))</f>
        <v>13</v>
      </c>
      <c r="AJ120" s="49">
        <v>32.6</v>
      </c>
      <c r="AK120" s="5">
        <v>0</v>
      </c>
      <c r="AL120" s="29"/>
      <c r="AM120" s="29"/>
      <c r="AN120" s="36">
        <f t="shared" si="54"/>
        <v>32.6</v>
      </c>
      <c r="AO120" s="11">
        <f>IF(AN120="",Default_Rank_Score,RANK(AN120,AN$4:AN$124,1))</f>
        <v>9</v>
      </c>
      <c r="AP120" s="49">
        <v>34.53</v>
      </c>
      <c r="AQ120" s="5">
        <v>1</v>
      </c>
      <c r="AR120" s="29"/>
      <c r="AS120" s="29"/>
      <c r="AT120" s="36">
        <f t="shared" si="55"/>
        <v>39.53</v>
      </c>
      <c r="AU120" s="11">
        <f>IF(AT120="",Default_Rank_Score,RANK(AT120,AT$4:AT$124,1))</f>
        <v>46</v>
      </c>
      <c r="AV120" s="49">
        <v>31.32</v>
      </c>
      <c r="AW120" s="5">
        <v>2</v>
      </c>
      <c r="AX120" s="29"/>
      <c r="AY120" s="29"/>
      <c r="AZ120" s="36">
        <f t="shared" si="56"/>
        <v>41.32</v>
      </c>
      <c r="BA120" s="11">
        <f>IF(AZ120="",Default_Rank_Score,RANK(AZ120,AZ$4:AZ$124,1))</f>
        <v>39</v>
      </c>
      <c r="BB120" s="49">
        <v>21.04</v>
      </c>
      <c r="BC120" s="5">
        <v>1</v>
      </c>
      <c r="BD120" s="29"/>
      <c r="BE120" s="29"/>
      <c r="BF120" s="36">
        <f t="shared" si="57"/>
        <v>26.04</v>
      </c>
      <c r="BG120" s="11">
        <f>IF(BF120="",Default_Rank_Score,RANK(BF120,BF$4:BF$124,1))</f>
        <v>19</v>
      </c>
      <c r="BH120" s="49">
        <v>27.82</v>
      </c>
      <c r="BI120" s="5">
        <v>0</v>
      </c>
      <c r="BJ120" s="29"/>
      <c r="BK120" s="29"/>
      <c r="BL120" s="36">
        <f t="shared" si="58"/>
        <v>27.82</v>
      </c>
      <c r="BM120" s="11">
        <f>IF(BL120="",Default_Rank_Score,RANK(BL120,BL$4:BL$124,1))</f>
        <v>11</v>
      </c>
      <c r="BN120" s="49">
        <v>30.84</v>
      </c>
      <c r="BO120" s="5">
        <v>0</v>
      </c>
      <c r="BP120" s="29"/>
      <c r="BQ120" s="29"/>
      <c r="BR120" s="36">
        <f t="shared" si="59"/>
        <v>30.84</v>
      </c>
      <c r="BS120" s="11">
        <f>IF(BR120="",Default_Rank_Score,RANK(BR120,BR$4:BR$124,1))</f>
        <v>15</v>
      </c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0"/>
      <c r="CN120" s="10"/>
      <c r="CO120" s="10"/>
      <c r="CP120" s="10"/>
      <c r="CQ120" s="10"/>
      <c r="CR120" s="10"/>
      <c r="CS120" s="10"/>
      <c r="CT120" s="10"/>
      <c r="CU120" s="10"/>
      <c r="CV120" s="10"/>
      <c r="CW120" s="10"/>
      <c r="CX120" s="10"/>
      <c r="CY120" s="10"/>
      <c r="CZ120" s="10"/>
      <c r="DA120" s="10"/>
      <c r="DB120" s="10"/>
      <c r="DC120" s="10"/>
      <c r="DD120" s="10"/>
      <c r="DE120" s="10"/>
      <c r="DF120" s="10"/>
      <c r="DG120" s="10"/>
      <c r="DH120" s="10"/>
      <c r="DI120" s="10"/>
      <c r="DJ120" s="10"/>
      <c r="DK120" s="10"/>
      <c r="DL120" s="10"/>
      <c r="DM120" s="10"/>
      <c r="DN120" s="10"/>
      <c r="DO120" s="10"/>
      <c r="DP120" s="10"/>
      <c r="DQ120" s="10"/>
      <c r="DR120" s="10"/>
      <c r="DS120" s="10"/>
      <c r="DT120" s="10"/>
      <c r="DU120" s="10"/>
      <c r="DV120" s="10"/>
      <c r="DW120" s="10"/>
      <c r="DX120" s="10"/>
      <c r="DY120" s="10"/>
      <c r="DZ120" s="10"/>
      <c r="EA120" s="10"/>
      <c r="EB120" s="10"/>
      <c r="EC120" s="10"/>
      <c r="ED120" s="10"/>
      <c r="EE120" s="10"/>
      <c r="EF120" s="10"/>
      <c r="EG120" s="10"/>
      <c r="EH120" s="10"/>
      <c r="EI120" s="10"/>
      <c r="EJ120" s="10"/>
      <c r="EK120" s="10"/>
      <c r="EL120" s="10"/>
      <c r="EM120" s="10"/>
      <c r="EN120" s="10"/>
      <c r="EO120" s="10"/>
      <c r="EP120" s="10"/>
      <c r="EQ120" s="10"/>
      <c r="ER120" s="10"/>
      <c r="ES120" s="10"/>
      <c r="ET120" s="10"/>
      <c r="EU120" s="10"/>
      <c r="EV120" s="10"/>
      <c r="EW120" s="10"/>
      <c r="EX120" s="10"/>
      <c r="EY120" s="10"/>
      <c r="EZ120" s="10"/>
      <c r="FA120" s="10"/>
      <c r="FB120" s="10"/>
      <c r="FC120" s="10"/>
      <c r="FD120" s="10"/>
      <c r="FE120" s="10"/>
      <c r="FF120" s="10"/>
      <c r="FG120" s="10"/>
      <c r="FH120" s="10"/>
      <c r="FI120" s="10"/>
      <c r="FJ120" s="10"/>
      <c r="FK120" s="10"/>
      <c r="FL120" s="10"/>
      <c r="FM120" s="10"/>
      <c r="FN120" s="10"/>
      <c r="FO120" s="10"/>
      <c r="FP120" s="10"/>
    </row>
    <row r="121" spans="1:172" s="10" customFormat="1" x14ac:dyDescent="0.15">
      <c r="A121" s="59" t="s">
        <v>178</v>
      </c>
      <c r="B121" s="2"/>
      <c r="C121" s="1"/>
      <c r="D121" s="5" t="s">
        <v>150</v>
      </c>
      <c r="E121" s="6" t="s">
        <v>59</v>
      </c>
      <c r="F121" s="5"/>
      <c r="G121" s="63">
        <f t="shared" si="45"/>
        <v>76</v>
      </c>
      <c r="H121" s="63">
        <f t="shared" si="46"/>
        <v>385</v>
      </c>
      <c r="I121" s="63">
        <f t="shared" si="47"/>
        <v>8</v>
      </c>
      <c r="J121" s="63">
        <f t="shared" si="48"/>
        <v>3</v>
      </c>
      <c r="K121" s="64">
        <f t="shared" si="49"/>
        <v>496.09</v>
      </c>
      <c r="L121" s="49">
        <v>46.37</v>
      </c>
      <c r="M121" s="5">
        <v>0</v>
      </c>
      <c r="N121" s="29"/>
      <c r="O121" s="29"/>
      <c r="P121" s="36">
        <f t="shared" si="50"/>
        <v>46.37</v>
      </c>
      <c r="Q121" s="53">
        <f>IF(P121="",Default_Rank_Score,RANK(P121,P$4:P$124,1))</f>
        <v>74</v>
      </c>
      <c r="R121" s="49">
        <v>30.08</v>
      </c>
      <c r="S121" s="5">
        <v>0</v>
      </c>
      <c r="T121" s="29"/>
      <c r="U121" s="29"/>
      <c r="V121" s="36">
        <f t="shared" si="51"/>
        <v>30.08</v>
      </c>
      <c r="W121" s="55">
        <f>IF(V121="",Default_Rank_Score,RANK(V121,V$4:V$124,1))</f>
        <v>63</v>
      </c>
      <c r="X121" s="49">
        <v>53.7</v>
      </c>
      <c r="Y121" s="5">
        <v>0</v>
      </c>
      <c r="Z121" s="29">
        <v>1</v>
      </c>
      <c r="AA121" s="29"/>
      <c r="AB121" s="36">
        <f t="shared" si="60"/>
        <v>63.7</v>
      </c>
      <c r="AC121" s="55">
        <f>IF(AB121="",Default_Rank_Score,RANK(AB121,AB$4:AB$124,1))</f>
        <v>87</v>
      </c>
      <c r="AD121" s="49">
        <v>40.08</v>
      </c>
      <c r="AE121" s="5">
        <v>2</v>
      </c>
      <c r="AF121" s="29"/>
      <c r="AG121" s="29"/>
      <c r="AH121" s="36">
        <f t="shared" si="53"/>
        <v>50.08</v>
      </c>
      <c r="AI121" s="55">
        <f>IF(AH121="",Default_Rank_Score,RANK(AH121,AH$4:AH$124,1))</f>
        <v>88</v>
      </c>
      <c r="AJ121" s="49">
        <v>54.69</v>
      </c>
      <c r="AK121" s="5">
        <v>1</v>
      </c>
      <c r="AL121" s="29"/>
      <c r="AM121" s="29"/>
      <c r="AN121" s="36">
        <f t="shared" si="54"/>
        <v>59.69</v>
      </c>
      <c r="AO121" s="11">
        <f>IF(AN121="",Default_Rank_Score,RANK(AN121,AN$4:AN$124,1))</f>
        <v>73</v>
      </c>
      <c r="AP121" s="49">
        <v>58.53</v>
      </c>
      <c r="AQ121" s="5">
        <v>0</v>
      </c>
      <c r="AR121" s="29"/>
      <c r="AS121" s="29"/>
      <c r="AT121" s="36">
        <f t="shared" si="55"/>
        <v>58.53</v>
      </c>
      <c r="AU121" s="11">
        <f>IF(AT121="",Default_Rank_Score,RANK(AT121,AT$4:AT$124,1))</f>
        <v>85</v>
      </c>
      <c r="AV121" s="49">
        <v>45.79</v>
      </c>
      <c r="AW121" s="5">
        <v>0</v>
      </c>
      <c r="AX121" s="29"/>
      <c r="AY121" s="29"/>
      <c r="AZ121" s="36">
        <f t="shared" si="56"/>
        <v>45.79</v>
      </c>
      <c r="BA121" s="11">
        <f>IF(AZ121="",Default_Rank_Score,RANK(AZ121,AZ$4:AZ$124,1))</f>
        <v>55</v>
      </c>
      <c r="BB121" s="49">
        <v>38.99</v>
      </c>
      <c r="BC121" s="5">
        <v>0</v>
      </c>
      <c r="BD121" s="29"/>
      <c r="BE121" s="29"/>
      <c r="BF121" s="36">
        <f t="shared" si="57"/>
        <v>38.99</v>
      </c>
      <c r="BG121" s="11">
        <f>IF(BF121="",Default_Rank_Score,RANK(BF121,BF$4:BF$124,1))</f>
        <v>66</v>
      </c>
      <c r="BH121" s="49">
        <v>47.67</v>
      </c>
      <c r="BI121" s="5">
        <v>0</v>
      </c>
      <c r="BJ121" s="29"/>
      <c r="BK121" s="29"/>
      <c r="BL121" s="36">
        <f t="shared" si="58"/>
        <v>47.67</v>
      </c>
      <c r="BM121" s="11">
        <f>IF(BL121="",Default_Rank_Score,RANK(BL121,BL$4:BL$124,1))</f>
        <v>62</v>
      </c>
      <c r="BN121" s="49">
        <v>55.19</v>
      </c>
      <c r="BO121" s="5">
        <v>0</v>
      </c>
      <c r="BP121" s="29"/>
      <c r="BQ121" s="29"/>
      <c r="BR121" s="36">
        <f t="shared" si="59"/>
        <v>55.19</v>
      </c>
      <c r="BS121" s="11">
        <f>IF(BR121="",Default_Rank_Score,RANK(BR121,BR$4:BR$124,1))</f>
        <v>76</v>
      </c>
    </row>
    <row r="122" spans="1:172" s="10" customFormat="1" x14ac:dyDescent="0.15">
      <c r="A122" s="67" t="s">
        <v>213</v>
      </c>
      <c r="B122" s="68"/>
      <c r="C122" s="69"/>
      <c r="D122" s="70">
        <v>6</v>
      </c>
      <c r="E122" s="71" t="s">
        <v>83</v>
      </c>
      <c r="F122" s="70"/>
      <c r="G122" s="72" t="s">
        <v>220</v>
      </c>
      <c r="H122" s="72" t="e">
        <f t="shared" si="46"/>
        <v>#VALUE!</v>
      </c>
      <c r="I122" s="72">
        <f t="shared" si="47"/>
        <v>8</v>
      </c>
      <c r="J122" s="72">
        <f t="shared" si="48"/>
        <v>4</v>
      </c>
      <c r="K122" s="73" t="s">
        <v>220</v>
      </c>
      <c r="L122" s="74">
        <v>38.67</v>
      </c>
      <c r="M122" s="70">
        <v>0</v>
      </c>
      <c r="N122" s="75"/>
      <c r="O122" s="75"/>
      <c r="P122" s="76">
        <f t="shared" si="50"/>
        <v>38.67</v>
      </c>
      <c r="Q122" s="77">
        <f>IF(P122="",Default_Rank_Score,RANK(P122,P$4:P$124,1))</f>
        <v>49</v>
      </c>
      <c r="R122" s="74">
        <v>28.79</v>
      </c>
      <c r="S122" s="70">
        <v>0</v>
      </c>
      <c r="T122" s="75"/>
      <c r="U122" s="75"/>
      <c r="V122" s="76">
        <f t="shared" si="51"/>
        <v>28.79</v>
      </c>
      <c r="W122" s="77">
        <f>IF(V122="",Default_Rank_Score,RANK(V122,V$4:V$124,1))</f>
        <v>53</v>
      </c>
      <c r="X122" s="74" t="s">
        <v>220</v>
      </c>
      <c r="Y122" s="70"/>
      <c r="Z122" s="75"/>
      <c r="AA122" s="75"/>
      <c r="AB122" s="76" t="s">
        <v>220</v>
      </c>
      <c r="AC122" s="77" t="e">
        <f>IF(AB122="",Default_Rank_Score,RANK(AB122,AB$4:AB$124,1))</f>
        <v>#VALUE!</v>
      </c>
      <c r="AD122" s="74" t="s">
        <v>220</v>
      </c>
      <c r="AE122" s="70"/>
      <c r="AF122" s="75"/>
      <c r="AG122" s="75"/>
      <c r="AH122" s="76" t="s">
        <v>220</v>
      </c>
      <c r="AI122" s="77" t="e">
        <f>IF(AH122="",Default_Rank_Score,RANK(AH122,AH$4:AH$124,1))</f>
        <v>#VALUE!</v>
      </c>
      <c r="AJ122" s="74">
        <v>52.24</v>
      </c>
      <c r="AK122" s="70">
        <v>2</v>
      </c>
      <c r="AL122" s="75"/>
      <c r="AM122" s="75"/>
      <c r="AN122" s="76">
        <f t="shared" si="54"/>
        <v>62.24</v>
      </c>
      <c r="AO122" s="78">
        <f>IF(AN122="",Default_Rank_Score,RANK(AN122,AN$4:AN$124,1))</f>
        <v>78</v>
      </c>
      <c r="AP122" s="74">
        <v>37.700000000000003</v>
      </c>
      <c r="AQ122" s="70">
        <v>0</v>
      </c>
      <c r="AR122" s="75"/>
      <c r="AS122" s="75"/>
      <c r="AT122" s="76">
        <f t="shared" si="55"/>
        <v>37.700000000000003</v>
      </c>
      <c r="AU122" s="78">
        <f>IF(AT122="",Default_Rank_Score,RANK(AT122,AT$4:AT$124,1))</f>
        <v>43</v>
      </c>
      <c r="AV122" s="74" t="s">
        <v>220</v>
      </c>
      <c r="AW122" s="70"/>
      <c r="AX122" s="75"/>
      <c r="AY122" s="75"/>
      <c r="AZ122" s="76" t="s">
        <v>220</v>
      </c>
      <c r="BA122" s="78" t="e">
        <f>IF(AZ122="",Default_Rank_Score,RANK(AZ122,AZ$4:AZ$124,1))</f>
        <v>#VALUE!</v>
      </c>
      <c r="BB122" s="74">
        <v>38.619999999999997</v>
      </c>
      <c r="BC122" s="70">
        <v>0</v>
      </c>
      <c r="BD122" s="75"/>
      <c r="BE122" s="75"/>
      <c r="BF122" s="76">
        <f t="shared" si="57"/>
        <v>38.619999999999997</v>
      </c>
      <c r="BG122" s="78">
        <f>IF(BF122="",Default_Rank_Score,RANK(BF122,BF$4:BF$124,1))</f>
        <v>65</v>
      </c>
      <c r="BH122" s="74">
        <v>44.57</v>
      </c>
      <c r="BI122" s="70">
        <v>2</v>
      </c>
      <c r="BJ122" s="75"/>
      <c r="BK122" s="75"/>
      <c r="BL122" s="76">
        <f t="shared" si="58"/>
        <v>54.57</v>
      </c>
      <c r="BM122" s="78">
        <f>IF(BL122="",Default_Rank_Score,RANK(BL122,BL$4:BL$124,1))</f>
        <v>78</v>
      </c>
      <c r="BN122" s="74">
        <v>46.23</v>
      </c>
      <c r="BO122" s="70">
        <v>0</v>
      </c>
      <c r="BP122" s="75"/>
      <c r="BQ122" s="75"/>
      <c r="BR122" s="76">
        <f t="shared" si="59"/>
        <v>46.23</v>
      </c>
      <c r="BS122" s="11"/>
    </row>
    <row r="123" spans="1:172" s="10" customFormat="1" x14ac:dyDescent="0.15">
      <c r="A123" s="67" t="s">
        <v>95</v>
      </c>
      <c r="B123" s="68"/>
      <c r="C123" s="69"/>
      <c r="D123" s="70">
        <v>1</v>
      </c>
      <c r="E123" s="71" t="s">
        <v>96</v>
      </c>
      <c r="F123" s="70"/>
      <c r="G123" s="72" t="s">
        <v>220</v>
      </c>
      <c r="H123" s="72">
        <f t="shared" si="46"/>
        <v>140</v>
      </c>
      <c r="I123" s="72">
        <f t="shared" si="47"/>
        <v>5</v>
      </c>
      <c r="J123" s="72">
        <f t="shared" si="48"/>
        <v>6</v>
      </c>
      <c r="K123" s="73" t="s">
        <v>220</v>
      </c>
      <c r="L123" s="74">
        <v>26.7</v>
      </c>
      <c r="M123" s="70">
        <v>2</v>
      </c>
      <c r="N123" s="75"/>
      <c r="O123" s="75"/>
      <c r="P123" s="76">
        <f t="shared" si="50"/>
        <v>36.700000000000003</v>
      </c>
      <c r="Q123" s="77">
        <f>IF(P123="",Default_Rank_Score,RANK(P123,P$4:P$124,1))</f>
        <v>44</v>
      </c>
      <c r="R123" s="74">
        <v>23.52</v>
      </c>
      <c r="S123" s="70">
        <v>0</v>
      </c>
      <c r="T123" s="75"/>
      <c r="U123" s="75"/>
      <c r="V123" s="76">
        <f t="shared" si="51"/>
        <v>23.52</v>
      </c>
      <c r="W123" s="77">
        <f>IF(V123="",Default_Rank_Score,RANK(V123,V$4:V$124,1))</f>
        <v>25</v>
      </c>
      <c r="X123" s="74">
        <v>29.83</v>
      </c>
      <c r="Y123" s="70">
        <v>1</v>
      </c>
      <c r="Z123" s="75"/>
      <c r="AA123" s="75"/>
      <c r="AB123" s="76">
        <f>IF((OR(X123="",X123="DNC")),"",IF(X123="SDQ",AB$134,IF(X123="DNF",999,(X123+(5*Y123)+(Z123*10)-(AA123*5)))))</f>
        <v>34.83</v>
      </c>
      <c r="AC123" s="77">
        <f>IF(AB123="",Default_Rank_Score,RANK(AB123,AB$4:AB$124,1))</f>
        <v>26</v>
      </c>
      <c r="AD123" s="74">
        <v>22.18</v>
      </c>
      <c r="AE123" s="70">
        <v>1</v>
      </c>
      <c r="AF123" s="75"/>
      <c r="AG123" s="75"/>
      <c r="AH123" s="76">
        <f>IF((OR(AD123="",AD123="DNC")),"",IF(AD123="SDQ",AH$134,IF(AD123="DNF",999,(AD123+(5*AE123)+(AF123*10)-(AG123*5)))))</f>
        <v>27.18</v>
      </c>
      <c r="AI123" s="77">
        <f>IF(AH123="",Default_Rank_Score,RANK(AH123,AH$4:AH$124,1))</f>
        <v>24</v>
      </c>
      <c r="AJ123" s="74">
        <v>32.520000000000003</v>
      </c>
      <c r="AK123" s="70">
        <v>1</v>
      </c>
      <c r="AL123" s="75"/>
      <c r="AM123" s="75"/>
      <c r="AN123" s="76">
        <f t="shared" si="54"/>
        <v>37.520000000000003</v>
      </c>
      <c r="AO123" s="78">
        <f>IF(AN123="",Default_Rank_Score,RANK(AN123,AN$4:AN$124,1))</f>
        <v>21</v>
      </c>
      <c r="AP123" s="74">
        <v>27.57</v>
      </c>
      <c r="AQ123" s="70">
        <v>1</v>
      </c>
      <c r="AR123" s="75"/>
      <c r="AS123" s="75"/>
      <c r="AT123" s="76">
        <f t="shared" si="55"/>
        <v>32.57</v>
      </c>
      <c r="AU123" s="78">
        <f>IF(AT123="",Default_Rank_Score,RANK(AT123,AT$4:AT$124,1))</f>
        <v>23</v>
      </c>
      <c r="AV123" s="74" t="s">
        <v>220</v>
      </c>
      <c r="AW123" s="70"/>
      <c r="AX123" s="75"/>
      <c r="AY123" s="75"/>
      <c r="AZ123" s="76" t="s">
        <v>220</v>
      </c>
      <c r="BA123" s="78" t="e">
        <f>IF(AZ123="",Default_Rank_Score,RANK(AZ123,AZ$4:AZ$124,1))</f>
        <v>#VALUE!</v>
      </c>
      <c r="BB123" s="74" t="s">
        <v>220</v>
      </c>
      <c r="BC123" s="70"/>
      <c r="BD123" s="75"/>
      <c r="BE123" s="75"/>
      <c r="BF123" s="76" t="s">
        <v>220</v>
      </c>
      <c r="BG123" s="78" t="e">
        <f>IF(BF123="",Default_Rank_Score,RANK(BF123,BF$4:BF$124,1))</f>
        <v>#VALUE!</v>
      </c>
      <c r="BH123" s="74" t="s">
        <v>220</v>
      </c>
      <c r="BI123" s="70"/>
      <c r="BJ123" s="75"/>
      <c r="BK123" s="75"/>
      <c r="BL123" s="76" t="s">
        <v>220</v>
      </c>
      <c r="BM123" s="78" t="e">
        <f>IF(BL123="",Default_Rank_Score,RANK(BL123,BL$4:BL$124,1))</f>
        <v>#VALUE!</v>
      </c>
      <c r="BN123" s="74" t="s">
        <v>220</v>
      </c>
      <c r="BO123" s="70"/>
      <c r="BP123" s="75"/>
      <c r="BQ123" s="75"/>
      <c r="BR123" s="76" t="s">
        <v>220</v>
      </c>
      <c r="BS123" s="11"/>
    </row>
    <row r="124" spans="1:172" s="24" customFormat="1" ht="14" thickBot="1" x14ac:dyDescent="0.2">
      <c r="A124" s="37" t="s">
        <v>25</v>
      </c>
      <c r="B124" s="38"/>
      <c r="C124" s="38"/>
      <c r="D124" s="40"/>
      <c r="E124" s="39"/>
      <c r="F124" s="40"/>
      <c r="G124" s="41"/>
      <c r="H124" s="41"/>
      <c r="I124" s="41"/>
      <c r="J124" s="41"/>
      <c r="K124" s="44"/>
      <c r="L124" s="50"/>
      <c r="M124" s="41"/>
      <c r="N124" s="41"/>
      <c r="O124" s="41"/>
      <c r="P124" s="42"/>
      <c r="Q124" s="54"/>
      <c r="R124" s="50"/>
      <c r="S124" s="41"/>
      <c r="T124" s="41"/>
      <c r="U124" s="41"/>
      <c r="V124" s="42"/>
      <c r="W124" s="54"/>
      <c r="X124" s="50"/>
      <c r="Y124" s="41"/>
      <c r="Z124" s="41"/>
      <c r="AA124" s="41"/>
      <c r="AB124" s="42"/>
      <c r="AC124" s="54"/>
      <c r="AD124" s="50"/>
      <c r="AE124" s="41"/>
      <c r="AF124" s="41"/>
      <c r="AG124" s="41"/>
      <c r="AH124" s="42"/>
      <c r="AI124" s="54"/>
      <c r="AJ124" s="50"/>
      <c r="AK124" s="41"/>
      <c r="AL124" s="41"/>
      <c r="AM124" s="41"/>
      <c r="AN124" s="42"/>
      <c r="AO124" s="23"/>
      <c r="AP124" s="50"/>
      <c r="AQ124" s="41"/>
      <c r="AR124" s="41"/>
      <c r="AS124" s="41"/>
      <c r="AT124" s="42"/>
      <c r="AU124" s="23"/>
      <c r="AV124" s="50"/>
      <c r="AW124" s="41"/>
      <c r="AX124" s="41"/>
      <c r="AY124" s="41"/>
      <c r="AZ124" s="42"/>
      <c r="BA124" s="23"/>
      <c r="BB124" s="50"/>
      <c r="BC124" s="41"/>
      <c r="BD124" s="41"/>
      <c r="BE124" s="41"/>
      <c r="BF124" s="42"/>
      <c r="BG124" s="23"/>
      <c r="BH124" s="50"/>
      <c r="BI124" s="41"/>
      <c r="BJ124" s="41"/>
      <c r="BK124" s="41"/>
      <c r="BL124" s="42"/>
      <c r="BM124" s="23"/>
      <c r="BN124" s="50"/>
      <c r="BO124" s="41"/>
      <c r="BP124" s="41"/>
      <c r="BQ124" s="41"/>
      <c r="BR124" s="42"/>
      <c r="BS124" s="23"/>
    </row>
    <row r="125" spans="1:172" s="3" customFormat="1" x14ac:dyDescent="0.15">
      <c r="A125" s="3" t="s">
        <v>26</v>
      </c>
      <c r="D125" s="4"/>
      <c r="E125" s="12"/>
      <c r="F125" s="4"/>
      <c r="G125" s="14"/>
      <c r="H125" s="14"/>
      <c r="I125" s="14"/>
      <c r="J125" s="14"/>
      <c r="K125" s="14"/>
      <c r="L125" s="15">
        <v>200</v>
      </c>
      <c r="M125" s="14"/>
      <c r="N125" s="14"/>
      <c r="O125" s="14"/>
      <c r="P125" s="15"/>
      <c r="Q125" s="14"/>
      <c r="R125" s="15">
        <v>200</v>
      </c>
      <c r="S125" s="14"/>
      <c r="T125" s="14"/>
      <c r="U125" s="14"/>
      <c r="V125" s="15"/>
      <c r="W125" s="14"/>
      <c r="X125" s="15">
        <v>200</v>
      </c>
      <c r="Y125" s="14"/>
      <c r="Z125" s="14"/>
      <c r="AA125" s="14"/>
      <c r="AB125" s="15"/>
      <c r="AC125" s="14"/>
      <c r="AD125" s="15">
        <v>200</v>
      </c>
      <c r="AE125" s="14"/>
      <c r="AF125" s="14"/>
      <c r="AG125" s="14"/>
      <c r="AH125" s="15"/>
      <c r="AI125" s="14"/>
      <c r="AJ125" s="15">
        <v>200</v>
      </c>
      <c r="AK125" s="14"/>
      <c r="AL125" s="14"/>
      <c r="AM125" s="14"/>
      <c r="AN125" s="15"/>
      <c r="AO125" s="14"/>
      <c r="AP125" s="15">
        <v>200</v>
      </c>
      <c r="AQ125" s="14"/>
      <c r="AR125" s="14"/>
      <c r="AS125" s="14"/>
      <c r="AT125" s="15"/>
      <c r="AU125" s="14"/>
      <c r="AV125" s="15">
        <v>200</v>
      </c>
      <c r="AW125" s="14"/>
      <c r="AX125" s="14"/>
      <c r="AY125" s="14"/>
      <c r="AZ125" s="15"/>
      <c r="BA125" s="14"/>
      <c r="BB125" s="15">
        <v>200</v>
      </c>
      <c r="BC125" s="14"/>
      <c r="BD125" s="14"/>
      <c r="BE125" s="14"/>
      <c r="BF125" s="15"/>
      <c r="BG125" s="14"/>
      <c r="BH125" s="15">
        <v>200</v>
      </c>
      <c r="BI125" s="14"/>
      <c r="BJ125" s="14"/>
      <c r="BK125" s="14"/>
      <c r="BL125" s="15"/>
      <c r="BM125" s="14"/>
      <c r="BN125" s="15">
        <v>200</v>
      </c>
      <c r="BO125" s="14"/>
      <c r="BP125" s="14"/>
      <c r="BQ125" s="14"/>
      <c r="BR125" s="15"/>
      <c r="BS125" s="14"/>
    </row>
    <row r="126" spans="1:172" s="3" customFormat="1" x14ac:dyDescent="0.15">
      <c r="A126" s="3" t="s">
        <v>27</v>
      </c>
      <c r="D126" s="4"/>
      <c r="E126" s="12"/>
      <c r="F126" s="4"/>
      <c r="G126" s="14"/>
      <c r="H126" s="14"/>
      <c r="I126" s="14"/>
      <c r="J126" s="14"/>
      <c r="K126" s="14"/>
      <c r="L126" s="15">
        <v>20</v>
      </c>
      <c r="M126" s="14"/>
      <c r="N126" s="14"/>
      <c r="O126" s="14"/>
      <c r="P126" s="15"/>
      <c r="Q126" s="14"/>
      <c r="R126" s="15">
        <v>20</v>
      </c>
      <c r="S126" s="14"/>
      <c r="T126" s="14"/>
      <c r="U126" s="14"/>
      <c r="V126" s="15"/>
      <c r="W126" s="14"/>
      <c r="X126" s="15">
        <v>20</v>
      </c>
      <c r="Y126" s="14"/>
      <c r="Z126" s="14"/>
      <c r="AA126" s="14"/>
      <c r="AB126" s="15"/>
      <c r="AC126" s="14"/>
      <c r="AD126" s="15">
        <v>20</v>
      </c>
      <c r="AE126" s="14"/>
      <c r="AF126" s="14"/>
      <c r="AG126" s="14"/>
      <c r="AH126" s="15"/>
      <c r="AI126" s="14"/>
      <c r="AJ126" s="15">
        <v>20</v>
      </c>
      <c r="AK126" s="14"/>
      <c r="AL126" s="14"/>
      <c r="AM126" s="14"/>
      <c r="AN126" s="15"/>
      <c r="AO126" s="14"/>
      <c r="AP126" s="15">
        <v>20</v>
      </c>
      <c r="AQ126" s="14"/>
      <c r="AR126" s="14"/>
      <c r="AS126" s="14"/>
      <c r="AT126" s="15"/>
      <c r="AU126" s="14"/>
      <c r="AV126" s="15">
        <v>20</v>
      </c>
      <c r="AW126" s="14"/>
      <c r="AX126" s="14"/>
      <c r="AY126" s="14"/>
      <c r="AZ126" s="15"/>
      <c r="BA126" s="14"/>
      <c r="BB126" s="15">
        <v>20</v>
      </c>
      <c r="BC126" s="14"/>
      <c r="BD126" s="14"/>
      <c r="BE126" s="14"/>
      <c r="BF126" s="15"/>
      <c r="BG126" s="14"/>
      <c r="BH126" s="15">
        <v>20</v>
      </c>
      <c r="BI126" s="14"/>
      <c r="BJ126" s="14"/>
      <c r="BK126" s="14"/>
      <c r="BL126" s="15"/>
      <c r="BM126" s="14"/>
      <c r="BN126" s="15">
        <v>20</v>
      </c>
      <c r="BO126" s="14"/>
      <c r="BP126" s="14"/>
      <c r="BQ126" s="14"/>
      <c r="BR126" s="15"/>
      <c r="BS126" s="14"/>
    </row>
    <row r="127" spans="1:172" s="3" customFormat="1" x14ac:dyDescent="0.15">
      <c r="A127" s="3" t="s">
        <v>28</v>
      </c>
      <c r="D127" s="4"/>
      <c r="E127" s="12"/>
      <c r="F127" s="4"/>
      <c r="G127" s="14"/>
      <c r="H127" s="14"/>
      <c r="I127" s="14"/>
      <c r="J127" s="14"/>
      <c r="K127" s="14"/>
      <c r="L127" s="15">
        <f>MIN(L4:L124)</f>
        <v>16.309999999999999</v>
      </c>
      <c r="M127" s="14"/>
      <c r="N127" s="14"/>
      <c r="O127" s="14"/>
      <c r="P127" s="15">
        <f>MIN(P4:P124)</f>
        <v>16.309999999999999</v>
      </c>
      <c r="Q127" s="14"/>
      <c r="R127" s="15">
        <f>MIN(R4:R124)</f>
        <v>13.03</v>
      </c>
      <c r="S127" s="14"/>
      <c r="T127" s="14"/>
      <c r="U127" s="14"/>
      <c r="V127" s="15">
        <f>MIN(V4:V124)</f>
        <v>13.03</v>
      </c>
      <c r="W127" s="14"/>
      <c r="X127" s="15">
        <f>MIN(X4:X124)</f>
        <v>22.33</v>
      </c>
      <c r="Y127" s="14"/>
      <c r="Z127" s="14"/>
      <c r="AA127" s="14"/>
      <c r="AB127" s="15">
        <f>MIN(AB4:AB124)</f>
        <v>24.24</v>
      </c>
      <c r="AC127" s="14"/>
      <c r="AD127" s="15">
        <f>MIN(AD4:AD124)</f>
        <v>15.99</v>
      </c>
      <c r="AE127" s="14"/>
      <c r="AF127" s="14"/>
      <c r="AG127" s="14"/>
      <c r="AH127" s="15">
        <f>MIN(AH4:AH124)</f>
        <v>15.99</v>
      </c>
      <c r="AI127" s="14"/>
      <c r="AJ127" s="15">
        <f>MIN(AJ4:AJ124)</f>
        <v>23.48</v>
      </c>
      <c r="AK127" s="14"/>
      <c r="AL127" s="14"/>
      <c r="AM127" s="14"/>
      <c r="AN127" s="15">
        <f>MIN(AN4:AN124)</f>
        <v>23.48</v>
      </c>
      <c r="AO127" s="14"/>
      <c r="AP127" s="15">
        <f>MIN(AP4:AP124)</f>
        <v>18.57</v>
      </c>
      <c r="AQ127" s="14"/>
      <c r="AR127" s="14"/>
      <c r="AS127" s="14"/>
      <c r="AT127" s="15">
        <f>MIN(AT4:AT124)</f>
        <v>18.57</v>
      </c>
      <c r="AU127" s="14"/>
      <c r="AV127" s="15">
        <f>MIN(AV4:AV124)</f>
        <v>20.9</v>
      </c>
      <c r="AW127" s="14"/>
      <c r="AX127" s="14"/>
      <c r="AY127" s="14"/>
      <c r="AZ127" s="15">
        <f>MIN(AZ4:AZ124)</f>
        <v>23.59</v>
      </c>
      <c r="BA127" s="14"/>
      <c r="BB127" s="15">
        <f>MIN(BB4:BB124)</f>
        <v>17.7</v>
      </c>
      <c r="BC127" s="14"/>
      <c r="BD127" s="14"/>
      <c r="BE127" s="14"/>
      <c r="BF127" s="15">
        <f>MIN(BF4:BF124)</f>
        <v>17.7</v>
      </c>
      <c r="BG127" s="14"/>
      <c r="BH127" s="15">
        <f>MIN(BH4:BH124)</f>
        <v>20.6</v>
      </c>
      <c r="BI127" s="14"/>
      <c r="BJ127" s="14"/>
      <c r="BK127" s="14"/>
      <c r="BL127" s="15">
        <f>MIN(BL4:BL124)</f>
        <v>20.6</v>
      </c>
      <c r="BM127" s="14"/>
      <c r="BN127" s="15">
        <f>MIN(BN4:BN124)</f>
        <v>18.96</v>
      </c>
      <c r="BO127" s="14"/>
      <c r="BP127" s="14"/>
      <c r="BQ127" s="14"/>
      <c r="BR127" s="15">
        <f>MIN(BR4:BR124)</f>
        <v>18.96</v>
      </c>
      <c r="BS127" s="14"/>
    </row>
    <row r="128" spans="1:172" s="3" customFormat="1" x14ac:dyDescent="0.15">
      <c r="A128" s="3" t="s">
        <v>29</v>
      </c>
      <c r="D128" s="4"/>
      <c r="E128" s="12"/>
      <c r="F128" s="4"/>
      <c r="G128" s="14"/>
      <c r="H128" s="14"/>
      <c r="I128" s="14"/>
      <c r="J128" s="14"/>
      <c r="K128" s="14"/>
      <c r="L128" s="15">
        <f>MAX(L4:L124)</f>
        <v>150.72</v>
      </c>
      <c r="M128" s="14"/>
      <c r="N128" s="14"/>
      <c r="O128" s="14"/>
      <c r="P128" s="15">
        <f>MAX(P4:P124)</f>
        <v>999</v>
      </c>
      <c r="Q128" s="14"/>
      <c r="R128" s="15">
        <f>MAX(R4:R124)</f>
        <v>98.92</v>
      </c>
      <c r="S128" s="14"/>
      <c r="T128" s="14"/>
      <c r="U128" s="14"/>
      <c r="V128" s="15">
        <f>MAX(V4:V124)</f>
        <v>999</v>
      </c>
      <c r="W128" s="14"/>
      <c r="X128" s="15">
        <f>MAX(X4:X124)</f>
        <v>128.82</v>
      </c>
      <c r="Y128" s="14"/>
      <c r="Z128" s="14"/>
      <c r="AA128" s="14"/>
      <c r="AB128" s="15">
        <f>MAX(AB4:AB124)</f>
        <v>999</v>
      </c>
      <c r="AC128" s="14"/>
      <c r="AD128" s="15">
        <f>MAX(AD4:AD124)</f>
        <v>116.82</v>
      </c>
      <c r="AE128" s="14"/>
      <c r="AF128" s="14"/>
      <c r="AG128" s="14"/>
      <c r="AH128" s="15">
        <f>MAX(AH4:AH124)</f>
        <v>999</v>
      </c>
      <c r="AI128" s="14"/>
      <c r="AJ128" s="15">
        <f>MAX(AJ4:AJ124)</f>
        <v>126.02</v>
      </c>
      <c r="AK128" s="14"/>
      <c r="AL128" s="14"/>
      <c r="AM128" s="14"/>
      <c r="AN128" s="15">
        <f>MAX(AN4:AN124)</f>
        <v>999</v>
      </c>
      <c r="AO128" s="14"/>
      <c r="AP128" s="15">
        <f>MAX(AP4:AP124)</f>
        <v>147.22999999999999</v>
      </c>
      <c r="AQ128" s="14"/>
      <c r="AR128" s="14"/>
      <c r="AS128" s="14"/>
      <c r="AT128" s="15">
        <f>MAX(AT4:AT124)</f>
        <v>999</v>
      </c>
      <c r="AU128" s="14"/>
      <c r="AV128" s="15">
        <f>MAX(AV4:AV124)</f>
        <v>106.65</v>
      </c>
      <c r="AW128" s="14"/>
      <c r="AX128" s="14"/>
      <c r="AY128" s="14"/>
      <c r="AZ128" s="15">
        <f>MAX(AZ4:AZ124)</f>
        <v>999</v>
      </c>
      <c r="BA128" s="14"/>
      <c r="BB128" s="15">
        <f>MAX(BB4:BB124)</f>
        <v>112.27</v>
      </c>
      <c r="BC128" s="14"/>
      <c r="BD128" s="14"/>
      <c r="BE128" s="14"/>
      <c r="BF128" s="15">
        <f>MAX(BF4:BF124)</f>
        <v>132.26999999999998</v>
      </c>
      <c r="BG128" s="14"/>
      <c r="BH128" s="15">
        <f>MAX(BH4:BH124)</f>
        <v>118.94</v>
      </c>
      <c r="BI128" s="14"/>
      <c r="BJ128" s="14"/>
      <c r="BK128" s="14"/>
      <c r="BL128" s="15">
        <f>MAX(BL4:BL124)</f>
        <v>148.86000000000001</v>
      </c>
      <c r="BM128" s="14"/>
      <c r="BN128" s="15">
        <f>MAX(BN4:BN124)</f>
        <v>153.19</v>
      </c>
      <c r="BO128" s="14"/>
      <c r="BP128" s="14"/>
      <c r="BQ128" s="14"/>
      <c r="BR128" s="15">
        <f>MAX(BR4:BR124)</f>
        <v>168.19</v>
      </c>
      <c r="BS128" s="14"/>
    </row>
    <row r="129" spans="1:71" s="3" customFormat="1" x14ac:dyDescent="0.15">
      <c r="A129" s="3" t="s">
        <v>30</v>
      </c>
      <c r="D129" s="4"/>
      <c r="E129" s="12"/>
      <c r="F129" s="4"/>
      <c r="G129" s="14"/>
      <c r="H129" s="14"/>
      <c r="I129" s="14"/>
      <c r="J129" s="14"/>
      <c r="K129" s="14"/>
      <c r="L129" s="15">
        <f>AVERAGE(L4:L124)</f>
        <v>43.749152542372883</v>
      </c>
      <c r="M129" s="14"/>
      <c r="N129" s="14"/>
      <c r="O129" s="14"/>
      <c r="P129" s="15">
        <f>AVERAGE(P4:P124)</f>
        <v>57.406722689075643</v>
      </c>
      <c r="Q129" s="14"/>
      <c r="R129" s="15">
        <f>AVERAGE(R4:R124)</f>
        <v>32.637288135593217</v>
      </c>
      <c r="S129" s="14"/>
      <c r="T129" s="14"/>
      <c r="U129" s="14"/>
      <c r="V129" s="15">
        <f>AVERAGE(V4:V124)</f>
        <v>42.43865546218489</v>
      </c>
      <c r="W129" s="14"/>
      <c r="X129" s="15">
        <f>AVERAGE(X4:X124)</f>
        <v>47.196666666666651</v>
      </c>
      <c r="Y129" s="14"/>
      <c r="Z129" s="14"/>
      <c r="AA129" s="14"/>
      <c r="AB129" s="15">
        <f>AVERAGE(AB4:AB124)</f>
        <v>61.576355932203377</v>
      </c>
      <c r="AC129" s="14"/>
      <c r="AD129" s="15">
        <f>AVERAGE(AD4:AD124)</f>
        <v>39.442136752136726</v>
      </c>
      <c r="AE129" s="14"/>
      <c r="AF129" s="14"/>
      <c r="AG129" s="14"/>
      <c r="AH129" s="15">
        <f>AVERAGE(AH4:AH124)</f>
        <v>53.463813559322013</v>
      </c>
      <c r="AI129" s="14"/>
      <c r="AJ129" s="15">
        <f>AVERAGE(AJ4:AJ124)</f>
        <v>53.338983050847474</v>
      </c>
      <c r="AK129" s="14"/>
      <c r="AL129" s="14"/>
      <c r="AM129" s="14"/>
      <c r="AN129" s="15">
        <f>AVERAGE(AN4:AN124)</f>
        <v>67.672268907563023</v>
      </c>
      <c r="AO129" s="14"/>
      <c r="AP129" s="15">
        <f>AVERAGE(AP4:AP124)</f>
        <v>44.872796610169495</v>
      </c>
      <c r="AQ129" s="14"/>
      <c r="AR129" s="14"/>
      <c r="AS129" s="14"/>
      <c r="AT129" s="15">
        <f>AVERAGE(AT4:AT124)</f>
        <v>60.369663865546229</v>
      </c>
      <c r="AU129" s="14"/>
      <c r="AV129" s="15">
        <f>AVERAGE(AV4:AV124)</f>
        <v>43.273189655172395</v>
      </c>
      <c r="AW129" s="14"/>
      <c r="AX129" s="14"/>
      <c r="AY129" s="14"/>
      <c r="AZ129" s="15">
        <f>AVERAGE(AZ4:AZ124)</f>
        <v>60.758034188034216</v>
      </c>
      <c r="BA129" s="14"/>
      <c r="BB129" s="15">
        <f>AVERAGE(BB4:BB124)</f>
        <v>36.425338983050843</v>
      </c>
      <c r="BC129" s="14"/>
      <c r="BD129" s="14"/>
      <c r="BE129" s="14"/>
      <c r="BF129" s="15">
        <f>AVERAGE(BF4:BF124)</f>
        <v>42.188050847457625</v>
      </c>
      <c r="BG129" s="14"/>
      <c r="BH129" s="15">
        <f>AVERAGE(BH4:BH124)</f>
        <v>45.327796610169493</v>
      </c>
      <c r="BI129" s="14"/>
      <c r="BJ129" s="14"/>
      <c r="BK129" s="14"/>
      <c r="BL129" s="15">
        <f>AVERAGE(BL4:BL124)</f>
        <v>52.234576271186441</v>
      </c>
      <c r="BM129" s="14"/>
      <c r="BN129" s="15">
        <f>AVERAGE(BN4:BN124)</f>
        <v>49.720932203389829</v>
      </c>
      <c r="BO129" s="14"/>
      <c r="BP129" s="14"/>
      <c r="BQ129" s="14"/>
      <c r="BR129" s="15">
        <f>AVERAGE(BR4:BR124)</f>
        <v>54.678559322033891</v>
      </c>
      <c r="BS129" s="14"/>
    </row>
    <row r="130" spans="1:71" s="3" customFormat="1" x14ac:dyDescent="0.15">
      <c r="A130" s="3" t="s">
        <v>31</v>
      </c>
      <c r="D130" s="4"/>
      <c r="E130" s="12"/>
      <c r="F130" s="4"/>
      <c r="G130" s="14"/>
      <c r="H130" s="14"/>
      <c r="I130" s="14"/>
      <c r="J130" s="14"/>
      <c r="K130" s="14"/>
      <c r="L130" s="15">
        <f>STDEV(L4:L124)</f>
        <v>22.289986927416432</v>
      </c>
      <c r="M130" s="14"/>
      <c r="N130" s="14"/>
      <c r="O130" s="14"/>
      <c r="P130" s="15">
        <f>STDEV(M4:P124)</f>
        <v>69.900316603198121</v>
      </c>
      <c r="Q130" s="14"/>
      <c r="R130" s="15">
        <f>STDEV(R4:R124)</f>
        <v>15.331869755179033</v>
      </c>
      <c r="S130" s="14"/>
      <c r="T130" s="14"/>
      <c r="U130" s="14"/>
      <c r="V130" s="15">
        <f>STDEV(S4:V124)</f>
        <v>66.897245525942722</v>
      </c>
      <c r="W130" s="14"/>
      <c r="X130" s="15">
        <f>STDEV(X4:X124)</f>
        <v>19.24715639543529</v>
      </c>
      <c r="Y130" s="14"/>
      <c r="Z130" s="14"/>
      <c r="AA130" s="14"/>
      <c r="AB130" s="15">
        <f>STDEV(Y4:AB124)</f>
        <v>70.239792756933994</v>
      </c>
      <c r="AC130" s="14"/>
      <c r="AD130" s="15">
        <f>STDEV(AD4:AD124)</f>
        <v>18.023650928952399</v>
      </c>
      <c r="AE130" s="14"/>
      <c r="AF130" s="14"/>
      <c r="AG130" s="14"/>
      <c r="AH130" s="15">
        <f>STDEV(AE4:AH124)</f>
        <v>69.114329125678424</v>
      </c>
      <c r="AI130" s="14"/>
      <c r="AJ130" s="15">
        <f>STDEV(AJ4:AJ124)</f>
        <v>20.729817097738493</v>
      </c>
      <c r="AK130" s="14"/>
      <c r="AL130" s="14"/>
      <c r="AM130" s="14"/>
      <c r="AN130" s="15">
        <f>STDEV(AK4:AN124)</f>
        <v>71.114981446945478</v>
      </c>
      <c r="AO130" s="14"/>
      <c r="AP130" s="15">
        <f>STDEV(AP4:AP124)</f>
        <v>21.48634127400226</v>
      </c>
      <c r="AQ130" s="14"/>
      <c r="AR130" s="14"/>
      <c r="AS130" s="14"/>
      <c r="AT130" s="15">
        <f>STDEV(AQ4:AT124)</f>
        <v>70.587813222899925</v>
      </c>
      <c r="AU130" s="14"/>
      <c r="AV130" s="15">
        <f>STDEV(AV4:AV124)</f>
        <v>16.476426037069544</v>
      </c>
      <c r="AW130" s="14"/>
      <c r="AX130" s="14"/>
      <c r="AY130" s="14"/>
      <c r="AZ130" s="15">
        <f>STDEV(AW4:AZ124)</f>
        <v>70.234341099713163</v>
      </c>
      <c r="BA130" s="14"/>
      <c r="BB130" s="15">
        <f>STDEV(BB4:BB124)</f>
        <v>15.431967856867486</v>
      </c>
      <c r="BC130" s="14"/>
      <c r="BD130" s="14"/>
      <c r="BE130" s="14"/>
      <c r="BF130" s="15">
        <f>STDEV(BC4:BF124)</f>
        <v>24.524705395327913</v>
      </c>
      <c r="BG130" s="14"/>
      <c r="BH130" s="15">
        <f>STDEV(BH4:BH124)</f>
        <v>18.930246007566737</v>
      </c>
      <c r="BI130" s="14"/>
      <c r="BJ130" s="14"/>
      <c r="BK130" s="14"/>
      <c r="BL130" s="15">
        <f>STDEV(BI4:BL124)</f>
        <v>30.424484946631104</v>
      </c>
      <c r="BM130" s="14"/>
      <c r="BN130" s="15">
        <f>STDEV(BN4:BN124)</f>
        <v>22.486087474098312</v>
      </c>
      <c r="BO130" s="14"/>
      <c r="BP130" s="14"/>
      <c r="BQ130" s="14"/>
      <c r="BR130" s="15">
        <f>STDEV(BO4:BR124)</f>
        <v>32.963685441263053</v>
      </c>
      <c r="BS130" s="14"/>
    </row>
    <row r="131" spans="1:71" s="3" customFormat="1" x14ac:dyDescent="0.15">
      <c r="A131" s="3" t="s">
        <v>32</v>
      </c>
      <c r="D131" s="4"/>
      <c r="E131" s="12"/>
      <c r="F131" s="4"/>
      <c r="G131" s="14"/>
      <c r="H131" s="14"/>
      <c r="I131" s="14"/>
      <c r="J131" s="14"/>
      <c r="K131" s="14"/>
      <c r="L131" s="15"/>
      <c r="M131" s="14">
        <f>MAX(M4:M124)</f>
        <v>8</v>
      </c>
      <c r="N131" s="14"/>
      <c r="O131" s="14"/>
      <c r="P131" s="15"/>
      <c r="Q131" s="14"/>
      <c r="R131" s="15"/>
      <c r="S131" s="14">
        <f>MAX(S4:S124)</f>
        <v>4</v>
      </c>
      <c r="T131" s="14"/>
      <c r="U131" s="14"/>
      <c r="V131" s="15"/>
      <c r="W131" s="14"/>
      <c r="X131" s="15"/>
      <c r="Y131" s="14">
        <f>MAX(Y4:Y124)</f>
        <v>8</v>
      </c>
      <c r="Z131" s="14"/>
      <c r="AA131" s="14"/>
      <c r="AB131" s="15"/>
      <c r="AC131" s="14"/>
      <c r="AD131" s="15"/>
      <c r="AE131" s="14">
        <f>MAX(AE4:AE124)</f>
        <v>10</v>
      </c>
      <c r="AF131" s="14"/>
      <c r="AG131" s="14"/>
      <c r="AH131" s="15"/>
      <c r="AI131" s="14"/>
      <c r="AJ131" s="15"/>
      <c r="AK131" s="14">
        <f>MAX(AK4:AK124)</f>
        <v>11</v>
      </c>
      <c r="AL131" s="14"/>
      <c r="AM131" s="14"/>
      <c r="AN131" s="15"/>
      <c r="AO131" s="14"/>
      <c r="AP131" s="15"/>
      <c r="AQ131" s="14">
        <f>MAX(AQ4:AQ124)</f>
        <v>10</v>
      </c>
      <c r="AR131" s="14"/>
      <c r="AS131" s="14"/>
      <c r="AT131" s="15"/>
      <c r="AU131" s="14"/>
      <c r="AV131" s="15"/>
      <c r="AW131" s="14">
        <f>MAX(AW4:AW124)</f>
        <v>10</v>
      </c>
      <c r="AX131" s="14"/>
      <c r="AY131" s="14"/>
      <c r="AZ131" s="15"/>
      <c r="BA131" s="14"/>
      <c r="BB131" s="15"/>
      <c r="BC131" s="14">
        <f>MAX(BC4:BC124)</f>
        <v>6</v>
      </c>
      <c r="BD131" s="14"/>
      <c r="BE131" s="14"/>
      <c r="BF131" s="15"/>
      <c r="BG131" s="14"/>
      <c r="BH131" s="15"/>
      <c r="BI131" s="14">
        <f>MAX(BI4:BI124)</f>
        <v>10</v>
      </c>
      <c r="BJ131" s="14"/>
      <c r="BK131" s="14"/>
      <c r="BL131" s="15"/>
      <c r="BM131" s="14"/>
      <c r="BN131" s="15"/>
      <c r="BO131" s="14">
        <f>MAX(BO4:BO124)</f>
        <v>7</v>
      </c>
      <c r="BP131" s="14"/>
      <c r="BQ131" s="14"/>
      <c r="BR131" s="15"/>
      <c r="BS131" s="14"/>
    </row>
    <row r="132" spans="1:71" s="3" customFormat="1" x14ac:dyDescent="0.15">
      <c r="A132" s="3" t="s">
        <v>33</v>
      </c>
      <c r="D132" s="4"/>
      <c r="E132" s="12"/>
      <c r="F132" s="4"/>
      <c r="G132" s="14"/>
      <c r="H132" s="14"/>
      <c r="I132" s="14"/>
      <c r="J132" s="14"/>
      <c r="K132" s="14"/>
      <c r="L132" s="15"/>
      <c r="M132" s="14">
        <f>AVERAGE(M4:M124)</f>
        <v>1.0924369747899159</v>
      </c>
      <c r="N132" s="14"/>
      <c r="O132" s="14"/>
      <c r="P132" s="15"/>
      <c r="Q132" s="14"/>
      <c r="R132" s="15"/>
      <c r="S132" s="14">
        <f>AVERAGE(S4:S124)</f>
        <v>0.32203389830508472</v>
      </c>
      <c r="T132" s="14"/>
      <c r="U132" s="14"/>
      <c r="V132" s="15"/>
      <c r="W132" s="14"/>
      <c r="X132" s="15"/>
      <c r="Y132" s="14">
        <f>AVERAGE(Y4:Y124)</f>
        <v>1.2051282051282051</v>
      </c>
      <c r="Z132" s="14"/>
      <c r="AA132" s="14"/>
      <c r="AB132" s="15"/>
      <c r="AC132" s="14"/>
      <c r="AD132" s="15"/>
      <c r="AE132" s="14">
        <f>AVERAGE(AE4:AE124)</f>
        <v>1.1271186440677967</v>
      </c>
      <c r="AF132" s="14"/>
      <c r="AG132" s="14"/>
      <c r="AH132" s="15"/>
      <c r="AI132" s="14"/>
      <c r="AJ132" s="15"/>
      <c r="AK132" s="14">
        <f>AVERAGE(AK4:AK124)</f>
        <v>1.1596638655462186</v>
      </c>
      <c r="AL132" s="14"/>
      <c r="AM132" s="14"/>
      <c r="AN132" s="15"/>
      <c r="AO132" s="14"/>
      <c r="AP132" s="15"/>
      <c r="AQ132" s="14">
        <f>AVERAGE(AQ4:AQ124)</f>
        <v>1.4621848739495797</v>
      </c>
      <c r="AR132" s="14"/>
      <c r="AS132" s="14"/>
      <c r="AT132" s="15"/>
      <c r="AU132" s="14"/>
      <c r="AV132" s="15"/>
      <c r="AW132" s="14">
        <f>AVERAGE(AW4:AW124)</f>
        <v>1.8448275862068966</v>
      </c>
      <c r="AX132" s="14"/>
      <c r="AY132" s="14"/>
      <c r="AZ132" s="15"/>
      <c r="BA132" s="14"/>
      <c r="BB132" s="15"/>
      <c r="BC132" s="14">
        <f>AVERAGE(BC4:BC124)</f>
        <v>0.96610169491525422</v>
      </c>
      <c r="BD132" s="14"/>
      <c r="BE132" s="14"/>
      <c r="BF132" s="15"/>
      <c r="BG132" s="14"/>
      <c r="BH132" s="15"/>
      <c r="BI132" s="14">
        <f>AVERAGE(BI4:BI124)</f>
        <v>1.3135593220338984</v>
      </c>
      <c r="BJ132" s="14"/>
      <c r="BK132" s="14"/>
      <c r="BL132" s="15"/>
      <c r="BM132" s="14"/>
      <c r="BN132" s="15"/>
      <c r="BO132" s="14">
        <f>AVERAGE(BO4:BO124)</f>
        <v>0.99152542372881358</v>
      </c>
      <c r="BP132" s="14"/>
      <c r="BQ132" s="14"/>
      <c r="BR132" s="15"/>
      <c r="BS132" s="14"/>
    </row>
    <row r="133" spans="1:71" s="3" customFormat="1" x14ac:dyDescent="0.15">
      <c r="A133" s="3" t="s">
        <v>34</v>
      </c>
      <c r="D133" s="4"/>
      <c r="F133" s="4"/>
      <c r="G133" s="14">
        <v>0</v>
      </c>
      <c r="H133" s="14"/>
      <c r="I133" s="14"/>
      <c r="J133" s="14"/>
      <c r="K133" s="14"/>
      <c r="L133" s="15"/>
      <c r="M133" s="14" t="s">
        <v>35</v>
      </c>
      <c r="N133" s="14"/>
      <c r="O133" s="14" t="s">
        <v>36</v>
      </c>
      <c r="P133" s="15" t="s">
        <v>37</v>
      </c>
      <c r="Q133" s="14"/>
      <c r="R133" s="15"/>
      <c r="S133" s="14" t="s">
        <v>35</v>
      </c>
      <c r="T133" s="14"/>
      <c r="U133" s="14" t="s">
        <v>36</v>
      </c>
      <c r="V133" s="15" t="s">
        <v>37</v>
      </c>
      <c r="W133" s="14"/>
      <c r="X133" s="15"/>
      <c r="Y133" s="14" t="s">
        <v>35</v>
      </c>
      <c r="Z133" s="14"/>
      <c r="AA133" s="14" t="s">
        <v>36</v>
      </c>
      <c r="AB133" s="15" t="s">
        <v>37</v>
      </c>
      <c r="AC133" s="14"/>
      <c r="AD133" s="15"/>
      <c r="AE133" s="14" t="s">
        <v>35</v>
      </c>
      <c r="AF133" s="14"/>
      <c r="AG133" s="14" t="s">
        <v>36</v>
      </c>
      <c r="AH133" s="15" t="s">
        <v>37</v>
      </c>
      <c r="AI133" s="14"/>
      <c r="AJ133" s="15"/>
      <c r="AK133" s="14" t="s">
        <v>35</v>
      </c>
      <c r="AL133" s="14"/>
      <c r="AM133" s="14" t="s">
        <v>36</v>
      </c>
      <c r="AN133" s="15" t="s">
        <v>37</v>
      </c>
      <c r="AO133" s="14"/>
      <c r="AP133" s="15"/>
      <c r="AQ133" s="14" t="s">
        <v>35</v>
      </c>
      <c r="AR133" s="14"/>
      <c r="AS133" s="14" t="s">
        <v>36</v>
      </c>
      <c r="AT133" s="15" t="s">
        <v>37</v>
      </c>
      <c r="AU133" s="14"/>
      <c r="AV133" s="15"/>
      <c r="AW133" s="14" t="s">
        <v>35</v>
      </c>
      <c r="AX133" s="14"/>
      <c r="AY133" s="14" t="s">
        <v>36</v>
      </c>
      <c r="AZ133" s="15" t="s">
        <v>37</v>
      </c>
      <c r="BA133" s="14"/>
      <c r="BB133" s="15"/>
      <c r="BC133" s="14" t="s">
        <v>35</v>
      </c>
      <c r="BD133" s="14"/>
      <c r="BE133" s="14" t="s">
        <v>36</v>
      </c>
      <c r="BF133" s="15" t="s">
        <v>37</v>
      </c>
      <c r="BG133" s="14"/>
      <c r="BH133" s="15"/>
      <c r="BI133" s="14" t="s">
        <v>35</v>
      </c>
      <c r="BJ133" s="14"/>
      <c r="BK133" s="14" t="s">
        <v>36</v>
      </c>
      <c r="BL133" s="15" t="s">
        <v>37</v>
      </c>
      <c r="BM133" s="14"/>
      <c r="BN133" s="15"/>
      <c r="BO133" s="14" t="s">
        <v>35</v>
      </c>
      <c r="BP133" s="14"/>
      <c r="BQ133" s="14" t="s">
        <v>36</v>
      </c>
      <c r="BR133" s="15" t="s">
        <v>37</v>
      </c>
      <c r="BS133" s="14"/>
    </row>
    <row r="134" spans="1:71" x14ac:dyDescent="0.15">
      <c r="A134" s="9" t="s">
        <v>38</v>
      </c>
      <c r="P134" s="20">
        <f>P2*5+30</f>
        <v>150</v>
      </c>
      <c r="V134" s="20">
        <f>V2*5+30</f>
        <v>150</v>
      </c>
      <c r="AB134" s="20">
        <f>AB2*5+30</f>
        <v>150</v>
      </c>
      <c r="AH134" s="20">
        <f>AH2*5+30</f>
        <v>140</v>
      </c>
      <c r="AN134" s="20">
        <f>AN2*5+30</f>
        <v>150</v>
      </c>
      <c r="AT134" s="20">
        <f>AT2*5+30</f>
        <v>150</v>
      </c>
      <c r="AZ134" s="20">
        <f>AZ2*5+30</f>
        <v>140</v>
      </c>
      <c r="BF134" s="20">
        <f>BF2*5+30</f>
        <v>140</v>
      </c>
      <c r="BL134" s="20">
        <f>BL2*5+30</f>
        <v>150</v>
      </c>
      <c r="BR134" s="20">
        <f>BR2*5+30</f>
        <v>160</v>
      </c>
    </row>
  </sheetData>
  <sheetProtection insertRows="0" deleteRows="0" selectLockedCells="1" sort="0"/>
  <sortState ref="A5:BR121">
    <sortCondition ref="E5:E121"/>
    <sortCondition ref="K5:K121"/>
  </sortState>
  <mergeCells count="23">
    <mergeCell ref="BN1:BQ1"/>
    <mergeCell ref="A1:E1"/>
    <mergeCell ref="F1:K2"/>
    <mergeCell ref="L1:O1"/>
    <mergeCell ref="R1:U1"/>
    <mergeCell ref="X1:AA1"/>
    <mergeCell ref="AD1:AG1"/>
    <mergeCell ref="A2:D2"/>
    <mergeCell ref="L2:O2"/>
    <mergeCell ref="R2:U2"/>
    <mergeCell ref="X2:AA2"/>
    <mergeCell ref="AJ1:AM1"/>
    <mergeCell ref="AP1:AS1"/>
    <mergeCell ref="AV1:AY1"/>
    <mergeCell ref="BB1:BE1"/>
    <mergeCell ref="BH1:BK1"/>
    <mergeCell ref="BN2:BQ2"/>
    <mergeCell ref="AD2:AG2"/>
    <mergeCell ref="AJ2:AM2"/>
    <mergeCell ref="AP2:AS2"/>
    <mergeCell ref="AV2:AY2"/>
    <mergeCell ref="BB2:BE2"/>
    <mergeCell ref="BH2:BK2"/>
  </mergeCells>
  <dataValidations count="4">
    <dataValidation allowBlank="1" showInputMessage="1" sqref="L1 L3:L1048576" xr:uid="{306AF158-727A-4DD9-AC1D-4A96F2A5454C}"/>
    <dataValidation type="decimal" errorStyle="warning" allowBlank="1" errorTitle="New Max or Min" error="Please verify your data" sqref="X5:X123 AJ5:AJ123 R5:R123 AV5:AV123 BB5:BB123 BH5:BH123 BN5:BN123 AD5:AD123 AP5:AP123" xr:uid="{48E7D6C2-BD3F-4CD1-82F0-2E577BC9C676}">
      <formula1>#REF!</formula1>
      <formula2>#REF!</formula2>
    </dataValidation>
    <dataValidation type="decimal" errorStyle="warning" allowBlank="1" showErrorMessage="1" errorTitle="That's a lot of misses" error="It's unusual to miss more than 10" sqref="AE5:AE123 Y5:Y123 AK5:AK123 S5:S123 AW5:AW123 BC5:BC123 BI5:BI123 BO5:BO123 M5:M123 AQ5:AQ123" xr:uid="{3BFD1160-F561-400C-AB78-E152D8911EC6}">
      <formula1>0</formula1>
      <formula2>10</formula2>
    </dataValidation>
    <dataValidation type="whole" allowBlank="1" showErrorMessage="1" errorTitle="Must be 0 or 1" error="You either have a procedural penanty or not._x000d_Legal Values are 0 or 1." sqref="Z5:AA123 AF5:AG123 AL5:AM123 AR5:AS123 AX5:AY123 BD5:BE123 BJ5:BK123 BP5:BQ123 N5:O123 T5:U123" xr:uid="{8F40B20A-15A1-4556-95C6-709DE04FD9A2}">
      <formula1>0</formula1>
      <formula2>1</formula2>
    </dataValidation>
  </dataValidations>
  <printOptions horizontalCentered="1"/>
  <pageMargins left="0.25" right="0.25" top="1" bottom="0.5" header="0.25" footer="0.25"/>
  <pageSetup paperSize="5" scale="43" fitToHeight="0" orientation="landscape" r:id="rId1"/>
  <headerFooter>
    <oddHeader>&amp;C&amp;"Times New Roman,Regular"&amp;14THSS 2017&amp;R
&amp;A</oddHeader>
  </headerFooter>
  <rowBreaks count="1" manualBreakCount="1">
    <brk id="124" max="16383" man="1"/>
  </rowBreaks>
  <colBreaks count="1" manualBreakCount="1">
    <brk id="35" max="152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9FEF9-7288-49FE-B62E-B4CF5FAE2AAF}">
  <sheetPr>
    <pageSetUpPr fitToPage="1"/>
  </sheetPr>
  <dimension ref="A1:BS134"/>
  <sheetViews>
    <sheetView tabSelected="1" zoomScaleNormal="100" workbookViewId="0">
      <pane xSplit="6" ySplit="2" topLeftCell="G3" activePane="bottomRight" state="frozenSplit"/>
      <selection pane="topRight" activeCell="G1" sqref="G1"/>
      <selection pane="bottomLeft" activeCell="A2" sqref="A2"/>
      <selection pane="bottomRight" activeCell="A5" sqref="A5"/>
    </sheetView>
  </sheetViews>
  <sheetFormatPr baseColWidth="10" defaultColWidth="7.83203125" defaultRowHeight="13" x14ac:dyDescent="0.15"/>
  <cols>
    <col min="1" max="1" width="23.6640625" style="9" bestFit="1" customWidth="1"/>
    <col min="2" max="2" width="4.6640625" style="9" hidden="1" customWidth="1"/>
    <col min="3" max="3" width="6.33203125" style="9" hidden="1" customWidth="1"/>
    <col min="4" max="4" width="3.5" style="16" bestFit="1" customWidth="1"/>
    <col min="5" max="5" width="37.1640625" style="9" bestFit="1" customWidth="1"/>
    <col min="6" max="6" width="3.1640625" style="16" hidden="1" customWidth="1"/>
    <col min="7" max="7" width="8.5" style="17" customWidth="1"/>
    <col min="8" max="8" width="5.83203125" style="17" hidden="1" customWidth="1"/>
    <col min="9" max="10" width="6" style="17" customWidth="1"/>
    <col min="11" max="11" width="8.6640625" style="17" customWidth="1"/>
    <col min="12" max="12" width="6.83203125" style="18" customWidth="1"/>
    <col min="13" max="13" width="3.6640625" style="19" customWidth="1"/>
    <col min="14" max="14" width="3.83203125" style="19" bestFit="1" customWidth="1"/>
    <col min="15" max="15" width="3.83203125" style="19" customWidth="1"/>
    <col min="16" max="16" width="9.5" style="20" bestFit="1" customWidth="1"/>
    <col min="17" max="17" width="4.5" style="17" hidden="1" customWidth="1"/>
    <col min="18" max="18" width="6.6640625" style="18" customWidth="1"/>
    <col min="19" max="19" width="3.6640625" style="19" customWidth="1"/>
    <col min="20" max="20" width="4" style="19" bestFit="1" customWidth="1"/>
    <col min="21" max="21" width="3.83203125" style="19" customWidth="1"/>
    <col min="22" max="22" width="8.5" style="20" bestFit="1" customWidth="1"/>
    <col min="23" max="23" width="4.5" style="17" hidden="1" customWidth="1"/>
    <col min="24" max="24" width="7.1640625" style="18" bestFit="1" customWidth="1"/>
    <col min="25" max="25" width="3.6640625" style="19" customWidth="1"/>
    <col min="26" max="26" width="3.83203125" style="19" bestFit="1" customWidth="1"/>
    <col min="27" max="27" width="3.83203125" style="19" customWidth="1"/>
    <col min="28" max="28" width="9.5" style="20" bestFit="1" customWidth="1"/>
    <col min="29" max="29" width="4.5" style="17" hidden="1" customWidth="1"/>
    <col min="30" max="30" width="6.6640625" style="18" customWidth="1"/>
    <col min="31" max="31" width="3.6640625" style="19" customWidth="1"/>
    <col min="32" max="32" width="3.83203125" style="19" bestFit="1" customWidth="1"/>
    <col min="33" max="33" width="3.83203125" style="19" customWidth="1"/>
    <col min="34" max="34" width="9.5" style="20" bestFit="1" customWidth="1"/>
    <col min="35" max="35" width="4.5" style="17" hidden="1" customWidth="1"/>
    <col min="36" max="36" width="7.1640625" style="18" bestFit="1" customWidth="1"/>
    <col min="37" max="37" width="3.6640625" style="19" customWidth="1"/>
    <col min="38" max="38" width="3.83203125" style="19" bestFit="1" customWidth="1"/>
    <col min="39" max="39" width="3.83203125" style="19" customWidth="1"/>
    <col min="40" max="40" width="9.5" style="20" bestFit="1" customWidth="1"/>
    <col min="41" max="41" width="4.5" style="17" hidden="1" customWidth="1"/>
    <col min="42" max="42" width="7.1640625" style="18" bestFit="1" customWidth="1"/>
    <col min="43" max="43" width="3.6640625" style="19" customWidth="1"/>
    <col min="44" max="44" width="3.83203125" style="19" bestFit="1" customWidth="1"/>
    <col min="45" max="45" width="3.83203125" style="19" customWidth="1"/>
    <col min="46" max="46" width="9.5" style="20" bestFit="1" customWidth="1"/>
    <col min="47" max="47" width="4.5" style="17" hidden="1" customWidth="1"/>
    <col min="48" max="48" width="7.1640625" style="18" bestFit="1" customWidth="1"/>
    <col min="49" max="49" width="3.6640625" style="19" customWidth="1"/>
    <col min="50" max="50" width="3.83203125" style="19" bestFit="1" customWidth="1"/>
    <col min="51" max="51" width="3.83203125" style="19" customWidth="1"/>
    <col min="52" max="52" width="9.5" style="20" bestFit="1" customWidth="1"/>
    <col min="53" max="53" width="4.5" style="17" hidden="1" customWidth="1"/>
    <col min="54" max="54" width="7.1640625" style="18" bestFit="1" customWidth="1"/>
    <col min="55" max="55" width="3.6640625" style="19" customWidth="1"/>
    <col min="56" max="56" width="3.83203125" style="19" bestFit="1" customWidth="1"/>
    <col min="57" max="57" width="3.83203125" style="19" customWidth="1"/>
    <col min="58" max="58" width="9.5" style="20" bestFit="1" customWidth="1"/>
    <col min="59" max="59" width="4.5" style="17" hidden="1" customWidth="1"/>
    <col min="60" max="60" width="7.1640625" style="18" bestFit="1" customWidth="1"/>
    <col min="61" max="61" width="3.6640625" style="19" customWidth="1"/>
    <col min="62" max="62" width="3.83203125" style="19" bestFit="1" customWidth="1"/>
    <col min="63" max="63" width="3.83203125" style="19" customWidth="1"/>
    <col min="64" max="64" width="9.5" style="20" bestFit="1" customWidth="1"/>
    <col min="65" max="65" width="4.5" style="17" hidden="1" customWidth="1"/>
    <col min="66" max="66" width="7.1640625" style="18" bestFit="1" customWidth="1"/>
    <col min="67" max="67" width="3.6640625" style="19" customWidth="1"/>
    <col min="68" max="68" width="3.83203125" style="19" bestFit="1" customWidth="1"/>
    <col min="69" max="69" width="3.83203125" style="19" customWidth="1"/>
    <col min="70" max="70" width="9.5" style="20" bestFit="1" customWidth="1"/>
    <col min="71" max="71" width="4.5" style="17" hidden="1" customWidth="1"/>
    <col min="72" max="16384" width="7.83203125" style="9"/>
  </cols>
  <sheetData>
    <row r="1" spans="1:71" s="8" customFormat="1" ht="16" x14ac:dyDescent="0.15">
      <c r="A1" s="94" t="s">
        <v>44</v>
      </c>
      <c r="B1" s="95"/>
      <c r="C1" s="95"/>
      <c r="D1" s="95"/>
      <c r="E1" s="96"/>
      <c r="F1" s="97" t="s">
        <v>0</v>
      </c>
      <c r="G1" s="98"/>
      <c r="H1" s="98"/>
      <c r="I1" s="98"/>
      <c r="J1" s="98"/>
      <c r="K1" s="99"/>
      <c r="L1" s="92" t="s">
        <v>1</v>
      </c>
      <c r="M1" s="93"/>
      <c r="N1" s="93"/>
      <c r="O1" s="93"/>
      <c r="P1" s="45" t="s">
        <v>2</v>
      </c>
      <c r="Q1" s="7"/>
      <c r="R1" s="92" t="s">
        <v>3</v>
      </c>
      <c r="S1" s="93"/>
      <c r="T1" s="93"/>
      <c r="U1" s="93"/>
      <c r="V1" s="45" t="s">
        <v>2</v>
      </c>
      <c r="W1" s="7"/>
      <c r="X1" s="92" t="s">
        <v>4</v>
      </c>
      <c r="Y1" s="93"/>
      <c r="Z1" s="93"/>
      <c r="AA1" s="93"/>
      <c r="AB1" s="45" t="s">
        <v>2</v>
      </c>
      <c r="AC1" s="7"/>
      <c r="AD1" s="92" t="s">
        <v>5</v>
      </c>
      <c r="AE1" s="93"/>
      <c r="AF1" s="93"/>
      <c r="AG1" s="93"/>
      <c r="AH1" s="45" t="s">
        <v>2</v>
      </c>
      <c r="AI1" s="7"/>
      <c r="AJ1" s="92" t="s">
        <v>6</v>
      </c>
      <c r="AK1" s="93"/>
      <c r="AL1" s="93"/>
      <c r="AM1" s="93"/>
      <c r="AN1" s="45" t="s">
        <v>2</v>
      </c>
      <c r="AO1" s="7"/>
      <c r="AP1" s="92" t="s">
        <v>39</v>
      </c>
      <c r="AQ1" s="93"/>
      <c r="AR1" s="93"/>
      <c r="AS1" s="93"/>
      <c r="AT1" s="45" t="s">
        <v>2</v>
      </c>
      <c r="AU1" s="7"/>
      <c r="AV1" s="92" t="s">
        <v>40</v>
      </c>
      <c r="AW1" s="93"/>
      <c r="AX1" s="93"/>
      <c r="AY1" s="93"/>
      <c r="AZ1" s="45" t="s">
        <v>2</v>
      </c>
      <c r="BA1" s="7"/>
      <c r="BB1" s="92" t="s">
        <v>41</v>
      </c>
      <c r="BC1" s="93"/>
      <c r="BD1" s="93"/>
      <c r="BE1" s="93"/>
      <c r="BF1" s="45" t="s">
        <v>2</v>
      </c>
      <c r="BG1" s="7"/>
      <c r="BH1" s="92" t="s">
        <v>42</v>
      </c>
      <c r="BI1" s="93"/>
      <c r="BJ1" s="93"/>
      <c r="BK1" s="93"/>
      <c r="BL1" s="45" t="s">
        <v>2</v>
      </c>
      <c r="BM1" s="7"/>
      <c r="BN1" s="92" t="s">
        <v>43</v>
      </c>
      <c r="BO1" s="93"/>
      <c r="BP1" s="93"/>
      <c r="BQ1" s="93"/>
      <c r="BR1" s="45" t="s">
        <v>2</v>
      </c>
      <c r="BS1" s="7"/>
    </row>
    <row r="2" spans="1:71" s="8" customFormat="1" ht="18" customHeight="1" thickBot="1" x14ac:dyDescent="0.25">
      <c r="A2" s="103" t="s">
        <v>7</v>
      </c>
      <c r="B2" s="104"/>
      <c r="C2" s="104"/>
      <c r="D2" s="104"/>
      <c r="E2" s="65" t="s">
        <v>45</v>
      </c>
      <c r="F2" s="100"/>
      <c r="G2" s="101"/>
      <c r="H2" s="101"/>
      <c r="I2" s="101"/>
      <c r="J2" s="101"/>
      <c r="K2" s="102"/>
      <c r="L2" s="90" t="s">
        <v>46</v>
      </c>
      <c r="M2" s="91"/>
      <c r="N2" s="91"/>
      <c r="O2" s="91"/>
      <c r="P2" s="46">
        <v>24</v>
      </c>
      <c r="Q2" s="13"/>
      <c r="R2" s="90" t="s">
        <v>47</v>
      </c>
      <c r="S2" s="91"/>
      <c r="T2" s="91"/>
      <c r="U2" s="91"/>
      <c r="V2" s="46">
        <v>24</v>
      </c>
      <c r="W2" s="13"/>
      <c r="X2" s="90" t="s">
        <v>48</v>
      </c>
      <c r="Y2" s="91"/>
      <c r="Z2" s="91"/>
      <c r="AA2" s="91"/>
      <c r="AB2" s="46">
        <v>24</v>
      </c>
      <c r="AC2" s="13"/>
      <c r="AD2" s="90" t="s">
        <v>49</v>
      </c>
      <c r="AE2" s="91"/>
      <c r="AF2" s="91"/>
      <c r="AG2" s="91"/>
      <c r="AH2" s="46">
        <v>22</v>
      </c>
      <c r="AI2" s="13"/>
      <c r="AJ2" s="90" t="s">
        <v>50</v>
      </c>
      <c r="AK2" s="91"/>
      <c r="AL2" s="91"/>
      <c r="AM2" s="91"/>
      <c r="AN2" s="46">
        <v>24</v>
      </c>
      <c r="AO2" s="13"/>
      <c r="AP2" s="90" t="s">
        <v>51</v>
      </c>
      <c r="AQ2" s="91"/>
      <c r="AR2" s="91"/>
      <c r="AS2" s="91"/>
      <c r="AT2" s="46">
        <v>24</v>
      </c>
      <c r="AU2" s="13"/>
      <c r="AV2" s="90" t="s">
        <v>52</v>
      </c>
      <c r="AW2" s="91"/>
      <c r="AX2" s="91"/>
      <c r="AY2" s="91"/>
      <c r="AZ2" s="46">
        <v>22</v>
      </c>
      <c r="BA2" s="13"/>
      <c r="BB2" s="90" t="s">
        <v>53</v>
      </c>
      <c r="BC2" s="91"/>
      <c r="BD2" s="91"/>
      <c r="BE2" s="91"/>
      <c r="BF2" s="46">
        <v>22</v>
      </c>
      <c r="BG2" s="13"/>
      <c r="BH2" s="90" t="s">
        <v>54</v>
      </c>
      <c r="BI2" s="91"/>
      <c r="BJ2" s="91"/>
      <c r="BK2" s="91"/>
      <c r="BL2" s="46">
        <v>24</v>
      </c>
      <c r="BM2" s="13"/>
      <c r="BN2" s="90" t="s">
        <v>55</v>
      </c>
      <c r="BO2" s="91"/>
      <c r="BP2" s="91"/>
      <c r="BQ2" s="91"/>
      <c r="BR2" s="46">
        <v>26</v>
      </c>
      <c r="BS2" s="13"/>
    </row>
    <row r="3" spans="1:71" s="21" customFormat="1" ht="78" customHeight="1" x14ac:dyDescent="0.15">
      <c r="A3" s="30" t="s">
        <v>8</v>
      </c>
      <c r="B3" s="31" t="s">
        <v>9</v>
      </c>
      <c r="C3" s="31" t="s">
        <v>10</v>
      </c>
      <c r="D3" s="31" t="s">
        <v>11</v>
      </c>
      <c r="E3" s="32" t="s">
        <v>12</v>
      </c>
      <c r="F3" s="60" t="s">
        <v>13</v>
      </c>
      <c r="G3" s="61" t="s">
        <v>14</v>
      </c>
      <c r="H3" s="61" t="s">
        <v>15</v>
      </c>
      <c r="I3" s="61" t="s">
        <v>16</v>
      </c>
      <c r="J3" s="61" t="s">
        <v>17</v>
      </c>
      <c r="K3" s="62" t="s">
        <v>18</v>
      </c>
      <c r="L3" s="47" t="s">
        <v>19</v>
      </c>
      <c r="M3" s="33" t="s">
        <v>20</v>
      </c>
      <c r="N3" s="33" t="s">
        <v>21</v>
      </c>
      <c r="O3" s="33" t="s">
        <v>22</v>
      </c>
      <c r="P3" s="34" t="s">
        <v>23</v>
      </c>
      <c r="Q3" s="51" t="s">
        <v>24</v>
      </c>
      <c r="R3" s="47" t="s">
        <v>19</v>
      </c>
      <c r="S3" s="33" t="s">
        <v>20</v>
      </c>
      <c r="T3" s="33" t="s">
        <v>21</v>
      </c>
      <c r="U3" s="33" t="s">
        <v>22</v>
      </c>
      <c r="V3" s="34" t="s">
        <v>23</v>
      </c>
      <c r="W3" s="51" t="s">
        <v>24</v>
      </c>
      <c r="X3" s="47" t="s">
        <v>19</v>
      </c>
      <c r="Y3" s="33" t="s">
        <v>20</v>
      </c>
      <c r="Z3" s="33" t="s">
        <v>21</v>
      </c>
      <c r="AA3" s="33" t="s">
        <v>22</v>
      </c>
      <c r="AB3" s="34" t="s">
        <v>23</v>
      </c>
      <c r="AC3" s="51" t="s">
        <v>24</v>
      </c>
      <c r="AD3" s="47" t="s">
        <v>19</v>
      </c>
      <c r="AE3" s="33" t="s">
        <v>20</v>
      </c>
      <c r="AF3" s="33" t="s">
        <v>21</v>
      </c>
      <c r="AG3" s="33" t="s">
        <v>22</v>
      </c>
      <c r="AH3" s="34" t="s">
        <v>23</v>
      </c>
      <c r="AI3" s="51" t="s">
        <v>24</v>
      </c>
      <c r="AJ3" s="47" t="s">
        <v>19</v>
      </c>
      <c r="AK3" s="33" t="s">
        <v>20</v>
      </c>
      <c r="AL3" s="33" t="s">
        <v>21</v>
      </c>
      <c r="AM3" s="33" t="s">
        <v>22</v>
      </c>
      <c r="AN3" s="34" t="s">
        <v>23</v>
      </c>
      <c r="AO3" s="22" t="s">
        <v>24</v>
      </c>
      <c r="AP3" s="47" t="s">
        <v>19</v>
      </c>
      <c r="AQ3" s="33" t="s">
        <v>20</v>
      </c>
      <c r="AR3" s="33" t="s">
        <v>21</v>
      </c>
      <c r="AS3" s="33" t="s">
        <v>22</v>
      </c>
      <c r="AT3" s="34" t="s">
        <v>23</v>
      </c>
      <c r="AU3" s="22" t="s">
        <v>24</v>
      </c>
      <c r="AV3" s="47" t="s">
        <v>19</v>
      </c>
      <c r="AW3" s="33" t="s">
        <v>20</v>
      </c>
      <c r="AX3" s="33" t="s">
        <v>21</v>
      </c>
      <c r="AY3" s="33" t="s">
        <v>22</v>
      </c>
      <c r="AZ3" s="34" t="s">
        <v>23</v>
      </c>
      <c r="BA3" s="22" t="s">
        <v>24</v>
      </c>
      <c r="BB3" s="47" t="s">
        <v>19</v>
      </c>
      <c r="BC3" s="33" t="s">
        <v>20</v>
      </c>
      <c r="BD3" s="33" t="s">
        <v>21</v>
      </c>
      <c r="BE3" s="33" t="s">
        <v>22</v>
      </c>
      <c r="BF3" s="34" t="s">
        <v>23</v>
      </c>
      <c r="BG3" s="22" t="s">
        <v>24</v>
      </c>
      <c r="BH3" s="47" t="s">
        <v>19</v>
      </c>
      <c r="BI3" s="33" t="s">
        <v>20</v>
      </c>
      <c r="BJ3" s="33" t="s">
        <v>21</v>
      </c>
      <c r="BK3" s="33" t="s">
        <v>22</v>
      </c>
      <c r="BL3" s="34" t="s">
        <v>23</v>
      </c>
      <c r="BM3" s="22" t="s">
        <v>24</v>
      </c>
      <c r="BN3" s="47" t="s">
        <v>19</v>
      </c>
      <c r="BO3" s="33" t="s">
        <v>20</v>
      </c>
      <c r="BP3" s="33" t="s">
        <v>21</v>
      </c>
      <c r="BQ3" s="33" t="s">
        <v>22</v>
      </c>
      <c r="BR3" s="34" t="s">
        <v>23</v>
      </c>
      <c r="BS3" s="22" t="s">
        <v>24</v>
      </c>
    </row>
    <row r="4" spans="1:71" s="26" customFormat="1" x14ac:dyDescent="0.15">
      <c r="A4" s="56" t="s">
        <v>25</v>
      </c>
      <c r="B4" s="57"/>
      <c r="C4" s="57"/>
      <c r="D4" s="27"/>
      <c r="E4" s="58"/>
      <c r="F4" s="27"/>
      <c r="G4" s="28"/>
      <c r="H4" s="28"/>
      <c r="I4" s="28"/>
      <c r="J4" s="28"/>
      <c r="K4" s="43"/>
      <c r="L4" s="48"/>
      <c r="M4" s="28"/>
      <c r="N4" s="28"/>
      <c r="O4" s="28"/>
      <c r="P4" s="35"/>
      <c r="Q4" s="52"/>
      <c r="R4" s="48"/>
      <c r="S4" s="28"/>
      <c r="T4" s="28"/>
      <c r="U4" s="28"/>
      <c r="V4" s="35"/>
      <c r="W4" s="52"/>
      <c r="X4" s="48"/>
      <c r="Y4" s="28"/>
      <c r="Z4" s="28"/>
      <c r="AA4" s="28"/>
      <c r="AB4" s="35"/>
      <c r="AC4" s="52"/>
      <c r="AD4" s="48"/>
      <c r="AE4" s="28"/>
      <c r="AF4" s="28"/>
      <c r="AG4" s="28"/>
      <c r="AH4" s="35"/>
      <c r="AI4" s="52"/>
      <c r="AJ4" s="48"/>
      <c r="AK4" s="28"/>
      <c r="AL4" s="28"/>
      <c r="AM4" s="28"/>
      <c r="AN4" s="35"/>
      <c r="AO4" s="25"/>
      <c r="AP4" s="48"/>
      <c r="AQ4" s="28"/>
      <c r="AR4" s="28"/>
      <c r="AS4" s="28"/>
      <c r="AT4" s="35"/>
      <c r="AU4" s="25"/>
      <c r="AV4" s="48"/>
      <c r="AW4" s="28"/>
      <c r="AX4" s="28"/>
      <c r="AY4" s="28"/>
      <c r="AZ4" s="35"/>
      <c r="BA4" s="25"/>
      <c r="BB4" s="48"/>
      <c r="BC4" s="28"/>
      <c r="BD4" s="28"/>
      <c r="BE4" s="28"/>
      <c r="BF4" s="35"/>
      <c r="BG4" s="25"/>
      <c r="BH4" s="48"/>
      <c r="BI4" s="28"/>
      <c r="BJ4" s="28"/>
      <c r="BK4" s="28"/>
      <c r="BL4" s="35"/>
      <c r="BM4" s="25"/>
      <c r="BN4" s="48"/>
      <c r="BO4" s="28"/>
      <c r="BP4" s="28"/>
      <c r="BQ4" s="28"/>
      <c r="BR4" s="35"/>
      <c r="BS4" s="25"/>
    </row>
    <row r="5" spans="1:71" s="10" customFormat="1" x14ac:dyDescent="0.15">
      <c r="A5" s="59" t="s">
        <v>106</v>
      </c>
      <c r="B5" s="2"/>
      <c r="C5" s="1"/>
      <c r="D5" s="5">
        <v>2</v>
      </c>
      <c r="E5" s="6" t="s">
        <v>76</v>
      </c>
      <c r="F5" s="5"/>
      <c r="G5" s="63">
        <f t="shared" ref="G5:G36" si="0">RANK(K5,K$4:K$124,1)</f>
        <v>1</v>
      </c>
      <c r="H5" s="63">
        <f t="shared" ref="H5:H36" si="1">Q5+W5+AC5+AI5+AO5</f>
        <v>15</v>
      </c>
      <c r="I5" s="63">
        <f t="shared" ref="I5:I36" si="2">IF(M5=0,1,0)+IF(S5=0,1,0)+IF(Y5=0,1,0)+IF(AE5=0,1,0)+IF(AK5=0,1,0)+IF(AQ5=0,1,0)+IF(AW5=0,1,0)+IF(BC5=0,1,0)+IF(BI5=0,1,0)+IF(BO5=0,1,0)</f>
        <v>8</v>
      </c>
      <c r="J5" s="63">
        <f t="shared" ref="J5:J36" si="3">M5+S5+Y5+AE5+AK5+AQ5+AW5+BC5+BI5+BO5</f>
        <v>2</v>
      </c>
      <c r="K5" s="64">
        <f t="shared" ref="K5:K36" si="4">P5+V5+AB5+AH5+AN5+AT5+AZ5+BF5+BL5+BR5</f>
        <v>219.66999999999996</v>
      </c>
      <c r="L5" s="49">
        <v>16.309999999999999</v>
      </c>
      <c r="M5" s="5">
        <v>0</v>
      </c>
      <c r="N5" s="29"/>
      <c r="O5" s="29"/>
      <c r="P5" s="36">
        <f t="shared" ref="P5:P36" si="5">IF((OR(L5="",L5="DNC")),"",IF(L5="SDQ",P$134,IF(L5="DNF",999,(L5+(5*M5)+(N5*10)-(O5*5)))))</f>
        <v>16.309999999999999</v>
      </c>
      <c r="Q5" s="53">
        <f>IF(P5="",Default_Rank_Score,RANK(P5,P$4:P$124,1))</f>
        <v>1</v>
      </c>
      <c r="R5" s="49">
        <v>13.19</v>
      </c>
      <c r="S5" s="5">
        <v>0</v>
      </c>
      <c r="T5" s="29"/>
      <c r="U5" s="29"/>
      <c r="V5" s="36">
        <f t="shared" ref="V5:V36" si="6">IF((OR(R5="",R5="DNC")),"",IF(R5="SDQ",V$134,IF(R5="DNF",999,(R5+(5*S5)+(T5*10)-(U5*5)))))</f>
        <v>13.19</v>
      </c>
      <c r="W5" s="55">
        <f>IF(V5="",Default_Rank_Score,RANK(V5,V$4:V$124,1))</f>
        <v>2</v>
      </c>
      <c r="X5" s="49">
        <v>24.24</v>
      </c>
      <c r="Y5" s="5">
        <v>0</v>
      </c>
      <c r="Z5" s="29"/>
      <c r="AA5" s="29"/>
      <c r="AB5" s="36">
        <f t="shared" ref="AB5:AB12" si="7">IF((OR(X5="",X5="DNC")),"",IF(X5="SDQ",AB$134,IF(X5="DNF",999,(X5+(5*Y5)+(Z5*10)-(AA5*5)))))</f>
        <v>24.24</v>
      </c>
      <c r="AC5" s="55">
        <f>IF(AB5="",Default_Rank_Score,RANK(AB5,AB$4:AB$124,1))</f>
        <v>1</v>
      </c>
      <c r="AD5" s="49">
        <v>19.28</v>
      </c>
      <c r="AE5" s="5">
        <v>0</v>
      </c>
      <c r="AF5" s="29"/>
      <c r="AG5" s="29"/>
      <c r="AH5" s="36">
        <f t="shared" ref="AH5:AH36" si="8">IF((OR(AD5="",AD5="DNC")),"",IF(AD5="SDQ",AH$134,IF(AD5="DNF",999,(AD5+(5*AE5)+(AF5*10)-(AG5*5)))))</f>
        <v>19.28</v>
      </c>
      <c r="AI5" s="55">
        <f>IF(AH5="",Default_Rank_Score,RANK(AH5,AH$4:AH$124,1))</f>
        <v>3</v>
      </c>
      <c r="AJ5" s="49">
        <v>27.55</v>
      </c>
      <c r="AK5" s="5">
        <v>1</v>
      </c>
      <c r="AL5" s="29"/>
      <c r="AM5" s="29"/>
      <c r="AN5" s="36">
        <f t="shared" ref="AN5:AN36" si="9">IF((OR(AJ5="",AJ5="DNC")),"",IF(AJ5="SDQ",AN$134,IF(AJ5="DNF",999,(AJ5+(5*AK5)+(AL5*10)-(AM5*5)))))</f>
        <v>32.549999999999997</v>
      </c>
      <c r="AO5" s="11">
        <f>IF(AN5="",Default_Rank_Score,RANK(AN5,AN$4:AN$124,1))</f>
        <v>8</v>
      </c>
      <c r="AP5" s="49">
        <v>20.52</v>
      </c>
      <c r="AQ5" s="5">
        <v>0</v>
      </c>
      <c r="AR5" s="29"/>
      <c r="AS5" s="29"/>
      <c r="AT5" s="36">
        <f t="shared" ref="AT5:AT36" si="10">IF((OR(AP5="",AP5="DNC")),"",IF(AP5="SDQ",AT$134,IF(AP5="DNF",999,(AP5+(5*AQ5)+(AR5*10)-(AS5*5)))))</f>
        <v>20.52</v>
      </c>
      <c r="AU5" s="11">
        <f>IF(AT5="",Default_Rank_Score,RANK(AT5,AT$4:AT$124,1))</f>
        <v>3</v>
      </c>
      <c r="AV5" s="49">
        <v>23.59</v>
      </c>
      <c r="AW5" s="5">
        <v>1</v>
      </c>
      <c r="AX5" s="29"/>
      <c r="AY5" s="29"/>
      <c r="AZ5" s="36">
        <f t="shared" ref="AZ5:AZ36" si="11">IF((OR(AV5="",AV5="DNC")),"",IF(AV5="SDQ",AZ$134,IF(AV5="DNF",999,(AV5+(5*AW5)+(AX5*10)-(AY5*5)))))</f>
        <v>28.59</v>
      </c>
      <c r="BA5" s="11">
        <f>IF(AZ5="",Default_Rank_Score,RANK(AZ5,AZ$4:AZ$124,1))</f>
        <v>7</v>
      </c>
      <c r="BB5" s="49">
        <v>17.7</v>
      </c>
      <c r="BC5" s="5">
        <v>0</v>
      </c>
      <c r="BD5" s="29"/>
      <c r="BE5" s="29"/>
      <c r="BF5" s="36">
        <f t="shared" ref="BF5:BF36" si="12">IF((OR(BB5="",BB5="DNC")),"",IF(BB5="SDQ",BF$134,IF(BB5="DNF",999,(BB5+(5*BC5)+(BD5*10)-(BE5*5)))))</f>
        <v>17.7</v>
      </c>
      <c r="BG5" s="11">
        <f>IF(BF5="",Default_Rank_Score,RANK(BF5,BF$4:BF$124,1))</f>
        <v>1</v>
      </c>
      <c r="BH5" s="49">
        <v>23.78</v>
      </c>
      <c r="BI5" s="5">
        <v>0</v>
      </c>
      <c r="BJ5" s="29"/>
      <c r="BK5" s="29"/>
      <c r="BL5" s="36">
        <f t="shared" ref="BL5:BL36" si="13">IF((OR(BH5="",BH5="DNC")),"",IF(BH5="SDQ",BL$134,IF(BH5="DNF",999,(BH5+(5*BI5)+(BJ5*10)-(BK5*5)))))</f>
        <v>23.78</v>
      </c>
      <c r="BM5" s="11">
        <f>IF(BL5="",Default_Rank_Score,RANK(BL5,BL$4:BL$124,1))</f>
        <v>4</v>
      </c>
      <c r="BN5" s="49">
        <v>23.51</v>
      </c>
      <c r="BO5" s="5">
        <v>0</v>
      </c>
      <c r="BP5" s="29"/>
      <c r="BQ5" s="29"/>
      <c r="BR5" s="36">
        <f t="shared" ref="BR5:BR36" si="14">IF((OR(BN5="",BN5="DNC")),"",IF(BN5="SDQ",BR$134,IF(BN5="DNF",999,(BN5+(5*BO5)+(BP5*10)-(BQ5*5)))))</f>
        <v>23.51</v>
      </c>
      <c r="BS5" s="11">
        <f>IF(BR5="",Default_Rank_Score,RANK(BR5,BR$4:BR$124,1))</f>
        <v>2</v>
      </c>
    </row>
    <row r="6" spans="1:71" s="10" customFormat="1" x14ac:dyDescent="0.15">
      <c r="A6" s="59" t="s">
        <v>88</v>
      </c>
      <c r="B6" s="2"/>
      <c r="C6" s="1"/>
      <c r="D6" s="5">
        <v>1</v>
      </c>
      <c r="E6" s="6" t="s">
        <v>77</v>
      </c>
      <c r="F6" s="5"/>
      <c r="G6" s="63">
        <f t="shared" si="0"/>
        <v>2</v>
      </c>
      <c r="H6" s="63">
        <f t="shared" si="1"/>
        <v>19</v>
      </c>
      <c r="I6" s="63">
        <f t="shared" si="2"/>
        <v>8</v>
      </c>
      <c r="J6" s="63">
        <f t="shared" si="3"/>
        <v>6</v>
      </c>
      <c r="K6" s="64">
        <f t="shared" si="4"/>
        <v>222.79000000000002</v>
      </c>
      <c r="L6" s="49">
        <v>18.91</v>
      </c>
      <c r="M6" s="5">
        <v>0</v>
      </c>
      <c r="N6" s="29"/>
      <c r="O6" s="29"/>
      <c r="P6" s="36">
        <f t="shared" si="5"/>
        <v>18.91</v>
      </c>
      <c r="Q6" s="53">
        <f>IF(P6="",Default_Rank_Score,RANK(P6,P$4:P$124,1))</f>
        <v>2</v>
      </c>
      <c r="R6" s="49">
        <v>13.03</v>
      </c>
      <c r="S6" s="5">
        <v>0</v>
      </c>
      <c r="T6" s="29"/>
      <c r="U6" s="29"/>
      <c r="V6" s="36">
        <f t="shared" si="6"/>
        <v>13.03</v>
      </c>
      <c r="W6" s="55">
        <f>IF(V6="",Default_Rank_Score,RANK(V6,V$4:V$124,1))</f>
        <v>1</v>
      </c>
      <c r="X6" s="49">
        <v>22.33</v>
      </c>
      <c r="Y6" s="5">
        <v>2</v>
      </c>
      <c r="Z6" s="29"/>
      <c r="AA6" s="29"/>
      <c r="AB6" s="36">
        <f t="shared" si="7"/>
        <v>32.33</v>
      </c>
      <c r="AC6" s="55">
        <f>IF(AB6="",Default_Rank_Score,RANK(AB6,AB$4:AB$124,1))</f>
        <v>13</v>
      </c>
      <c r="AD6" s="49">
        <v>16.41</v>
      </c>
      <c r="AE6" s="5">
        <v>0</v>
      </c>
      <c r="AF6" s="29"/>
      <c r="AG6" s="29"/>
      <c r="AH6" s="36">
        <f t="shared" si="8"/>
        <v>16.41</v>
      </c>
      <c r="AI6" s="55">
        <f>IF(AH6="",Default_Rank_Score,RANK(AH6,AH$4:AH$124,1))</f>
        <v>2</v>
      </c>
      <c r="AJ6" s="49">
        <v>23.48</v>
      </c>
      <c r="AK6" s="5">
        <v>0</v>
      </c>
      <c r="AL6" s="29"/>
      <c r="AM6" s="29"/>
      <c r="AN6" s="36">
        <f t="shared" si="9"/>
        <v>23.48</v>
      </c>
      <c r="AO6" s="11">
        <f>IF(AN6="",Default_Rank_Score,RANK(AN6,AN$4:AN$124,1))</f>
        <v>1</v>
      </c>
      <c r="AP6" s="49">
        <v>18.57</v>
      </c>
      <c r="AQ6" s="5">
        <v>0</v>
      </c>
      <c r="AR6" s="29"/>
      <c r="AS6" s="29"/>
      <c r="AT6" s="36">
        <f t="shared" si="10"/>
        <v>18.57</v>
      </c>
      <c r="AU6" s="11">
        <f>IF(AT6="",Default_Rank_Score,RANK(AT6,AT$4:AT$124,1))</f>
        <v>1</v>
      </c>
      <c r="AV6" s="49">
        <v>20.9</v>
      </c>
      <c r="AW6" s="5">
        <v>4</v>
      </c>
      <c r="AX6" s="29"/>
      <c r="AY6" s="29"/>
      <c r="AZ6" s="36">
        <f t="shared" si="11"/>
        <v>40.9</v>
      </c>
      <c r="BA6" s="11">
        <f>IF(AZ6="",Default_Rank_Score,RANK(AZ6,AZ$4:AZ$124,1))</f>
        <v>37</v>
      </c>
      <c r="BB6" s="49">
        <v>18.149999999999999</v>
      </c>
      <c r="BC6" s="5">
        <v>0</v>
      </c>
      <c r="BD6" s="29"/>
      <c r="BE6" s="29"/>
      <c r="BF6" s="36">
        <f t="shared" si="12"/>
        <v>18.149999999999999</v>
      </c>
      <c r="BG6" s="11">
        <f>IF(BF6="",Default_Rank_Score,RANK(BF6,BF$4:BF$124,1))</f>
        <v>2</v>
      </c>
      <c r="BH6" s="49">
        <v>22.05</v>
      </c>
      <c r="BI6" s="5">
        <v>0</v>
      </c>
      <c r="BJ6" s="29"/>
      <c r="BK6" s="29"/>
      <c r="BL6" s="36">
        <f t="shared" si="13"/>
        <v>22.05</v>
      </c>
      <c r="BM6" s="11">
        <f>IF(BL6="",Default_Rank_Score,RANK(BL6,BL$4:BL$124,1))</f>
        <v>2</v>
      </c>
      <c r="BN6" s="49">
        <v>18.96</v>
      </c>
      <c r="BO6" s="5">
        <v>0</v>
      </c>
      <c r="BP6" s="29"/>
      <c r="BQ6" s="29"/>
      <c r="BR6" s="36">
        <f t="shared" si="14"/>
        <v>18.96</v>
      </c>
      <c r="BS6" s="11">
        <f>IF(BR6="",Default_Rank_Score,RANK(BR6,BR$4:BR$124,1))</f>
        <v>1</v>
      </c>
    </row>
    <row r="7" spans="1:71" s="10" customFormat="1" x14ac:dyDescent="0.15">
      <c r="A7" s="59" t="s">
        <v>211</v>
      </c>
      <c r="B7" s="2"/>
      <c r="C7" s="1"/>
      <c r="D7" s="5">
        <v>5</v>
      </c>
      <c r="E7" s="6" t="s">
        <v>83</v>
      </c>
      <c r="F7" s="5"/>
      <c r="G7" s="63">
        <f t="shared" si="0"/>
        <v>3</v>
      </c>
      <c r="H7" s="63">
        <f t="shared" si="1"/>
        <v>76</v>
      </c>
      <c r="I7" s="63">
        <f t="shared" si="2"/>
        <v>8</v>
      </c>
      <c r="J7" s="63">
        <f t="shared" si="3"/>
        <v>3</v>
      </c>
      <c r="K7" s="64">
        <f t="shared" si="4"/>
        <v>241.63</v>
      </c>
      <c r="L7" s="49">
        <v>19.84</v>
      </c>
      <c r="M7" s="5">
        <v>1</v>
      </c>
      <c r="N7" s="29"/>
      <c r="O7" s="29"/>
      <c r="P7" s="36">
        <f t="shared" si="5"/>
        <v>24.84</v>
      </c>
      <c r="Q7" s="53">
        <f>IF(P7="",Default_Rank_Score,RANK(P7,P$4:P$124,1))</f>
        <v>9</v>
      </c>
      <c r="R7" s="49">
        <v>14.89</v>
      </c>
      <c r="S7" s="5">
        <v>0</v>
      </c>
      <c r="T7" s="29"/>
      <c r="U7" s="29"/>
      <c r="V7" s="36">
        <f t="shared" si="6"/>
        <v>14.89</v>
      </c>
      <c r="W7" s="55">
        <f>IF(V7="",Default_Rank_Score,RANK(V7,V$4:V$124,1))</f>
        <v>3</v>
      </c>
      <c r="X7" s="49">
        <v>25.29</v>
      </c>
      <c r="Y7" s="5">
        <v>0</v>
      </c>
      <c r="Z7" s="29"/>
      <c r="AA7" s="29"/>
      <c r="AB7" s="36">
        <f t="shared" si="7"/>
        <v>25.29</v>
      </c>
      <c r="AC7" s="55">
        <f>IF(AB7="",Default_Rank_Score,RANK(AB7,AB$4:AB$124,1))</f>
        <v>2</v>
      </c>
      <c r="AD7" s="49">
        <v>25.24</v>
      </c>
      <c r="AE7" s="5">
        <v>2</v>
      </c>
      <c r="AF7" s="29"/>
      <c r="AG7" s="29"/>
      <c r="AH7" s="36">
        <f t="shared" si="8"/>
        <v>35.239999999999995</v>
      </c>
      <c r="AI7" s="55">
        <f>IF(AH7="",Default_Rank_Score,RANK(AH7,AH$4:AH$124,1))</f>
        <v>55</v>
      </c>
      <c r="AJ7" s="49">
        <v>32.21</v>
      </c>
      <c r="AK7" s="5">
        <v>0</v>
      </c>
      <c r="AL7" s="29"/>
      <c r="AM7" s="29"/>
      <c r="AN7" s="36">
        <f t="shared" si="9"/>
        <v>32.21</v>
      </c>
      <c r="AO7" s="11">
        <f>IF(AN7="",Default_Rank_Score,RANK(AN7,AN$4:AN$124,1))</f>
        <v>7</v>
      </c>
      <c r="AP7" s="49">
        <v>19.399999999999999</v>
      </c>
      <c r="AQ7" s="5">
        <v>0</v>
      </c>
      <c r="AR7" s="29"/>
      <c r="AS7" s="29"/>
      <c r="AT7" s="36">
        <f t="shared" si="10"/>
        <v>19.399999999999999</v>
      </c>
      <c r="AU7" s="11">
        <f>IF(AT7="",Default_Rank_Score,RANK(AT7,AT$4:AT$124,1))</f>
        <v>2</v>
      </c>
      <c r="AV7" s="49">
        <v>23.59</v>
      </c>
      <c r="AW7" s="5">
        <v>0</v>
      </c>
      <c r="AX7" s="29"/>
      <c r="AY7" s="29"/>
      <c r="AZ7" s="36">
        <f t="shared" si="11"/>
        <v>23.59</v>
      </c>
      <c r="BA7" s="11">
        <f>IF(AZ7="",Default_Rank_Score,RANK(AZ7,AZ$4:AZ$124,1))</f>
        <v>1</v>
      </c>
      <c r="BB7" s="49">
        <v>18.850000000000001</v>
      </c>
      <c r="BC7" s="5">
        <v>0</v>
      </c>
      <c r="BD7" s="29"/>
      <c r="BE7" s="29"/>
      <c r="BF7" s="36">
        <f t="shared" si="12"/>
        <v>18.850000000000001</v>
      </c>
      <c r="BG7" s="11">
        <f>IF(BF7="",Default_Rank_Score,RANK(BF7,BF$4:BF$124,1))</f>
        <v>3</v>
      </c>
      <c r="BH7" s="49">
        <v>20.6</v>
      </c>
      <c r="BI7" s="5">
        <v>0</v>
      </c>
      <c r="BJ7" s="29"/>
      <c r="BK7" s="29"/>
      <c r="BL7" s="36">
        <f t="shared" si="13"/>
        <v>20.6</v>
      </c>
      <c r="BM7" s="11">
        <f>IF(BL7="",Default_Rank_Score,RANK(BL7,BL$4:BL$124,1))</f>
        <v>1</v>
      </c>
      <c r="BN7" s="49">
        <v>26.72</v>
      </c>
      <c r="BO7" s="5">
        <v>0</v>
      </c>
      <c r="BP7" s="29"/>
      <c r="BQ7" s="29"/>
      <c r="BR7" s="36">
        <f t="shared" si="14"/>
        <v>26.72</v>
      </c>
      <c r="BS7" s="11">
        <f>IF(BR7="",Default_Rank_Score,RANK(BR7,BR$4:BR$124,1))</f>
        <v>6</v>
      </c>
    </row>
    <row r="8" spans="1:71" s="10" customFormat="1" x14ac:dyDescent="0.15">
      <c r="A8" s="59" t="s">
        <v>217</v>
      </c>
      <c r="B8" s="2"/>
      <c r="C8" s="1"/>
      <c r="D8" s="5">
        <v>1</v>
      </c>
      <c r="E8" s="6" t="s">
        <v>157</v>
      </c>
      <c r="F8" s="5"/>
      <c r="G8" s="63">
        <f t="shared" si="0"/>
        <v>4</v>
      </c>
      <c r="H8" s="63">
        <f t="shared" si="1"/>
        <v>30</v>
      </c>
      <c r="I8" s="63">
        <f t="shared" si="2"/>
        <v>8</v>
      </c>
      <c r="J8" s="63">
        <f t="shared" si="3"/>
        <v>2</v>
      </c>
      <c r="K8" s="64">
        <f t="shared" si="4"/>
        <v>245.7</v>
      </c>
      <c r="L8" s="49">
        <v>21.21</v>
      </c>
      <c r="M8" s="5">
        <v>1</v>
      </c>
      <c r="N8" s="29"/>
      <c r="O8" s="29"/>
      <c r="P8" s="36">
        <f t="shared" si="5"/>
        <v>26.21</v>
      </c>
      <c r="Q8" s="53">
        <f>IF(P8="",Default_Rank_Score,RANK(P8,P$4:P$124,1))</f>
        <v>11</v>
      </c>
      <c r="R8" s="49">
        <v>16.18</v>
      </c>
      <c r="S8" s="5">
        <v>0</v>
      </c>
      <c r="T8" s="29"/>
      <c r="U8" s="29"/>
      <c r="V8" s="36">
        <f t="shared" si="6"/>
        <v>16.18</v>
      </c>
      <c r="W8" s="55">
        <f>IF(V8="",Default_Rank_Score,RANK(V8,V$4:V$124,1))</f>
        <v>5</v>
      </c>
      <c r="X8" s="49">
        <v>26.2</v>
      </c>
      <c r="Y8" s="5">
        <v>0</v>
      </c>
      <c r="Z8" s="29"/>
      <c r="AA8" s="29"/>
      <c r="AB8" s="36">
        <f t="shared" si="7"/>
        <v>26.2</v>
      </c>
      <c r="AC8" s="55">
        <f>IF(AB8="",Default_Rank_Score,RANK(AB8,AB$4:AB$124,1))</f>
        <v>3</v>
      </c>
      <c r="AD8" s="49">
        <v>23.62</v>
      </c>
      <c r="AE8" s="5">
        <v>0</v>
      </c>
      <c r="AF8" s="29"/>
      <c r="AG8" s="29"/>
      <c r="AH8" s="36">
        <f t="shared" si="8"/>
        <v>23.62</v>
      </c>
      <c r="AI8" s="55">
        <f>IF(AH8="",Default_Rank_Score,RANK(AH8,AH$4:AH$124,1))</f>
        <v>8</v>
      </c>
      <c r="AJ8" s="49">
        <v>29.32</v>
      </c>
      <c r="AK8" s="5">
        <v>0</v>
      </c>
      <c r="AL8" s="29"/>
      <c r="AM8" s="29"/>
      <c r="AN8" s="36">
        <f t="shared" si="9"/>
        <v>29.32</v>
      </c>
      <c r="AO8" s="11">
        <f>IF(AN8="",Default_Rank_Score,RANK(AN8,AN$4:AN$124,1))</f>
        <v>3</v>
      </c>
      <c r="AP8" s="49">
        <v>24.1</v>
      </c>
      <c r="AQ8" s="5">
        <v>1</v>
      </c>
      <c r="AR8" s="29"/>
      <c r="AS8" s="29"/>
      <c r="AT8" s="36">
        <f t="shared" si="10"/>
        <v>29.1</v>
      </c>
      <c r="AU8" s="11">
        <f>IF(AT8="",Default_Rank_Score,RANK(AT8,AT$4:AT$124,1))</f>
        <v>14</v>
      </c>
      <c r="AV8" s="49">
        <v>26.03</v>
      </c>
      <c r="AW8" s="5">
        <v>0</v>
      </c>
      <c r="AX8" s="29"/>
      <c r="AY8" s="29"/>
      <c r="AZ8" s="36">
        <f t="shared" si="11"/>
        <v>26.03</v>
      </c>
      <c r="BA8" s="11">
        <f>IF(AZ8="",Default_Rank_Score,RANK(AZ8,AZ$4:AZ$124,1))</f>
        <v>3</v>
      </c>
      <c r="BB8" s="49">
        <v>19.46</v>
      </c>
      <c r="BC8" s="5">
        <v>0</v>
      </c>
      <c r="BD8" s="29"/>
      <c r="BE8" s="29"/>
      <c r="BF8" s="36">
        <f t="shared" si="12"/>
        <v>19.46</v>
      </c>
      <c r="BG8" s="11">
        <f>IF(BF8="",Default_Rank_Score,RANK(BF8,BF$4:BF$124,1))</f>
        <v>5</v>
      </c>
      <c r="BH8" s="49">
        <v>26.07</v>
      </c>
      <c r="BI8" s="5">
        <v>0</v>
      </c>
      <c r="BJ8" s="29"/>
      <c r="BK8" s="29"/>
      <c r="BL8" s="36">
        <f t="shared" si="13"/>
        <v>26.07</v>
      </c>
      <c r="BM8" s="11">
        <f>IF(BL8="",Default_Rank_Score,RANK(BL8,BL$4:BL$124,1))</f>
        <v>9</v>
      </c>
      <c r="BN8" s="49">
        <v>23.51</v>
      </c>
      <c r="BO8" s="5">
        <v>0</v>
      </c>
      <c r="BP8" s="29"/>
      <c r="BQ8" s="29"/>
      <c r="BR8" s="36">
        <f t="shared" si="14"/>
        <v>23.51</v>
      </c>
      <c r="BS8" s="11">
        <f>IF(BR8="",Default_Rank_Score,RANK(BR8,BR$4:BR$124,1))</f>
        <v>2</v>
      </c>
    </row>
    <row r="9" spans="1:71" s="10" customFormat="1" x14ac:dyDescent="0.15">
      <c r="A9" s="59" t="s">
        <v>64</v>
      </c>
      <c r="B9" s="2"/>
      <c r="C9" s="1"/>
      <c r="D9" s="5">
        <v>3</v>
      </c>
      <c r="E9" s="6" t="s">
        <v>76</v>
      </c>
      <c r="F9" s="5"/>
      <c r="G9" s="63">
        <f t="shared" si="0"/>
        <v>5</v>
      </c>
      <c r="H9" s="63">
        <f t="shared" si="1"/>
        <v>71</v>
      </c>
      <c r="I9" s="63">
        <f t="shared" si="2"/>
        <v>9</v>
      </c>
      <c r="J9" s="63">
        <f t="shared" si="3"/>
        <v>1</v>
      </c>
      <c r="K9" s="64">
        <f t="shared" si="4"/>
        <v>260.83</v>
      </c>
      <c r="L9" s="49">
        <v>22.11</v>
      </c>
      <c r="M9" s="5">
        <v>0</v>
      </c>
      <c r="N9" s="29"/>
      <c r="O9" s="29"/>
      <c r="P9" s="36">
        <f t="shared" si="5"/>
        <v>22.11</v>
      </c>
      <c r="Q9" s="53">
        <f>IF(P9="",Default_Rank_Score,RANK(P9,P$4:P$124,1))</f>
        <v>4</v>
      </c>
      <c r="R9" s="49">
        <v>19.420000000000002</v>
      </c>
      <c r="S9" s="5">
        <v>0</v>
      </c>
      <c r="T9" s="29"/>
      <c r="U9" s="29"/>
      <c r="V9" s="36">
        <f t="shared" si="6"/>
        <v>19.420000000000002</v>
      </c>
      <c r="W9" s="55">
        <f>IF(V9="",Default_Rank_Score,RANK(V9,V$4:V$124,1))</f>
        <v>12</v>
      </c>
      <c r="X9" s="49">
        <v>27.19</v>
      </c>
      <c r="Y9" s="5">
        <v>0</v>
      </c>
      <c r="Z9" s="29"/>
      <c r="AA9" s="29"/>
      <c r="AB9" s="36">
        <f t="shared" si="7"/>
        <v>27.19</v>
      </c>
      <c r="AC9" s="55">
        <f>IF(AB9="",Default_Rank_Score,RANK(AB9,AB$4:AB$124,1))</f>
        <v>5</v>
      </c>
      <c r="AD9" s="49">
        <v>19.649999999999999</v>
      </c>
      <c r="AE9" s="5">
        <v>0</v>
      </c>
      <c r="AF9" s="29"/>
      <c r="AG9" s="29"/>
      <c r="AH9" s="36">
        <f t="shared" si="8"/>
        <v>19.649999999999999</v>
      </c>
      <c r="AI9" s="55">
        <f>IF(AH9="",Default_Rank_Score,RANK(AH9,AH$4:AH$124,1))</f>
        <v>4</v>
      </c>
      <c r="AJ9" s="49">
        <v>45.62</v>
      </c>
      <c r="AK9" s="5">
        <v>0</v>
      </c>
      <c r="AL9" s="29"/>
      <c r="AM9" s="29"/>
      <c r="AN9" s="36">
        <f t="shared" si="9"/>
        <v>45.62</v>
      </c>
      <c r="AO9" s="11">
        <f>IF(AN9="",Default_Rank_Score,RANK(AN9,AN$4:AN$124,1))</f>
        <v>46</v>
      </c>
      <c r="AP9" s="49">
        <v>21.64</v>
      </c>
      <c r="AQ9" s="5">
        <v>0</v>
      </c>
      <c r="AR9" s="29"/>
      <c r="AS9" s="29"/>
      <c r="AT9" s="36">
        <f t="shared" si="10"/>
        <v>21.64</v>
      </c>
      <c r="AU9" s="11">
        <f>IF(AT9="",Default_Rank_Score,RANK(AT9,AT$4:AT$124,1))</f>
        <v>4</v>
      </c>
      <c r="AV9" s="49">
        <v>28.25</v>
      </c>
      <c r="AW9" s="5">
        <v>0</v>
      </c>
      <c r="AX9" s="29"/>
      <c r="AY9" s="29"/>
      <c r="AZ9" s="36">
        <f t="shared" si="11"/>
        <v>28.25</v>
      </c>
      <c r="BA9" s="11">
        <f>IF(AZ9="",Default_Rank_Score,RANK(AZ9,AZ$4:AZ$124,1))</f>
        <v>6</v>
      </c>
      <c r="BB9" s="49">
        <v>20.57</v>
      </c>
      <c r="BC9" s="5">
        <v>0</v>
      </c>
      <c r="BD9" s="29"/>
      <c r="BE9" s="29"/>
      <c r="BF9" s="36">
        <f t="shared" si="12"/>
        <v>20.57</v>
      </c>
      <c r="BG9" s="11">
        <f>IF(BF9="",Default_Rank_Score,RANK(BF9,BF$4:BF$124,1))</f>
        <v>7</v>
      </c>
      <c r="BH9" s="49">
        <v>26.68</v>
      </c>
      <c r="BI9" s="5">
        <v>1</v>
      </c>
      <c r="BJ9" s="29"/>
      <c r="BK9" s="29"/>
      <c r="BL9" s="36">
        <f t="shared" si="13"/>
        <v>31.68</v>
      </c>
      <c r="BM9" s="11">
        <f>IF(BL9="",Default_Rank_Score,RANK(BL9,BL$4:BL$124,1))</f>
        <v>19</v>
      </c>
      <c r="BN9" s="49">
        <v>24.7</v>
      </c>
      <c r="BO9" s="5">
        <v>0</v>
      </c>
      <c r="BP9" s="29"/>
      <c r="BQ9" s="29"/>
      <c r="BR9" s="36">
        <f t="shared" si="14"/>
        <v>24.7</v>
      </c>
      <c r="BS9" s="11">
        <f>IF(BR9="",Default_Rank_Score,RANK(BR9,BR$4:BR$124,1))</f>
        <v>4</v>
      </c>
    </row>
    <row r="10" spans="1:71" s="10" customFormat="1" x14ac:dyDescent="0.15">
      <c r="A10" s="59" t="s">
        <v>130</v>
      </c>
      <c r="B10" s="2"/>
      <c r="C10" s="1"/>
      <c r="D10" s="5">
        <v>5</v>
      </c>
      <c r="E10" s="6" t="s">
        <v>117</v>
      </c>
      <c r="F10" s="5"/>
      <c r="G10" s="63">
        <f t="shared" si="0"/>
        <v>6</v>
      </c>
      <c r="H10" s="63">
        <f t="shared" si="1"/>
        <v>51</v>
      </c>
      <c r="I10" s="63">
        <f t="shared" si="2"/>
        <v>9</v>
      </c>
      <c r="J10" s="63">
        <f t="shared" si="3"/>
        <v>2</v>
      </c>
      <c r="K10" s="64">
        <f t="shared" si="4"/>
        <v>264.36</v>
      </c>
      <c r="L10" s="49">
        <v>22.85</v>
      </c>
      <c r="M10" s="5">
        <v>0</v>
      </c>
      <c r="N10" s="29"/>
      <c r="O10" s="29"/>
      <c r="P10" s="36">
        <f t="shared" si="5"/>
        <v>22.85</v>
      </c>
      <c r="Q10" s="53">
        <f>IF(P10="",Default_Rank_Score,RANK(P10,P$4:P$124,1))</f>
        <v>6</v>
      </c>
      <c r="R10" s="49">
        <v>19.63</v>
      </c>
      <c r="S10" s="5">
        <v>0</v>
      </c>
      <c r="T10" s="29"/>
      <c r="U10" s="29"/>
      <c r="V10" s="36">
        <f t="shared" si="6"/>
        <v>19.63</v>
      </c>
      <c r="W10" s="55">
        <f>IF(V10="",Default_Rank_Score,RANK(V10,V$4:V$124,1))</f>
        <v>13</v>
      </c>
      <c r="X10" s="49">
        <v>27.77</v>
      </c>
      <c r="Y10" s="5">
        <v>0</v>
      </c>
      <c r="Z10" s="29"/>
      <c r="AA10" s="29"/>
      <c r="AB10" s="36">
        <f t="shared" si="7"/>
        <v>27.77</v>
      </c>
      <c r="AC10" s="55">
        <f>IF(AB10="",Default_Rank_Score,RANK(AB10,AB$4:AB$124,1))</f>
        <v>7</v>
      </c>
      <c r="AD10" s="49">
        <v>26.94</v>
      </c>
      <c r="AE10" s="5">
        <v>0</v>
      </c>
      <c r="AF10" s="29"/>
      <c r="AG10" s="29"/>
      <c r="AH10" s="36">
        <f t="shared" si="8"/>
        <v>26.94</v>
      </c>
      <c r="AI10" s="55">
        <f>IF(AH10="",Default_Rank_Score,RANK(AH10,AH$4:AH$124,1))</f>
        <v>21</v>
      </c>
      <c r="AJ10" s="49">
        <v>29.64</v>
      </c>
      <c r="AK10" s="5">
        <v>0</v>
      </c>
      <c r="AL10" s="29"/>
      <c r="AM10" s="29"/>
      <c r="AN10" s="36">
        <f t="shared" si="9"/>
        <v>29.64</v>
      </c>
      <c r="AO10" s="11">
        <f>IF(AN10="",Default_Rank_Score,RANK(AN10,AN$4:AN$124,1))</f>
        <v>4</v>
      </c>
      <c r="AP10" s="49">
        <v>26.75</v>
      </c>
      <c r="AQ10" s="5">
        <v>0</v>
      </c>
      <c r="AR10" s="29"/>
      <c r="AS10" s="29"/>
      <c r="AT10" s="36">
        <f t="shared" si="10"/>
        <v>26.75</v>
      </c>
      <c r="AU10" s="11">
        <f>IF(AT10="",Default_Rank_Score,RANK(AT10,AT$4:AT$124,1))</f>
        <v>9</v>
      </c>
      <c r="AV10" s="49">
        <v>25.64</v>
      </c>
      <c r="AW10" s="5">
        <v>0</v>
      </c>
      <c r="AX10" s="29"/>
      <c r="AY10" s="29"/>
      <c r="AZ10" s="36">
        <f t="shared" si="11"/>
        <v>25.64</v>
      </c>
      <c r="BA10" s="11">
        <f>IF(AZ10="",Default_Rank_Score,RANK(AZ10,AZ$4:AZ$124,1))</f>
        <v>2</v>
      </c>
      <c r="BB10" s="49">
        <v>22.06</v>
      </c>
      <c r="BC10" s="5">
        <v>0</v>
      </c>
      <c r="BD10" s="29"/>
      <c r="BE10" s="29"/>
      <c r="BF10" s="36">
        <f t="shared" si="12"/>
        <v>22.06</v>
      </c>
      <c r="BG10" s="11">
        <f>IF(BF10="",Default_Rank_Score,RANK(BF10,BF$4:BF$124,1))</f>
        <v>9</v>
      </c>
      <c r="BH10" s="49">
        <v>25.96</v>
      </c>
      <c r="BI10" s="5">
        <v>0</v>
      </c>
      <c r="BJ10" s="29"/>
      <c r="BK10" s="29"/>
      <c r="BL10" s="36">
        <f t="shared" si="13"/>
        <v>25.96</v>
      </c>
      <c r="BM10" s="11">
        <f>IF(BL10="",Default_Rank_Score,RANK(BL10,BL$4:BL$124,1))</f>
        <v>8</v>
      </c>
      <c r="BN10" s="49">
        <v>27.12</v>
      </c>
      <c r="BO10" s="5">
        <v>2</v>
      </c>
      <c r="BP10" s="29"/>
      <c r="BQ10" s="29"/>
      <c r="BR10" s="36">
        <f t="shared" si="14"/>
        <v>37.120000000000005</v>
      </c>
      <c r="BS10" s="11">
        <f>IF(BR10="",Default_Rank_Score,RANK(BR10,BR$4:BR$124,1))</f>
        <v>32</v>
      </c>
    </row>
    <row r="11" spans="1:71" s="10" customFormat="1" x14ac:dyDescent="0.15">
      <c r="A11" s="59" t="s">
        <v>124</v>
      </c>
      <c r="B11" s="2"/>
      <c r="C11" s="1"/>
      <c r="D11" s="5">
        <v>4</v>
      </c>
      <c r="E11" s="6" t="s">
        <v>206</v>
      </c>
      <c r="F11" s="5"/>
      <c r="G11" s="63">
        <f t="shared" si="0"/>
        <v>7</v>
      </c>
      <c r="H11" s="63">
        <f t="shared" si="1"/>
        <v>96</v>
      </c>
      <c r="I11" s="63">
        <f t="shared" si="2"/>
        <v>6</v>
      </c>
      <c r="J11" s="63">
        <f t="shared" si="3"/>
        <v>10</v>
      </c>
      <c r="K11" s="64">
        <f t="shared" si="4"/>
        <v>275.17</v>
      </c>
      <c r="L11" s="49">
        <v>25.26</v>
      </c>
      <c r="M11" s="5">
        <v>2</v>
      </c>
      <c r="N11" s="29"/>
      <c r="O11" s="29"/>
      <c r="P11" s="36">
        <f t="shared" si="5"/>
        <v>35.260000000000005</v>
      </c>
      <c r="Q11" s="53">
        <f>IF(P11="",Default_Rank_Score,RANK(P11,P$4:P$124,1))</f>
        <v>39</v>
      </c>
      <c r="R11" s="49">
        <v>19.71</v>
      </c>
      <c r="S11" s="5">
        <v>0</v>
      </c>
      <c r="T11" s="29"/>
      <c r="U11" s="29"/>
      <c r="V11" s="36">
        <f t="shared" si="6"/>
        <v>19.71</v>
      </c>
      <c r="W11" s="55">
        <f>IF(V11="",Default_Rank_Score,RANK(V11,V$4:V$124,1))</f>
        <v>14</v>
      </c>
      <c r="X11" s="49">
        <v>24.44</v>
      </c>
      <c r="Y11" s="5">
        <v>3</v>
      </c>
      <c r="Z11" s="29"/>
      <c r="AA11" s="29"/>
      <c r="AB11" s="36">
        <f t="shared" si="7"/>
        <v>39.44</v>
      </c>
      <c r="AC11" s="55">
        <f>IF(AB11="",Default_Rank_Score,RANK(AB11,AB$4:AB$124,1))</f>
        <v>40</v>
      </c>
      <c r="AD11" s="49">
        <v>15.99</v>
      </c>
      <c r="AE11" s="5">
        <v>0</v>
      </c>
      <c r="AF11" s="29"/>
      <c r="AG11" s="29"/>
      <c r="AH11" s="36">
        <f t="shared" si="8"/>
        <v>15.99</v>
      </c>
      <c r="AI11" s="55">
        <f>IF(AH11="",Default_Rank_Score,RANK(AH11,AH$4:AH$124,1))</f>
        <v>1</v>
      </c>
      <c r="AJ11" s="49">
        <v>25.33</v>
      </c>
      <c r="AK11" s="5">
        <v>0</v>
      </c>
      <c r="AL11" s="29"/>
      <c r="AM11" s="29"/>
      <c r="AN11" s="36">
        <f t="shared" si="9"/>
        <v>25.33</v>
      </c>
      <c r="AO11" s="11">
        <f>IF(AN11="",Default_Rank_Score,RANK(AN11,AN$4:AN$124,1))</f>
        <v>2</v>
      </c>
      <c r="AP11" s="49">
        <v>22.66</v>
      </c>
      <c r="AQ11" s="5">
        <v>0</v>
      </c>
      <c r="AR11" s="29"/>
      <c r="AS11" s="29"/>
      <c r="AT11" s="36">
        <f t="shared" si="10"/>
        <v>22.66</v>
      </c>
      <c r="AU11" s="11">
        <f>IF(AT11="",Default_Rank_Score,RANK(AT11,AT$4:AT$124,1))</f>
        <v>6</v>
      </c>
      <c r="AV11" s="49">
        <v>22.69</v>
      </c>
      <c r="AW11" s="5">
        <v>3</v>
      </c>
      <c r="AX11" s="29"/>
      <c r="AY11" s="29"/>
      <c r="AZ11" s="36">
        <f t="shared" si="11"/>
        <v>37.69</v>
      </c>
      <c r="BA11" s="11">
        <f>IF(AZ11="",Default_Rank_Score,RANK(AZ11,AZ$4:AZ$124,1))</f>
        <v>32</v>
      </c>
      <c r="BB11" s="49">
        <v>17.78</v>
      </c>
      <c r="BC11" s="5">
        <v>2</v>
      </c>
      <c r="BD11" s="29"/>
      <c r="BE11" s="29"/>
      <c r="BF11" s="36">
        <f t="shared" si="12"/>
        <v>27.78</v>
      </c>
      <c r="BG11" s="11">
        <f>IF(BF11="",Default_Rank_Score,RANK(BF11,BF$4:BF$124,1))</f>
        <v>25</v>
      </c>
      <c r="BH11" s="49">
        <v>23.52</v>
      </c>
      <c r="BI11" s="5">
        <v>0</v>
      </c>
      <c r="BJ11" s="29"/>
      <c r="BK11" s="29"/>
      <c r="BL11" s="36">
        <f t="shared" si="13"/>
        <v>23.52</v>
      </c>
      <c r="BM11" s="11">
        <f>IF(BL11="",Default_Rank_Score,RANK(BL11,BL$4:BL$124,1))</f>
        <v>3</v>
      </c>
      <c r="BN11" s="49">
        <v>27.79</v>
      </c>
      <c r="BO11" s="5">
        <v>0</v>
      </c>
      <c r="BP11" s="29"/>
      <c r="BQ11" s="29"/>
      <c r="BR11" s="36">
        <f t="shared" si="14"/>
        <v>27.79</v>
      </c>
      <c r="BS11" s="11">
        <f>IF(BR11="",Default_Rank_Score,RANK(BR11,BR$4:BR$124,1))</f>
        <v>8</v>
      </c>
    </row>
    <row r="12" spans="1:71" s="10" customFormat="1" x14ac:dyDescent="0.15">
      <c r="A12" s="59" t="s">
        <v>78</v>
      </c>
      <c r="B12" s="2"/>
      <c r="C12" s="1"/>
      <c r="D12" s="5">
        <v>1</v>
      </c>
      <c r="E12" s="6" t="s">
        <v>183</v>
      </c>
      <c r="F12" s="5"/>
      <c r="G12" s="63">
        <f t="shared" si="0"/>
        <v>8</v>
      </c>
      <c r="H12" s="63">
        <f t="shared" si="1"/>
        <v>55</v>
      </c>
      <c r="I12" s="63">
        <f t="shared" si="2"/>
        <v>10</v>
      </c>
      <c r="J12" s="63">
        <f t="shared" si="3"/>
        <v>0</v>
      </c>
      <c r="K12" s="64">
        <f t="shared" si="4"/>
        <v>279.52</v>
      </c>
      <c r="L12" s="49">
        <v>24.46</v>
      </c>
      <c r="M12" s="5">
        <v>0</v>
      </c>
      <c r="N12" s="29"/>
      <c r="O12" s="29"/>
      <c r="P12" s="36">
        <f t="shared" si="5"/>
        <v>24.46</v>
      </c>
      <c r="Q12" s="53">
        <f>IF(P12="",Default_Rank_Score,RANK(P12,P$4:P$124,1))</f>
        <v>8</v>
      </c>
      <c r="R12" s="49">
        <v>22.27</v>
      </c>
      <c r="S12" s="5">
        <v>0</v>
      </c>
      <c r="T12" s="29"/>
      <c r="U12" s="29"/>
      <c r="V12" s="36">
        <f t="shared" si="6"/>
        <v>22.27</v>
      </c>
      <c r="W12" s="55">
        <f>IF(V12="",Default_Rank_Score,RANK(V12,V$4:V$124,1))</f>
        <v>23</v>
      </c>
      <c r="X12" s="49">
        <v>27.37</v>
      </c>
      <c r="Y12" s="5">
        <v>0</v>
      </c>
      <c r="Z12" s="29"/>
      <c r="AA12" s="29"/>
      <c r="AB12" s="36">
        <f t="shared" si="7"/>
        <v>27.37</v>
      </c>
      <c r="AC12" s="55">
        <f>IF(AB12="",Default_Rank_Score,RANK(AB12,AB$4:AB$124,1))</f>
        <v>6</v>
      </c>
      <c r="AD12" s="49">
        <v>22.9</v>
      </c>
      <c r="AE12" s="5">
        <v>0</v>
      </c>
      <c r="AF12" s="29"/>
      <c r="AG12" s="29"/>
      <c r="AH12" s="36">
        <f t="shared" si="8"/>
        <v>22.9</v>
      </c>
      <c r="AI12" s="55">
        <f>IF(AH12="",Default_Rank_Score,RANK(AH12,AH$4:AH$124,1))</f>
        <v>7</v>
      </c>
      <c r="AJ12" s="49">
        <v>33.31</v>
      </c>
      <c r="AK12" s="5">
        <v>0</v>
      </c>
      <c r="AL12" s="29"/>
      <c r="AM12" s="29"/>
      <c r="AN12" s="36">
        <f t="shared" si="9"/>
        <v>33.31</v>
      </c>
      <c r="AO12" s="11">
        <f>IF(AN12="",Default_Rank_Score,RANK(AN12,AN$4:AN$124,1))</f>
        <v>11</v>
      </c>
      <c r="AP12" s="49">
        <v>27.97</v>
      </c>
      <c r="AQ12" s="5">
        <v>0</v>
      </c>
      <c r="AR12" s="29"/>
      <c r="AS12" s="29"/>
      <c r="AT12" s="36">
        <f t="shared" si="10"/>
        <v>27.97</v>
      </c>
      <c r="AU12" s="11">
        <f>IF(AT12="",Default_Rank_Score,RANK(AT12,AT$4:AT$124,1))</f>
        <v>11</v>
      </c>
      <c r="AV12" s="49">
        <v>29.05</v>
      </c>
      <c r="AW12" s="5">
        <v>0</v>
      </c>
      <c r="AX12" s="29"/>
      <c r="AY12" s="29"/>
      <c r="AZ12" s="36">
        <f t="shared" si="11"/>
        <v>29.05</v>
      </c>
      <c r="BA12" s="11">
        <f>IF(AZ12="",Default_Rank_Score,RANK(AZ12,AZ$4:AZ$124,1))</f>
        <v>10</v>
      </c>
      <c r="BB12" s="49">
        <v>24.97</v>
      </c>
      <c r="BC12" s="5">
        <v>0</v>
      </c>
      <c r="BD12" s="29"/>
      <c r="BE12" s="29"/>
      <c r="BF12" s="36">
        <f t="shared" si="12"/>
        <v>24.97</v>
      </c>
      <c r="BG12" s="11">
        <f>IF(BF12="",Default_Rank_Score,RANK(BF12,BF$4:BF$124,1))</f>
        <v>13</v>
      </c>
      <c r="BH12" s="49">
        <v>28.28</v>
      </c>
      <c r="BI12" s="5">
        <v>0</v>
      </c>
      <c r="BJ12" s="29"/>
      <c r="BK12" s="29"/>
      <c r="BL12" s="36">
        <f t="shared" si="13"/>
        <v>28.28</v>
      </c>
      <c r="BM12" s="11">
        <f>IF(BL12="",Default_Rank_Score,RANK(BL12,BL$4:BL$124,1))</f>
        <v>12</v>
      </c>
      <c r="BN12" s="49">
        <v>38.94</v>
      </c>
      <c r="BO12" s="5">
        <v>0</v>
      </c>
      <c r="BP12" s="29"/>
      <c r="BQ12" s="29"/>
      <c r="BR12" s="36">
        <f t="shared" si="14"/>
        <v>38.94</v>
      </c>
      <c r="BS12" s="11">
        <f>IF(BR12="",Default_Rank_Score,RANK(BR12,BR$4:BR$124,1))</f>
        <v>39</v>
      </c>
    </row>
    <row r="13" spans="1:71" s="10" customFormat="1" x14ac:dyDescent="0.15">
      <c r="A13" s="59" t="s">
        <v>177</v>
      </c>
      <c r="B13" s="2"/>
      <c r="C13" s="1"/>
      <c r="D13" s="5">
        <v>6</v>
      </c>
      <c r="E13" s="6" t="s">
        <v>76</v>
      </c>
      <c r="F13" s="5"/>
      <c r="G13" s="63">
        <f t="shared" si="0"/>
        <v>9</v>
      </c>
      <c r="H13" s="63">
        <f t="shared" si="1"/>
        <v>105</v>
      </c>
      <c r="I13" s="63">
        <f t="shared" si="2"/>
        <v>4</v>
      </c>
      <c r="J13" s="63">
        <f t="shared" si="3"/>
        <v>11</v>
      </c>
      <c r="K13" s="64">
        <f t="shared" si="4"/>
        <v>282.26</v>
      </c>
      <c r="L13" s="49">
        <v>20.61</v>
      </c>
      <c r="M13" s="5">
        <v>0</v>
      </c>
      <c r="N13" s="29"/>
      <c r="O13" s="29"/>
      <c r="P13" s="36">
        <f t="shared" si="5"/>
        <v>20.61</v>
      </c>
      <c r="Q13" s="53">
        <f>IF(P13="",Default_Rank_Score,RANK(P13,P$4:P$124,1))</f>
        <v>3</v>
      </c>
      <c r="R13" s="49">
        <v>15.37</v>
      </c>
      <c r="S13" s="5">
        <v>3</v>
      </c>
      <c r="T13" s="29"/>
      <c r="U13" s="29"/>
      <c r="V13" s="36">
        <f t="shared" si="6"/>
        <v>30.369999999999997</v>
      </c>
      <c r="W13" s="55">
        <f>IF(V13="",Default_Rank_Score,RANK(V13,V$4:V$124,1))</f>
        <v>65</v>
      </c>
      <c r="X13" s="49">
        <v>28.06</v>
      </c>
      <c r="Y13" s="5">
        <v>0</v>
      </c>
      <c r="Z13" s="29"/>
      <c r="AA13" s="29"/>
      <c r="AB13" s="36">
        <v>28.06</v>
      </c>
      <c r="AC13" s="55">
        <f>IF(AB13="",Default_Rank_Score,RANK(AB13,AB$4:AB$124,1))</f>
        <v>8</v>
      </c>
      <c r="AD13" s="49">
        <v>20.11</v>
      </c>
      <c r="AE13" s="5">
        <v>1</v>
      </c>
      <c r="AF13" s="29"/>
      <c r="AG13" s="29"/>
      <c r="AH13" s="36">
        <f t="shared" si="8"/>
        <v>25.11</v>
      </c>
      <c r="AI13" s="55">
        <f>IF(AH13="",Default_Rank_Score,RANK(AH13,AH$4:AH$124,1))</f>
        <v>16</v>
      </c>
      <c r="AJ13" s="49">
        <v>29.54</v>
      </c>
      <c r="AK13" s="5">
        <v>1</v>
      </c>
      <c r="AL13" s="29"/>
      <c r="AM13" s="29"/>
      <c r="AN13" s="36">
        <f t="shared" si="9"/>
        <v>34.54</v>
      </c>
      <c r="AO13" s="11">
        <f>IF(AN13="",Default_Rank_Score,RANK(AN13,AN$4:AN$124,1))</f>
        <v>13</v>
      </c>
      <c r="AP13" s="49">
        <v>21.75</v>
      </c>
      <c r="AQ13" s="5">
        <v>1</v>
      </c>
      <c r="AR13" s="29"/>
      <c r="AS13" s="29"/>
      <c r="AT13" s="36">
        <f t="shared" si="10"/>
        <v>26.75</v>
      </c>
      <c r="AU13" s="11">
        <f>IF(AT13="",Default_Rank_Score,RANK(AT13,AT$4:AT$124,1))</f>
        <v>9</v>
      </c>
      <c r="AV13" s="49">
        <v>21.91</v>
      </c>
      <c r="AW13" s="5">
        <v>4</v>
      </c>
      <c r="AX13" s="29"/>
      <c r="AY13" s="29"/>
      <c r="AZ13" s="36">
        <f t="shared" si="11"/>
        <v>41.91</v>
      </c>
      <c r="BA13" s="11">
        <f>IF(AZ13="",Default_Rank_Score,RANK(AZ13,AZ$4:AZ$124,1))</f>
        <v>40</v>
      </c>
      <c r="BB13" s="49">
        <v>19.18</v>
      </c>
      <c r="BC13" s="5">
        <v>0</v>
      </c>
      <c r="BD13" s="29"/>
      <c r="BE13" s="29"/>
      <c r="BF13" s="36">
        <f t="shared" si="12"/>
        <v>19.18</v>
      </c>
      <c r="BG13" s="11">
        <f>IF(BF13="",Default_Rank_Score,RANK(BF13,BF$4:BF$124,1))</f>
        <v>4</v>
      </c>
      <c r="BH13" s="49">
        <v>24.53</v>
      </c>
      <c r="BI13" s="5">
        <v>0</v>
      </c>
      <c r="BJ13" s="29"/>
      <c r="BK13" s="29"/>
      <c r="BL13" s="36">
        <f t="shared" si="13"/>
        <v>24.53</v>
      </c>
      <c r="BM13" s="11">
        <f>IF(BL13="",Default_Rank_Score,RANK(BL13,BL$4:BL$124,1))</f>
        <v>5</v>
      </c>
      <c r="BN13" s="49">
        <v>26.2</v>
      </c>
      <c r="BO13" s="5">
        <v>1</v>
      </c>
      <c r="BP13" s="29"/>
      <c r="BQ13" s="29"/>
      <c r="BR13" s="36">
        <f t="shared" si="14"/>
        <v>31.2</v>
      </c>
      <c r="BS13" s="11">
        <f>IF(BR13="",Default_Rank_Score,RANK(BR13,BR$4:BR$124,1))</f>
        <v>16</v>
      </c>
    </row>
    <row r="14" spans="1:71" s="10" customFormat="1" x14ac:dyDescent="0.15">
      <c r="A14" s="59" t="s">
        <v>139</v>
      </c>
      <c r="B14" s="2"/>
      <c r="C14" s="1"/>
      <c r="D14" s="5">
        <v>6</v>
      </c>
      <c r="E14" s="6" t="s">
        <v>140</v>
      </c>
      <c r="F14" s="5"/>
      <c r="G14" s="63">
        <f t="shared" si="0"/>
        <v>10</v>
      </c>
      <c r="H14" s="63">
        <f t="shared" si="1"/>
        <v>88</v>
      </c>
      <c r="I14" s="63">
        <f t="shared" si="2"/>
        <v>7</v>
      </c>
      <c r="J14" s="63">
        <f t="shared" si="3"/>
        <v>3</v>
      </c>
      <c r="K14" s="64">
        <f t="shared" si="4"/>
        <v>284.96999999999997</v>
      </c>
      <c r="L14" s="49">
        <v>25.12</v>
      </c>
      <c r="M14" s="5">
        <v>1</v>
      </c>
      <c r="N14" s="29"/>
      <c r="O14" s="29"/>
      <c r="P14" s="36">
        <f t="shared" si="5"/>
        <v>30.12</v>
      </c>
      <c r="Q14" s="53">
        <f>IF(P14="",Default_Rank_Score,RANK(P14,P$4:P$124,1))</f>
        <v>23</v>
      </c>
      <c r="R14" s="49">
        <v>20.68</v>
      </c>
      <c r="S14" s="5">
        <v>0</v>
      </c>
      <c r="T14" s="29"/>
      <c r="U14" s="29"/>
      <c r="V14" s="36">
        <f t="shared" si="6"/>
        <v>20.68</v>
      </c>
      <c r="W14" s="55">
        <f>IF(V14="",Default_Rank_Score,RANK(V14,V$4:V$124,1))</f>
        <v>17</v>
      </c>
      <c r="X14" s="49">
        <v>29.64</v>
      </c>
      <c r="Y14" s="5">
        <v>1</v>
      </c>
      <c r="Z14" s="29"/>
      <c r="AA14" s="29"/>
      <c r="AB14" s="36">
        <f t="shared" ref="AB14:AB45" si="15">IF((OR(X14="",X14="DNC")),"",IF(X14="SDQ",AB$134,IF(X14="DNF",999,(X14+(5*Y14)+(Z14*10)-(AA14*5)))))</f>
        <v>34.64</v>
      </c>
      <c r="AC14" s="55">
        <f>IF(AB14="",Default_Rank_Score,RANK(AB14,AB$4:AB$124,1))</f>
        <v>25</v>
      </c>
      <c r="AD14" s="49">
        <v>24.07</v>
      </c>
      <c r="AE14" s="5">
        <v>0</v>
      </c>
      <c r="AF14" s="29"/>
      <c r="AG14" s="29"/>
      <c r="AH14" s="36">
        <f t="shared" si="8"/>
        <v>24.07</v>
      </c>
      <c r="AI14" s="55">
        <f>IF(AH14="",Default_Rank_Score,RANK(AH14,AH$4:AH$124,1))</f>
        <v>11</v>
      </c>
      <c r="AJ14" s="49">
        <v>33.94</v>
      </c>
      <c r="AK14" s="5">
        <v>0</v>
      </c>
      <c r="AL14" s="29"/>
      <c r="AM14" s="29"/>
      <c r="AN14" s="36">
        <f t="shared" si="9"/>
        <v>33.94</v>
      </c>
      <c r="AO14" s="11">
        <f>IF(AN14="",Default_Rank_Score,RANK(AN14,AN$4:AN$124,1))</f>
        <v>12</v>
      </c>
      <c r="AP14" s="49">
        <v>26.15</v>
      </c>
      <c r="AQ14" s="5">
        <v>0</v>
      </c>
      <c r="AR14" s="29"/>
      <c r="AS14" s="29"/>
      <c r="AT14" s="36">
        <f t="shared" si="10"/>
        <v>26.15</v>
      </c>
      <c r="AU14" s="11">
        <f>IF(AT14="",Default_Rank_Score,RANK(AT14,AT$4:AT$124,1))</f>
        <v>7</v>
      </c>
      <c r="AV14" s="49">
        <v>25.17</v>
      </c>
      <c r="AW14" s="5">
        <v>1</v>
      </c>
      <c r="AX14" s="29"/>
      <c r="AY14" s="29"/>
      <c r="AZ14" s="36">
        <f t="shared" si="11"/>
        <v>30.17</v>
      </c>
      <c r="BA14" s="11">
        <f>IF(AZ14="",Default_Rank_Score,RANK(AZ14,AZ$4:AZ$124,1))</f>
        <v>14</v>
      </c>
      <c r="BB14" s="49">
        <v>23.13</v>
      </c>
      <c r="BC14" s="5">
        <v>0</v>
      </c>
      <c r="BD14" s="29"/>
      <c r="BE14" s="29"/>
      <c r="BF14" s="36">
        <f t="shared" si="12"/>
        <v>23.13</v>
      </c>
      <c r="BG14" s="11">
        <f>IF(BF14="",Default_Rank_Score,RANK(BF14,BF$4:BF$124,1))</f>
        <v>10</v>
      </c>
      <c r="BH14" s="49">
        <v>28.44</v>
      </c>
      <c r="BI14" s="5">
        <v>0</v>
      </c>
      <c r="BJ14" s="29"/>
      <c r="BK14" s="29"/>
      <c r="BL14" s="36">
        <f t="shared" si="13"/>
        <v>28.44</v>
      </c>
      <c r="BM14" s="11">
        <f>IF(BL14="",Default_Rank_Score,RANK(BL14,BL$4:BL$124,1))</f>
        <v>13</v>
      </c>
      <c r="BN14" s="49">
        <v>33.630000000000003</v>
      </c>
      <c r="BO14" s="5">
        <v>0</v>
      </c>
      <c r="BP14" s="29"/>
      <c r="BQ14" s="29"/>
      <c r="BR14" s="36">
        <f t="shared" si="14"/>
        <v>33.630000000000003</v>
      </c>
      <c r="BS14" s="14">
        <f>IF(BR14="",Default_Rank_Score,RANK(BR14,BR$4:BR$124,1))</f>
        <v>22</v>
      </c>
    </row>
    <row r="15" spans="1:71" s="10" customFormat="1" x14ac:dyDescent="0.15">
      <c r="A15" s="59" t="s">
        <v>93</v>
      </c>
      <c r="B15" s="2"/>
      <c r="C15" s="1"/>
      <c r="D15" s="5">
        <v>1</v>
      </c>
      <c r="E15" s="6" t="s">
        <v>94</v>
      </c>
      <c r="F15" s="5"/>
      <c r="G15" s="63">
        <f t="shared" si="0"/>
        <v>11</v>
      </c>
      <c r="H15" s="63">
        <f t="shared" si="1"/>
        <v>84</v>
      </c>
      <c r="I15" s="63">
        <f t="shared" si="2"/>
        <v>4</v>
      </c>
      <c r="J15" s="63">
        <f t="shared" si="3"/>
        <v>7</v>
      </c>
      <c r="K15" s="64">
        <f t="shared" si="4"/>
        <v>285.58000000000004</v>
      </c>
      <c r="L15" s="49">
        <v>22.14</v>
      </c>
      <c r="M15" s="5">
        <v>1</v>
      </c>
      <c r="N15" s="29"/>
      <c r="O15" s="29"/>
      <c r="P15" s="36">
        <f t="shared" si="5"/>
        <v>27.14</v>
      </c>
      <c r="Q15" s="53">
        <f>IF(P15="",Default_Rank_Score,RANK(P15,P$4:P$124,1))</f>
        <v>14</v>
      </c>
      <c r="R15" s="49">
        <v>17.3</v>
      </c>
      <c r="S15" s="5">
        <v>0</v>
      </c>
      <c r="T15" s="29"/>
      <c r="U15" s="29"/>
      <c r="V15" s="36">
        <f t="shared" si="6"/>
        <v>17.3</v>
      </c>
      <c r="W15" s="55">
        <f>IF(V15="",Default_Rank_Score,RANK(V15,V$4:V$124,1))</f>
        <v>8</v>
      </c>
      <c r="X15" s="49">
        <v>26.8</v>
      </c>
      <c r="Y15" s="5">
        <v>1</v>
      </c>
      <c r="Z15" s="29"/>
      <c r="AA15" s="29"/>
      <c r="AB15" s="36">
        <f t="shared" si="15"/>
        <v>31.8</v>
      </c>
      <c r="AC15" s="55">
        <f>IF(AB15="",Default_Rank_Score,RANK(AB15,AB$4:AB$124,1))</f>
        <v>12</v>
      </c>
      <c r="AD15" s="49">
        <v>21.63</v>
      </c>
      <c r="AE15" s="5">
        <v>1</v>
      </c>
      <c r="AF15" s="29"/>
      <c r="AG15" s="29"/>
      <c r="AH15" s="36">
        <f t="shared" si="8"/>
        <v>26.63</v>
      </c>
      <c r="AI15" s="55">
        <f>IF(AH15="",Default_Rank_Score,RANK(AH15,AH$4:AH$124,1))</f>
        <v>20</v>
      </c>
      <c r="AJ15" s="49">
        <v>34.68</v>
      </c>
      <c r="AK15" s="5">
        <v>1</v>
      </c>
      <c r="AL15" s="29"/>
      <c r="AM15" s="29"/>
      <c r="AN15" s="36">
        <f t="shared" si="9"/>
        <v>39.68</v>
      </c>
      <c r="AO15" s="11">
        <f>IF(AN15="",Default_Rank_Score,RANK(AN15,AN$4:AN$124,1))</f>
        <v>30</v>
      </c>
      <c r="AP15" s="49">
        <v>24.9</v>
      </c>
      <c r="AQ15" s="5">
        <v>2</v>
      </c>
      <c r="AR15" s="29"/>
      <c r="AS15" s="29"/>
      <c r="AT15" s="36">
        <f t="shared" si="10"/>
        <v>34.9</v>
      </c>
      <c r="AU15" s="11">
        <f>IF(AT15="",Default_Rank_Score,RANK(AT15,AT$4:AT$124,1))</f>
        <v>33</v>
      </c>
      <c r="AV15" s="49">
        <v>29.32</v>
      </c>
      <c r="AW15" s="5">
        <v>0</v>
      </c>
      <c r="AX15" s="29"/>
      <c r="AY15" s="29"/>
      <c r="AZ15" s="36">
        <f t="shared" si="11"/>
        <v>29.32</v>
      </c>
      <c r="BA15" s="11">
        <f>IF(AZ15="",Default_Rank_Score,RANK(AZ15,AZ$4:AZ$124,1))</f>
        <v>12</v>
      </c>
      <c r="BB15" s="49">
        <v>21.36</v>
      </c>
      <c r="BC15" s="5">
        <v>0</v>
      </c>
      <c r="BD15" s="29"/>
      <c r="BE15" s="29"/>
      <c r="BF15" s="36">
        <f t="shared" si="12"/>
        <v>21.36</v>
      </c>
      <c r="BG15" s="11">
        <f>IF(BF15="",Default_Rank_Score,RANK(BF15,BF$4:BF$124,1))</f>
        <v>8</v>
      </c>
      <c r="BH15" s="49">
        <v>23.92</v>
      </c>
      <c r="BI15" s="5">
        <v>1</v>
      </c>
      <c r="BJ15" s="29"/>
      <c r="BK15" s="29"/>
      <c r="BL15" s="36">
        <f t="shared" si="13"/>
        <v>28.92</v>
      </c>
      <c r="BM15" s="11">
        <f>IF(BL15="",Default_Rank_Score,RANK(BL15,BL$4:BL$124,1))</f>
        <v>14</v>
      </c>
      <c r="BN15" s="49">
        <v>28.53</v>
      </c>
      <c r="BO15" s="5">
        <v>0</v>
      </c>
      <c r="BP15" s="29"/>
      <c r="BQ15" s="29"/>
      <c r="BR15" s="36">
        <f t="shared" si="14"/>
        <v>28.53</v>
      </c>
      <c r="BS15" s="11">
        <f>IF(BR15="",Default_Rank_Score,RANK(BR15,BR$4:BR$124,1))</f>
        <v>9</v>
      </c>
    </row>
    <row r="16" spans="1:71" s="10" customFormat="1" x14ac:dyDescent="0.15">
      <c r="A16" s="59" t="s">
        <v>158</v>
      </c>
      <c r="B16" s="2"/>
      <c r="C16" s="1"/>
      <c r="D16" s="5">
        <v>1</v>
      </c>
      <c r="E16" s="6" t="s">
        <v>180</v>
      </c>
      <c r="F16" s="5"/>
      <c r="G16" s="63">
        <f t="shared" si="0"/>
        <v>12</v>
      </c>
      <c r="H16" s="63">
        <f t="shared" si="1"/>
        <v>95</v>
      </c>
      <c r="I16" s="63">
        <f t="shared" si="2"/>
        <v>6</v>
      </c>
      <c r="J16" s="63">
        <f t="shared" si="3"/>
        <v>4</v>
      </c>
      <c r="K16" s="64">
        <f t="shared" si="4"/>
        <v>288.75000000000006</v>
      </c>
      <c r="L16" s="49">
        <v>26.58</v>
      </c>
      <c r="M16" s="5">
        <v>1</v>
      </c>
      <c r="N16" s="29"/>
      <c r="O16" s="29"/>
      <c r="P16" s="36">
        <f t="shared" si="5"/>
        <v>31.58</v>
      </c>
      <c r="Q16" s="53">
        <f>IF(P16="",Default_Rank_Score,RANK(P16,P$4:P$124,1))</f>
        <v>30</v>
      </c>
      <c r="R16" s="49">
        <v>16.29</v>
      </c>
      <c r="S16" s="5">
        <v>0</v>
      </c>
      <c r="T16" s="29"/>
      <c r="U16" s="29"/>
      <c r="V16" s="36">
        <f t="shared" si="6"/>
        <v>16.29</v>
      </c>
      <c r="W16" s="55">
        <f>IF(V16="",Default_Rank_Score,RANK(V16,V$4:V$124,1))</f>
        <v>6</v>
      </c>
      <c r="X16" s="49">
        <v>32.42</v>
      </c>
      <c r="Y16" s="5">
        <v>0</v>
      </c>
      <c r="Z16" s="29"/>
      <c r="AA16" s="29"/>
      <c r="AB16" s="36">
        <f t="shared" si="15"/>
        <v>32.42</v>
      </c>
      <c r="AC16" s="55">
        <f>IF(AB16="",Default_Rank_Score,RANK(AB16,AB$4:AB$124,1))</f>
        <v>14</v>
      </c>
      <c r="AD16" s="49">
        <v>22.8</v>
      </c>
      <c r="AE16" s="5">
        <v>1</v>
      </c>
      <c r="AF16" s="29"/>
      <c r="AG16" s="29"/>
      <c r="AH16" s="36">
        <f t="shared" si="8"/>
        <v>27.8</v>
      </c>
      <c r="AI16" s="55">
        <f>IF(AH16="",Default_Rank_Score,RANK(AH16,AH$4:AH$124,1))</f>
        <v>29</v>
      </c>
      <c r="AJ16" s="49">
        <v>35.47</v>
      </c>
      <c r="AK16" s="5">
        <v>0</v>
      </c>
      <c r="AL16" s="29"/>
      <c r="AM16" s="29"/>
      <c r="AN16" s="36">
        <f t="shared" si="9"/>
        <v>35.47</v>
      </c>
      <c r="AO16" s="11">
        <f>IF(AN16="",Default_Rank_Score,RANK(AN16,AN$4:AN$124,1))</f>
        <v>16</v>
      </c>
      <c r="AP16" s="49">
        <v>28.55</v>
      </c>
      <c r="AQ16" s="5">
        <v>0</v>
      </c>
      <c r="AR16" s="29"/>
      <c r="AS16" s="29"/>
      <c r="AT16" s="36">
        <f t="shared" si="10"/>
        <v>28.55</v>
      </c>
      <c r="AU16" s="11">
        <f>IF(AT16="",Default_Rank_Score,RANK(AT16,AT$4:AT$124,1))</f>
        <v>12</v>
      </c>
      <c r="AV16" s="49">
        <v>32.049999999999997</v>
      </c>
      <c r="AW16" s="5">
        <v>0</v>
      </c>
      <c r="AX16" s="29"/>
      <c r="AY16" s="29"/>
      <c r="AZ16" s="36">
        <f t="shared" si="11"/>
        <v>32.049999999999997</v>
      </c>
      <c r="BA16" s="11">
        <f>IF(AZ16="",Default_Rank_Score,RANK(AZ16,AZ$4:AZ$124,1))</f>
        <v>18</v>
      </c>
      <c r="BB16" s="49">
        <v>19.989999999999998</v>
      </c>
      <c r="BC16" s="5">
        <v>0</v>
      </c>
      <c r="BD16" s="29"/>
      <c r="BE16" s="29"/>
      <c r="BF16" s="36">
        <f t="shared" si="12"/>
        <v>19.989999999999998</v>
      </c>
      <c r="BG16" s="11">
        <f>IF(BF16="",Default_Rank_Score,RANK(BF16,BF$4:BF$124,1))</f>
        <v>6</v>
      </c>
      <c r="BH16" s="49">
        <v>30.16</v>
      </c>
      <c r="BI16" s="5">
        <v>1</v>
      </c>
      <c r="BJ16" s="29"/>
      <c r="BK16" s="29"/>
      <c r="BL16" s="36">
        <f t="shared" si="13"/>
        <v>35.159999999999997</v>
      </c>
      <c r="BM16" s="11">
        <f>IF(BL16="",Default_Rank_Score,RANK(BL16,BL$4:BL$124,1))</f>
        <v>31</v>
      </c>
      <c r="BN16" s="49">
        <v>24.44</v>
      </c>
      <c r="BO16" s="5">
        <v>1</v>
      </c>
      <c r="BP16" s="29"/>
      <c r="BQ16" s="29"/>
      <c r="BR16" s="36">
        <f t="shared" si="14"/>
        <v>29.44</v>
      </c>
      <c r="BS16" s="11">
        <f>IF(BR16="",Default_Rank_Score,RANK(BR16,BR$4:BR$124,1))</f>
        <v>11</v>
      </c>
    </row>
    <row r="17" spans="1:71" s="10" customFormat="1" x14ac:dyDescent="0.15">
      <c r="A17" s="59" t="s">
        <v>132</v>
      </c>
      <c r="B17" s="2"/>
      <c r="C17" s="1"/>
      <c r="D17" s="5">
        <v>5</v>
      </c>
      <c r="E17" s="6" t="s">
        <v>117</v>
      </c>
      <c r="F17" s="5"/>
      <c r="G17" s="63">
        <f t="shared" si="0"/>
        <v>13</v>
      </c>
      <c r="H17" s="63">
        <f t="shared" si="1"/>
        <v>139</v>
      </c>
      <c r="I17" s="63">
        <f t="shared" si="2"/>
        <v>5</v>
      </c>
      <c r="J17" s="63">
        <f t="shared" si="3"/>
        <v>10</v>
      </c>
      <c r="K17" s="64">
        <f t="shared" si="4"/>
        <v>297.79999999999995</v>
      </c>
      <c r="L17" s="49">
        <v>24.54</v>
      </c>
      <c r="M17" s="5">
        <v>4</v>
      </c>
      <c r="N17" s="29"/>
      <c r="O17" s="29"/>
      <c r="P17" s="36">
        <f t="shared" si="5"/>
        <v>44.54</v>
      </c>
      <c r="Q17" s="53">
        <f>IF(P17="",Default_Rank_Score,RANK(P17,P$4:P$124,1))</f>
        <v>67</v>
      </c>
      <c r="R17" s="49">
        <v>16.73</v>
      </c>
      <c r="S17" s="5">
        <v>0</v>
      </c>
      <c r="T17" s="29"/>
      <c r="U17" s="29"/>
      <c r="V17" s="36">
        <f t="shared" si="6"/>
        <v>16.73</v>
      </c>
      <c r="W17" s="55">
        <f>IF(V17="",Default_Rank_Score,RANK(V17,V$4:V$124,1))</f>
        <v>7</v>
      </c>
      <c r="X17" s="49">
        <v>25.01</v>
      </c>
      <c r="Y17" s="5">
        <v>2</v>
      </c>
      <c r="Z17" s="29"/>
      <c r="AA17" s="29"/>
      <c r="AB17" s="36">
        <f t="shared" si="15"/>
        <v>35.010000000000005</v>
      </c>
      <c r="AC17" s="55">
        <f>IF(AB17="",Default_Rank_Score,RANK(AB17,AB$4:AB$124,1))</f>
        <v>27</v>
      </c>
      <c r="AD17" s="49">
        <v>19.62</v>
      </c>
      <c r="AE17" s="5">
        <v>2</v>
      </c>
      <c r="AF17" s="29"/>
      <c r="AG17" s="29"/>
      <c r="AH17" s="36">
        <f t="shared" si="8"/>
        <v>29.62</v>
      </c>
      <c r="AI17" s="55">
        <f>IF(AH17="",Default_Rank_Score,RANK(AH17,AH$4:AH$124,1))</f>
        <v>33</v>
      </c>
      <c r="AJ17" s="49">
        <v>31.61</v>
      </c>
      <c r="AK17" s="5">
        <v>0</v>
      </c>
      <c r="AL17" s="29"/>
      <c r="AM17" s="29"/>
      <c r="AN17" s="36">
        <f t="shared" si="9"/>
        <v>31.61</v>
      </c>
      <c r="AO17" s="11">
        <f>IF(AN17="",Default_Rank_Score,RANK(AN17,AN$4:AN$124,1))</f>
        <v>5</v>
      </c>
      <c r="AP17" s="49">
        <v>22.52</v>
      </c>
      <c r="AQ17" s="5">
        <v>0</v>
      </c>
      <c r="AR17" s="29"/>
      <c r="AS17" s="29"/>
      <c r="AT17" s="36">
        <f t="shared" si="10"/>
        <v>22.52</v>
      </c>
      <c r="AU17" s="11">
        <f>IF(AT17="",Default_Rank_Score,RANK(AT17,AT$4:AT$124,1))</f>
        <v>5</v>
      </c>
      <c r="AV17" s="49">
        <v>29.2</v>
      </c>
      <c r="AW17" s="5">
        <v>1</v>
      </c>
      <c r="AX17" s="29"/>
      <c r="AY17" s="29"/>
      <c r="AZ17" s="36">
        <f t="shared" si="11"/>
        <v>34.200000000000003</v>
      </c>
      <c r="BA17" s="11">
        <f>IF(AZ17="",Default_Rank_Score,RANK(AZ17,AZ$4:AZ$124,1))</f>
        <v>23</v>
      </c>
      <c r="BB17" s="49">
        <v>22.76</v>
      </c>
      <c r="BC17" s="5">
        <v>1</v>
      </c>
      <c r="BD17" s="29"/>
      <c r="BE17" s="29"/>
      <c r="BF17" s="36">
        <f t="shared" si="12"/>
        <v>27.76</v>
      </c>
      <c r="BG17" s="11">
        <f>IF(BF17="",Default_Rank_Score,RANK(BF17,BF$4:BF$124,1))</f>
        <v>24</v>
      </c>
      <c r="BH17" s="49">
        <v>27.28</v>
      </c>
      <c r="BI17" s="5">
        <v>0</v>
      </c>
      <c r="BJ17" s="29"/>
      <c r="BK17" s="29"/>
      <c r="BL17" s="36">
        <f t="shared" si="13"/>
        <v>27.28</v>
      </c>
      <c r="BM17" s="11">
        <f>IF(BL17="",Default_Rank_Score,RANK(BL17,BL$4:BL$124,1))</f>
        <v>10</v>
      </c>
      <c r="BN17" s="49">
        <v>28.53</v>
      </c>
      <c r="BO17" s="5">
        <v>0</v>
      </c>
      <c r="BP17" s="29"/>
      <c r="BQ17" s="29"/>
      <c r="BR17" s="36">
        <f t="shared" si="14"/>
        <v>28.53</v>
      </c>
      <c r="BS17" s="11">
        <f>IF(BR17="",Default_Rank_Score,RANK(BR17,BR$4:BR$124,1))</f>
        <v>9</v>
      </c>
    </row>
    <row r="18" spans="1:71" s="10" customFormat="1" x14ac:dyDescent="0.15">
      <c r="A18" s="59" t="s">
        <v>214</v>
      </c>
      <c r="B18" s="2"/>
      <c r="C18" s="1"/>
      <c r="D18" s="5">
        <v>6</v>
      </c>
      <c r="E18" s="6" t="s">
        <v>129</v>
      </c>
      <c r="F18" s="5"/>
      <c r="G18" s="63">
        <f t="shared" si="0"/>
        <v>14</v>
      </c>
      <c r="H18" s="63">
        <f t="shared" si="1"/>
        <v>129</v>
      </c>
      <c r="I18" s="63">
        <f t="shared" si="2"/>
        <v>6</v>
      </c>
      <c r="J18" s="63">
        <f t="shared" si="3"/>
        <v>5</v>
      </c>
      <c r="K18" s="64">
        <f t="shared" si="4"/>
        <v>300.31</v>
      </c>
      <c r="L18" s="49">
        <v>25.69</v>
      </c>
      <c r="M18" s="5">
        <v>0</v>
      </c>
      <c r="N18" s="29"/>
      <c r="O18" s="29"/>
      <c r="P18" s="36">
        <f t="shared" si="5"/>
        <v>25.69</v>
      </c>
      <c r="Q18" s="53">
        <f>IF(P18="",Default_Rank_Score,RANK(P18,P$4:P$124,1))</f>
        <v>10</v>
      </c>
      <c r="R18" s="49">
        <v>21.51</v>
      </c>
      <c r="S18" s="5">
        <v>1</v>
      </c>
      <c r="T18" s="29"/>
      <c r="U18" s="29"/>
      <c r="V18" s="36">
        <f t="shared" si="6"/>
        <v>26.51</v>
      </c>
      <c r="W18" s="55">
        <f>IF(V18="",Default_Rank_Score,RANK(V18,V$4:V$124,1))</f>
        <v>45</v>
      </c>
      <c r="X18" s="49">
        <v>31.87</v>
      </c>
      <c r="Y18" s="5">
        <v>1</v>
      </c>
      <c r="Z18" s="29"/>
      <c r="AA18" s="29"/>
      <c r="AB18" s="36">
        <f t="shared" si="15"/>
        <v>36.870000000000005</v>
      </c>
      <c r="AC18" s="55">
        <f>IF(AB18="",Default_Rank_Score,RANK(AB18,AB$4:AB$124,1))</f>
        <v>31</v>
      </c>
      <c r="AD18" s="49">
        <v>24.47</v>
      </c>
      <c r="AE18" s="5">
        <v>0</v>
      </c>
      <c r="AF18" s="29"/>
      <c r="AG18" s="29"/>
      <c r="AH18" s="36">
        <f t="shared" si="8"/>
        <v>24.47</v>
      </c>
      <c r="AI18" s="55">
        <f>IF(AH18="",Default_Rank_Score,RANK(AH18,AH$4:AH$124,1))</f>
        <v>14</v>
      </c>
      <c r="AJ18" s="49">
        <v>39.340000000000003</v>
      </c>
      <c r="AK18" s="5">
        <v>0</v>
      </c>
      <c r="AL18" s="29"/>
      <c r="AM18" s="29"/>
      <c r="AN18" s="36">
        <f t="shared" si="9"/>
        <v>39.340000000000003</v>
      </c>
      <c r="AO18" s="11">
        <f>IF(AN18="",Default_Rank_Score,RANK(AN18,AN$4:AN$124,1))</f>
        <v>29</v>
      </c>
      <c r="AP18" s="49">
        <v>27.76</v>
      </c>
      <c r="AQ18" s="5">
        <v>1</v>
      </c>
      <c r="AR18" s="29"/>
      <c r="AS18" s="29"/>
      <c r="AT18" s="36">
        <f t="shared" si="10"/>
        <v>32.760000000000005</v>
      </c>
      <c r="AU18" s="11">
        <f>IF(AT18="",Default_Rank_Score,RANK(AT18,AT$4:AT$124,1))</f>
        <v>24</v>
      </c>
      <c r="AV18" s="49">
        <v>28.02</v>
      </c>
      <c r="AW18" s="5">
        <v>0</v>
      </c>
      <c r="AX18" s="29"/>
      <c r="AY18" s="29"/>
      <c r="AZ18" s="36">
        <f t="shared" si="11"/>
        <v>28.02</v>
      </c>
      <c r="BA18" s="11">
        <f>IF(AZ18="",Default_Rank_Score,RANK(AZ18,AZ$4:AZ$124,1))</f>
        <v>5</v>
      </c>
      <c r="BB18" s="49">
        <v>20.47</v>
      </c>
      <c r="BC18" s="5">
        <v>2</v>
      </c>
      <c r="BD18" s="29"/>
      <c r="BE18" s="29"/>
      <c r="BF18" s="36">
        <f t="shared" si="12"/>
        <v>30.47</v>
      </c>
      <c r="BG18" s="11">
        <f>IF(BF18="",Default_Rank_Score,RANK(BF18,BF$4:BF$124,1))</f>
        <v>35</v>
      </c>
      <c r="BH18" s="49">
        <v>24.75</v>
      </c>
      <c r="BI18" s="5">
        <v>0</v>
      </c>
      <c r="BJ18" s="29"/>
      <c r="BK18" s="29"/>
      <c r="BL18" s="36">
        <f t="shared" si="13"/>
        <v>24.75</v>
      </c>
      <c r="BM18" s="11">
        <f>IF(BL18="",Default_Rank_Score,RANK(BL18,BL$4:BL$124,1))</f>
        <v>7</v>
      </c>
      <c r="BN18" s="49">
        <v>31.43</v>
      </c>
      <c r="BO18" s="5">
        <v>0</v>
      </c>
      <c r="BP18" s="29"/>
      <c r="BQ18" s="29"/>
      <c r="BR18" s="36">
        <f t="shared" si="14"/>
        <v>31.43</v>
      </c>
      <c r="BS18" s="11">
        <f>IF(BR18="",Default_Rank_Score,RANK(BR18,BR$4:BR$124,1))</f>
        <v>18</v>
      </c>
    </row>
    <row r="19" spans="1:71" s="10" customFormat="1" x14ac:dyDescent="0.15">
      <c r="A19" s="59" t="s">
        <v>209</v>
      </c>
      <c r="B19" s="2"/>
      <c r="C19" s="1"/>
      <c r="D19" s="5">
        <v>4</v>
      </c>
      <c r="E19" s="6" t="s">
        <v>79</v>
      </c>
      <c r="F19" s="5"/>
      <c r="G19" s="63">
        <f t="shared" si="0"/>
        <v>15</v>
      </c>
      <c r="H19" s="63">
        <f t="shared" si="1"/>
        <v>41</v>
      </c>
      <c r="I19" s="63">
        <f t="shared" si="2"/>
        <v>7</v>
      </c>
      <c r="J19" s="63">
        <f t="shared" si="3"/>
        <v>9</v>
      </c>
      <c r="K19" s="64">
        <f t="shared" si="4"/>
        <v>300.33</v>
      </c>
      <c r="L19" s="49">
        <v>22.79</v>
      </c>
      <c r="M19" s="5">
        <v>0</v>
      </c>
      <c r="N19" s="29"/>
      <c r="O19" s="29"/>
      <c r="P19" s="36">
        <f t="shared" si="5"/>
        <v>22.79</v>
      </c>
      <c r="Q19" s="53">
        <f>IF(P19="",Default_Rank_Score,RANK(P19,P$4:P$124,1))</f>
        <v>5</v>
      </c>
      <c r="R19" s="49">
        <v>17.43</v>
      </c>
      <c r="S19" s="5">
        <v>0</v>
      </c>
      <c r="T19" s="29"/>
      <c r="U19" s="29"/>
      <c r="V19" s="36">
        <f t="shared" si="6"/>
        <v>17.43</v>
      </c>
      <c r="W19" s="55">
        <f>IF(V19="",Default_Rank_Score,RANK(V19,V$4:V$124,1))</f>
        <v>10</v>
      </c>
      <c r="X19" s="49">
        <v>30.08</v>
      </c>
      <c r="Y19" s="5">
        <v>0</v>
      </c>
      <c r="Z19" s="29"/>
      <c r="AA19" s="29"/>
      <c r="AB19" s="36">
        <f t="shared" si="15"/>
        <v>30.08</v>
      </c>
      <c r="AC19" s="55">
        <f>IF(AB19="",Default_Rank_Score,RANK(AB19,AB$4:AB$124,1))</f>
        <v>11</v>
      </c>
      <c r="AD19" s="49">
        <v>20.239999999999998</v>
      </c>
      <c r="AE19" s="5">
        <v>0</v>
      </c>
      <c r="AF19" s="29"/>
      <c r="AG19" s="29"/>
      <c r="AH19" s="36">
        <f t="shared" si="8"/>
        <v>20.239999999999998</v>
      </c>
      <c r="AI19" s="55">
        <f>IF(AH19="",Default_Rank_Score,RANK(AH19,AH$4:AH$124,1))</f>
        <v>5</v>
      </c>
      <c r="AJ19" s="49">
        <v>33.1</v>
      </c>
      <c r="AK19" s="5">
        <v>0</v>
      </c>
      <c r="AL19" s="29"/>
      <c r="AM19" s="29"/>
      <c r="AN19" s="36">
        <f t="shared" si="9"/>
        <v>33.1</v>
      </c>
      <c r="AO19" s="11">
        <f>IF(AN19="",Default_Rank_Score,RANK(AN19,AN$4:AN$124,1))</f>
        <v>10</v>
      </c>
      <c r="AP19" s="49">
        <v>30.46</v>
      </c>
      <c r="AQ19" s="5">
        <v>3</v>
      </c>
      <c r="AR19" s="29"/>
      <c r="AS19" s="29"/>
      <c r="AT19" s="36">
        <f t="shared" si="10"/>
        <v>45.46</v>
      </c>
      <c r="AU19" s="11">
        <f>IF(AT19="",Default_Rank_Score,RANK(AT19,AT$4:AT$124,1))</f>
        <v>66</v>
      </c>
      <c r="AV19" s="49">
        <v>29.03</v>
      </c>
      <c r="AW19" s="5">
        <v>0</v>
      </c>
      <c r="AX19" s="29"/>
      <c r="AY19" s="29"/>
      <c r="AZ19" s="36">
        <f t="shared" si="11"/>
        <v>29.03</v>
      </c>
      <c r="BA19" s="11">
        <f>IF(AZ19="",Default_Rank_Score,RANK(AZ19,AZ$4:AZ$124,1))</f>
        <v>9</v>
      </c>
      <c r="BB19" s="49">
        <v>20.46</v>
      </c>
      <c r="BC19" s="5">
        <v>3</v>
      </c>
      <c r="BD19" s="29"/>
      <c r="BE19" s="29"/>
      <c r="BF19" s="36">
        <f t="shared" si="12"/>
        <v>35.46</v>
      </c>
      <c r="BG19" s="11">
        <f>IF(BF19="",Default_Rank_Score,RANK(BF19,BF$4:BF$124,1))</f>
        <v>52</v>
      </c>
      <c r="BH19" s="49">
        <v>26.72</v>
      </c>
      <c r="BI19" s="5">
        <v>3</v>
      </c>
      <c r="BJ19" s="29"/>
      <c r="BK19" s="29"/>
      <c r="BL19" s="36">
        <f t="shared" si="13"/>
        <v>41.72</v>
      </c>
      <c r="BM19" s="11">
        <f>IF(BL19="",Default_Rank_Score,RANK(BL19,BL$4:BL$124,1))</f>
        <v>45</v>
      </c>
      <c r="BN19" s="49">
        <v>25.02</v>
      </c>
      <c r="BO19" s="5">
        <v>0</v>
      </c>
      <c r="BP19" s="29"/>
      <c r="BQ19" s="29"/>
      <c r="BR19" s="36">
        <f t="shared" si="14"/>
        <v>25.02</v>
      </c>
      <c r="BS19" s="11">
        <f>IF(BR19="",Default_Rank_Score,RANK(BR19,BR$4:BR$124,1))</f>
        <v>5</v>
      </c>
    </row>
    <row r="20" spans="1:71" s="10" customFormat="1" x14ac:dyDescent="0.15">
      <c r="A20" s="59" t="s">
        <v>190</v>
      </c>
      <c r="B20" s="2"/>
      <c r="C20" s="1"/>
      <c r="D20" s="5">
        <v>1</v>
      </c>
      <c r="E20" s="6" t="s">
        <v>66</v>
      </c>
      <c r="F20" s="5"/>
      <c r="G20" s="63">
        <f t="shared" si="0"/>
        <v>16</v>
      </c>
      <c r="H20" s="63">
        <f t="shared" si="1"/>
        <v>101</v>
      </c>
      <c r="I20" s="63">
        <f t="shared" si="2"/>
        <v>8</v>
      </c>
      <c r="J20" s="63">
        <f t="shared" si="3"/>
        <v>4</v>
      </c>
      <c r="K20" s="64">
        <f t="shared" si="4"/>
        <v>304.95999999999998</v>
      </c>
      <c r="L20" s="49">
        <v>31.16</v>
      </c>
      <c r="M20" s="5">
        <v>1</v>
      </c>
      <c r="N20" s="29"/>
      <c r="O20" s="29"/>
      <c r="P20" s="36">
        <f t="shared" si="5"/>
        <v>36.159999999999997</v>
      </c>
      <c r="Q20" s="53">
        <f>IF(P20="",Default_Rank_Score,RANK(P20,P$4:P$124,1))</f>
        <v>42</v>
      </c>
      <c r="R20" s="49">
        <v>17.38</v>
      </c>
      <c r="S20" s="5">
        <v>0</v>
      </c>
      <c r="T20" s="29"/>
      <c r="U20" s="29"/>
      <c r="V20" s="36">
        <f t="shared" si="6"/>
        <v>17.38</v>
      </c>
      <c r="W20" s="55">
        <f>IF(V20="",Default_Rank_Score,RANK(V20,V$4:V$124,1))</f>
        <v>9</v>
      </c>
      <c r="X20" s="49">
        <v>29.52</v>
      </c>
      <c r="Y20" s="5">
        <v>0</v>
      </c>
      <c r="Z20" s="29"/>
      <c r="AA20" s="29"/>
      <c r="AB20" s="36">
        <f t="shared" si="15"/>
        <v>29.52</v>
      </c>
      <c r="AC20" s="55">
        <f>IF(AB20="",Default_Rank_Score,RANK(AB20,AB$4:AB$124,1))</f>
        <v>10</v>
      </c>
      <c r="AD20" s="49">
        <v>24.36</v>
      </c>
      <c r="AE20" s="5">
        <v>0</v>
      </c>
      <c r="AF20" s="29"/>
      <c r="AG20" s="29"/>
      <c r="AH20" s="36">
        <f t="shared" si="8"/>
        <v>24.36</v>
      </c>
      <c r="AI20" s="55">
        <f>IF(AH20="",Default_Rank_Score,RANK(AH20,AH$4:AH$124,1))</f>
        <v>12</v>
      </c>
      <c r="AJ20" s="49">
        <v>39.31</v>
      </c>
      <c r="AK20" s="5">
        <v>0</v>
      </c>
      <c r="AL20" s="29"/>
      <c r="AM20" s="29"/>
      <c r="AN20" s="36">
        <f t="shared" si="9"/>
        <v>39.31</v>
      </c>
      <c r="AO20" s="11">
        <f>IF(AN20="",Default_Rank_Score,RANK(AN20,AN$4:AN$124,1))</f>
        <v>28</v>
      </c>
      <c r="AP20" s="49">
        <v>26.42</v>
      </c>
      <c r="AQ20" s="5">
        <v>0</v>
      </c>
      <c r="AR20" s="29"/>
      <c r="AS20" s="29"/>
      <c r="AT20" s="36">
        <f t="shared" si="10"/>
        <v>26.42</v>
      </c>
      <c r="AU20" s="11">
        <f>IF(AT20="",Default_Rank_Score,RANK(AT20,AT$4:AT$124,1))</f>
        <v>8</v>
      </c>
      <c r="AV20" s="49">
        <v>33.119999999999997</v>
      </c>
      <c r="AW20" s="5">
        <v>3</v>
      </c>
      <c r="AX20" s="29"/>
      <c r="AY20" s="29"/>
      <c r="AZ20" s="36">
        <f t="shared" si="11"/>
        <v>48.12</v>
      </c>
      <c r="BA20" s="11">
        <f>IF(AZ20="",Default_Rank_Score,RANK(AZ20,AZ$4:AZ$124,1))</f>
        <v>62</v>
      </c>
      <c r="BB20" s="49">
        <v>24.13</v>
      </c>
      <c r="BC20" s="5">
        <v>0</v>
      </c>
      <c r="BD20" s="29"/>
      <c r="BE20" s="29"/>
      <c r="BF20" s="36">
        <f t="shared" si="12"/>
        <v>24.13</v>
      </c>
      <c r="BG20" s="11">
        <f>IF(BF20="",Default_Rank_Score,RANK(BF20,BF$4:BF$124,1))</f>
        <v>12</v>
      </c>
      <c r="BH20" s="49">
        <v>29.92</v>
      </c>
      <c r="BI20" s="5">
        <v>0</v>
      </c>
      <c r="BJ20" s="29"/>
      <c r="BK20" s="29"/>
      <c r="BL20" s="36">
        <f t="shared" si="13"/>
        <v>29.92</v>
      </c>
      <c r="BM20" s="11">
        <f>IF(BL20="",Default_Rank_Score,RANK(BL20,BL$4:BL$124,1))</f>
        <v>16</v>
      </c>
      <c r="BN20" s="49">
        <v>29.64</v>
      </c>
      <c r="BO20" s="5">
        <v>0</v>
      </c>
      <c r="BP20" s="29"/>
      <c r="BQ20" s="29"/>
      <c r="BR20" s="36">
        <f t="shared" si="14"/>
        <v>29.64</v>
      </c>
      <c r="BS20" s="11">
        <f>IF(BR20="",Default_Rank_Score,RANK(BR20,BR$4:BR$124,1))</f>
        <v>12</v>
      </c>
    </row>
    <row r="21" spans="1:71" s="10" customFormat="1" x14ac:dyDescent="0.15">
      <c r="A21" s="59" t="s">
        <v>82</v>
      </c>
      <c r="B21" s="2"/>
      <c r="C21" s="1"/>
      <c r="D21" s="5">
        <v>1</v>
      </c>
      <c r="E21" s="6" t="s">
        <v>83</v>
      </c>
      <c r="F21" s="5"/>
      <c r="G21" s="63">
        <f t="shared" si="0"/>
        <v>17</v>
      </c>
      <c r="H21" s="63">
        <f t="shared" si="1"/>
        <v>101</v>
      </c>
      <c r="I21" s="63">
        <f t="shared" si="2"/>
        <v>5</v>
      </c>
      <c r="J21" s="63">
        <f t="shared" si="3"/>
        <v>9</v>
      </c>
      <c r="K21" s="64">
        <f t="shared" si="4"/>
        <v>305.33</v>
      </c>
      <c r="L21" s="49">
        <v>21.65</v>
      </c>
      <c r="M21" s="5">
        <v>3</v>
      </c>
      <c r="N21" s="29"/>
      <c r="O21" s="29"/>
      <c r="P21" s="36">
        <f t="shared" si="5"/>
        <v>36.65</v>
      </c>
      <c r="Q21" s="53">
        <f>IF(P21="",Default_Rank_Score,RANK(P21,P$4:P$124,1))</f>
        <v>43</v>
      </c>
      <c r="R21" s="49">
        <v>25.62</v>
      </c>
      <c r="S21" s="5">
        <v>0</v>
      </c>
      <c r="T21" s="29"/>
      <c r="U21" s="29"/>
      <c r="V21" s="36">
        <f t="shared" si="6"/>
        <v>25.62</v>
      </c>
      <c r="W21" s="55">
        <f>IF(V21="",Default_Rank_Score,RANK(V21,V$4:V$124,1))</f>
        <v>39</v>
      </c>
      <c r="X21" s="49">
        <v>27.03</v>
      </c>
      <c r="Y21" s="5">
        <v>0</v>
      </c>
      <c r="Z21" s="29"/>
      <c r="AA21" s="29"/>
      <c r="AB21" s="36">
        <f t="shared" si="15"/>
        <v>27.03</v>
      </c>
      <c r="AC21" s="55">
        <f>IF(AB21="",Default_Rank_Score,RANK(AB21,AB$4:AB$124,1))</f>
        <v>4</v>
      </c>
      <c r="AD21" s="49">
        <v>18.670000000000002</v>
      </c>
      <c r="AE21" s="5">
        <v>1</v>
      </c>
      <c r="AF21" s="29"/>
      <c r="AG21" s="29"/>
      <c r="AH21" s="36">
        <f t="shared" si="8"/>
        <v>23.67</v>
      </c>
      <c r="AI21" s="55">
        <f>IF(AH21="",Default_Rank_Score,RANK(AH21,AH$4:AH$124,1))</f>
        <v>9</v>
      </c>
      <c r="AJ21" s="49">
        <v>32.1</v>
      </c>
      <c r="AK21" s="5">
        <v>0</v>
      </c>
      <c r="AL21" s="29"/>
      <c r="AM21" s="29"/>
      <c r="AN21" s="36">
        <f t="shared" si="9"/>
        <v>32.1</v>
      </c>
      <c r="AO21" s="11">
        <f>IF(AN21="",Default_Rank_Score,RANK(AN21,AN$4:AN$124,1))</f>
        <v>6</v>
      </c>
      <c r="AP21" s="49">
        <v>21.28</v>
      </c>
      <c r="AQ21" s="5">
        <v>2</v>
      </c>
      <c r="AR21" s="29"/>
      <c r="AS21" s="29"/>
      <c r="AT21" s="36">
        <f t="shared" si="10"/>
        <v>31.28</v>
      </c>
      <c r="AU21" s="11">
        <f>IF(AT21="",Default_Rank_Score,RANK(AT21,AT$4:AT$124,1))</f>
        <v>18</v>
      </c>
      <c r="AV21" s="49">
        <v>26.85</v>
      </c>
      <c r="AW21" s="5">
        <v>1</v>
      </c>
      <c r="AX21" s="29"/>
      <c r="AY21" s="29"/>
      <c r="AZ21" s="36">
        <f t="shared" si="11"/>
        <v>31.85</v>
      </c>
      <c r="BA21" s="11">
        <f>IF(AZ21="",Default_Rank_Score,RANK(AZ21,AZ$4:AZ$124,1))</f>
        <v>16</v>
      </c>
      <c r="BB21" s="49">
        <v>19.940000000000001</v>
      </c>
      <c r="BC21" s="5">
        <v>2</v>
      </c>
      <c r="BD21" s="29"/>
      <c r="BE21" s="29"/>
      <c r="BF21" s="36">
        <f t="shared" si="12"/>
        <v>29.94</v>
      </c>
      <c r="BG21" s="11">
        <f>IF(BF21="",Default_Rank_Score,RANK(BF21,BF$4:BF$124,1))</f>
        <v>32</v>
      </c>
      <c r="BH21" s="49">
        <v>24.73</v>
      </c>
      <c r="BI21" s="5">
        <v>0</v>
      </c>
      <c r="BJ21" s="29"/>
      <c r="BK21" s="29"/>
      <c r="BL21" s="36">
        <f t="shared" si="13"/>
        <v>24.73</v>
      </c>
      <c r="BM21" s="11">
        <f>IF(BL21="",Default_Rank_Score,RANK(BL21,BL$4:BL$124,1))</f>
        <v>6</v>
      </c>
      <c r="BN21" s="49">
        <v>42.46</v>
      </c>
      <c r="BO21" s="5">
        <v>0</v>
      </c>
      <c r="BP21" s="29"/>
      <c r="BQ21" s="29"/>
      <c r="BR21" s="36">
        <f t="shared" si="14"/>
        <v>42.46</v>
      </c>
      <c r="BS21" s="11">
        <f>IF(BR21="",Default_Rank_Score,RANK(BR21,BR$4:BR$124,1))</f>
        <v>50</v>
      </c>
    </row>
    <row r="22" spans="1:71" s="10" customFormat="1" x14ac:dyDescent="0.15">
      <c r="A22" s="59" t="s">
        <v>125</v>
      </c>
      <c r="B22" s="2"/>
      <c r="C22" s="1"/>
      <c r="D22" s="5">
        <v>4</v>
      </c>
      <c r="E22" s="6" t="s">
        <v>76</v>
      </c>
      <c r="F22" s="5"/>
      <c r="G22" s="63">
        <f t="shared" si="0"/>
        <v>18</v>
      </c>
      <c r="H22" s="63">
        <f t="shared" si="1"/>
        <v>100</v>
      </c>
      <c r="I22" s="63">
        <f t="shared" si="2"/>
        <v>6</v>
      </c>
      <c r="J22" s="63">
        <f t="shared" si="3"/>
        <v>8</v>
      </c>
      <c r="K22" s="64">
        <f t="shared" si="4"/>
        <v>311.44000000000005</v>
      </c>
      <c r="L22" s="49">
        <v>26.44</v>
      </c>
      <c r="M22" s="5">
        <v>0</v>
      </c>
      <c r="N22" s="29"/>
      <c r="O22" s="29"/>
      <c r="P22" s="36">
        <f t="shared" si="5"/>
        <v>26.44</v>
      </c>
      <c r="Q22" s="53">
        <f>IF(P22="",Default_Rank_Score,RANK(P22,P$4:P$124,1))</f>
        <v>13</v>
      </c>
      <c r="R22" s="49">
        <v>19.87</v>
      </c>
      <c r="S22" s="5">
        <v>0</v>
      </c>
      <c r="T22" s="29"/>
      <c r="U22" s="29"/>
      <c r="V22" s="36">
        <f t="shared" si="6"/>
        <v>19.87</v>
      </c>
      <c r="W22" s="55">
        <f>IF(V22="",Default_Rank_Score,RANK(V22,V$4:V$124,1))</f>
        <v>16</v>
      </c>
      <c r="X22" s="49">
        <v>30.43</v>
      </c>
      <c r="Y22" s="5">
        <v>2</v>
      </c>
      <c r="Z22" s="29"/>
      <c r="AA22" s="29"/>
      <c r="AB22" s="36">
        <f t="shared" si="15"/>
        <v>40.43</v>
      </c>
      <c r="AC22" s="55">
        <f>IF(AB22="",Default_Rank_Score,RANK(AB22,AB$4:AB$124,1))</f>
        <v>44</v>
      </c>
      <c r="AD22" s="49">
        <v>23.86</v>
      </c>
      <c r="AE22" s="5">
        <v>0</v>
      </c>
      <c r="AF22" s="29"/>
      <c r="AG22" s="29"/>
      <c r="AH22" s="36">
        <f t="shared" si="8"/>
        <v>23.86</v>
      </c>
      <c r="AI22" s="55">
        <f>IF(AH22="",Default_Rank_Score,RANK(AH22,AH$4:AH$124,1))</f>
        <v>10</v>
      </c>
      <c r="AJ22" s="49">
        <v>35.65</v>
      </c>
      <c r="AK22" s="5">
        <v>0</v>
      </c>
      <c r="AL22" s="29"/>
      <c r="AM22" s="29"/>
      <c r="AN22" s="36">
        <f t="shared" si="9"/>
        <v>35.65</v>
      </c>
      <c r="AO22" s="11">
        <f>IF(AN22="",Default_Rank_Score,RANK(AN22,AN$4:AN$124,1))</f>
        <v>17</v>
      </c>
      <c r="AP22" s="49">
        <v>25.9</v>
      </c>
      <c r="AQ22" s="5">
        <v>3</v>
      </c>
      <c r="AR22" s="29"/>
      <c r="AS22" s="29"/>
      <c r="AT22" s="36">
        <f t="shared" si="10"/>
        <v>40.9</v>
      </c>
      <c r="AU22" s="11">
        <f>IF(AT22="",Default_Rank_Score,RANK(AT22,AT$4:AT$124,1))</f>
        <v>56</v>
      </c>
      <c r="AV22" s="49">
        <v>30.93</v>
      </c>
      <c r="AW22" s="5">
        <v>1</v>
      </c>
      <c r="AX22" s="29"/>
      <c r="AY22" s="29"/>
      <c r="AZ22" s="36">
        <f t="shared" si="11"/>
        <v>35.93</v>
      </c>
      <c r="BA22" s="11">
        <f>IF(AZ22="",Default_Rank_Score,RANK(AZ22,AZ$4:AZ$124,1))</f>
        <v>25</v>
      </c>
      <c r="BB22" s="49">
        <v>24.12</v>
      </c>
      <c r="BC22" s="5">
        <v>0</v>
      </c>
      <c r="BD22" s="29"/>
      <c r="BE22" s="29"/>
      <c r="BF22" s="36">
        <f t="shared" si="12"/>
        <v>24.12</v>
      </c>
      <c r="BG22" s="11">
        <f>IF(BF22="",Default_Rank_Score,RANK(BF22,BF$4:BF$124,1))</f>
        <v>11</v>
      </c>
      <c r="BH22" s="49">
        <v>27.01</v>
      </c>
      <c r="BI22" s="5">
        <v>2</v>
      </c>
      <c r="BJ22" s="29"/>
      <c r="BK22" s="29"/>
      <c r="BL22" s="36">
        <f t="shared" si="13"/>
        <v>37.010000000000005</v>
      </c>
      <c r="BM22" s="11">
        <f>IF(BL22="",Default_Rank_Score,RANK(BL22,BL$4:BL$124,1))</f>
        <v>36</v>
      </c>
      <c r="BN22" s="49">
        <v>27.23</v>
      </c>
      <c r="BO22" s="5">
        <v>0</v>
      </c>
      <c r="BP22" s="29"/>
      <c r="BQ22" s="29"/>
      <c r="BR22" s="36">
        <f t="shared" si="14"/>
        <v>27.23</v>
      </c>
      <c r="BS22" s="11">
        <f>IF(BR22="",Default_Rank_Score,RANK(BR22,BR$4:BR$124,1))</f>
        <v>7</v>
      </c>
    </row>
    <row r="23" spans="1:71" s="10" customFormat="1" x14ac:dyDescent="0.15">
      <c r="A23" s="59" t="s">
        <v>108</v>
      </c>
      <c r="B23" s="2"/>
      <c r="C23" s="1"/>
      <c r="D23" s="5">
        <v>2</v>
      </c>
      <c r="E23" s="6" t="s">
        <v>116</v>
      </c>
      <c r="F23" s="5"/>
      <c r="G23" s="63">
        <f t="shared" si="0"/>
        <v>19</v>
      </c>
      <c r="H23" s="63">
        <f t="shared" si="1"/>
        <v>124</v>
      </c>
      <c r="I23" s="63">
        <f t="shared" si="2"/>
        <v>7</v>
      </c>
      <c r="J23" s="63">
        <f t="shared" si="3"/>
        <v>3</v>
      </c>
      <c r="K23" s="64">
        <f t="shared" si="4"/>
        <v>317.58</v>
      </c>
      <c r="L23" s="49">
        <v>27.24</v>
      </c>
      <c r="M23" s="5">
        <v>1</v>
      </c>
      <c r="N23" s="29"/>
      <c r="O23" s="29"/>
      <c r="P23" s="36">
        <f t="shared" si="5"/>
        <v>32.239999999999995</v>
      </c>
      <c r="Q23" s="53">
        <f>IF(P23="",Default_Rank_Score,RANK(P23,P$4:P$124,1))</f>
        <v>31</v>
      </c>
      <c r="R23" s="49">
        <v>21.54</v>
      </c>
      <c r="S23" s="5">
        <v>0</v>
      </c>
      <c r="T23" s="29"/>
      <c r="U23" s="29"/>
      <c r="V23" s="36">
        <f t="shared" si="6"/>
        <v>21.54</v>
      </c>
      <c r="W23" s="55">
        <f>IF(V23="",Default_Rank_Score,RANK(V23,V$4:V$124,1))</f>
        <v>19</v>
      </c>
      <c r="X23" s="49">
        <v>31.8</v>
      </c>
      <c r="Y23" s="5">
        <v>1</v>
      </c>
      <c r="Z23" s="29"/>
      <c r="AA23" s="29"/>
      <c r="AB23" s="36">
        <f t="shared" si="15"/>
        <v>36.799999999999997</v>
      </c>
      <c r="AC23" s="55">
        <f>IF(AB23="",Default_Rank_Score,RANK(AB23,AB$4:AB$124,1))</f>
        <v>30</v>
      </c>
      <c r="AD23" s="49">
        <v>27.56</v>
      </c>
      <c r="AE23" s="5">
        <v>0</v>
      </c>
      <c r="AF23" s="29"/>
      <c r="AG23" s="29"/>
      <c r="AH23" s="36">
        <f t="shared" si="8"/>
        <v>27.56</v>
      </c>
      <c r="AI23" s="55">
        <f>IF(AH23="",Default_Rank_Score,RANK(AH23,AH$4:AH$124,1))</f>
        <v>26</v>
      </c>
      <c r="AJ23" s="49">
        <v>36.96</v>
      </c>
      <c r="AK23" s="5">
        <v>0</v>
      </c>
      <c r="AL23" s="29"/>
      <c r="AM23" s="29"/>
      <c r="AN23" s="36">
        <f t="shared" si="9"/>
        <v>36.96</v>
      </c>
      <c r="AO23" s="11">
        <f>IF(AN23="",Default_Rank_Score,RANK(AN23,AN$4:AN$124,1))</f>
        <v>18</v>
      </c>
      <c r="AP23" s="49">
        <v>28.78</v>
      </c>
      <c r="AQ23" s="5">
        <v>0</v>
      </c>
      <c r="AR23" s="29"/>
      <c r="AS23" s="29"/>
      <c r="AT23" s="36">
        <f t="shared" si="10"/>
        <v>28.78</v>
      </c>
      <c r="AU23" s="11">
        <f>IF(AT23="",Default_Rank_Score,RANK(AT23,AT$4:AT$124,1))</f>
        <v>13</v>
      </c>
      <c r="AV23" s="49">
        <v>32.020000000000003</v>
      </c>
      <c r="AW23" s="5">
        <v>1</v>
      </c>
      <c r="AX23" s="29"/>
      <c r="AY23" s="29"/>
      <c r="AZ23" s="36">
        <f t="shared" si="11"/>
        <v>37.020000000000003</v>
      </c>
      <c r="BA23" s="11">
        <f>IF(AZ23="",Default_Rank_Score,RANK(AZ23,AZ$4:AZ$124,1))</f>
        <v>29</v>
      </c>
      <c r="BB23" s="49">
        <v>26.36</v>
      </c>
      <c r="BC23" s="5">
        <v>0</v>
      </c>
      <c r="BD23" s="29"/>
      <c r="BE23" s="29"/>
      <c r="BF23" s="36">
        <f t="shared" si="12"/>
        <v>26.36</v>
      </c>
      <c r="BG23" s="11">
        <f>IF(BF23="",Default_Rank_Score,RANK(BF23,BF$4:BF$124,1))</f>
        <v>21</v>
      </c>
      <c r="BH23" s="49">
        <v>38.93</v>
      </c>
      <c r="BI23" s="5">
        <v>0</v>
      </c>
      <c r="BJ23" s="29"/>
      <c r="BK23" s="29"/>
      <c r="BL23" s="36">
        <f t="shared" si="13"/>
        <v>38.93</v>
      </c>
      <c r="BM23" s="11">
        <f>IF(BL23="",Default_Rank_Score,RANK(BL23,BL$4:BL$124,1))</f>
        <v>40</v>
      </c>
      <c r="BN23" s="49">
        <v>31.39</v>
      </c>
      <c r="BO23" s="5">
        <v>0</v>
      </c>
      <c r="BP23" s="29"/>
      <c r="BQ23" s="29"/>
      <c r="BR23" s="36">
        <f t="shared" si="14"/>
        <v>31.39</v>
      </c>
      <c r="BS23" s="11">
        <f>IF(BR23="",Default_Rank_Score,RANK(BR23,BR$4:BR$124,1))</f>
        <v>17</v>
      </c>
    </row>
    <row r="24" spans="1:71" s="10" customFormat="1" x14ac:dyDescent="0.15">
      <c r="A24" s="59" t="s">
        <v>58</v>
      </c>
      <c r="B24" s="2"/>
      <c r="C24" s="1"/>
      <c r="D24" s="5">
        <v>3</v>
      </c>
      <c r="E24" s="6" t="s">
        <v>59</v>
      </c>
      <c r="F24" s="5"/>
      <c r="G24" s="63">
        <f t="shared" si="0"/>
        <v>20</v>
      </c>
      <c r="H24" s="63">
        <f t="shared" si="1"/>
        <v>136</v>
      </c>
      <c r="I24" s="63">
        <f t="shared" si="2"/>
        <v>6</v>
      </c>
      <c r="J24" s="63">
        <f t="shared" si="3"/>
        <v>5</v>
      </c>
      <c r="K24" s="64">
        <f t="shared" si="4"/>
        <v>317.69</v>
      </c>
      <c r="L24" s="49">
        <v>28.31</v>
      </c>
      <c r="M24" s="5">
        <v>0</v>
      </c>
      <c r="N24" s="29"/>
      <c r="O24" s="29"/>
      <c r="P24" s="36">
        <f t="shared" si="5"/>
        <v>28.31</v>
      </c>
      <c r="Q24" s="53">
        <f>IF(P24="",Default_Rank_Score,RANK(P24,P$4:P$124,1))</f>
        <v>17</v>
      </c>
      <c r="R24" s="49">
        <v>31.48</v>
      </c>
      <c r="S24" s="5">
        <v>0</v>
      </c>
      <c r="T24" s="29"/>
      <c r="U24" s="29"/>
      <c r="V24" s="36">
        <f t="shared" si="6"/>
        <v>31.48</v>
      </c>
      <c r="W24" s="55">
        <f>IF(V24="",Default_Rank_Score,RANK(V24,V$4:V$124,1))</f>
        <v>69</v>
      </c>
      <c r="X24" s="49">
        <v>30.33</v>
      </c>
      <c r="Y24" s="5">
        <v>1</v>
      </c>
      <c r="Z24" s="29"/>
      <c r="AA24" s="29"/>
      <c r="AB24" s="36">
        <f t="shared" si="15"/>
        <v>35.33</v>
      </c>
      <c r="AC24" s="55">
        <f>IF(AB24="",Default_Rank_Score,RANK(AB24,AB$4:AB$124,1))</f>
        <v>28</v>
      </c>
      <c r="AD24" s="49">
        <v>24.42</v>
      </c>
      <c r="AE24" s="5">
        <v>0</v>
      </c>
      <c r="AF24" s="29"/>
      <c r="AG24" s="29"/>
      <c r="AH24" s="36">
        <f t="shared" si="8"/>
        <v>24.42</v>
      </c>
      <c r="AI24" s="55">
        <f>IF(AH24="",Default_Rank_Score,RANK(AH24,AH$4:AH$124,1))</f>
        <v>13</v>
      </c>
      <c r="AJ24" s="49">
        <v>32.6</v>
      </c>
      <c r="AK24" s="5">
        <v>0</v>
      </c>
      <c r="AL24" s="29"/>
      <c r="AM24" s="29"/>
      <c r="AN24" s="36">
        <f t="shared" si="9"/>
        <v>32.6</v>
      </c>
      <c r="AO24" s="11">
        <f>IF(AN24="",Default_Rank_Score,RANK(AN24,AN$4:AN$124,1))</f>
        <v>9</v>
      </c>
      <c r="AP24" s="49">
        <v>34.53</v>
      </c>
      <c r="AQ24" s="5">
        <v>1</v>
      </c>
      <c r="AR24" s="29"/>
      <c r="AS24" s="29"/>
      <c r="AT24" s="36">
        <f t="shared" si="10"/>
        <v>39.53</v>
      </c>
      <c r="AU24" s="11">
        <f>IF(AT24="",Default_Rank_Score,RANK(AT24,AT$4:AT$124,1))</f>
        <v>46</v>
      </c>
      <c r="AV24" s="49">
        <v>31.32</v>
      </c>
      <c r="AW24" s="5">
        <v>2</v>
      </c>
      <c r="AX24" s="29"/>
      <c r="AY24" s="29"/>
      <c r="AZ24" s="36">
        <f t="shared" si="11"/>
        <v>41.32</v>
      </c>
      <c r="BA24" s="11">
        <f>IF(AZ24="",Default_Rank_Score,RANK(AZ24,AZ$4:AZ$124,1))</f>
        <v>39</v>
      </c>
      <c r="BB24" s="49">
        <v>21.04</v>
      </c>
      <c r="BC24" s="5">
        <v>1</v>
      </c>
      <c r="BD24" s="29"/>
      <c r="BE24" s="29"/>
      <c r="BF24" s="36">
        <f t="shared" si="12"/>
        <v>26.04</v>
      </c>
      <c r="BG24" s="11">
        <f>IF(BF24="",Default_Rank_Score,RANK(BF24,BF$4:BF$124,1))</f>
        <v>19</v>
      </c>
      <c r="BH24" s="49">
        <v>27.82</v>
      </c>
      <c r="BI24" s="5">
        <v>0</v>
      </c>
      <c r="BJ24" s="29"/>
      <c r="BK24" s="29"/>
      <c r="BL24" s="36">
        <f t="shared" si="13"/>
        <v>27.82</v>
      </c>
      <c r="BM24" s="11">
        <f>IF(BL24="",Default_Rank_Score,RANK(BL24,BL$4:BL$124,1))</f>
        <v>11</v>
      </c>
      <c r="BN24" s="49">
        <v>30.84</v>
      </c>
      <c r="BO24" s="5">
        <v>0</v>
      </c>
      <c r="BP24" s="29"/>
      <c r="BQ24" s="29"/>
      <c r="BR24" s="36">
        <f t="shared" si="14"/>
        <v>30.84</v>
      </c>
      <c r="BS24" s="11">
        <f>IF(BR24="",Default_Rank_Score,RANK(BR24,BR$4:BR$124,1))</f>
        <v>15</v>
      </c>
    </row>
    <row r="25" spans="1:71" s="10" customFormat="1" x14ac:dyDescent="0.15">
      <c r="A25" s="59" t="s">
        <v>160</v>
      </c>
      <c r="B25" s="2"/>
      <c r="C25" s="1"/>
      <c r="D25" s="5">
        <v>1</v>
      </c>
      <c r="E25" s="6" t="s">
        <v>92</v>
      </c>
      <c r="F25" s="5"/>
      <c r="G25" s="63">
        <f t="shared" si="0"/>
        <v>21</v>
      </c>
      <c r="H25" s="63">
        <f t="shared" si="1"/>
        <v>152</v>
      </c>
      <c r="I25" s="63">
        <f t="shared" si="2"/>
        <v>10</v>
      </c>
      <c r="J25" s="63">
        <f t="shared" si="3"/>
        <v>0</v>
      </c>
      <c r="K25" s="64">
        <f t="shared" si="4"/>
        <v>318.72000000000003</v>
      </c>
      <c r="L25" s="49">
        <v>32.58</v>
      </c>
      <c r="M25" s="5">
        <v>0</v>
      </c>
      <c r="N25" s="29"/>
      <c r="O25" s="29"/>
      <c r="P25" s="36">
        <f t="shared" si="5"/>
        <v>32.58</v>
      </c>
      <c r="Q25" s="53">
        <f>IF(P25="",Default_Rank_Score,RANK(P25,P$4:P$124,1))</f>
        <v>32</v>
      </c>
      <c r="R25" s="49">
        <v>25.72</v>
      </c>
      <c r="S25" s="5">
        <v>0</v>
      </c>
      <c r="T25" s="29"/>
      <c r="U25" s="29"/>
      <c r="V25" s="36">
        <f t="shared" si="6"/>
        <v>25.72</v>
      </c>
      <c r="W25" s="55">
        <f>IF(V25="",Default_Rank_Score,RANK(V25,V$4:V$124,1))</f>
        <v>40</v>
      </c>
      <c r="X25" s="49">
        <v>37.15</v>
      </c>
      <c r="Y25" s="5">
        <v>0</v>
      </c>
      <c r="Z25" s="29"/>
      <c r="AA25" s="29"/>
      <c r="AB25" s="36">
        <f t="shared" si="15"/>
        <v>37.15</v>
      </c>
      <c r="AC25" s="55">
        <f>IF(AB25="",Default_Rank_Score,RANK(AB25,AB$4:AB$124,1))</f>
        <v>32</v>
      </c>
      <c r="AD25" s="49">
        <v>27.39</v>
      </c>
      <c r="AE25" s="5">
        <v>0</v>
      </c>
      <c r="AF25" s="29"/>
      <c r="AG25" s="29"/>
      <c r="AH25" s="36">
        <f t="shared" si="8"/>
        <v>27.39</v>
      </c>
      <c r="AI25" s="55">
        <f>IF(AH25="",Default_Rank_Score,RANK(AH25,AH$4:AH$124,1))</f>
        <v>25</v>
      </c>
      <c r="AJ25" s="49">
        <v>38.119999999999997</v>
      </c>
      <c r="AK25" s="5">
        <v>0</v>
      </c>
      <c r="AL25" s="29"/>
      <c r="AM25" s="29"/>
      <c r="AN25" s="36">
        <f t="shared" si="9"/>
        <v>38.119999999999997</v>
      </c>
      <c r="AO25" s="11">
        <f>IF(AN25="",Default_Rank_Score,RANK(AN25,AN$4:AN$124,1))</f>
        <v>23</v>
      </c>
      <c r="AP25" s="49">
        <v>37.51</v>
      </c>
      <c r="AQ25" s="5">
        <v>0</v>
      </c>
      <c r="AR25" s="29"/>
      <c r="AS25" s="29"/>
      <c r="AT25" s="36">
        <f t="shared" si="10"/>
        <v>37.51</v>
      </c>
      <c r="AU25" s="11">
        <f>IF(AT25="",Default_Rank_Score,RANK(AT25,AT$4:AT$124,1))</f>
        <v>41</v>
      </c>
      <c r="AV25" s="49">
        <v>32.299999999999997</v>
      </c>
      <c r="AW25" s="5">
        <v>0</v>
      </c>
      <c r="AX25" s="29"/>
      <c r="AY25" s="29"/>
      <c r="AZ25" s="36">
        <f t="shared" si="11"/>
        <v>32.299999999999997</v>
      </c>
      <c r="BA25" s="11">
        <f>IF(AZ25="",Default_Rank_Score,RANK(AZ25,AZ$4:AZ$124,1))</f>
        <v>19</v>
      </c>
      <c r="BB25" s="49">
        <v>25.99</v>
      </c>
      <c r="BC25" s="5">
        <v>0</v>
      </c>
      <c r="BD25" s="29"/>
      <c r="BE25" s="29"/>
      <c r="BF25" s="36">
        <f t="shared" si="12"/>
        <v>25.99</v>
      </c>
      <c r="BG25" s="11">
        <f>IF(BF25="",Default_Rank_Score,RANK(BF25,BF$4:BF$124,1))</f>
        <v>18</v>
      </c>
      <c r="BH25" s="49">
        <v>31.35</v>
      </c>
      <c r="BI25" s="5">
        <v>0</v>
      </c>
      <c r="BJ25" s="29"/>
      <c r="BK25" s="29"/>
      <c r="BL25" s="36">
        <f t="shared" si="13"/>
        <v>31.35</v>
      </c>
      <c r="BM25" s="11">
        <f>IF(BL25="",Default_Rank_Score,RANK(BL25,BL$4:BL$124,1))</f>
        <v>17</v>
      </c>
      <c r="BN25" s="49">
        <v>30.61</v>
      </c>
      <c r="BO25" s="5">
        <v>0</v>
      </c>
      <c r="BP25" s="29"/>
      <c r="BQ25" s="29"/>
      <c r="BR25" s="36">
        <f t="shared" si="14"/>
        <v>30.61</v>
      </c>
      <c r="BS25" s="11">
        <f>IF(BR25="",Default_Rank_Score,RANK(BR25,BR$4:BR$124,1))</f>
        <v>14</v>
      </c>
    </row>
    <row r="26" spans="1:71" s="10" customFormat="1" x14ac:dyDescent="0.15">
      <c r="A26" s="59" t="s">
        <v>175</v>
      </c>
      <c r="B26" s="2"/>
      <c r="C26" s="1"/>
      <c r="D26" s="5">
        <v>2</v>
      </c>
      <c r="E26" s="6" t="s">
        <v>176</v>
      </c>
      <c r="F26" s="5"/>
      <c r="G26" s="63">
        <f t="shared" si="0"/>
        <v>22</v>
      </c>
      <c r="H26" s="63">
        <f t="shared" si="1"/>
        <v>108</v>
      </c>
      <c r="I26" s="63">
        <f t="shared" si="2"/>
        <v>10</v>
      </c>
      <c r="J26" s="63">
        <f t="shared" si="3"/>
        <v>0</v>
      </c>
      <c r="K26" s="64">
        <f t="shared" si="4"/>
        <v>319.84999999999997</v>
      </c>
      <c r="L26" s="49">
        <v>28.94</v>
      </c>
      <c r="M26" s="5">
        <v>0</v>
      </c>
      <c r="N26" s="29"/>
      <c r="O26" s="29"/>
      <c r="P26" s="36">
        <f t="shared" si="5"/>
        <v>28.94</v>
      </c>
      <c r="Q26" s="53">
        <f>IF(P26="",Default_Rank_Score,RANK(P26,P$4:P$124,1))</f>
        <v>19</v>
      </c>
      <c r="R26" s="49">
        <v>21.73</v>
      </c>
      <c r="S26" s="5">
        <v>0</v>
      </c>
      <c r="T26" s="29"/>
      <c r="U26" s="29"/>
      <c r="V26" s="36">
        <f t="shared" si="6"/>
        <v>21.73</v>
      </c>
      <c r="W26" s="55">
        <f>IF(V26="",Default_Rank_Score,RANK(V26,V$4:V$124,1))</f>
        <v>21</v>
      </c>
      <c r="X26" s="49">
        <v>33.28</v>
      </c>
      <c r="Y26" s="5">
        <v>0</v>
      </c>
      <c r="Z26" s="29"/>
      <c r="AA26" s="29"/>
      <c r="AB26" s="36">
        <f t="shared" si="15"/>
        <v>33.28</v>
      </c>
      <c r="AC26" s="55">
        <f>IF(AB26="",Default_Rank_Score,RANK(AB26,AB$4:AB$124,1))</f>
        <v>18</v>
      </c>
      <c r="AD26" s="49">
        <v>26.3</v>
      </c>
      <c r="AE26" s="5">
        <v>0</v>
      </c>
      <c r="AF26" s="29"/>
      <c r="AG26" s="29"/>
      <c r="AH26" s="36">
        <f t="shared" si="8"/>
        <v>26.3</v>
      </c>
      <c r="AI26" s="55">
        <f>IF(AH26="",Default_Rank_Score,RANK(AH26,AH$4:AH$124,1))</f>
        <v>19</v>
      </c>
      <c r="AJ26" s="49">
        <v>40.229999999999997</v>
      </c>
      <c r="AK26" s="5">
        <v>0</v>
      </c>
      <c r="AL26" s="29"/>
      <c r="AM26" s="29"/>
      <c r="AN26" s="36">
        <f t="shared" si="9"/>
        <v>40.229999999999997</v>
      </c>
      <c r="AO26" s="11">
        <f>IF(AN26="",Default_Rank_Score,RANK(AN26,AN$4:AN$124,1))</f>
        <v>31</v>
      </c>
      <c r="AP26" s="49">
        <v>33.61</v>
      </c>
      <c r="AQ26" s="5">
        <v>0</v>
      </c>
      <c r="AR26" s="29"/>
      <c r="AS26" s="29"/>
      <c r="AT26" s="36">
        <f t="shared" si="10"/>
        <v>33.61</v>
      </c>
      <c r="AU26" s="11">
        <f>IF(AT26="",Default_Rank_Score,RANK(AT26,AT$4:AT$124,1))</f>
        <v>28</v>
      </c>
      <c r="AV26" s="49">
        <v>32.9</v>
      </c>
      <c r="AW26" s="5">
        <v>0</v>
      </c>
      <c r="AX26" s="29"/>
      <c r="AY26" s="29"/>
      <c r="AZ26" s="36">
        <f t="shared" si="11"/>
        <v>32.9</v>
      </c>
      <c r="BA26" s="11">
        <f>IF(AZ26="",Default_Rank_Score,RANK(AZ26,AZ$4:AZ$124,1))</f>
        <v>20</v>
      </c>
      <c r="BB26" s="49">
        <v>31.32</v>
      </c>
      <c r="BC26" s="5">
        <v>0</v>
      </c>
      <c r="BD26" s="29"/>
      <c r="BE26" s="29"/>
      <c r="BF26" s="36">
        <f t="shared" si="12"/>
        <v>31.32</v>
      </c>
      <c r="BG26" s="11">
        <f>IF(BF26="",Default_Rank_Score,RANK(BF26,BF$4:BF$124,1))</f>
        <v>37</v>
      </c>
      <c r="BH26" s="49">
        <v>35.92</v>
      </c>
      <c r="BI26" s="5">
        <v>0</v>
      </c>
      <c r="BJ26" s="29"/>
      <c r="BK26" s="29"/>
      <c r="BL26" s="36">
        <f t="shared" si="13"/>
        <v>35.92</v>
      </c>
      <c r="BM26" s="11">
        <f>IF(BL26="",Default_Rank_Score,RANK(BL26,BL$4:BL$124,1))</f>
        <v>35</v>
      </c>
      <c r="BN26" s="49">
        <v>35.619999999999997</v>
      </c>
      <c r="BO26" s="5">
        <v>0</v>
      </c>
      <c r="BP26" s="29"/>
      <c r="BQ26" s="29"/>
      <c r="BR26" s="36">
        <f t="shared" si="14"/>
        <v>35.619999999999997</v>
      </c>
      <c r="BS26" s="11">
        <f>IF(BR26="",Default_Rank_Score,RANK(BR26,BR$4:BR$124,1))</f>
        <v>27</v>
      </c>
    </row>
    <row r="27" spans="1:71" s="10" customFormat="1" x14ac:dyDescent="0.15">
      <c r="A27" s="59" t="s">
        <v>144</v>
      </c>
      <c r="B27" s="2"/>
      <c r="C27" s="1"/>
      <c r="D27" s="5">
        <v>6</v>
      </c>
      <c r="E27" s="6" t="s">
        <v>79</v>
      </c>
      <c r="F27" s="5"/>
      <c r="G27" s="63">
        <f t="shared" si="0"/>
        <v>23</v>
      </c>
      <c r="H27" s="63">
        <f t="shared" si="1"/>
        <v>147</v>
      </c>
      <c r="I27" s="63">
        <f t="shared" si="2"/>
        <v>8</v>
      </c>
      <c r="J27" s="63">
        <f t="shared" si="3"/>
        <v>2</v>
      </c>
      <c r="K27" s="64">
        <f t="shared" si="4"/>
        <v>322.89</v>
      </c>
      <c r="L27" s="49">
        <v>36.36</v>
      </c>
      <c r="M27" s="5">
        <v>1</v>
      </c>
      <c r="N27" s="29"/>
      <c r="O27" s="29"/>
      <c r="P27" s="36">
        <f t="shared" si="5"/>
        <v>41.36</v>
      </c>
      <c r="Q27" s="53">
        <f>IF(P27="",Default_Rank_Score,RANK(P27,P$4:P$124,1))</f>
        <v>56</v>
      </c>
      <c r="R27" s="49">
        <v>21.13</v>
      </c>
      <c r="S27" s="5">
        <v>0</v>
      </c>
      <c r="T27" s="29"/>
      <c r="U27" s="29"/>
      <c r="V27" s="36">
        <f t="shared" si="6"/>
        <v>21.13</v>
      </c>
      <c r="W27" s="55">
        <f>IF(V27="",Default_Rank_Score,RANK(V27,V$4:V$124,1))</f>
        <v>18</v>
      </c>
      <c r="X27" s="49">
        <v>32.770000000000003</v>
      </c>
      <c r="Y27" s="5">
        <v>0</v>
      </c>
      <c r="Z27" s="29"/>
      <c r="AA27" s="29"/>
      <c r="AB27" s="36">
        <f t="shared" si="15"/>
        <v>32.770000000000003</v>
      </c>
      <c r="AC27" s="55">
        <f>IF(AB27="",Default_Rank_Score,RANK(AB27,AB$4:AB$124,1))</f>
        <v>15</v>
      </c>
      <c r="AD27" s="49">
        <v>27.06</v>
      </c>
      <c r="AE27" s="5">
        <v>0</v>
      </c>
      <c r="AF27" s="29"/>
      <c r="AG27" s="29"/>
      <c r="AH27" s="36">
        <f t="shared" si="8"/>
        <v>27.06</v>
      </c>
      <c r="AI27" s="55">
        <f>IF(AH27="",Default_Rank_Score,RANK(AH27,AH$4:AH$124,1))</f>
        <v>22</v>
      </c>
      <c r="AJ27" s="49">
        <v>36.15</v>
      </c>
      <c r="AK27" s="5">
        <v>1</v>
      </c>
      <c r="AL27" s="29"/>
      <c r="AM27" s="29"/>
      <c r="AN27" s="36">
        <f t="shared" si="9"/>
        <v>41.15</v>
      </c>
      <c r="AO27" s="11">
        <f>IF(AN27="",Default_Rank_Score,RANK(AN27,AN$4:AN$124,1))</f>
        <v>36</v>
      </c>
      <c r="AP27" s="49">
        <v>30.28</v>
      </c>
      <c r="AQ27" s="5">
        <v>0</v>
      </c>
      <c r="AR27" s="29"/>
      <c r="AS27" s="29"/>
      <c r="AT27" s="36">
        <f t="shared" si="10"/>
        <v>30.28</v>
      </c>
      <c r="AU27" s="11">
        <f>IF(AT27="",Default_Rank_Score,RANK(AT27,AT$4:AT$124,1))</f>
        <v>16</v>
      </c>
      <c r="AV27" s="49">
        <v>29.25</v>
      </c>
      <c r="AW27" s="5">
        <v>0</v>
      </c>
      <c r="AX27" s="29"/>
      <c r="AY27" s="29"/>
      <c r="AZ27" s="36">
        <f t="shared" si="11"/>
        <v>29.25</v>
      </c>
      <c r="BA27" s="11">
        <f>IF(AZ27="",Default_Rank_Score,RANK(AZ27,AZ$4:AZ$124,1))</f>
        <v>11</v>
      </c>
      <c r="BB27" s="49">
        <v>22.79</v>
      </c>
      <c r="BC27" s="5">
        <v>0</v>
      </c>
      <c r="BD27" s="29">
        <v>1</v>
      </c>
      <c r="BE27" s="29"/>
      <c r="BF27" s="36">
        <f t="shared" si="12"/>
        <v>32.79</v>
      </c>
      <c r="BG27" s="11">
        <f>IF(BF27="",Default_Rank_Score,RANK(BF27,BF$4:BF$124,1))</f>
        <v>43</v>
      </c>
      <c r="BH27" s="49">
        <v>33.33</v>
      </c>
      <c r="BI27" s="5">
        <v>0</v>
      </c>
      <c r="BJ27" s="29"/>
      <c r="BK27" s="29"/>
      <c r="BL27" s="36">
        <f t="shared" si="13"/>
        <v>33.33</v>
      </c>
      <c r="BM27" s="11">
        <f>IF(BL27="",Default_Rank_Score,RANK(BL27,BL$4:BL$124,1))</f>
        <v>22</v>
      </c>
      <c r="BN27" s="49">
        <v>33.770000000000003</v>
      </c>
      <c r="BO27" s="5">
        <v>0</v>
      </c>
      <c r="BP27" s="29"/>
      <c r="BQ27" s="29"/>
      <c r="BR27" s="36">
        <f t="shared" si="14"/>
        <v>33.770000000000003</v>
      </c>
      <c r="BS27" s="11">
        <f>IF(BR27="",Default_Rank_Score,RANK(BR27,BR$4:BR$124,1))</f>
        <v>23</v>
      </c>
    </row>
    <row r="28" spans="1:71" s="10" customFormat="1" x14ac:dyDescent="0.15">
      <c r="A28" s="59" t="s">
        <v>216</v>
      </c>
      <c r="B28" s="2"/>
      <c r="C28" s="1"/>
      <c r="D28" s="5">
        <v>2</v>
      </c>
      <c r="E28" s="6" t="s">
        <v>83</v>
      </c>
      <c r="F28" s="5"/>
      <c r="G28" s="63">
        <f t="shared" si="0"/>
        <v>24</v>
      </c>
      <c r="H28" s="63">
        <f t="shared" si="1"/>
        <v>73</v>
      </c>
      <c r="I28" s="63">
        <f t="shared" si="2"/>
        <v>5</v>
      </c>
      <c r="J28" s="63">
        <f t="shared" si="3"/>
        <v>9</v>
      </c>
      <c r="K28" s="64">
        <f t="shared" si="4"/>
        <v>324.59999999999997</v>
      </c>
      <c r="L28" s="49">
        <v>21.03</v>
      </c>
      <c r="M28" s="5">
        <v>2</v>
      </c>
      <c r="N28" s="29"/>
      <c r="O28" s="29"/>
      <c r="P28" s="36">
        <f t="shared" si="5"/>
        <v>31.03</v>
      </c>
      <c r="Q28" s="53">
        <f>IF(P28="",Default_Rank_Score,RANK(P28,P$4:P$124,1))</f>
        <v>27</v>
      </c>
      <c r="R28" s="49">
        <v>15.01</v>
      </c>
      <c r="S28" s="5">
        <v>0</v>
      </c>
      <c r="T28" s="29"/>
      <c r="U28" s="29"/>
      <c r="V28" s="36">
        <f t="shared" si="6"/>
        <v>15.01</v>
      </c>
      <c r="W28" s="55">
        <f>IF(V28="",Default_Rank_Score,RANK(V28,V$4:V$124,1))</f>
        <v>4</v>
      </c>
      <c r="X28" s="49">
        <v>33.86</v>
      </c>
      <c r="Y28" s="5">
        <v>0</v>
      </c>
      <c r="Z28" s="29"/>
      <c r="AA28" s="29"/>
      <c r="AB28" s="36">
        <f t="shared" si="15"/>
        <v>33.86</v>
      </c>
      <c r="AC28" s="55">
        <f>IF(AB28="",Default_Rank_Score,RANK(AB28,AB$4:AB$124,1))</f>
        <v>21</v>
      </c>
      <c r="AD28" s="49">
        <v>22.37</v>
      </c>
      <c r="AE28" s="5">
        <v>0</v>
      </c>
      <c r="AF28" s="29"/>
      <c r="AG28" s="29"/>
      <c r="AH28" s="36">
        <f t="shared" si="8"/>
        <v>22.37</v>
      </c>
      <c r="AI28" s="55">
        <f>IF(AH28="",Default_Rank_Score,RANK(AH28,AH$4:AH$124,1))</f>
        <v>6</v>
      </c>
      <c r="AJ28" s="49">
        <v>35.32</v>
      </c>
      <c r="AK28" s="5">
        <v>0</v>
      </c>
      <c r="AL28" s="29"/>
      <c r="AM28" s="29"/>
      <c r="AN28" s="36">
        <f t="shared" si="9"/>
        <v>35.32</v>
      </c>
      <c r="AO28" s="11">
        <f>IF(AN28="",Default_Rank_Score,RANK(AN28,AN$4:AN$124,1))</f>
        <v>15</v>
      </c>
      <c r="AP28" s="49">
        <v>24.88</v>
      </c>
      <c r="AQ28" s="5">
        <v>3</v>
      </c>
      <c r="AR28" s="29"/>
      <c r="AS28" s="29"/>
      <c r="AT28" s="36">
        <f t="shared" si="10"/>
        <v>39.879999999999995</v>
      </c>
      <c r="AU28" s="11">
        <f>IF(AT28="",Default_Rank_Score,RANK(AT28,AT$4:AT$124,1))</f>
        <v>50</v>
      </c>
      <c r="AV28" s="49">
        <v>31.11</v>
      </c>
      <c r="AW28" s="5">
        <v>1</v>
      </c>
      <c r="AX28" s="29"/>
      <c r="AY28" s="29"/>
      <c r="AZ28" s="36">
        <f t="shared" si="11"/>
        <v>36.11</v>
      </c>
      <c r="BA28" s="11">
        <f>IF(AZ28="",Default_Rank_Score,RANK(AZ28,AZ$4:AZ$124,1))</f>
        <v>26</v>
      </c>
      <c r="BB28" s="49">
        <v>27.12</v>
      </c>
      <c r="BC28" s="5">
        <v>1</v>
      </c>
      <c r="BD28" s="29">
        <v>1</v>
      </c>
      <c r="BE28" s="29"/>
      <c r="BF28" s="36">
        <f t="shared" si="12"/>
        <v>42.120000000000005</v>
      </c>
      <c r="BG28" s="11">
        <f>IF(BF28="",Default_Rank_Score,RANK(BF28,BF$4:BF$124,1))</f>
        <v>75</v>
      </c>
      <c r="BH28" s="49">
        <v>29.26</v>
      </c>
      <c r="BI28" s="5">
        <v>2</v>
      </c>
      <c r="BJ28" s="29"/>
      <c r="BK28" s="29"/>
      <c r="BL28" s="36">
        <f t="shared" si="13"/>
        <v>39.260000000000005</v>
      </c>
      <c r="BM28" s="11">
        <f>IF(BL28="",Default_Rank_Score,RANK(BL28,BL$4:BL$124,1))</f>
        <v>41</v>
      </c>
      <c r="BN28" s="49">
        <v>29.64</v>
      </c>
      <c r="BO28" s="5">
        <v>0</v>
      </c>
      <c r="BP28" s="29"/>
      <c r="BQ28" s="29"/>
      <c r="BR28" s="36">
        <f t="shared" si="14"/>
        <v>29.64</v>
      </c>
      <c r="BS28" s="11">
        <f>IF(BR28="",Default_Rank_Score,RANK(BR28,BR$4:BR$124,1))</f>
        <v>12</v>
      </c>
    </row>
    <row r="29" spans="1:71" s="10" customFormat="1" x14ac:dyDescent="0.15">
      <c r="A29" s="59" t="s">
        <v>147</v>
      </c>
      <c r="B29" s="2"/>
      <c r="C29" s="1"/>
      <c r="D29" s="5">
        <v>6</v>
      </c>
      <c r="E29" s="6" t="s">
        <v>57</v>
      </c>
      <c r="F29" s="5"/>
      <c r="G29" s="63">
        <f t="shared" si="0"/>
        <v>25</v>
      </c>
      <c r="H29" s="63">
        <f t="shared" si="1"/>
        <v>137</v>
      </c>
      <c r="I29" s="63">
        <f t="shared" si="2"/>
        <v>4</v>
      </c>
      <c r="J29" s="63">
        <f t="shared" si="3"/>
        <v>7</v>
      </c>
      <c r="K29" s="64">
        <f t="shared" si="4"/>
        <v>331.05</v>
      </c>
      <c r="L29" s="49">
        <v>23.3</v>
      </c>
      <c r="M29" s="5">
        <v>0</v>
      </c>
      <c r="N29" s="29"/>
      <c r="O29" s="29"/>
      <c r="P29" s="36">
        <f t="shared" si="5"/>
        <v>23.3</v>
      </c>
      <c r="Q29" s="53">
        <f>IF(P29="",Default_Rank_Score,RANK(P29,P$4:P$124,1))</f>
        <v>7</v>
      </c>
      <c r="R29" s="49">
        <v>19.72</v>
      </c>
      <c r="S29" s="5">
        <v>0</v>
      </c>
      <c r="T29" s="29"/>
      <c r="U29" s="29"/>
      <c r="V29" s="36">
        <f t="shared" si="6"/>
        <v>19.72</v>
      </c>
      <c r="W29" s="55">
        <f>IF(V29="",Default_Rank_Score,RANK(V29,V$4:V$124,1))</f>
        <v>15</v>
      </c>
      <c r="X29" s="49">
        <v>28.57</v>
      </c>
      <c r="Y29" s="5">
        <v>0</v>
      </c>
      <c r="Z29" s="29"/>
      <c r="AA29" s="29"/>
      <c r="AB29" s="36">
        <f t="shared" si="15"/>
        <v>28.57</v>
      </c>
      <c r="AC29" s="55">
        <f>IF(AB29="",Default_Rank_Score,RANK(AB29,AB$4:AB$124,1))</f>
        <v>9</v>
      </c>
      <c r="AD29" s="49">
        <v>24.78</v>
      </c>
      <c r="AE29" s="5">
        <v>1</v>
      </c>
      <c r="AF29" s="29"/>
      <c r="AG29" s="29"/>
      <c r="AH29" s="36">
        <f t="shared" si="8"/>
        <v>29.78</v>
      </c>
      <c r="AI29" s="55">
        <f>IF(AH29="",Default_Rank_Score,RANK(AH29,AH$4:AH$124,1))</f>
        <v>35</v>
      </c>
      <c r="AJ29" s="49">
        <v>54.23</v>
      </c>
      <c r="AK29" s="5">
        <v>1</v>
      </c>
      <c r="AL29" s="29"/>
      <c r="AM29" s="29"/>
      <c r="AN29" s="36">
        <f t="shared" si="9"/>
        <v>59.23</v>
      </c>
      <c r="AO29" s="11">
        <f>IF(AN29="",Default_Rank_Score,RANK(AN29,AN$4:AN$124,1))</f>
        <v>71</v>
      </c>
      <c r="AP29" s="49">
        <v>25.09</v>
      </c>
      <c r="AQ29" s="5">
        <v>1</v>
      </c>
      <c r="AR29" s="29"/>
      <c r="AS29" s="29"/>
      <c r="AT29" s="36">
        <f t="shared" si="10"/>
        <v>30.09</v>
      </c>
      <c r="AU29" s="11">
        <f>IF(AT29="",Default_Rank_Score,RANK(AT29,AT$4:AT$124,1))</f>
        <v>15</v>
      </c>
      <c r="AV29" s="49">
        <v>29.33</v>
      </c>
      <c r="AW29" s="5">
        <v>1</v>
      </c>
      <c r="AX29" s="29"/>
      <c r="AY29" s="29"/>
      <c r="AZ29" s="36">
        <f t="shared" si="11"/>
        <v>34.33</v>
      </c>
      <c r="BA29" s="11">
        <f>IF(AZ29="",Default_Rank_Score,RANK(AZ29,AZ$4:AZ$124,1))</f>
        <v>24</v>
      </c>
      <c r="BB29" s="49">
        <v>20.72</v>
      </c>
      <c r="BC29" s="5">
        <v>1</v>
      </c>
      <c r="BD29" s="29"/>
      <c r="BE29" s="29"/>
      <c r="BF29" s="36">
        <f t="shared" si="12"/>
        <v>25.72</v>
      </c>
      <c r="BG29" s="11">
        <f>IF(BF29="",Default_Rank_Score,RANK(BF29,BF$4:BF$124,1))</f>
        <v>15</v>
      </c>
      <c r="BH29" s="49">
        <v>27.82</v>
      </c>
      <c r="BI29" s="5">
        <v>2</v>
      </c>
      <c r="BJ29" s="29"/>
      <c r="BK29" s="29"/>
      <c r="BL29" s="36">
        <f t="shared" si="13"/>
        <v>37.82</v>
      </c>
      <c r="BM29" s="11">
        <f>IF(BL29="",Default_Rank_Score,RANK(BL29,BL$4:BL$124,1))</f>
        <v>38</v>
      </c>
      <c r="BN29" s="49">
        <v>42.49</v>
      </c>
      <c r="BO29" s="5">
        <v>0</v>
      </c>
      <c r="BP29" s="29"/>
      <c r="BQ29" s="29"/>
      <c r="BR29" s="36">
        <f t="shared" si="14"/>
        <v>42.49</v>
      </c>
      <c r="BS29" s="11">
        <f>IF(BR29="",Default_Rank_Score,RANK(BR29,BR$4:BR$124,1))</f>
        <v>51</v>
      </c>
    </row>
    <row r="30" spans="1:71" s="10" customFormat="1" x14ac:dyDescent="0.15">
      <c r="A30" s="59" t="s">
        <v>122</v>
      </c>
      <c r="B30" s="2"/>
      <c r="C30" s="1"/>
      <c r="D30" s="5">
        <v>4</v>
      </c>
      <c r="E30" s="6" t="s">
        <v>123</v>
      </c>
      <c r="F30" s="5"/>
      <c r="G30" s="63">
        <f t="shared" si="0"/>
        <v>26</v>
      </c>
      <c r="H30" s="63">
        <f t="shared" si="1"/>
        <v>118</v>
      </c>
      <c r="I30" s="63">
        <f t="shared" si="2"/>
        <v>6</v>
      </c>
      <c r="J30" s="63">
        <f t="shared" si="3"/>
        <v>4</v>
      </c>
      <c r="K30" s="64">
        <f t="shared" si="4"/>
        <v>331.2</v>
      </c>
      <c r="L30" s="49">
        <v>28.33</v>
      </c>
      <c r="M30" s="5">
        <v>0</v>
      </c>
      <c r="N30" s="29"/>
      <c r="O30" s="29"/>
      <c r="P30" s="36">
        <f t="shared" si="5"/>
        <v>28.33</v>
      </c>
      <c r="Q30" s="53">
        <f>IF(P30="",Default_Rank_Score,RANK(P30,P$4:P$124,1))</f>
        <v>18</v>
      </c>
      <c r="R30" s="49">
        <v>21.7</v>
      </c>
      <c r="S30" s="5">
        <v>0</v>
      </c>
      <c r="T30" s="29"/>
      <c r="U30" s="29"/>
      <c r="V30" s="36">
        <f t="shared" si="6"/>
        <v>21.7</v>
      </c>
      <c r="W30" s="55">
        <f>IF(V30="",Default_Rank_Score,RANK(V30,V$4:V$124,1))</f>
        <v>20</v>
      </c>
      <c r="X30" s="49">
        <v>33.67</v>
      </c>
      <c r="Y30" s="5">
        <v>1</v>
      </c>
      <c r="Z30" s="29"/>
      <c r="AA30" s="29"/>
      <c r="AB30" s="36">
        <f t="shared" si="15"/>
        <v>38.67</v>
      </c>
      <c r="AC30" s="55">
        <f>IF(AB30="",Default_Rank_Score,RANK(AB30,AB$4:AB$124,1))</f>
        <v>38</v>
      </c>
      <c r="AD30" s="49">
        <v>24.59</v>
      </c>
      <c r="AE30" s="5">
        <v>0</v>
      </c>
      <c r="AF30" s="29"/>
      <c r="AG30" s="29"/>
      <c r="AH30" s="36">
        <f t="shared" si="8"/>
        <v>24.59</v>
      </c>
      <c r="AI30" s="55">
        <f>IF(AH30="",Default_Rank_Score,RANK(AH30,AH$4:AH$124,1))</f>
        <v>15</v>
      </c>
      <c r="AJ30" s="49">
        <v>33.85</v>
      </c>
      <c r="AK30" s="5">
        <v>1</v>
      </c>
      <c r="AL30" s="29"/>
      <c r="AM30" s="29"/>
      <c r="AN30" s="36">
        <f t="shared" si="9"/>
        <v>38.85</v>
      </c>
      <c r="AO30" s="11">
        <f>IF(AN30="",Default_Rank_Score,RANK(AN30,AN$4:AN$124,1))</f>
        <v>27</v>
      </c>
      <c r="AP30" s="49">
        <v>35.96</v>
      </c>
      <c r="AQ30" s="5">
        <v>0</v>
      </c>
      <c r="AR30" s="29"/>
      <c r="AS30" s="29"/>
      <c r="AT30" s="36">
        <f t="shared" si="10"/>
        <v>35.96</v>
      </c>
      <c r="AU30" s="11">
        <f>IF(AT30="",Default_Rank_Score,RANK(AT30,AT$4:AT$124,1))</f>
        <v>36</v>
      </c>
      <c r="AV30" s="49">
        <v>37.1</v>
      </c>
      <c r="AW30" s="5">
        <v>1</v>
      </c>
      <c r="AX30" s="29"/>
      <c r="AY30" s="29"/>
      <c r="AZ30" s="36">
        <f t="shared" si="11"/>
        <v>42.1</v>
      </c>
      <c r="BA30" s="11">
        <f>IF(AZ30="",Default_Rank_Score,RANK(AZ30,AZ$4:AZ$124,1))</f>
        <v>41</v>
      </c>
      <c r="BB30" s="49">
        <v>25.81</v>
      </c>
      <c r="BC30" s="5">
        <v>0</v>
      </c>
      <c r="BD30" s="29"/>
      <c r="BE30" s="29"/>
      <c r="BF30" s="36">
        <f t="shared" si="12"/>
        <v>25.81</v>
      </c>
      <c r="BG30" s="11">
        <f>IF(BF30="",Default_Rank_Score,RANK(BF30,BF$4:BF$124,1))</f>
        <v>16</v>
      </c>
      <c r="BH30" s="49">
        <v>34.630000000000003</v>
      </c>
      <c r="BI30" s="5">
        <v>1</v>
      </c>
      <c r="BJ30" s="29"/>
      <c r="BK30" s="29"/>
      <c r="BL30" s="36">
        <f t="shared" si="13"/>
        <v>39.630000000000003</v>
      </c>
      <c r="BM30" s="11">
        <f>IF(BL30="",Default_Rank_Score,RANK(BL30,BL$4:BL$124,1))</f>
        <v>42</v>
      </c>
      <c r="BN30" s="49">
        <v>35.56</v>
      </c>
      <c r="BO30" s="5">
        <v>0</v>
      </c>
      <c r="BP30" s="29"/>
      <c r="BQ30" s="29"/>
      <c r="BR30" s="36">
        <f t="shared" si="14"/>
        <v>35.56</v>
      </c>
      <c r="BS30" s="11">
        <f>IF(BR30="",Default_Rank_Score,RANK(BR30,BR$4:BR$124,1))</f>
        <v>26</v>
      </c>
    </row>
    <row r="31" spans="1:71" s="10" customFormat="1" x14ac:dyDescent="0.15">
      <c r="A31" s="59" t="s">
        <v>170</v>
      </c>
      <c r="B31" s="2"/>
      <c r="C31" s="1"/>
      <c r="D31" s="5">
        <v>4</v>
      </c>
      <c r="E31" s="6" t="s">
        <v>138</v>
      </c>
      <c r="F31" s="5"/>
      <c r="G31" s="63">
        <f t="shared" si="0"/>
        <v>27</v>
      </c>
      <c r="H31" s="63">
        <f t="shared" si="1"/>
        <v>189</v>
      </c>
      <c r="I31" s="63">
        <f t="shared" si="2"/>
        <v>9</v>
      </c>
      <c r="J31" s="63">
        <f t="shared" si="3"/>
        <v>1</v>
      </c>
      <c r="K31" s="64">
        <f t="shared" si="4"/>
        <v>336.80999999999995</v>
      </c>
      <c r="L31" s="49">
        <v>43.44</v>
      </c>
      <c r="M31" s="5">
        <v>0</v>
      </c>
      <c r="N31" s="29"/>
      <c r="O31" s="29"/>
      <c r="P31" s="36">
        <f t="shared" si="5"/>
        <v>43.44</v>
      </c>
      <c r="Q31" s="53">
        <f>IF(P31="",Default_Rank_Score,RANK(P31,P$4:P$124,1))</f>
        <v>64</v>
      </c>
      <c r="R31" s="49">
        <v>23.23</v>
      </c>
      <c r="S31" s="5">
        <v>1</v>
      </c>
      <c r="T31" s="29"/>
      <c r="U31" s="29"/>
      <c r="V31" s="36">
        <f t="shared" si="6"/>
        <v>28.23</v>
      </c>
      <c r="W31" s="55">
        <f>IF(V31="",Default_Rank_Score,RANK(V31,V$4:V$124,1))</f>
        <v>50</v>
      </c>
      <c r="X31" s="49">
        <v>33.869999999999997</v>
      </c>
      <c r="Y31" s="5">
        <v>0</v>
      </c>
      <c r="Z31" s="29"/>
      <c r="AA31" s="29"/>
      <c r="AB31" s="36">
        <f t="shared" si="15"/>
        <v>33.869999999999997</v>
      </c>
      <c r="AC31" s="55">
        <f>IF(AB31="",Default_Rank_Score,RANK(AB31,AB$4:AB$124,1))</f>
        <v>22</v>
      </c>
      <c r="AD31" s="49">
        <v>27.71</v>
      </c>
      <c r="AE31" s="5">
        <v>0</v>
      </c>
      <c r="AF31" s="29"/>
      <c r="AG31" s="29"/>
      <c r="AH31" s="36">
        <f t="shared" si="8"/>
        <v>27.71</v>
      </c>
      <c r="AI31" s="55">
        <f>IF(AH31="",Default_Rank_Score,RANK(AH31,AH$4:AH$124,1))</f>
        <v>28</v>
      </c>
      <c r="AJ31" s="49">
        <v>38.54</v>
      </c>
      <c r="AK31" s="5">
        <v>0</v>
      </c>
      <c r="AL31" s="29"/>
      <c r="AM31" s="29"/>
      <c r="AN31" s="36">
        <f t="shared" si="9"/>
        <v>38.54</v>
      </c>
      <c r="AO31" s="11">
        <f>IF(AN31="",Default_Rank_Score,RANK(AN31,AN$4:AN$124,1))</f>
        <v>25</v>
      </c>
      <c r="AP31" s="49">
        <v>31.48</v>
      </c>
      <c r="AQ31" s="5">
        <v>0</v>
      </c>
      <c r="AR31" s="29"/>
      <c r="AS31" s="29"/>
      <c r="AT31" s="36">
        <f t="shared" si="10"/>
        <v>31.48</v>
      </c>
      <c r="AU31" s="11">
        <f>IF(AT31="",Default_Rank_Score,RANK(AT31,AT$4:AT$124,1))</f>
        <v>19</v>
      </c>
      <c r="AV31" s="49">
        <v>31.94</v>
      </c>
      <c r="AW31" s="5">
        <v>0</v>
      </c>
      <c r="AX31" s="29"/>
      <c r="AY31" s="29"/>
      <c r="AZ31" s="36">
        <f t="shared" si="11"/>
        <v>31.94</v>
      </c>
      <c r="BA31" s="11">
        <f>IF(AZ31="",Default_Rank_Score,RANK(AZ31,AZ$4:AZ$124,1))</f>
        <v>17</v>
      </c>
      <c r="BB31" s="49">
        <v>28.84</v>
      </c>
      <c r="BC31" s="5">
        <v>0</v>
      </c>
      <c r="BD31" s="29"/>
      <c r="BE31" s="29"/>
      <c r="BF31" s="36">
        <f t="shared" si="12"/>
        <v>28.84</v>
      </c>
      <c r="BG31" s="11">
        <f>IF(BF31="",Default_Rank_Score,RANK(BF31,BF$4:BF$124,1))</f>
        <v>29</v>
      </c>
      <c r="BH31" s="49">
        <v>35.270000000000003</v>
      </c>
      <c r="BI31" s="5">
        <v>0</v>
      </c>
      <c r="BJ31" s="29"/>
      <c r="BK31" s="29"/>
      <c r="BL31" s="36">
        <f t="shared" si="13"/>
        <v>35.270000000000003</v>
      </c>
      <c r="BM31" s="11">
        <f>IF(BL31="",Default_Rank_Score,RANK(BL31,BL$4:BL$124,1))</f>
        <v>33</v>
      </c>
      <c r="BN31" s="49">
        <v>37.49</v>
      </c>
      <c r="BO31" s="5">
        <v>0</v>
      </c>
      <c r="BP31" s="29"/>
      <c r="BQ31" s="29"/>
      <c r="BR31" s="36">
        <f t="shared" si="14"/>
        <v>37.49</v>
      </c>
      <c r="BS31" s="11">
        <f>IF(BR31="",Default_Rank_Score,RANK(BR31,BR$4:BR$124,1))</f>
        <v>35</v>
      </c>
    </row>
    <row r="32" spans="1:71" s="10" customFormat="1" x14ac:dyDescent="0.15">
      <c r="A32" s="59" t="s">
        <v>193</v>
      </c>
      <c r="B32" s="2"/>
      <c r="C32" s="1"/>
      <c r="D32" s="5">
        <v>4</v>
      </c>
      <c r="E32" s="6" t="s">
        <v>57</v>
      </c>
      <c r="F32" s="5"/>
      <c r="G32" s="63">
        <f t="shared" si="0"/>
        <v>28</v>
      </c>
      <c r="H32" s="63">
        <f t="shared" si="1"/>
        <v>149</v>
      </c>
      <c r="I32" s="63">
        <f t="shared" si="2"/>
        <v>7</v>
      </c>
      <c r="J32" s="63">
        <f t="shared" si="3"/>
        <v>4</v>
      </c>
      <c r="K32" s="64">
        <f t="shared" si="4"/>
        <v>339.13</v>
      </c>
      <c r="L32" s="49">
        <v>28.2</v>
      </c>
      <c r="M32" s="5">
        <v>0</v>
      </c>
      <c r="N32" s="29"/>
      <c r="O32" s="29"/>
      <c r="P32" s="36">
        <f t="shared" si="5"/>
        <v>28.2</v>
      </c>
      <c r="Q32" s="53">
        <f>IF(P32="",Default_Rank_Score,RANK(P32,P$4:P$124,1))</f>
        <v>16</v>
      </c>
      <c r="R32" s="49">
        <v>20.75</v>
      </c>
      <c r="S32" s="5">
        <v>1</v>
      </c>
      <c r="T32" s="29"/>
      <c r="U32" s="29"/>
      <c r="V32" s="36">
        <f t="shared" si="6"/>
        <v>25.75</v>
      </c>
      <c r="W32" s="55">
        <f>IF(V32="",Default_Rank_Score,RANK(V32,V$4:V$124,1))</f>
        <v>41</v>
      </c>
      <c r="X32" s="49">
        <v>34.049999999999997</v>
      </c>
      <c r="Y32" s="5">
        <v>0</v>
      </c>
      <c r="Z32" s="29"/>
      <c r="AA32" s="29"/>
      <c r="AB32" s="36">
        <f t="shared" si="15"/>
        <v>34.049999999999997</v>
      </c>
      <c r="AC32" s="55">
        <f>IF(AB32="",Default_Rank_Score,RANK(AB32,AB$4:AB$124,1))</f>
        <v>23</v>
      </c>
      <c r="AD32" s="49">
        <v>27.66</v>
      </c>
      <c r="AE32" s="5">
        <v>1</v>
      </c>
      <c r="AF32" s="29"/>
      <c r="AG32" s="29"/>
      <c r="AH32" s="36">
        <f t="shared" si="8"/>
        <v>32.659999999999997</v>
      </c>
      <c r="AI32" s="55">
        <f>IF(AH32="",Default_Rank_Score,RANK(AH32,AH$4:AH$124,1))</f>
        <v>43</v>
      </c>
      <c r="AJ32" s="49">
        <v>38.69</v>
      </c>
      <c r="AK32" s="5">
        <v>0</v>
      </c>
      <c r="AL32" s="29"/>
      <c r="AM32" s="29"/>
      <c r="AN32" s="36">
        <f t="shared" si="9"/>
        <v>38.69</v>
      </c>
      <c r="AO32" s="11">
        <f>IF(AN32="",Default_Rank_Score,RANK(AN32,AN$4:AN$124,1))</f>
        <v>26</v>
      </c>
      <c r="AP32" s="49">
        <v>28.65</v>
      </c>
      <c r="AQ32" s="5">
        <v>2</v>
      </c>
      <c r="AR32" s="29"/>
      <c r="AS32" s="29"/>
      <c r="AT32" s="36">
        <f t="shared" si="10"/>
        <v>38.65</v>
      </c>
      <c r="AU32" s="11">
        <f>IF(AT32="",Default_Rank_Score,RANK(AT32,AT$4:AT$124,1))</f>
        <v>44</v>
      </c>
      <c r="AV32" s="49">
        <v>29.82</v>
      </c>
      <c r="AW32" s="5">
        <v>0</v>
      </c>
      <c r="AX32" s="29"/>
      <c r="AY32" s="29"/>
      <c r="AZ32" s="36">
        <f t="shared" si="11"/>
        <v>29.82</v>
      </c>
      <c r="BA32" s="11">
        <f>IF(AZ32="",Default_Rank_Score,RANK(AZ32,AZ$4:AZ$124,1))</f>
        <v>13</v>
      </c>
      <c r="BB32" s="49">
        <v>27.96</v>
      </c>
      <c r="BC32" s="5">
        <v>0</v>
      </c>
      <c r="BD32" s="29"/>
      <c r="BE32" s="29"/>
      <c r="BF32" s="36">
        <f t="shared" si="12"/>
        <v>27.96</v>
      </c>
      <c r="BG32" s="11">
        <f>IF(BF32="",Default_Rank_Score,RANK(BF32,BF$4:BF$124,1))</f>
        <v>26</v>
      </c>
      <c r="BH32" s="49">
        <v>33.9</v>
      </c>
      <c r="BI32" s="5">
        <v>0</v>
      </c>
      <c r="BJ32" s="29"/>
      <c r="BK32" s="29"/>
      <c r="BL32" s="36">
        <f t="shared" si="13"/>
        <v>33.9</v>
      </c>
      <c r="BM32" s="11">
        <f>IF(BL32="",Default_Rank_Score,RANK(BL32,BL$4:BL$124,1))</f>
        <v>25</v>
      </c>
      <c r="BN32" s="49">
        <v>49.45</v>
      </c>
      <c r="BO32" s="5">
        <v>0</v>
      </c>
      <c r="BP32" s="29"/>
      <c r="BQ32" s="29"/>
      <c r="BR32" s="36">
        <f t="shared" si="14"/>
        <v>49.45</v>
      </c>
      <c r="BS32" s="11">
        <f>IF(BR32="",Default_Rank_Score,RANK(BR32,BR$4:BR$124,1))</f>
        <v>64</v>
      </c>
    </row>
    <row r="33" spans="1:71" s="10" customFormat="1" x14ac:dyDescent="0.15">
      <c r="A33" s="59" t="s">
        <v>207</v>
      </c>
      <c r="B33" s="2"/>
      <c r="C33" s="1"/>
      <c r="D33" s="5">
        <v>4</v>
      </c>
      <c r="E33" s="6" t="s">
        <v>117</v>
      </c>
      <c r="F33" s="5"/>
      <c r="G33" s="63">
        <f t="shared" si="0"/>
        <v>29</v>
      </c>
      <c r="H33" s="63">
        <f t="shared" si="1"/>
        <v>134</v>
      </c>
      <c r="I33" s="63">
        <f t="shared" si="2"/>
        <v>8</v>
      </c>
      <c r="J33" s="63">
        <f t="shared" si="3"/>
        <v>4</v>
      </c>
      <c r="K33" s="64">
        <f t="shared" si="4"/>
        <v>345.06000000000006</v>
      </c>
      <c r="L33" s="49">
        <v>28.98</v>
      </c>
      <c r="M33" s="5">
        <v>0</v>
      </c>
      <c r="N33" s="29"/>
      <c r="O33" s="29"/>
      <c r="P33" s="36">
        <f t="shared" si="5"/>
        <v>28.98</v>
      </c>
      <c r="Q33" s="53">
        <f>IF(P33="",Default_Rank_Score,RANK(P33,P$4:P$124,1))</f>
        <v>20</v>
      </c>
      <c r="R33" s="49">
        <v>24.61</v>
      </c>
      <c r="S33" s="5">
        <v>0</v>
      </c>
      <c r="T33" s="29"/>
      <c r="U33" s="29"/>
      <c r="V33" s="36">
        <f t="shared" si="6"/>
        <v>24.61</v>
      </c>
      <c r="W33" s="55">
        <f>IF(V33="",Default_Rank_Score,RANK(V33,V$4:V$124,1))</f>
        <v>33</v>
      </c>
      <c r="X33" s="49">
        <v>33.1</v>
      </c>
      <c r="Y33" s="5">
        <v>0</v>
      </c>
      <c r="Z33" s="29"/>
      <c r="AA33" s="29"/>
      <c r="AB33" s="36">
        <f t="shared" si="15"/>
        <v>33.1</v>
      </c>
      <c r="AC33" s="55">
        <f>IF(AB33="",Default_Rank_Score,RANK(AB33,AB$4:AB$124,1))</f>
        <v>17</v>
      </c>
      <c r="AD33" s="49">
        <v>28.16</v>
      </c>
      <c r="AE33" s="5">
        <v>0</v>
      </c>
      <c r="AF33" s="29"/>
      <c r="AG33" s="29"/>
      <c r="AH33" s="36">
        <f t="shared" si="8"/>
        <v>28.16</v>
      </c>
      <c r="AI33" s="55">
        <f>IF(AH33="",Default_Rank_Score,RANK(AH33,AH$4:AH$124,1))</f>
        <v>30</v>
      </c>
      <c r="AJ33" s="49">
        <v>40.700000000000003</v>
      </c>
      <c r="AK33" s="5">
        <v>0</v>
      </c>
      <c r="AL33" s="29"/>
      <c r="AM33" s="29"/>
      <c r="AN33" s="36">
        <f t="shared" si="9"/>
        <v>40.700000000000003</v>
      </c>
      <c r="AO33" s="11">
        <f>IF(AN33="",Default_Rank_Score,RANK(AN33,AN$4:AN$124,1))</f>
        <v>34</v>
      </c>
      <c r="AP33" s="49">
        <v>34.979999999999997</v>
      </c>
      <c r="AQ33" s="5">
        <v>0</v>
      </c>
      <c r="AR33" s="29"/>
      <c r="AS33" s="29"/>
      <c r="AT33" s="36">
        <f t="shared" si="10"/>
        <v>34.979999999999997</v>
      </c>
      <c r="AU33" s="11">
        <f>IF(AT33="",Default_Rank_Score,RANK(AT33,AT$4:AT$124,1))</f>
        <v>35</v>
      </c>
      <c r="AV33" s="49">
        <v>32.659999999999997</v>
      </c>
      <c r="AW33" s="5">
        <v>3</v>
      </c>
      <c r="AX33" s="29"/>
      <c r="AY33" s="29"/>
      <c r="AZ33" s="36">
        <f t="shared" si="11"/>
        <v>47.66</v>
      </c>
      <c r="BA33" s="11">
        <f>IF(AZ33="",Default_Rank_Score,RANK(AZ33,AZ$4:AZ$124,1))</f>
        <v>59</v>
      </c>
      <c r="BB33" s="49">
        <v>34.28</v>
      </c>
      <c r="BC33" s="5">
        <v>1</v>
      </c>
      <c r="BD33" s="29"/>
      <c r="BE33" s="29"/>
      <c r="BF33" s="36">
        <f t="shared" si="12"/>
        <v>39.28</v>
      </c>
      <c r="BG33" s="11">
        <f>IF(BF33="",Default_Rank_Score,RANK(BF33,BF$4:BF$124,1))</f>
        <v>67</v>
      </c>
      <c r="BH33" s="49">
        <v>34.840000000000003</v>
      </c>
      <c r="BI33" s="5">
        <v>0</v>
      </c>
      <c r="BJ33" s="29"/>
      <c r="BK33" s="29"/>
      <c r="BL33" s="36">
        <f t="shared" si="13"/>
        <v>34.840000000000003</v>
      </c>
      <c r="BM33" s="11">
        <f>IF(BL33="",Default_Rank_Score,RANK(BL33,BL$4:BL$124,1))</f>
        <v>29</v>
      </c>
      <c r="BN33" s="49">
        <v>32.75</v>
      </c>
      <c r="BO33" s="5">
        <v>0</v>
      </c>
      <c r="BP33" s="29"/>
      <c r="BQ33" s="29"/>
      <c r="BR33" s="36">
        <f t="shared" si="14"/>
        <v>32.75</v>
      </c>
      <c r="BS33" s="11">
        <f>IF(BR33="",Default_Rank_Score,RANK(BR33,BR$4:BR$124,1))</f>
        <v>20</v>
      </c>
    </row>
    <row r="34" spans="1:71" s="10" customFormat="1" x14ac:dyDescent="0.15">
      <c r="A34" s="59" t="s">
        <v>201</v>
      </c>
      <c r="B34" s="2"/>
      <c r="C34" s="1"/>
      <c r="D34" s="5">
        <v>2</v>
      </c>
      <c r="E34" s="6" t="s">
        <v>115</v>
      </c>
      <c r="F34" s="5"/>
      <c r="G34" s="63">
        <f t="shared" si="0"/>
        <v>30</v>
      </c>
      <c r="H34" s="63">
        <f t="shared" si="1"/>
        <v>169</v>
      </c>
      <c r="I34" s="63">
        <f t="shared" si="2"/>
        <v>7</v>
      </c>
      <c r="J34" s="63">
        <f t="shared" si="3"/>
        <v>3</v>
      </c>
      <c r="K34" s="64">
        <f t="shared" si="4"/>
        <v>350.4199999999999</v>
      </c>
      <c r="L34" s="49">
        <v>26.42</v>
      </c>
      <c r="M34" s="5">
        <v>0</v>
      </c>
      <c r="N34" s="29"/>
      <c r="O34" s="29"/>
      <c r="P34" s="36">
        <f t="shared" si="5"/>
        <v>26.42</v>
      </c>
      <c r="Q34" s="53">
        <f>IF(P34="",Default_Rank_Score,RANK(P34,P$4:P$124,1))</f>
        <v>12</v>
      </c>
      <c r="R34" s="49">
        <v>22.91</v>
      </c>
      <c r="S34" s="5">
        <v>0</v>
      </c>
      <c r="T34" s="29"/>
      <c r="U34" s="29"/>
      <c r="V34" s="36">
        <f t="shared" si="6"/>
        <v>22.91</v>
      </c>
      <c r="W34" s="55">
        <f>IF(V34="",Default_Rank_Score,RANK(V34,V$4:V$124,1))</f>
        <v>24</v>
      </c>
      <c r="X34" s="49">
        <v>38.9</v>
      </c>
      <c r="Y34" s="5">
        <v>0</v>
      </c>
      <c r="Z34" s="29"/>
      <c r="AA34" s="29"/>
      <c r="AB34" s="36">
        <f t="shared" si="15"/>
        <v>38.9</v>
      </c>
      <c r="AC34" s="55">
        <f>IF(AB34="",Default_Rank_Score,RANK(AB34,AB$4:AB$124,1))</f>
        <v>39</v>
      </c>
      <c r="AD34" s="49">
        <v>32.479999999999997</v>
      </c>
      <c r="AE34" s="5">
        <v>1</v>
      </c>
      <c r="AF34" s="29"/>
      <c r="AG34" s="29"/>
      <c r="AH34" s="36">
        <f t="shared" si="8"/>
        <v>37.479999999999997</v>
      </c>
      <c r="AI34" s="55">
        <f>IF(AH34="",Default_Rank_Score,RANK(AH34,AH$4:AH$124,1))</f>
        <v>61</v>
      </c>
      <c r="AJ34" s="49">
        <v>40.65</v>
      </c>
      <c r="AK34" s="5">
        <v>0</v>
      </c>
      <c r="AL34" s="29"/>
      <c r="AM34" s="29"/>
      <c r="AN34" s="36">
        <f t="shared" si="9"/>
        <v>40.65</v>
      </c>
      <c r="AO34" s="11">
        <f>IF(AN34="",Default_Rank_Score,RANK(AN34,AN$4:AN$124,1))</f>
        <v>33</v>
      </c>
      <c r="AP34" s="49">
        <v>34.96</v>
      </c>
      <c r="AQ34" s="5">
        <v>0</v>
      </c>
      <c r="AR34" s="29"/>
      <c r="AS34" s="29"/>
      <c r="AT34" s="36">
        <f t="shared" si="10"/>
        <v>34.96</v>
      </c>
      <c r="AU34" s="11">
        <f>IF(AT34="",Default_Rank_Score,RANK(AT34,AT$4:AT$124,1))</f>
        <v>34</v>
      </c>
      <c r="AV34" s="49">
        <v>40.729999999999997</v>
      </c>
      <c r="AW34" s="5">
        <v>1</v>
      </c>
      <c r="AX34" s="29"/>
      <c r="AY34" s="29"/>
      <c r="AZ34" s="36">
        <f t="shared" si="11"/>
        <v>45.73</v>
      </c>
      <c r="BA34" s="11">
        <f>IF(AZ34="",Default_Rank_Score,RANK(AZ34,AZ$4:AZ$124,1))</f>
        <v>54</v>
      </c>
      <c r="BB34" s="49">
        <v>32</v>
      </c>
      <c r="BC34" s="5">
        <v>0</v>
      </c>
      <c r="BD34" s="29"/>
      <c r="BE34" s="29"/>
      <c r="BF34" s="36">
        <f t="shared" si="12"/>
        <v>32</v>
      </c>
      <c r="BG34" s="11">
        <f>IF(BF34="",Default_Rank_Score,RANK(BF34,BF$4:BF$124,1))</f>
        <v>38</v>
      </c>
      <c r="BH34" s="49">
        <v>32.909999999999997</v>
      </c>
      <c r="BI34" s="5">
        <v>0</v>
      </c>
      <c r="BJ34" s="29"/>
      <c r="BK34" s="29"/>
      <c r="BL34" s="36">
        <f t="shared" si="13"/>
        <v>32.909999999999997</v>
      </c>
      <c r="BM34" s="11">
        <f>IF(BL34="",Default_Rank_Score,RANK(BL34,BL$4:BL$124,1))</f>
        <v>20</v>
      </c>
      <c r="BN34" s="49">
        <v>33.46</v>
      </c>
      <c r="BO34" s="5">
        <v>1</v>
      </c>
      <c r="BP34" s="29"/>
      <c r="BQ34" s="29"/>
      <c r="BR34" s="36">
        <f t="shared" si="14"/>
        <v>38.46</v>
      </c>
      <c r="BS34" s="11">
        <f>IF(BR34="",Default_Rank_Score,RANK(BR34,BR$4:BR$124,1))</f>
        <v>37</v>
      </c>
    </row>
    <row r="35" spans="1:71" s="10" customFormat="1" x14ac:dyDescent="0.15">
      <c r="A35" s="59" t="s">
        <v>112</v>
      </c>
      <c r="B35" s="2"/>
      <c r="C35" s="1"/>
      <c r="D35" s="5">
        <v>5</v>
      </c>
      <c r="E35" s="6" t="s">
        <v>118</v>
      </c>
      <c r="F35" s="5"/>
      <c r="G35" s="63">
        <f t="shared" si="0"/>
        <v>31</v>
      </c>
      <c r="H35" s="63">
        <f t="shared" si="1"/>
        <v>158</v>
      </c>
      <c r="I35" s="63">
        <f t="shared" si="2"/>
        <v>4</v>
      </c>
      <c r="J35" s="63">
        <f t="shared" si="3"/>
        <v>9</v>
      </c>
      <c r="K35" s="64">
        <f t="shared" si="4"/>
        <v>353.34999999999997</v>
      </c>
      <c r="L35" s="49">
        <v>24.72</v>
      </c>
      <c r="M35" s="5">
        <v>2</v>
      </c>
      <c r="N35" s="29"/>
      <c r="O35" s="29"/>
      <c r="P35" s="36">
        <f t="shared" si="5"/>
        <v>34.72</v>
      </c>
      <c r="Q35" s="53">
        <f>IF(P35="",Default_Rank_Score,RANK(P35,P$4:P$124,1))</f>
        <v>37</v>
      </c>
      <c r="R35" s="49">
        <v>24.18</v>
      </c>
      <c r="S35" s="5">
        <v>0</v>
      </c>
      <c r="T35" s="29"/>
      <c r="U35" s="29"/>
      <c r="V35" s="36">
        <f t="shared" si="6"/>
        <v>24.18</v>
      </c>
      <c r="W35" s="55">
        <f>IF(V35="",Default_Rank_Score,RANK(V35,V$4:V$124,1))</f>
        <v>30</v>
      </c>
      <c r="X35" s="49">
        <v>33.590000000000003</v>
      </c>
      <c r="Y35" s="5">
        <v>0</v>
      </c>
      <c r="Z35" s="29"/>
      <c r="AA35" s="29"/>
      <c r="AB35" s="36">
        <f t="shared" si="15"/>
        <v>33.590000000000003</v>
      </c>
      <c r="AC35" s="55">
        <f>IF(AB35="",Default_Rank_Score,RANK(AB35,AB$4:AB$124,1))</f>
        <v>20</v>
      </c>
      <c r="AD35" s="49">
        <v>24.74</v>
      </c>
      <c r="AE35" s="5">
        <v>1</v>
      </c>
      <c r="AF35" s="29"/>
      <c r="AG35" s="29"/>
      <c r="AH35" s="36">
        <f t="shared" si="8"/>
        <v>29.74</v>
      </c>
      <c r="AI35" s="55">
        <f>IF(AH35="",Default_Rank_Score,RANK(AH35,AH$4:AH$124,1))</f>
        <v>34</v>
      </c>
      <c r="AJ35" s="49">
        <v>36.85</v>
      </c>
      <c r="AK35" s="5">
        <v>1</v>
      </c>
      <c r="AL35" s="29"/>
      <c r="AM35" s="29"/>
      <c r="AN35" s="36">
        <f t="shared" si="9"/>
        <v>41.85</v>
      </c>
      <c r="AO35" s="11">
        <f>IF(AN35="",Default_Rank_Score,RANK(AN35,AN$4:AN$124,1))</f>
        <v>37</v>
      </c>
      <c r="AP35" s="49">
        <v>29.42</v>
      </c>
      <c r="AQ35" s="5">
        <v>1</v>
      </c>
      <c r="AR35" s="29"/>
      <c r="AS35" s="29"/>
      <c r="AT35" s="36">
        <f t="shared" si="10"/>
        <v>34.42</v>
      </c>
      <c r="AU35" s="11">
        <f>IF(AT35="",Default_Rank_Score,RANK(AT35,AT$4:AT$124,1))</f>
        <v>31</v>
      </c>
      <c r="AV35" s="49">
        <v>29.35</v>
      </c>
      <c r="AW35" s="5">
        <v>2</v>
      </c>
      <c r="AX35" s="29"/>
      <c r="AY35" s="29"/>
      <c r="AZ35" s="36">
        <f t="shared" si="11"/>
        <v>39.35</v>
      </c>
      <c r="BA35" s="11">
        <f>IF(AZ35="",Default_Rank_Score,RANK(AZ35,AZ$4:AZ$124,1))</f>
        <v>35</v>
      </c>
      <c r="BB35" s="49">
        <v>27.1</v>
      </c>
      <c r="BC35" s="5">
        <v>0</v>
      </c>
      <c r="BD35" s="29"/>
      <c r="BE35" s="29"/>
      <c r="BF35" s="36">
        <f t="shared" si="12"/>
        <v>27.1</v>
      </c>
      <c r="BG35" s="11">
        <f>IF(BF35="",Default_Rank_Score,RANK(BF35,BF$4:BF$124,1))</f>
        <v>23</v>
      </c>
      <c r="BH35" s="49">
        <v>34.01</v>
      </c>
      <c r="BI35" s="5">
        <v>2</v>
      </c>
      <c r="BJ35" s="29"/>
      <c r="BK35" s="29"/>
      <c r="BL35" s="36">
        <f t="shared" si="13"/>
        <v>44.01</v>
      </c>
      <c r="BM35" s="11">
        <f>IF(BL35="",Default_Rank_Score,RANK(BL35,BL$4:BL$124,1))</f>
        <v>53</v>
      </c>
      <c r="BN35" s="49">
        <v>44.39</v>
      </c>
      <c r="BO35" s="5">
        <v>0</v>
      </c>
      <c r="BP35" s="29"/>
      <c r="BQ35" s="29"/>
      <c r="BR35" s="36">
        <f t="shared" si="14"/>
        <v>44.39</v>
      </c>
      <c r="BS35" s="11">
        <f>IF(BR35="",Default_Rank_Score,RANK(BR35,BR$4:BR$124,1))</f>
        <v>54</v>
      </c>
    </row>
    <row r="36" spans="1:71" s="10" customFormat="1" x14ac:dyDescent="0.15">
      <c r="A36" s="59" t="s">
        <v>205</v>
      </c>
      <c r="B36" s="2"/>
      <c r="C36" s="1"/>
      <c r="D36" s="5">
        <v>4</v>
      </c>
      <c r="E36" s="6" t="s">
        <v>57</v>
      </c>
      <c r="F36" s="5"/>
      <c r="G36" s="63">
        <f t="shared" si="0"/>
        <v>32</v>
      </c>
      <c r="H36" s="63">
        <f t="shared" si="1"/>
        <v>159</v>
      </c>
      <c r="I36" s="63">
        <f t="shared" si="2"/>
        <v>5</v>
      </c>
      <c r="J36" s="63">
        <f t="shared" si="3"/>
        <v>8</v>
      </c>
      <c r="K36" s="64">
        <f t="shared" si="4"/>
        <v>358.03</v>
      </c>
      <c r="L36" s="49">
        <v>27.49</v>
      </c>
      <c r="M36" s="5">
        <v>0</v>
      </c>
      <c r="N36" s="29"/>
      <c r="O36" s="29"/>
      <c r="P36" s="36">
        <f t="shared" si="5"/>
        <v>27.49</v>
      </c>
      <c r="Q36" s="53">
        <f>IF(P36="",Default_Rank_Score,RANK(P36,P$4:P$124,1))</f>
        <v>15</v>
      </c>
      <c r="R36" s="49">
        <v>24.25</v>
      </c>
      <c r="S36" s="5">
        <v>1</v>
      </c>
      <c r="T36" s="29"/>
      <c r="U36" s="29"/>
      <c r="V36" s="36">
        <f t="shared" si="6"/>
        <v>29.25</v>
      </c>
      <c r="W36" s="55">
        <f>IF(V36="",Default_Rank_Score,RANK(V36,V$4:V$124,1))</f>
        <v>58</v>
      </c>
      <c r="X36" s="49">
        <v>32.590000000000003</v>
      </c>
      <c r="Y36" s="5">
        <v>2</v>
      </c>
      <c r="Z36" s="29"/>
      <c r="AA36" s="29"/>
      <c r="AB36" s="36">
        <f t="shared" si="15"/>
        <v>42.59</v>
      </c>
      <c r="AC36" s="55">
        <f>IF(AB36="",Default_Rank_Score,RANK(AB36,AB$4:AB$124,1))</f>
        <v>48</v>
      </c>
      <c r="AD36" s="49">
        <v>25.56</v>
      </c>
      <c r="AE36" s="5">
        <v>0</v>
      </c>
      <c r="AF36" s="29"/>
      <c r="AG36" s="29"/>
      <c r="AH36" s="36">
        <f t="shared" si="8"/>
        <v>25.56</v>
      </c>
      <c r="AI36" s="55">
        <f>IF(AH36="",Default_Rank_Score,RANK(AH36,AH$4:AH$124,1))</f>
        <v>18</v>
      </c>
      <c r="AJ36" s="49">
        <v>37.4</v>
      </c>
      <c r="AK36" s="5">
        <v>0</v>
      </c>
      <c r="AL36" s="29"/>
      <c r="AM36" s="29"/>
      <c r="AN36" s="36">
        <f t="shared" si="9"/>
        <v>37.4</v>
      </c>
      <c r="AO36" s="11">
        <f>IF(AN36="",Default_Rank_Score,RANK(AN36,AN$4:AN$124,1))</f>
        <v>20</v>
      </c>
      <c r="AP36" s="49">
        <v>32.340000000000003</v>
      </c>
      <c r="AQ36" s="5">
        <v>1</v>
      </c>
      <c r="AR36" s="29"/>
      <c r="AS36" s="29"/>
      <c r="AT36" s="36">
        <f t="shared" si="10"/>
        <v>37.340000000000003</v>
      </c>
      <c r="AU36" s="11">
        <f>IF(AT36="",Default_Rank_Score,RANK(AT36,AT$4:AT$124,1))</f>
        <v>39</v>
      </c>
      <c r="AV36" s="49">
        <v>34.35</v>
      </c>
      <c r="AW36" s="5">
        <v>3</v>
      </c>
      <c r="AX36" s="29">
        <v>1</v>
      </c>
      <c r="AY36" s="29"/>
      <c r="AZ36" s="36">
        <f t="shared" si="11"/>
        <v>59.35</v>
      </c>
      <c r="BA36" s="11">
        <f>IF(AZ36="",Default_Rank_Score,RANK(AZ36,AZ$4:AZ$124,1))</f>
        <v>86</v>
      </c>
      <c r="BB36" s="49">
        <v>25.06</v>
      </c>
      <c r="BC36" s="5">
        <v>1</v>
      </c>
      <c r="BD36" s="29"/>
      <c r="BE36" s="29"/>
      <c r="BF36" s="36">
        <f t="shared" si="12"/>
        <v>30.06</v>
      </c>
      <c r="BG36" s="11">
        <f>IF(BF36="",Default_Rank_Score,RANK(BF36,BF$4:BF$124,1))</f>
        <v>34</v>
      </c>
      <c r="BH36" s="49">
        <v>29.33</v>
      </c>
      <c r="BI36" s="5">
        <v>0</v>
      </c>
      <c r="BJ36" s="29"/>
      <c r="BK36" s="29"/>
      <c r="BL36" s="36">
        <f t="shared" si="13"/>
        <v>29.33</v>
      </c>
      <c r="BM36" s="11">
        <f>IF(BL36="",Default_Rank_Score,RANK(BL36,BL$4:BL$124,1))</f>
        <v>15</v>
      </c>
      <c r="BN36" s="49">
        <v>39.659999999999997</v>
      </c>
      <c r="BO36" s="5">
        <v>0</v>
      </c>
      <c r="BP36" s="29"/>
      <c r="BQ36" s="29"/>
      <c r="BR36" s="36">
        <f t="shared" si="14"/>
        <v>39.659999999999997</v>
      </c>
      <c r="BS36" s="11">
        <f>IF(BR36="",Default_Rank_Score,RANK(BR36,BR$4:BR$124,1))</f>
        <v>41</v>
      </c>
    </row>
    <row r="37" spans="1:71" s="10" customFormat="1" x14ac:dyDescent="0.15">
      <c r="A37" s="59" t="s">
        <v>86</v>
      </c>
      <c r="B37" s="2"/>
      <c r="C37" s="1"/>
      <c r="D37" s="5">
        <v>1</v>
      </c>
      <c r="E37" s="6" t="s">
        <v>87</v>
      </c>
      <c r="F37" s="5"/>
      <c r="G37" s="63">
        <f t="shared" ref="G37:G68" si="16">RANK(K37,K$4:K$124,1)</f>
        <v>33</v>
      </c>
      <c r="H37" s="63">
        <f t="shared" ref="H37:H68" si="17">Q37+W37+AC37+AI37+AO37</f>
        <v>273</v>
      </c>
      <c r="I37" s="63">
        <f t="shared" ref="I37:I68" si="18">IF(M37=0,1,0)+IF(S37=0,1,0)+IF(Y37=0,1,0)+IF(AE37=0,1,0)+IF(AK37=0,1,0)+IF(AQ37=0,1,0)+IF(AW37=0,1,0)+IF(BC37=0,1,0)+IF(BI37=0,1,0)+IF(BO37=0,1,0)</f>
        <v>6</v>
      </c>
      <c r="J37" s="63">
        <f t="shared" ref="J37:J68" si="19">M37+S37+Y37+AE37+AK37+AQ37+AW37+BC37+BI37+BO37</f>
        <v>4</v>
      </c>
      <c r="K37" s="64">
        <f t="shared" ref="K37:K68" si="20">P37+V37+AB37+AH37+AN37+AT37+AZ37+BF37+BL37+BR37</f>
        <v>358.92</v>
      </c>
      <c r="L37" s="49">
        <v>35.83</v>
      </c>
      <c r="M37" s="5">
        <v>0</v>
      </c>
      <c r="N37" s="29"/>
      <c r="O37" s="29"/>
      <c r="P37" s="36">
        <f t="shared" ref="P37:P68" si="21">IF((OR(L37="",L37="DNC")),"",IF(L37="SDQ",P$134,IF(L37="DNF",999,(L37+(5*M37)+(N37*10)-(O37*5)))))</f>
        <v>35.83</v>
      </c>
      <c r="Q37" s="53">
        <f>IF(P37="",Default_Rank_Score,RANK(P37,P$4:P$124,1))</f>
        <v>41</v>
      </c>
      <c r="R37" s="49">
        <v>25.08</v>
      </c>
      <c r="S37" s="5">
        <v>1</v>
      </c>
      <c r="T37" s="29"/>
      <c r="U37" s="29"/>
      <c r="V37" s="36">
        <f t="shared" ref="V37:V68" si="22">IF((OR(R37="",R37="DNC")),"",IF(R37="SDQ",V$134,IF(R37="DNF",999,(R37+(5*S37)+(T37*10)-(U37*5)))))</f>
        <v>30.08</v>
      </c>
      <c r="W37" s="55">
        <f>IF(V37="",Default_Rank_Score,RANK(V37,V$4:V$124,1))</f>
        <v>63</v>
      </c>
      <c r="X37" s="49">
        <v>38.67</v>
      </c>
      <c r="Y37" s="5">
        <v>1</v>
      </c>
      <c r="Z37" s="29"/>
      <c r="AA37" s="29"/>
      <c r="AB37" s="36">
        <f t="shared" si="15"/>
        <v>43.67</v>
      </c>
      <c r="AC37" s="55">
        <f>IF(AB37="",Default_Rank_Score,RANK(AB37,AB$4:AB$124,1))</f>
        <v>50</v>
      </c>
      <c r="AD37" s="49">
        <v>31.04</v>
      </c>
      <c r="AE37" s="5">
        <v>1</v>
      </c>
      <c r="AF37" s="29"/>
      <c r="AG37" s="29"/>
      <c r="AH37" s="36">
        <f t="shared" ref="AH37:AH68" si="23">IF((OR(AD37="",AD37="DNC")),"",IF(AD37="SDQ",AH$134,IF(AD37="DNF",999,(AD37+(5*AE37)+(AF37*10)-(AG37*5)))))</f>
        <v>36.04</v>
      </c>
      <c r="AI37" s="55">
        <f>IF(AH37="",Default_Rank_Score,RANK(AH37,AH$4:AH$124,1))</f>
        <v>58</v>
      </c>
      <c r="AJ37" s="49">
        <v>53.68</v>
      </c>
      <c r="AK37" s="5">
        <v>0</v>
      </c>
      <c r="AL37" s="29"/>
      <c r="AM37" s="29"/>
      <c r="AN37" s="36">
        <f t="shared" ref="AN37:AN68" si="24">IF((OR(AJ37="",AJ37="DNC")),"",IF(AJ37="SDQ",AN$134,IF(AJ37="DNF",999,(AJ37+(5*AK37)+(AL37*10)-(AM37*5)))))</f>
        <v>53.68</v>
      </c>
      <c r="AO37" s="11">
        <f>IF(AN37="",Default_Rank_Score,RANK(AN37,AN$4:AN$124,1))</f>
        <v>61</v>
      </c>
      <c r="AP37" s="49">
        <v>32.03</v>
      </c>
      <c r="AQ37" s="5">
        <v>0</v>
      </c>
      <c r="AR37" s="29"/>
      <c r="AS37" s="29"/>
      <c r="AT37" s="36">
        <f t="shared" ref="AT37:AT68" si="25">IF((OR(AP37="",AP37="DNC")),"",IF(AP37="SDQ",AT$134,IF(AP37="DNF",999,(AP37+(5*AQ37)+(AR37*10)-(AS37*5)))))</f>
        <v>32.03</v>
      </c>
      <c r="AU37" s="11">
        <f>IF(AT37="",Default_Rank_Score,RANK(AT37,AT$4:AT$124,1))</f>
        <v>22</v>
      </c>
      <c r="AV37" s="49">
        <v>27.72</v>
      </c>
      <c r="AW37" s="5">
        <v>0</v>
      </c>
      <c r="AX37" s="29"/>
      <c r="AY37" s="29"/>
      <c r="AZ37" s="36">
        <f t="shared" ref="AZ37:AZ68" si="26">IF((OR(AV37="",AV37="DNC")),"",IF(AV37="SDQ",AZ$134,IF(AV37="DNF",999,(AV37+(5*AW37)+(AX37*10)-(AY37*5)))))</f>
        <v>27.72</v>
      </c>
      <c r="BA37" s="11">
        <f>IF(AZ37="",Default_Rank_Score,RANK(AZ37,AZ$4:AZ$124,1))</f>
        <v>4</v>
      </c>
      <c r="BB37" s="49">
        <v>25.81</v>
      </c>
      <c r="BC37" s="5">
        <v>0</v>
      </c>
      <c r="BD37" s="29"/>
      <c r="BE37" s="29"/>
      <c r="BF37" s="36">
        <f t="shared" ref="BF37:BF68" si="27">IF((OR(BB37="",BB37="DNC")),"",IF(BB37="SDQ",BF$134,IF(BB37="DNF",999,(BB37+(5*BC37)+(BD37*10)-(BE37*5)))))</f>
        <v>25.81</v>
      </c>
      <c r="BG37" s="11">
        <f>IF(BF37="",Default_Rank_Score,RANK(BF37,BF$4:BF$124,1))</f>
        <v>16</v>
      </c>
      <c r="BH37" s="49">
        <v>33.93</v>
      </c>
      <c r="BI37" s="5">
        <v>0</v>
      </c>
      <c r="BJ37" s="29"/>
      <c r="BK37" s="29"/>
      <c r="BL37" s="36">
        <f t="shared" ref="BL37:BL68" si="28">IF((OR(BH37="",BH37="DNC")),"",IF(BH37="SDQ",BL$134,IF(BH37="DNF",999,(BH37+(5*BI37)+(BJ37*10)-(BK37*5)))))</f>
        <v>33.93</v>
      </c>
      <c r="BM37" s="11">
        <f>IF(BL37="",Default_Rank_Score,RANK(BL37,BL$4:BL$124,1))</f>
        <v>26</v>
      </c>
      <c r="BN37" s="49">
        <v>35.130000000000003</v>
      </c>
      <c r="BO37" s="5">
        <v>1</v>
      </c>
      <c r="BP37" s="29"/>
      <c r="BQ37" s="29"/>
      <c r="BR37" s="36">
        <f t="shared" ref="BR37:BR68" si="29">IF((OR(BN37="",BN37="DNC")),"",IF(BN37="SDQ",BR$134,IF(BN37="DNF",999,(BN37+(5*BO37)+(BP37*10)-(BQ37*5)))))</f>
        <v>40.130000000000003</v>
      </c>
      <c r="BS37" s="11">
        <f>IF(BR37="",Default_Rank_Score,RANK(BR37,BR$4:BR$124,1))</f>
        <v>42</v>
      </c>
    </row>
    <row r="38" spans="1:71" s="10" customFormat="1" x14ac:dyDescent="0.15">
      <c r="A38" s="59" t="s">
        <v>184</v>
      </c>
      <c r="B38" s="2"/>
      <c r="C38" s="1"/>
      <c r="D38" s="5">
        <v>3</v>
      </c>
      <c r="E38" s="6" t="s">
        <v>204</v>
      </c>
      <c r="F38" s="5"/>
      <c r="G38" s="63">
        <f t="shared" si="16"/>
        <v>34</v>
      </c>
      <c r="H38" s="63">
        <f t="shared" si="17"/>
        <v>261</v>
      </c>
      <c r="I38" s="63">
        <f t="shared" si="18"/>
        <v>8</v>
      </c>
      <c r="J38" s="63">
        <f t="shared" si="19"/>
        <v>2</v>
      </c>
      <c r="K38" s="64">
        <f t="shared" si="20"/>
        <v>364.03000000000003</v>
      </c>
      <c r="L38" s="49">
        <v>29.65</v>
      </c>
      <c r="M38" s="5">
        <v>0</v>
      </c>
      <c r="N38" s="29"/>
      <c r="O38" s="29"/>
      <c r="P38" s="36">
        <f t="shared" si="21"/>
        <v>29.65</v>
      </c>
      <c r="Q38" s="53">
        <f>IF(P38="",Default_Rank_Score,RANK(P38,P$4:P$124,1))</f>
        <v>22</v>
      </c>
      <c r="R38" s="49">
        <v>34.67</v>
      </c>
      <c r="S38" s="5">
        <v>0</v>
      </c>
      <c r="T38" s="29"/>
      <c r="U38" s="29"/>
      <c r="V38" s="36">
        <f t="shared" si="22"/>
        <v>34.67</v>
      </c>
      <c r="W38" s="55">
        <f>IF(V38="",Default_Rank_Score,RANK(V38,V$4:V$124,1))</f>
        <v>78</v>
      </c>
      <c r="X38" s="49">
        <v>38.68</v>
      </c>
      <c r="Y38" s="5">
        <v>1</v>
      </c>
      <c r="Z38" s="29"/>
      <c r="AA38" s="29"/>
      <c r="AB38" s="36">
        <f t="shared" si="15"/>
        <v>43.68</v>
      </c>
      <c r="AC38" s="55">
        <f>IF(AB38="",Default_Rank_Score,RANK(AB38,AB$4:AB$124,1))</f>
        <v>51</v>
      </c>
      <c r="AD38" s="49">
        <v>35.020000000000003</v>
      </c>
      <c r="AE38" s="5">
        <v>0</v>
      </c>
      <c r="AF38" s="29">
        <v>1</v>
      </c>
      <c r="AG38" s="29"/>
      <c r="AH38" s="36">
        <f t="shared" si="23"/>
        <v>45.02</v>
      </c>
      <c r="AI38" s="55">
        <f>IF(AH38="",Default_Rank_Score,RANK(AH38,AH$4:AH$124,1))</f>
        <v>78</v>
      </c>
      <c r="AJ38" s="49">
        <v>40.6</v>
      </c>
      <c r="AK38" s="5">
        <v>0</v>
      </c>
      <c r="AL38" s="29"/>
      <c r="AM38" s="29"/>
      <c r="AN38" s="36">
        <f t="shared" si="24"/>
        <v>40.6</v>
      </c>
      <c r="AO38" s="11">
        <f>IF(AN38="",Default_Rank_Score,RANK(AN38,AN$4:AN$124,1))</f>
        <v>32</v>
      </c>
      <c r="AP38" s="49">
        <v>30.81</v>
      </c>
      <c r="AQ38" s="5">
        <v>0</v>
      </c>
      <c r="AR38" s="29"/>
      <c r="AS38" s="29"/>
      <c r="AT38" s="36">
        <f t="shared" si="25"/>
        <v>30.81</v>
      </c>
      <c r="AU38" s="11">
        <f>IF(AT38="",Default_Rank_Score,RANK(AT38,AT$4:AT$124,1))</f>
        <v>17</v>
      </c>
      <c r="AV38" s="49">
        <v>36.479999999999997</v>
      </c>
      <c r="AW38" s="5">
        <v>0</v>
      </c>
      <c r="AX38" s="29"/>
      <c r="AY38" s="29"/>
      <c r="AZ38" s="36">
        <f t="shared" si="26"/>
        <v>36.479999999999997</v>
      </c>
      <c r="BA38" s="11">
        <f>IF(AZ38="",Default_Rank_Score,RANK(AZ38,AZ$4:AZ$124,1))</f>
        <v>27</v>
      </c>
      <c r="BB38" s="49">
        <v>27.28</v>
      </c>
      <c r="BC38" s="5">
        <v>1</v>
      </c>
      <c r="BD38" s="29"/>
      <c r="BE38" s="29"/>
      <c r="BF38" s="36">
        <f t="shared" si="27"/>
        <v>32.28</v>
      </c>
      <c r="BG38" s="11">
        <f>IF(BF38="",Default_Rank_Score,RANK(BF38,BF$4:BF$124,1))</f>
        <v>41</v>
      </c>
      <c r="BH38" s="49">
        <v>33.44</v>
      </c>
      <c r="BI38" s="5">
        <v>0</v>
      </c>
      <c r="BJ38" s="29"/>
      <c r="BK38" s="29"/>
      <c r="BL38" s="36">
        <f t="shared" si="28"/>
        <v>33.44</v>
      </c>
      <c r="BM38" s="11">
        <f>IF(BL38="",Default_Rank_Score,RANK(BL38,BL$4:BL$124,1))</f>
        <v>24</v>
      </c>
      <c r="BN38" s="49">
        <v>37.4</v>
      </c>
      <c r="BO38" s="5">
        <v>0</v>
      </c>
      <c r="BP38" s="29"/>
      <c r="BQ38" s="29"/>
      <c r="BR38" s="36">
        <f t="shared" si="29"/>
        <v>37.4</v>
      </c>
      <c r="BS38" s="11">
        <f>IF(BR38="",Default_Rank_Score,RANK(BR38,BR$4:BR$124,1))</f>
        <v>34</v>
      </c>
    </row>
    <row r="39" spans="1:71" s="10" customFormat="1" x14ac:dyDescent="0.15">
      <c r="A39" s="59" t="s">
        <v>97</v>
      </c>
      <c r="B39" s="2"/>
      <c r="C39" s="1"/>
      <c r="D39" s="5">
        <v>1</v>
      </c>
      <c r="E39" s="6" t="s">
        <v>98</v>
      </c>
      <c r="F39" s="5"/>
      <c r="G39" s="63">
        <f t="shared" si="16"/>
        <v>35</v>
      </c>
      <c r="H39" s="63">
        <f t="shared" si="17"/>
        <v>187</v>
      </c>
      <c r="I39" s="63">
        <f t="shared" si="18"/>
        <v>6</v>
      </c>
      <c r="J39" s="63">
        <f t="shared" si="19"/>
        <v>6</v>
      </c>
      <c r="K39" s="64">
        <f t="shared" si="20"/>
        <v>365.11</v>
      </c>
      <c r="L39" s="49">
        <v>40.68</v>
      </c>
      <c r="M39" s="5">
        <v>1</v>
      </c>
      <c r="N39" s="29"/>
      <c r="O39" s="29"/>
      <c r="P39" s="36">
        <f t="shared" si="21"/>
        <v>45.68</v>
      </c>
      <c r="Q39" s="53">
        <f>IF(P39="",Default_Rank_Score,RANK(P39,P$4:P$124,1))</f>
        <v>72</v>
      </c>
      <c r="R39" s="49">
        <v>19.079999999999998</v>
      </c>
      <c r="S39" s="5">
        <v>0</v>
      </c>
      <c r="T39" s="29"/>
      <c r="U39" s="29"/>
      <c r="V39" s="36">
        <f t="shared" si="22"/>
        <v>19.079999999999998</v>
      </c>
      <c r="W39" s="55">
        <f>IF(V39="",Default_Rank_Score,RANK(V39,V$4:V$124,1))</f>
        <v>11</v>
      </c>
      <c r="X39" s="49">
        <v>36.29</v>
      </c>
      <c r="Y39" s="5">
        <v>0</v>
      </c>
      <c r="Z39" s="29"/>
      <c r="AA39" s="29"/>
      <c r="AB39" s="36">
        <f t="shared" si="15"/>
        <v>36.29</v>
      </c>
      <c r="AC39" s="55">
        <f>IF(AB39="",Default_Rank_Score,RANK(AB39,AB$4:AB$124,1))</f>
        <v>29</v>
      </c>
      <c r="AD39" s="49">
        <v>25.55</v>
      </c>
      <c r="AE39" s="5">
        <v>0</v>
      </c>
      <c r="AF39" s="29"/>
      <c r="AG39" s="29"/>
      <c r="AH39" s="36">
        <f t="shared" si="23"/>
        <v>25.55</v>
      </c>
      <c r="AI39" s="55">
        <f>IF(AH39="",Default_Rank_Score,RANK(AH39,AH$4:AH$124,1))</f>
        <v>17</v>
      </c>
      <c r="AJ39" s="49">
        <v>42.47</v>
      </c>
      <c r="AK39" s="5">
        <v>2</v>
      </c>
      <c r="AL39" s="29"/>
      <c r="AM39" s="29"/>
      <c r="AN39" s="36">
        <f t="shared" si="24"/>
        <v>52.47</v>
      </c>
      <c r="AO39" s="11">
        <f>IF(AN39="",Default_Rank_Score,RANK(AN39,AN$4:AN$124,1))</f>
        <v>58</v>
      </c>
      <c r="AP39" s="49">
        <v>44.84</v>
      </c>
      <c r="AQ39" s="5">
        <v>1</v>
      </c>
      <c r="AR39" s="29"/>
      <c r="AS39" s="29"/>
      <c r="AT39" s="36">
        <f t="shared" si="25"/>
        <v>49.84</v>
      </c>
      <c r="AU39" s="11">
        <f>IF(AT39="",Default_Rank_Score,RANK(AT39,AT$4:AT$124,1))</f>
        <v>74</v>
      </c>
      <c r="AV39" s="49">
        <v>33.07</v>
      </c>
      <c r="AW39" s="5">
        <v>2</v>
      </c>
      <c r="AX39" s="29"/>
      <c r="AY39" s="29"/>
      <c r="AZ39" s="36">
        <f t="shared" si="26"/>
        <v>43.07</v>
      </c>
      <c r="BA39" s="11">
        <f>IF(AZ39="",Default_Rank_Score,RANK(AZ39,AZ$4:AZ$124,1))</f>
        <v>44</v>
      </c>
      <c r="BB39" s="49">
        <v>25.47</v>
      </c>
      <c r="BC39" s="5">
        <v>0</v>
      </c>
      <c r="BD39" s="29"/>
      <c r="BE39" s="29"/>
      <c r="BF39" s="36">
        <f t="shared" si="27"/>
        <v>25.47</v>
      </c>
      <c r="BG39" s="11">
        <f>IF(BF39="",Default_Rank_Score,RANK(BF39,BF$4:BF$124,1))</f>
        <v>14</v>
      </c>
      <c r="BH39" s="49">
        <v>35.21</v>
      </c>
      <c r="BI39" s="5">
        <v>0</v>
      </c>
      <c r="BJ39" s="29"/>
      <c r="BK39" s="29"/>
      <c r="BL39" s="36">
        <f t="shared" si="28"/>
        <v>35.21</v>
      </c>
      <c r="BM39" s="11">
        <f>IF(BL39="",Default_Rank_Score,RANK(BL39,BL$4:BL$124,1))</f>
        <v>32</v>
      </c>
      <c r="BN39" s="49">
        <v>32.450000000000003</v>
      </c>
      <c r="BO39" s="5">
        <v>0</v>
      </c>
      <c r="BP39" s="29"/>
      <c r="BQ39" s="29"/>
      <c r="BR39" s="36">
        <f t="shared" si="29"/>
        <v>32.450000000000003</v>
      </c>
      <c r="BS39" s="11">
        <f>IF(BR39="",Default_Rank_Score,RANK(BR39,BR$4:BR$124,1))</f>
        <v>19</v>
      </c>
    </row>
    <row r="40" spans="1:71" s="10" customFormat="1" x14ac:dyDescent="0.15">
      <c r="A40" s="59" t="s">
        <v>194</v>
      </c>
      <c r="B40" s="2"/>
      <c r="C40" s="1"/>
      <c r="D40" s="5">
        <v>4</v>
      </c>
      <c r="E40" s="6" t="s">
        <v>85</v>
      </c>
      <c r="F40" s="5"/>
      <c r="G40" s="63">
        <f t="shared" si="16"/>
        <v>36</v>
      </c>
      <c r="H40" s="63">
        <f t="shared" si="17"/>
        <v>159</v>
      </c>
      <c r="I40" s="63">
        <f t="shared" si="18"/>
        <v>4</v>
      </c>
      <c r="J40" s="63">
        <f t="shared" si="19"/>
        <v>9</v>
      </c>
      <c r="K40" s="64">
        <f t="shared" si="20"/>
        <v>365.9799999999999</v>
      </c>
      <c r="L40" s="49">
        <v>31.17</v>
      </c>
      <c r="M40" s="5">
        <v>0</v>
      </c>
      <c r="N40" s="29"/>
      <c r="O40" s="29"/>
      <c r="P40" s="36">
        <f t="shared" si="21"/>
        <v>31.17</v>
      </c>
      <c r="Q40" s="53">
        <f>IF(P40="",Default_Rank_Score,RANK(P40,P$4:P$124,1))</f>
        <v>28</v>
      </c>
      <c r="R40" s="49">
        <v>24.09</v>
      </c>
      <c r="S40" s="5">
        <v>0</v>
      </c>
      <c r="T40" s="29"/>
      <c r="U40" s="29"/>
      <c r="V40" s="36">
        <f t="shared" si="22"/>
        <v>24.09</v>
      </c>
      <c r="W40" s="55">
        <f>IF(V40="",Default_Rank_Score,RANK(V40,V$4:V$124,1))</f>
        <v>28</v>
      </c>
      <c r="X40" s="49">
        <v>40.44</v>
      </c>
      <c r="Y40" s="5">
        <v>1</v>
      </c>
      <c r="Z40" s="29"/>
      <c r="AA40" s="29"/>
      <c r="AB40" s="36">
        <f t="shared" si="15"/>
        <v>45.44</v>
      </c>
      <c r="AC40" s="55">
        <f>IF(AB40="",Default_Rank_Score,RANK(AB40,AB$4:AB$124,1))</f>
        <v>57</v>
      </c>
      <c r="AD40" s="49">
        <v>29.31</v>
      </c>
      <c r="AE40" s="5">
        <v>0</v>
      </c>
      <c r="AF40" s="29"/>
      <c r="AG40" s="29"/>
      <c r="AH40" s="36">
        <f t="shared" si="23"/>
        <v>29.31</v>
      </c>
      <c r="AI40" s="55">
        <f>IF(AH40="",Default_Rank_Score,RANK(AH40,AH$4:AH$124,1))</f>
        <v>32</v>
      </c>
      <c r="AJ40" s="49">
        <v>34.93</v>
      </c>
      <c r="AK40" s="5">
        <v>0</v>
      </c>
      <c r="AL40" s="29"/>
      <c r="AM40" s="29"/>
      <c r="AN40" s="36">
        <f t="shared" si="24"/>
        <v>34.93</v>
      </c>
      <c r="AO40" s="11">
        <f>IF(AN40="",Default_Rank_Score,RANK(AN40,AN$4:AN$124,1))</f>
        <v>14</v>
      </c>
      <c r="AP40" s="49">
        <v>29.08</v>
      </c>
      <c r="AQ40" s="5">
        <v>1</v>
      </c>
      <c r="AR40" s="29"/>
      <c r="AS40" s="29"/>
      <c r="AT40" s="36">
        <f t="shared" si="25"/>
        <v>34.08</v>
      </c>
      <c r="AU40" s="11">
        <f>IF(AT40="",Default_Rank_Score,RANK(AT40,AT$4:AT$124,1))</f>
        <v>30</v>
      </c>
      <c r="AV40" s="49">
        <v>33.950000000000003</v>
      </c>
      <c r="AW40" s="5">
        <v>3</v>
      </c>
      <c r="AX40" s="29"/>
      <c r="AY40" s="29"/>
      <c r="AZ40" s="36">
        <f t="shared" si="26"/>
        <v>48.95</v>
      </c>
      <c r="BA40" s="11">
        <f>IF(AZ40="",Default_Rank_Score,RANK(AZ40,AZ$4:AZ$124,1))</f>
        <v>64</v>
      </c>
      <c r="BB40" s="49">
        <v>28.96</v>
      </c>
      <c r="BC40" s="5">
        <v>1</v>
      </c>
      <c r="BD40" s="29"/>
      <c r="BE40" s="29"/>
      <c r="BF40" s="36">
        <f t="shared" si="27"/>
        <v>33.96</v>
      </c>
      <c r="BG40" s="11">
        <f>IF(BF40="",Default_Rank_Score,RANK(BF40,BF$4:BF$124,1))</f>
        <v>47</v>
      </c>
      <c r="BH40" s="49">
        <v>29.03</v>
      </c>
      <c r="BI40" s="5">
        <v>1</v>
      </c>
      <c r="BJ40" s="29"/>
      <c r="BK40" s="29"/>
      <c r="BL40" s="36">
        <f t="shared" si="28"/>
        <v>34.03</v>
      </c>
      <c r="BM40" s="11">
        <f>IF(BL40="",Default_Rank_Score,RANK(BL40,BL$4:BL$124,1))</f>
        <v>27</v>
      </c>
      <c r="BN40" s="49">
        <v>40.020000000000003</v>
      </c>
      <c r="BO40" s="5">
        <v>2</v>
      </c>
      <c r="BP40" s="29"/>
      <c r="BQ40" s="29"/>
      <c r="BR40" s="36">
        <f t="shared" si="29"/>
        <v>50.02</v>
      </c>
      <c r="BS40" s="11">
        <f>IF(BR40="",Default_Rank_Score,RANK(BR40,BR$4:BR$124,1))</f>
        <v>66</v>
      </c>
    </row>
    <row r="41" spans="1:71" s="10" customFormat="1" x14ac:dyDescent="0.15">
      <c r="A41" s="59" t="s">
        <v>142</v>
      </c>
      <c r="B41" s="2"/>
      <c r="C41" s="1"/>
      <c r="D41" s="5">
        <v>6</v>
      </c>
      <c r="E41" s="6" t="s">
        <v>66</v>
      </c>
      <c r="F41" s="5"/>
      <c r="G41" s="63">
        <f t="shared" si="16"/>
        <v>37</v>
      </c>
      <c r="H41" s="63">
        <f t="shared" si="17"/>
        <v>209</v>
      </c>
      <c r="I41" s="63">
        <f t="shared" si="18"/>
        <v>7</v>
      </c>
      <c r="J41" s="63">
        <f t="shared" si="19"/>
        <v>4</v>
      </c>
      <c r="K41" s="64">
        <f t="shared" si="20"/>
        <v>367.24</v>
      </c>
      <c r="L41" s="49">
        <v>37.340000000000003</v>
      </c>
      <c r="M41" s="5">
        <v>0</v>
      </c>
      <c r="N41" s="29"/>
      <c r="O41" s="29"/>
      <c r="P41" s="36">
        <f t="shared" si="21"/>
        <v>37.340000000000003</v>
      </c>
      <c r="Q41" s="53">
        <f>IF(P41="",Default_Rank_Score,RANK(P41,P$4:P$124,1))</f>
        <v>47</v>
      </c>
      <c r="R41" s="49">
        <v>26.64</v>
      </c>
      <c r="S41" s="5">
        <v>0</v>
      </c>
      <c r="T41" s="29"/>
      <c r="U41" s="29"/>
      <c r="V41" s="36">
        <f t="shared" si="22"/>
        <v>26.64</v>
      </c>
      <c r="W41" s="55">
        <f>IF(V41="",Default_Rank_Score,RANK(V41,V$4:V$124,1))</f>
        <v>46</v>
      </c>
      <c r="X41" s="49">
        <v>37.840000000000003</v>
      </c>
      <c r="Y41" s="5">
        <v>1</v>
      </c>
      <c r="Z41" s="29"/>
      <c r="AA41" s="29"/>
      <c r="AB41" s="36">
        <f t="shared" si="15"/>
        <v>42.84</v>
      </c>
      <c r="AC41" s="55">
        <f>IF(AB41="",Default_Rank_Score,RANK(AB41,AB$4:AB$124,1))</f>
        <v>49</v>
      </c>
      <c r="AD41" s="49">
        <v>27.65</v>
      </c>
      <c r="AE41" s="5">
        <v>0</v>
      </c>
      <c r="AF41" s="29"/>
      <c r="AG41" s="29"/>
      <c r="AH41" s="36">
        <f t="shared" si="23"/>
        <v>27.65</v>
      </c>
      <c r="AI41" s="55">
        <f>IF(AH41="",Default_Rank_Score,RANK(AH41,AH$4:AH$124,1))</f>
        <v>27</v>
      </c>
      <c r="AJ41" s="49">
        <v>43.29</v>
      </c>
      <c r="AK41" s="5">
        <v>0</v>
      </c>
      <c r="AL41" s="29"/>
      <c r="AM41" s="29"/>
      <c r="AN41" s="36">
        <f t="shared" si="24"/>
        <v>43.29</v>
      </c>
      <c r="AO41" s="11">
        <f>IF(AN41="",Default_Rank_Score,RANK(AN41,AN$4:AN$124,1))</f>
        <v>40</v>
      </c>
      <c r="AP41" s="49">
        <v>32.020000000000003</v>
      </c>
      <c r="AQ41" s="5">
        <v>0</v>
      </c>
      <c r="AR41" s="29"/>
      <c r="AS41" s="29"/>
      <c r="AT41" s="36">
        <f t="shared" si="25"/>
        <v>32.020000000000003</v>
      </c>
      <c r="AU41" s="11">
        <f>IF(AT41="",Default_Rank_Score,RANK(AT41,AT$4:AT$124,1))</f>
        <v>21</v>
      </c>
      <c r="AV41" s="49">
        <v>43.2</v>
      </c>
      <c r="AW41" s="5">
        <v>1</v>
      </c>
      <c r="AX41" s="29"/>
      <c r="AY41" s="29"/>
      <c r="AZ41" s="36">
        <f t="shared" si="26"/>
        <v>48.2</v>
      </c>
      <c r="BA41" s="11">
        <f>IF(AZ41="",Default_Rank_Score,RANK(AZ41,AZ$4:AZ$124,1))</f>
        <v>63</v>
      </c>
      <c r="BB41" s="49">
        <v>27.06</v>
      </c>
      <c r="BC41" s="5">
        <v>0</v>
      </c>
      <c r="BD41" s="29"/>
      <c r="BE41" s="29"/>
      <c r="BF41" s="36">
        <f t="shared" si="27"/>
        <v>27.06</v>
      </c>
      <c r="BG41" s="11">
        <f>IF(BF41="",Default_Rank_Score,RANK(BF41,BF$4:BF$124,1))</f>
        <v>22</v>
      </c>
      <c r="BH41" s="49">
        <v>33.340000000000003</v>
      </c>
      <c r="BI41" s="5">
        <v>2</v>
      </c>
      <c r="BJ41" s="29"/>
      <c r="BK41" s="29"/>
      <c r="BL41" s="36">
        <f t="shared" si="28"/>
        <v>43.34</v>
      </c>
      <c r="BM41" s="11">
        <f>IF(BL41="",Default_Rank_Score,RANK(BL41,BL$4:BL$124,1))</f>
        <v>48</v>
      </c>
      <c r="BN41" s="49">
        <v>38.86</v>
      </c>
      <c r="BO41" s="5">
        <v>0</v>
      </c>
      <c r="BP41" s="29"/>
      <c r="BQ41" s="29"/>
      <c r="BR41" s="36">
        <f t="shared" si="29"/>
        <v>38.86</v>
      </c>
      <c r="BS41" s="11">
        <f>IF(BR41="",Default_Rank_Score,RANK(BR41,BR$4:BR$124,1))</f>
        <v>38</v>
      </c>
    </row>
    <row r="42" spans="1:71" s="10" customFormat="1" x14ac:dyDescent="0.15">
      <c r="A42" s="59" t="s">
        <v>215</v>
      </c>
      <c r="B42" s="2"/>
      <c r="C42" s="1"/>
      <c r="D42" s="5">
        <v>6</v>
      </c>
      <c r="E42" s="6" t="s">
        <v>129</v>
      </c>
      <c r="F42" s="5"/>
      <c r="G42" s="63">
        <f t="shared" si="16"/>
        <v>38</v>
      </c>
      <c r="H42" s="63">
        <f t="shared" si="17"/>
        <v>221</v>
      </c>
      <c r="I42" s="63">
        <f t="shared" si="18"/>
        <v>5</v>
      </c>
      <c r="J42" s="63">
        <f t="shared" si="19"/>
        <v>6</v>
      </c>
      <c r="K42" s="64">
        <f t="shared" si="20"/>
        <v>368.75000000000011</v>
      </c>
      <c r="L42" s="49">
        <v>29.23</v>
      </c>
      <c r="M42" s="5">
        <v>1</v>
      </c>
      <c r="N42" s="29"/>
      <c r="O42" s="29"/>
      <c r="P42" s="36">
        <f t="shared" si="21"/>
        <v>34.230000000000004</v>
      </c>
      <c r="Q42" s="53">
        <f>IF(P42="",Default_Rank_Score,RANK(P42,P$4:P$124,1))</f>
        <v>36</v>
      </c>
      <c r="R42" s="49">
        <v>23.62</v>
      </c>
      <c r="S42" s="5">
        <v>0</v>
      </c>
      <c r="T42" s="29"/>
      <c r="U42" s="29"/>
      <c r="V42" s="36">
        <f t="shared" si="22"/>
        <v>23.62</v>
      </c>
      <c r="W42" s="55">
        <f>IF(V42="",Default_Rank_Score,RANK(V42,V$4:V$124,1))</f>
        <v>27</v>
      </c>
      <c r="X42" s="49">
        <v>36.340000000000003</v>
      </c>
      <c r="Y42" s="5">
        <v>1</v>
      </c>
      <c r="Z42" s="29">
        <v>1</v>
      </c>
      <c r="AA42" s="29"/>
      <c r="AB42" s="36">
        <f t="shared" si="15"/>
        <v>51.34</v>
      </c>
      <c r="AC42" s="55">
        <f>IF(AB42="",Default_Rank_Score,RANK(AB42,AB$4:AB$124,1))</f>
        <v>71</v>
      </c>
      <c r="AD42" s="49">
        <v>29.42</v>
      </c>
      <c r="AE42" s="5">
        <v>2</v>
      </c>
      <c r="AF42" s="29"/>
      <c r="AG42" s="29"/>
      <c r="AH42" s="36">
        <f t="shared" si="23"/>
        <v>39.42</v>
      </c>
      <c r="AI42" s="55">
        <f>IF(AH42="",Default_Rank_Score,RANK(AH42,AH$4:AH$124,1))</f>
        <v>65</v>
      </c>
      <c r="AJ42" s="49">
        <v>38.07</v>
      </c>
      <c r="AK42" s="5">
        <v>0</v>
      </c>
      <c r="AL42" s="29"/>
      <c r="AM42" s="29"/>
      <c r="AN42" s="36">
        <f t="shared" si="24"/>
        <v>38.07</v>
      </c>
      <c r="AO42" s="11">
        <f>IF(AN42="",Default_Rank_Score,RANK(AN42,AN$4:AN$124,1))</f>
        <v>22</v>
      </c>
      <c r="AP42" s="49">
        <v>38.71</v>
      </c>
      <c r="AQ42" s="5">
        <v>1</v>
      </c>
      <c r="AR42" s="29"/>
      <c r="AS42" s="29"/>
      <c r="AT42" s="36">
        <f t="shared" si="25"/>
        <v>43.71</v>
      </c>
      <c r="AU42" s="11">
        <f>IF(AT42="",Default_Rank_Score,RANK(AT42,AT$4:AT$124,1))</f>
        <v>61</v>
      </c>
      <c r="AV42" s="49">
        <v>28.94</v>
      </c>
      <c r="AW42" s="5">
        <v>0</v>
      </c>
      <c r="AX42" s="29"/>
      <c r="AY42" s="29"/>
      <c r="AZ42" s="36">
        <f t="shared" si="26"/>
        <v>28.94</v>
      </c>
      <c r="BA42" s="11">
        <f>IF(AZ42="",Default_Rank_Score,RANK(AZ42,AZ$4:AZ$124,1))</f>
        <v>8</v>
      </c>
      <c r="BB42" s="49">
        <v>22.17</v>
      </c>
      <c r="BC42" s="5">
        <v>0</v>
      </c>
      <c r="BD42" s="66">
        <v>1</v>
      </c>
      <c r="BE42" s="29"/>
      <c r="BF42" s="36">
        <f t="shared" si="27"/>
        <v>32.17</v>
      </c>
      <c r="BG42" s="11">
        <f>IF(BF42="",Default_Rank_Score,RANK(BF42,BF$4:BF$124,1))</f>
        <v>40</v>
      </c>
      <c r="BH42" s="49">
        <v>37.659999999999997</v>
      </c>
      <c r="BI42" s="5">
        <v>1</v>
      </c>
      <c r="BJ42" s="29"/>
      <c r="BK42" s="29"/>
      <c r="BL42" s="36">
        <f t="shared" si="28"/>
        <v>42.66</v>
      </c>
      <c r="BM42" s="11">
        <f>IF(BL42="",Default_Rank_Score,RANK(BL42,BL$4:BL$124,1))</f>
        <v>47</v>
      </c>
      <c r="BN42" s="49">
        <v>34.590000000000003</v>
      </c>
      <c r="BO42" s="5">
        <v>0</v>
      </c>
      <c r="BP42" s="29"/>
      <c r="BQ42" s="29"/>
      <c r="BR42" s="36">
        <f t="shared" si="29"/>
        <v>34.590000000000003</v>
      </c>
      <c r="BS42" s="11">
        <f>IF(BR42="",Default_Rank_Score,RANK(BR42,BR$4:BR$124,1))</f>
        <v>25</v>
      </c>
    </row>
    <row r="43" spans="1:71" s="10" customFormat="1" x14ac:dyDescent="0.15">
      <c r="A43" s="59" t="s">
        <v>109</v>
      </c>
      <c r="B43" s="2"/>
      <c r="C43" s="1"/>
      <c r="D43" s="5">
        <v>2</v>
      </c>
      <c r="E43" s="6" t="s">
        <v>117</v>
      </c>
      <c r="F43" s="5"/>
      <c r="G43" s="63">
        <f t="shared" si="16"/>
        <v>39</v>
      </c>
      <c r="H43" s="63">
        <f t="shared" si="17"/>
        <v>174</v>
      </c>
      <c r="I43" s="63">
        <f t="shared" si="18"/>
        <v>3</v>
      </c>
      <c r="J43" s="63">
        <f t="shared" si="19"/>
        <v>7</v>
      </c>
      <c r="K43" s="64">
        <f t="shared" si="20"/>
        <v>374.19999999999993</v>
      </c>
      <c r="L43" s="49">
        <v>30.39</v>
      </c>
      <c r="M43" s="5">
        <v>0</v>
      </c>
      <c r="N43" s="29"/>
      <c r="O43" s="29"/>
      <c r="P43" s="36">
        <f t="shared" si="21"/>
        <v>30.39</v>
      </c>
      <c r="Q43" s="53">
        <f>IF(P43="",Default_Rank_Score,RANK(P43,P$4:P$124,1))</f>
        <v>25</v>
      </c>
      <c r="R43" s="49">
        <v>24.72</v>
      </c>
      <c r="S43" s="5">
        <v>0</v>
      </c>
      <c r="T43" s="29"/>
      <c r="U43" s="29"/>
      <c r="V43" s="36">
        <f t="shared" si="22"/>
        <v>24.72</v>
      </c>
      <c r="W43" s="55">
        <f>IF(V43="",Default_Rank_Score,RANK(V43,V$4:V$124,1))</f>
        <v>34</v>
      </c>
      <c r="X43" s="49">
        <v>33.520000000000003</v>
      </c>
      <c r="Y43" s="5">
        <v>0</v>
      </c>
      <c r="Z43" s="29"/>
      <c r="AA43" s="29"/>
      <c r="AB43" s="36">
        <f t="shared" si="15"/>
        <v>33.520000000000003</v>
      </c>
      <c r="AC43" s="55">
        <f>IF(AB43="",Default_Rank_Score,RANK(AB43,AB$4:AB$124,1))</f>
        <v>19</v>
      </c>
      <c r="AD43" s="49">
        <v>24.85</v>
      </c>
      <c r="AE43" s="5">
        <v>1</v>
      </c>
      <c r="AF43" s="29"/>
      <c r="AG43" s="29"/>
      <c r="AH43" s="36">
        <f t="shared" si="23"/>
        <v>29.85</v>
      </c>
      <c r="AI43" s="55">
        <f>IF(AH43="",Default_Rank_Score,RANK(AH43,AH$4:AH$124,1))</f>
        <v>36</v>
      </c>
      <c r="AJ43" s="49">
        <v>38.44</v>
      </c>
      <c r="AK43" s="5">
        <v>1</v>
      </c>
      <c r="AL43" s="29">
        <v>1</v>
      </c>
      <c r="AM43" s="29"/>
      <c r="AN43" s="36">
        <f t="shared" si="24"/>
        <v>53.44</v>
      </c>
      <c r="AO43" s="11">
        <f>IF(AN43="",Default_Rank_Score,RANK(AN43,AN$4:AN$124,1))</f>
        <v>60</v>
      </c>
      <c r="AP43" s="49">
        <v>46.22</v>
      </c>
      <c r="AQ43" s="5">
        <v>1</v>
      </c>
      <c r="AR43" s="29"/>
      <c r="AS43" s="29"/>
      <c r="AT43" s="36">
        <f t="shared" si="25"/>
        <v>51.22</v>
      </c>
      <c r="AU43" s="11">
        <f>IF(AT43="",Default_Rank_Score,RANK(AT43,AT$4:AT$124,1))</f>
        <v>76</v>
      </c>
      <c r="AV43" s="49">
        <v>37.96</v>
      </c>
      <c r="AW43" s="5">
        <v>1</v>
      </c>
      <c r="AX43" s="29"/>
      <c r="AY43" s="29"/>
      <c r="AZ43" s="36">
        <f t="shared" si="26"/>
        <v>42.96</v>
      </c>
      <c r="BA43" s="11">
        <f>IF(AZ43="",Default_Rank_Score,RANK(AZ43,AZ$4:AZ$124,1))</f>
        <v>43</v>
      </c>
      <c r="BB43" s="49">
        <v>29.19</v>
      </c>
      <c r="BC43" s="5">
        <v>1</v>
      </c>
      <c r="BD43" s="29"/>
      <c r="BE43" s="29"/>
      <c r="BF43" s="36">
        <f t="shared" si="27"/>
        <v>34.19</v>
      </c>
      <c r="BG43" s="11">
        <f>IF(BF43="",Default_Rank_Score,RANK(BF43,BF$4:BF$124,1))</f>
        <v>49</v>
      </c>
      <c r="BH43" s="49">
        <v>30.63</v>
      </c>
      <c r="BI43" s="5">
        <v>1</v>
      </c>
      <c r="BJ43" s="29"/>
      <c r="BK43" s="29"/>
      <c r="BL43" s="36">
        <f t="shared" si="28"/>
        <v>35.629999999999995</v>
      </c>
      <c r="BM43" s="11">
        <f>IF(BL43="",Default_Rank_Score,RANK(BL43,BL$4:BL$124,1))</f>
        <v>34</v>
      </c>
      <c r="BN43" s="49">
        <v>33.28</v>
      </c>
      <c r="BO43" s="5">
        <v>1</v>
      </c>
      <c r="BP43" s="29"/>
      <c r="BQ43" s="29"/>
      <c r="BR43" s="36">
        <f t="shared" si="29"/>
        <v>38.28</v>
      </c>
      <c r="BS43" s="11">
        <f>IF(BR43="",Default_Rank_Score,RANK(BR43,BR$4:BR$124,1))</f>
        <v>36</v>
      </c>
    </row>
    <row r="44" spans="1:71" s="10" customFormat="1" x14ac:dyDescent="0.15">
      <c r="A44" s="59" t="s">
        <v>181</v>
      </c>
      <c r="B44" s="2"/>
      <c r="C44" s="1"/>
      <c r="D44" s="5">
        <v>2</v>
      </c>
      <c r="E44" s="6" t="s">
        <v>176</v>
      </c>
      <c r="F44" s="5"/>
      <c r="G44" s="63">
        <f t="shared" si="16"/>
        <v>40</v>
      </c>
      <c r="H44" s="63">
        <f t="shared" si="17"/>
        <v>241</v>
      </c>
      <c r="I44" s="63">
        <f t="shared" si="18"/>
        <v>7</v>
      </c>
      <c r="J44" s="63">
        <f t="shared" si="19"/>
        <v>4</v>
      </c>
      <c r="K44" s="64">
        <f t="shared" si="20"/>
        <v>379.57</v>
      </c>
      <c r="L44" s="49">
        <v>29.56</v>
      </c>
      <c r="M44" s="5">
        <v>0</v>
      </c>
      <c r="N44" s="29"/>
      <c r="O44" s="29"/>
      <c r="P44" s="36">
        <f t="shared" si="21"/>
        <v>29.56</v>
      </c>
      <c r="Q44" s="53">
        <f>IF(P44="",Default_Rank_Score,RANK(P44,P$4:P$124,1))</f>
        <v>21</v>
      </c>
      <c r="R44" s="49">
        <v>25.12</v>
      </c>
      <c r="S44" s="5">
        <v>0</v>
      </c>
      <c r="T44" s="29"/>
      <c r="U44" s="29"/>
      <c r="V44" s="36">
        <f t="shared" si="22"/>
        <v>25.12</v>
      </c>
      <c r="W44" s="55">
        <f>IF(V44="",Default_Rank_Score,RANK(V44,V$4:V$124,1))</f>
        <v>37</v>
      </c>
      <c r="X44" s="49">
        <v>42.97</v>
      </c>
      <c r="Y44" s="5">
        <v>1</v>
      </c>
      <c r="Z44" s="29"/>
      <c r="AA44" s="29"/>
      <c r="AB44" s="36">
        <f t="shared" si="15"/>
        <v>47.97</v>
      </c>
      <c r="AC44" s="55">
        <f>IF(AB44="",Default_Rank_Score,RANK(AB44,AB$4:AB$124,1))</f>
        <v>64</v>
      </c>
      <c r="AD44" s="49">
        <v>34.83</v>
      </c>
      <c r="AE44" s="5">
        <v>0</v>
      </c>
      <c r="AF44" s="29"/>
      <c r="AG44" s="29"/>
      <c r="AH44" s="36">
        <f t="shared" si="23"/>
        <v>34.83</v>
      </c>
      <c r="AI44" s="55">
        <f>IF(AH44="",Default_Rank_Score,RANK(AH44,AH$4:AH$124,1))</f>
        <v>53</v>
      </c>
      <c r="AJ44" s="49">
        <v>56.96</v>
      </c>
      <c r="AK44" s="5">
        <v>0</v>
      </c>
      <c r="AL44" s="29"/>
      <c r="AM44" s="29"/>
      <c r="AN44" s="36">
        <f t="shared" si="24"/>
        <v>56.96</v>
      </c>
      <c r="AO44" s="11">
        <f>IF(AN44="",Default_Rank_Score,RANK(AN44,AN$4:AN$124,1))</f>
        <v>66</v>
      </c>
      <c r="AP44" s="49">
        <v>32.79</v>
      </c>
      <c r="AQ44" s="5">
        <v>0</v>
      </c>
      <c r="AR44" s="29"/>
      <c r="AS44" s="29"/>
      <c r="AT44" s="36">
        <f t="shared" si="25"/>
        <v>32.79</v>
      </c>
      <c r="AU44" s="11">
        <f>IF(AT44="",Default_Rank_Score,RANK(AT44,AT$4:AT$124,1))</f>
        <v>25</v>
      </c>
      <c r="AV44" s="49">
        <v>42.14</v>
      </c>
      <c r="AW44" s="5">
        <v>2</v>
      </c>
      <c r="AX44" s="29"/>
      <c r="AY44" s="29"/>
      <c r="AZ44" s="36">
        <f t="shared" si="26"/>
        <v>52.14</v>
      </c>
      <c r="BA44" s="11">
        <f>IF(AZ44="",Default_Rank_Score,RANK(AZ44,AZ$4:AZ$124,1))</f>
        <v>73</v>
      </c>
      <c r="BB44" s="49">
        <v>26.26</v>
      </c>
      <c r="BC44" s="5">
        <v>0</v>
      </c>
      <c r="BD44" s="29"/>
      <c r="BE44" s="29"/>
      <c r="BF44" s="36">
        <f t="shared" si="27"/>
        <v>26.26</v>
      </c>
      <c r="BG44" s="11">
        <f>IF(BF44="",Default_Rank_Score,RANK(BF44,BF$4:BF$124,1))</f>
        <v>20</v>
      </c>
      <c r="BH44" s="49">
        <v>31.61</v>
      </c>
      <c r="BI44" s="5">
        <v>0</v>
      </c>
      <c r="BJ44" s="29"/>
      <c r="BK44" s="29"/>
      <c r="BL44" s="36">
        <f t="shared" si="28"/>
        <v>31.61</v>
      </c>
      <c r="BM44" s="11">
        <f>IF(BL44="",Default_Rank_Score,RANK(BL44,BL$4:BL$124,1))</f>
        <v>18</v>
      </c>
      <c r="BN44" s="49">
        <v>37.33</v>
      </c>
      <c r="BO44" s="5">
        <v>1</v>
      </c>
      <c r="BP44" s="29"/>
      <c r="BQ44" s="29"/>
      <c r="BR44" s="36">
        <f t="shared" si="29"/>
        <v>42.33</v>
      </c>
      <c r="BS44" s="11">
        <f>IF(BR44="",Default_Rank_Score,RANK(BR44,BR$4:BR$124,1))</f>
        <v>47</v>
      </c>
    </row>
    <row r="45" spans="1:71" s="10" customFormat="1" x14ac:dyDescent="0.15">
      <c r="A45" s="59" t="s">
        <v>84</v>
      </c>
      <c r="B45" s="2"/>
      <c r="C45" s="1"/>
      <c r="D45" s="5">
        <v>1</v>
      </c>
      <c r="E45" s="6" t="s">
        <v>85</v>
      </c>
      <c r="F45" s="5"/>
      <c r="G45" s="63">
        <f t="shared" si="16"/>
        <v>41</v>
      </c>
      <c r="H45" s="63">
        <f t="shared" si="17"/>
        <v>233</v>
      </c>
      <c r="I45" s="63">
        <f t="shared" si="18"/>
        <v>6</v>
      </c>
      <c r="J45" s="63">
        <f t="shared" si="19"/>
        <v>6</v>
      </c>
      <c r="K45" s="64">
        <f t="shared" si="20"/>
        <v>380.84</v>
      </c>
      <c r="L45" s="49">
        <v>36.700000000000003</v>
      </c>
      <c r="M45" s="5">
        <v>1</v>
      </c>
      <c r="N45" s="29"/>
      <c r="O45" s="29"/>
      <c r="P45" s="36">
        <f t="shared" si="21"/>
        <v>41.7</v>
      </c>
      <c r="Q45" s="53">
        <f>IF(P45="",Default_Rank_Score,RANK(P45,P$4:P$124,1))</f>
        <v>57</v>
      </c>
      <c r="R45" s="49">
        <v>24.72</v>
      </c>
      <c r="S45" s="5">
        <v>0</v>
      </c>
      <c r="T45" s="29"/>
      <c r="U45" s="29"/>
      <c r="V45" s="36">
        <f t="shared" si="22"/>
        <v>24.72</v>
      </c>
      <c r="W45" s="55">
        <f>IF(V45="",Default_Rank_Score,RANK(V45,V$4:V$124,1))</f>
        <v>34</v>
      </c>
      <c r="X45" s="49">
        <v>34.15</v>
      </c>
      <c r="Y45" s="5">
        <v>0</v>
      </c>
      <c r="Z45" s="29"/>
      <c r="AA45" s="29"/>
      <c r="AB45" s="36">
        <f t="shared" si="15"/>
        <v>34.15</v>
      </c>
      <c r="AC45" s="55">
        <f>IF(AB45="",Default_Rank_Score,RANK(AB45,AB$4:AB$124,1))</f>
        <v>24</v>
      </c>
      <c r="AD45" s="49">
        <v>28.38</v>
      </c>
      <c r="AE45" s="5">
        <v>1</v>
      </c>
      <c r="AF45" s="66">
        <v>1</v>
      </c>
      <c r="AG45" s="29"/>
      <c r="AH45" s="36">
        <f t="shared" si="23"/>
        <v>43.379999999999995</v>
      </c>
      <c r="AI45" s="55">
        <f>IF(AH45="",Default_Rank_Score,RANK(AH45,AH$4:AH$124,1))</f>
        <v>74</v>
      </c>
      <c r="AJ45" s="49">
        <v>43.9</v>
      </c>
      <c r="AK45" s="5">
        <v>0</v>
      </c>
      <c r="AL45" s="29"/>
      <c r="AM45" s="29"/>
      <c r="AN45" s="36">
        <f t="shared" si="24"/>
        <v>43.9</v>
      </c>
      <c r="AO45" s="11">
        <f>IF(AN45="",Default_Rank_Score,RANK(AN45,AN$4:AN$124,1))</f>
        <v>44</v>
      </c>
      <c r="AP45" s="49">
        <v>33.57</v>
      </c>
      <c r="AQ45" s="5">
        <v>0</v>
      </c>
      <c r="AR45" s="29"/>
      <c r="AS45" s="29"/>
      <c r="AT45" s="36">
        <f t="shared" si="25"/>
        <v>33.57</v>
      </c>
      <c r="AU45" s="11">
        <f>IF(AT45="",Default_Rank_Score,RANK(AT45,AT$4:AT$124,1))</f>
        <v>27</v>
      </c>
      <c r="AV45" s="49">
        <v>35.619999999999997</v>
      </c>
      <c r="AW45" s="5">
        <v>2</v>
      </c>
      <c r="AX45" s="29"/>
      <c r="AY45" s="29"/>
      <c r="AZ45" s="36">
        <f t="shared" si="26"/>
        <v>45.62</v>
      </c>
      <c r="BA45" s="11">
        <f>IF(AZ45="",Default_Rank_Score,RANK(AZ45,AZ$4:AZ$124,1))</f>
        <v>53</v>
      </c>
      <c r="BB45" s="49">
        <v>28.72</v>
      </c>
      <c r="BC45" s="5">
        <v>0</v>
      </c>
      <c r="BD45" s="29"/>
      <c r="BE45" s="29"/>
      <c r="BF45" s="36">
        <f t="shared" si="27"/>
        <v>28.72</v>
      </c>
      <c r="BG45" s="11">
        <f>IF(BF45="",Default_Rank_Score,RANK(BF45,BF$4:BF$124,1))</f>
        <v>28</v>
      </c>
      <c r="BH45" s="49">
        <v>38.450000000000003</v>
      </c>
      <c r="BI45" s="5">
        <v>2</v>
      </c>
      <c r="BJ45" s="29"/>
      <c r="BK45" s="29"/>
      <c r="BL45" s="36">
        <f t="shared" si="28"/>
        <v>48.45</v>
      </c>
      <c r="BM45" s="11">
        <f>IF(BL45="",Default_Rank_Score,RANK(BL45,BL$4:BL$124,1))</f>
        <v>64</v>
      </c>
      <c r="BN45" s="49">
        <v>36.630000000000003</v>
      </c>
      <c r="BO45" s="5">
        <v>0</v>
      </c>
      <c r="BP45" s="29"/>
      <c r="BQ45" s="29"/>
      <c r="BR45" s="36">
        <f t="shared" si="29"/>
        <v>36.630000000000003</v>
      </c>
      <c r="BS45" s="11">
        <f>IF(BR45="",Default_Rank_Score,RANK(BR45,BR$4:BR$124,1))</f>
        <v>28</v>
      </c>
    </row>
    <row r="46" spans="1:71" s="10" customFormat="1" x14ac:dyDescent="0.15">
      <c r="A46" s="59" t="s">
        <v>105</v>
      </c>
      <c r="B46" s="2"/>
      <c r="C46" s="1"/>
      <c r="D46" s="5">
        <v>2</v>
      </c>
      <c r="E46" s="6" t="s">
        <v>66</v>
      </c>
      <c r="F46" s="5"/>
      <c r="G46" s="63">
        <f t="shared" si="16"/>
        <v>42</v>
      </c>
      <c r="H46" s="63">
        <f t="shared" si="17"/>
        <v>204</v>
      </c>
      <c r="I46" s="63">
        <f t="shared" si="18"/>
        <v>6</v>
      </c>
      <c r="J46" s="63">
        <f t="shared" si="19"/>
        <v>10</v>
      </c>
      <c r="K46" s="64">
        <f t="shared" si="20"/>
        <v>381.23</v>
      </c>
      <c r="L46" s="49">
        <v>31.89</v>
      </c>
      <c r="M46" s="5">
        <v>2</v>
      </c>
      <c r="N46" s="29"/>
      <c r="O46" s="29"/>
      <c r="P46" s="36">
        <f t="shared" si="21"/>
        <v>41.89</v>
      </c>
      <c r="Q46" s="53">
        <f>IF(P46="",Default_Rank_Score,RANK(P46,P$4:P$124,1))</f>
        <v>58</v>
      </c>
      <c r="R46" s="49">
        <v>24.28</v>
      </c>
      <c r="S46" s="5">
        <v>0</v>
      </c>
      <c r="T46" s="29"/>
      <c r="U46" s="29"/>
      <c r="V46" s="36">
        <f t="shared" si="22"/>
        <v>24.28</v>
      </c>
      <c r="W46" s="55">
        <f>IF(V46="",Default_Rank_Score,RANK(V46,V$4:V$124,1))</f>
        <v>31</v>
      </c>
      <c r="X46" s="49">
        <v>38.35</v>
      </c>
      <c r="Y46" s="5">
        <v>0</v>
      </c>
      <c r="Z46" s="29"/>
      <c r="AA46" s="29"/>
      <c r="AB46" s="36">
        <f t="shared" ref="AB46:AB77" si="30">IF((OR(X46="",X46="DNC")),"",IF(X46="SDQ",AB$134,IF(X46="DNF",999,(X46+(5*Y46)+(Z46*10)-(AA46*5)))))</f>
        <v>38.35</v>
      </c>
      <c r="AC46" s="55">
        <f>IF(AB46="",Default_Rank_Score,RANK(AB46,AB$4:AB$124,1))</f>
        <v>37</v>
      </c>
      <c r="AD46" s="49">
        <v>28.99</v>
      </c>
      <c r="AE46" s="5">
        <v>0</v>
      </c>
      <c r="AF46" s="29"/>
      <c r="AG46" s="29"/>
      <c r="AH46" s="36">
        <f t="shared" si="23"/>
        <v>28.99</v>
      </c>
      <c r="AI46" s="55">
        <f>IF(AH46="",Default_Rank_Score,RANK(AH46,AH$4:AH$124,1))</f>
        <v>31</v>
      </c>
      <c r="AJ46" s="49">
        <v>40.950000000000003</v>
      </c>
      <c r="AK46" s="5">
        <v>1</v>
      </c>
      <c r="AL46" s="29"/>
      <c r="AM46" s="29"/>
      <c r="AN46" s="36">
        <f t="shared" si="24"/>
        <v>45.95</v>
      </c>
      <c r="AO46" s="11">
        <f>IF(AN46="",Default_Rank_Score,RANK(AN46,AN$4:AN$124,1))</f>
        <v>47</v>
      </c>
      <c r="AP46" s="49">
        <v>32.270000000000003</v>
      </c>
      <c r="AQ46" s="5">
        <v>3</v>
      </c>
      <c r="AR46" s="29"/>
      <c r="AS46" s="29"/>
      <c r="AT46" s="36">
        <f t="shared" si="25"/>
        <v>47.27</v>
      </c>
      <c r="AU46" s="11">
        <f>IF(AT46="",Default_Rank_Score,RANK(AT46,AT$4:AT$124,1))</f>
        <v>71</v>
      </c>
      <c r="AV46" s="49">
        <v>32.92</v>
      </c>
      <c r="AW46" s="5">
        <v>4</v>
      </c>
      <c r="AX46" s="29"/>
      <c r="AY46" s="29"/>
      <c r="AZ46" s="36">
        <f t="shared" si="26"/>
        <v>52.92</v>
      </c>
      <c r="BA46" s="11">
        <f>IF(AZ46="",Default_Rank_Score,RANK(AZ46,AZ$4:AZ$124,1))</f>
        <v>76</v>
      </c>
      <c r="BB46" s="49">
        <v>34.72</v>
      </c>
      <c r="BC46" s="5">
        <v>0</v>
      </c>
      <c r="BD46" s="29"/>
      <c r="BE46" s="29"/>
      <c r="BF46" s="36">
        <f t="shared" si="27"/>
        <v>34.72</v>
      </c>
      <c r="BG46" s="11">
        <f>IF(BF46="",Default_Rank_Score,RANK(BF46,BF$4:BF$124,1))</f>
        <v>50</v>
      </c>
      <c r="BH46" s="49">
        <v>33.33</v>
      </c>
      <c r="BI46" s="5">
        <v>0</v>
      </c>
      <c r="BJ46" s="29"/>
      <c r="BK46" s="29"/>
      <c r="BL46" s="36">
        <f t="shared" si="28"/>
        <v>33.33</v>
      </c>
      <c r="BM46" s="11">
        <f>IF(BL46="",Default_Rank_Score,RANK(BL46,BL$4:BL$124,1))</f>
        <v>22</v>
      </c>
      <c r="BN46" s="49">
        <v>33.53</v>
      </c>
      <c r="BO46" s="5">
        <v>0</v>
      </c>
      <c r="BP46" s="29"/>
      <c r="BQ46" s="29"/>
      <c r="BR46" s="36">
        <f t="shared" si="29"/>
        <v>33.53</v>
      </c>
      <c r="BS46" s="11">
        <f>IF(BR46="",Default_Rank_Score,RANK(BR46,BR$4:BR$124,1))</f>
        <v>21</v>
      </c>
    </row>
    <row r="47" spans="1:71" s="10" customFormat="1" x14ac:dyDescent="0.15">
      <c r="A47" s="59" t="s">
        <v>127</v>
      </c>
      <c r="B47" s="2"/>
      <c r="C47" s="1"/>
      <c r="D47" s="5">
        <v>4</v>
      </c>
      <c r="E47" s="6" t="s">
        <v>87</v>
      </c>
      <c r="F47" s="5"/>
      <c r="G47" s="63">
        <f t="shared" si="16"/>
        <v>43</v>
      </c>
      <c r="H47" s="63">
        <f t="shared" si="17"/>
        <v>134</v>
      </c>
      <c r="I47" s="63">
        <f t="shared" si="18"/>
        <v>4</v>
      </c>
      <c r="J47" s="63">
        <f t="shared" si="19"/>
        <v>15</v>
      </c>
      <c r="K47" s="64">
        <f t="shared" si="20"/>
        <v>384.09</v>
      </c>
      <c r="L47" s="49">
        <v>29.24</v>
      </c>
      <c r="M47" s="5">
        <v>2</v>
      </c>
      <c r="N47" s="29"/>
      <c r="O47" s="29"/>
      <c r="P47" s="36">
        <f t="shared" si="21"/>
        <v>39.239999999999995</v>
      </c>
      <c r="Q47" s="53">
        <f>IF(P47="",Default_Rank_Score,RANK(P47,P$4:P$124,1))</f>
        <v>50</v>
      </c>
      <c r="R47" s="49">
        <v>23.54</v>
      </c>
      <c r="S47" s="5">
        <v>0</v>
      </c>
      <c r="T47" s="29"/>
      <c r="U47" s="29"/>
      <c r="V47" s="36">
        <f t="shared" si="22"/>
        <v>23.54</v>
      </c>
      <c r="W47" s="55">
        <f>IF(V47="",Default_Rank_Score,RANK(V47,V$4:V$124,1))</f>
        <v>26</v>
      </c>
      <c r="X47" s="49">
        <v>32.83</v>
      </c>
      <c r="Y47" s="5">
        <v>0</v>
      </c>
      <c r="Z47" s="29"/>
      <c r="AA47" s="29"/>
      <c r="AB47" s="36">
        <f t="shared" si="30"/>
        <v>32.83</v>
      </c>
      <c r="AC47" s="55">
        <f>IF(AB47="",Default_Rank_Score,RANK(AB47,AB$4:AB$124,1))</f>
        <v>16</v>
      </c>
      <c r="AD47" s="49">
        <v>27.08</v>
      </c>
      <c r="AE47" s="5">
        <v>0</v>
      </c>
      <c r="AF47" s="29"/>
      <c r="AG47" s="29"/>
      <c r="AH47" s="36">
        <f t="shared" si="23"/>
        <v>27.08</v>
      </c>
      <c r="AI47" s="55">
        <f>IF(AH47="",Default_Rank_Score,RANK(AH47,AH$4:AH$124,1))</f>
        <v>23</v>
      </c>
      <c r="AJ47" s="49">
        <v>37.24</v>
      </c>
      <c r="AK47" s="5">
        <v>0</v>
      </c>
      <c r="AL47" s="29"/>
      <c r="AM47" s="29"/>
      <c r="AN47" s="36">
        <f t="shared" si="24"/>
        <v>37.24</v>
      </c>
      <c r="AO47" s="11">
        <f>IF(AN47="",Default_Rank_Score,RANK(AN47,AN$4:AN$124,1))</f>
        <v>19</v>
      </c>
      <c r="AP47" s="49">
        <v>35.229999999999997</v>
      </c>
      <c r="AQ47" s="5">
        <v>3</v>
      </c>
      <c r="AR47" s="29"/>
      <c r="AS47" s="29"/>
      <c r="AT47" s="36">
        <f t="shared" si="25"/>
        <v>50.23</v>
      </c>
      <c r="AU47" s="11">
        <f>IF(AT47="",Default_Rank_Score,RANK(AT47,AT$4:AT$124,1))</f>
        <v>75</v>
      </c>
      <c r="AV47" s="49">
        <v>24.85</v>
      </c>
      <c r="AW47" s="5">
        <v>4</v>
      </c>
      <c r="AX47" s="29"/>
      <c r="AY47" s="29"/>
      <c r="AZ47" s="36">
        <f t="shared" si="26"/>
        <v>44.85</v>
      </c>
      <c r="BA47" s="11">
        <f>IF(AZ47="",Default_Rank_Score,RANK(AZ47,AZ$4:AZ$124,1))</f>
        <v>47</v>
      </c>
      <c r="BB47" s="49">
        <v>21.33</v>
      </c>
      <c r="BC47" s="5">
        <v>3</v>
      </c>
      <c r="BD47" s="29"/>
      <c r="BE47" s="29"/>
      <c r="BF47" s="36">
        <f t="shared" si="27"/>
        <v>36.33</v>
      </c>
      <c r="BG47" s="11">
        <f>IF(BF47="",Default_Rank_Score,RANK(BF47,BF$4:BF$124,1))</f>
        <v>57</v>
      </c>
      <c r="BH47" s="49">
        <v>35.57</v>
      </c>
      <c r="BI47" s="5">
        <v>2</v>
      </c>
      <c r="BJ47" s="29"/>
      <c r="BK47" s="29"/>
      <c r="BL47" s="36">
        <f t="shared" si="28"/>
        <v>45.57</v>
      </c>
      <c r="BM47" s="11">
        <f>IF(BL47="",Default_Rank_Score,RANK(BL47,BL$4:BL$124,1))</f>
        <v>55</v>
      </c>
      <c r="BN47" s="49">
        <v>42.18</v>
      </c>
      <c r="BO47" s="5">
        <v>1</v>
      </c>
      <c r="BP47" s="29"/>
      <c r="BQ47" s="29"/>
      <c r="BR47" s="36">
        <f t="shared" si="29"/>
        <v>47.18</v>
      </c>
      <c r="BS47" s="11">
        <f>IF(BR47="",Default_Rank_Score,RANK(BR47,BR$4:BR$124,1))</f>
        <v>61</v>
      </c>
    </row>
    <row r="48" spans="1:71" s="10" customFormat="1" x14ac:dyDescent="0.15">
      <c r="A48" s="59" t="s">
        <v>89</v>
      </c>
      <c r="B48" s="2"/>
      <c r="C48" s="1"/>
      <c r="D48" s="5">
        <v>1</v>
      </c>
      <c r="E48" s="6" t="s">
        <v>90</v>
      </c>
      <c r="F48" s="5"/>
      <c r="G48" s="63">
        <f t="shared" si="16"/>
        <v>44</v>
      </c>
      <c r="H48" s="63">
        <f t="shared" si="17"/>
        <v>281</v>
      </c>
      <c r="I48" s="63">
        <f t="shared" si="18"/>
        <v>9</v>
      </c>
      <c r="J48" s="63">
        <f t="shared" si="19"/>
        <v>2</v>
      </c>
      <c r="K48" s="64">
        <f t="shared" si="20"/>
        <v>392.00000000000006</v>
      </c>
      <c r="L48" s="49">
        <v>47.31</v>
      </c>
      <c r="M48" s="5">
        <v>0</v>
      </c>
      <c r="N48" s="29"/>
      <c r="O48" s="29"/>
      <c r="P48" s="36">
        <f t="shared" si="21"/>
        <v>47.31</v>
      </c>
      <c r="Q48" s="53">
        <f>IF(P48="",Default_Rank_Score,RANK(P48,P$4:P$124,1))</f>
        <v>76</v>
      </c>
      <c r="R48" s="49">
        <v>25.4</v>
      </c>
      <c r="S48" s="5">
        <v>0</v>
      </c>
      <c r="T48" s="29"/>
      <c r="U48" s="29"/>
      <c r="V48" s="36">
        <f t="shared" si="22"/>
        <v>25.4</v>
      </c>
      <c r="W48" s="55">
        <f>IF(V48="",Default_Rank_Score,RANK(V48,V$4:V$124,1))</f>
        <v>38</v>
      </c>
      <c r="X48" s="49">
        <v>64.87</v>
      </c>
      <c r="Y48" s="5">
        <v>0</v>
      </c>
      <c r="Z48" s="29"/>
      <c r="AA48" s="29"/>
      <c r="AB48" s="36">
        <f t="shared" si="30"/>
        <v>64.87</v>
      </c>
      <c r="AC48" s="55">
        <f>IF(AB48="",Default_Rank_Score,RANK(AB48,AB$4:AB$124,1))</f>
        <v>88</v>
      </c>
      <c r="AD48" s="49">
        <v>30.56</v>
      </c>
      <c r="AE48" s="5">
        <v>0</v>
      </c>
      <c r="AF48" s="29"/>
      <c r="AG48" s="29"/>
      <c r="AH48" s="36">
        <f t="shared" si="23"/>
        <v>30.56</v>
      </c>
      <c r="AI48" s="55">
        <f>IF(AH48="",Default_Rank_Score,RANK(AH48,AH$4:AH$124,1))</f>
        <v>38</v>
      </c>
      <c r="AJ48" s="49">
        <v>43.37</v>
      </c>
      <c r="AK48" s="5">
        <v>0</v>
      </c>
      <c r="AL48" s="29"/>
      <c r="AM48" s="29"/>
      <c r="AN48" s="36">
        <f t="shared" si="24"/>
        <v>43.37</v>
      </c>
      <c r="AO48" s="11">
        <f>IF(AN48="",Default_Rank_Score,RANK(AN48,AN$4:AN$124,1))</f>
        <v>41</v>
      </c>
      <c r="AP48" s="49">
        <v>36.200000000000003</v>
      </c>
      <c r="AQ48" s="5">
        <v>0</v>
      </c>
      <c r="AR48" s="29"/>
      <c r="AS48" s="29"/>
      <c r="AT48" s="36">
        <f t="shared" si="25"/>
        <v>36.200000000000003</v>
      </c>
      <c r="AU48" s="11">
        <f>IF(AT48="",Default_Rank_Score,RANK(AT48,AT$4:AT$124,1))</f>
        <v>37</v>
      </c>
      <c r="AV48" s="49">
        <v>32.81</v>
      </c>
      <c r="AW48" s="5">
        <v>2</v>
      </c>
      <c r="AX48" s="29"/>
      <c r="AY48" s="29"/>
      <c r="AZ48" s="36">
        <f t="shared" si="26"/>
        <v>42.81</v>
      </c>
      <c r="BA48" s="11">
        <f>IF(AZ48="",Default_Rank_Score,RANK(AZ48,AZ$4:AZ$124,1))</f>
        <v>42</v>
      </c>
      <c r="BB48" s="49">
        <v>29.19</v>
      </c>
      <c r="BC48" s="5">
        <v>0</v>
      </c>
      <c r="BD48" s="29"/>
      <c r="BE48" s="29"/>
      <c r="BF48" s="36">
        <f t="shared" si="27"/>
        <v>29.19</v>
      </c>
      <c r="BG48" s="11">
        <f>IF(BF48="",Default_Rank_Score,RANK(BF48,BF$4:BF$124,1))</f>
        <v>30</v>
      </c>
      <c r="BH48" s="49">
        <v>34.97</v>
      </c>
      <c r="BI48" s="5">
        <v>0</v>
      </c>
      <c r="BJ48" s="29"/>
      <c r="BK48" s="29"/>
      <c r="BL48" s="36">
        <f t="shared" si="28"/>
        <v>34.97</v>
      </c>
      <c r="BM48" s="11">
        <f>IF(BL48="",Default_Rank_Score,RANK(BL48,BL$4:BL$124,1))</f>
        <v>30</v>
      </c>
      <c r="BN48" s="49">
        <v>37.32</v>
      </c>
      <c r="BO48" s="5">
        <v>0</v>
      </c>
      <c r="BP48" s="29"/>
      <c r="BQ48" s="29"/>
      <c r="BR48" s="36">
        <f t="shared" si="29"/>
        <v>37.32</v>
      </c>
      <c r="BS48" s="11">
        <f>IF(BR48="",Default_Rank_Score,RANK(BR48,BR$4:BR$124,1))</f>
        <v>33</v>
      </c>
    </row>
    <row r="49" spans="1:71" s="10" customFormat="1" x14ac:dyDescent="0.15">
      <c r="A49" s="59" t="s">
        <v>102</v>
      </c>
      <c r="B49" s="2"/>
      <c r="C49" s="1"/>
      <c r="D49" s="5">
        <v>2</v>
      </c>
      <c r="E49" s="6" t="s">
        <v>114</v>
      </c>
      <c r="F49" s="5"/>
      <c r="G49" s="63">
        <f t="shared" si="16"/>
        <v>45</v>
      </c>
      <c r="H49" s="63">
        <f t="shared" si="17"/>
        <v>276</v>
      </c>
      <c r="I49" s="63">
        <f t="shared" si="18"/>
        <v>4</v>
      </c>
      <c r="J49" s="63">
        <f t="shared" si="19"/>
        <v>9</v>
      </c>
      <c r="K49" s="64">
        <f t="shared" si="20"/>
        <v>395.79999999999995</v>
      </c>
      <c r="L49" s="49">
        <v>30.02</v>
      </c>
      <c r="M49" s="5">
        <v>1</v>
      </c>
      <c r="N49" s="29"/>
      <c r="O49" s="29"/>
      <c r="P49" s="36">
        <f t="shared" si="21"/>
        <v>35.019999999999996</v>
      </c>
      <c r="Q49" s="53">
        <f>IF(P49="",Default_Rank_Score,RANK(P49,P$4:P$124,1))</f>
        <v>38</v>
      </c>
      <c r="R49" s="49">
        <v>27.59</v>
      </c>
      <c r="S49" s="5">
        <v>2</v>
      </c>
      <c r="T49" s="29"/>
      <c r="U49" s="29"/>
      <c r="V49" s="36">
        <f t="shared" si="22"/>
        <v>37.590000000000003</v>
      </c>
      <c r="W49" s="55">
        <f>IF(V49="",Default_Rank_Score,RANK(V49,V$4:V$124,1))</f>
        <v>84</v>
      </c>
      <c r="X49" s="49">
        <v>40.909999999999997</v>
      </c>
      <c r="Y49" s="5">
        <v>0</v>
      </c>
      <c r="Z49" s="29"/>
      <c r="AA49" s="29"/>
      <c r="AB49" s="36">
        <f t="shared" si="30"/>
        <v>40.909999999999997</v>
      </c>
      <c r="AC49" s="55">
        <f>IF(AB49="",Default_Rank_Score,RANK(AB49,AB$4:AB$124,1))</f>
        <v>45</v>
      </c>
      <c r="AD49" s="49">
        <v>36.6</v>
      </c>
      <c r="AE49" s="5">
        <v>0</v>
      </c>
      <c r="AF49" s="29"/>
      <c r="AG49" s="29"/>
      <c r="AH49" s="36">
        <f t="shared" si="23"/>
        <v>36.6</v>
      </c>
      <c r="AI49" s="55">
        <f>IF(AH49="",Default_Rank_Score,RANK(AH49,AH$4:AH$124,1))</f>
        <v>59</v>
      </c>
      <c r="AJ49" s="49">
        <v>42</v>
      </c>
      <c r="AK49" s="5">
        <v>1</v>
      </c>
      <c r="AL49" s="29"/>
      <c r="AM49" s="29"/>
      <c r="AN49" s="36">
        <f t="shared" si="24"/>
        <v>47</v>
      </c>
      <c r="AO49" s="11">
        <f>IF(AN49="",Default_Rank_Score,RANK(AN49,AN$4:AN$124,1))</f>
        <v>50</v>
      </c>
      <c r="AP49" s="49">
        <v>32.96</v>
      </c>
      <c r="AQ49" s="5">
        <v>0</v>
      </c>
      <c r="AR49" s="29"/>
      <c r="AS49" s="29"/>
      <c r="AT49" s="36">
        <f t="shared" si="25"/>
        <v>32.96</v>
      </c>
      <c r="AU49" s="11">
        <f>IF(AT49="",Default_Rank_Score,RANK(AT49,AT$4:AT$124,1))</f>
        <v>26</v>
      </c>
      <c r="AV49" s="49">
        <v>35.299999999999997</v>
      </c>
      <c r="AW49" s="5">
        <v>3</v>
      </c>
      <c r="AX49" s="29"/>
      <c r="AY49" s="29"/>
      <c r="AZ49" s="36">
        <f t="shared" si="26"/>
        <v>50.3</v>
      </c>
      <c r="BA49" s="11">
        <f>IF(AZ49="",Default_Rank_Score,RANK(AZ49,AZ$4:AZ$124,1))</f>
        <v>69</v>
      </c>
      <c r="BB49" s="49">
        <v>31.33</v>
      </c>
      <c r="BC49" s="5">
        <v>1</v>
      </c>
      <c r="BD49" s="29"/>
      <c r="BE49" s="29"/>
      <c r="BF49" s="36">
        <f t="shared" si="27"/>
        <v>36.33</v>
      </c>
      <c r="BG49" s="11">
        <f>IF(BF49="",Default_Rank_Score,RANK(BF49,BF$4:BF$124,1))</f>
        <v>57</v>
      </c>
      <c r="BH49" s="49">
        <v>33</v>
      </c>
      <c r="BI49" s="5">
        <v>0</v>
      </c>
      <c r="BJ49" s="29"/>
      <c r="BK49" s="29"/>
      <c r="BL49" s="36">
        <f t="shared" si="28"/>
        <v>33</v>
      </c>
      <c r="BM49" s="11">
        <f>IF(BL49="",Default_Rank_Score,RANK(BL49,BL$4:BL$124,1))</f>
        <v>21</v>
      </c>
      <c r="BN49" s="49">
        <v>41.09</v>
      </c>
      <c r="BO49" s="5">
        <v>1</v>
      </c>
      <c r="BP49" s="29"/>
      <c r="BQ49" s="29"/>
      <c r="BR49" s="36">
        <f t="shared" si="29"/>
        <v>46.09</v>
      </c>
      <c r="BS49" s="11">
        <f>IF(BR49="",Default_Rank_Score,RANK(BR49,BR$4:BR$124,1))</f>
        <v>58</v>
      </c>
    </row>
    <row r="50" spans="1:71" s="10" customFormat="1" x14ac:dyDescent="0.15">
      <c r="A50" s="59" t="s">
        <v>153</v>
      </c>
      <c r="B50" s="2"/>
      <c r="C50" s="1"/>
      <c r="D50" s="5" t="s">
        <v>150</v>
      </c>
      <c r="E50" s="6" t="s">
        <v>87</v>
      </c>
      <c r="F50" s="5"/>
      <c r="G50" s="63">
        <f t="shared" si="16"/>
        <v>46</v>
      </c>
      <c r="H50" s="63">
        <f t="shared" si="17"/>
        <v>294</v>
      </c>
      <c r="I50" s="63">
        <f t="shared" si="18"/>
        <v>3</v>
      </c>
      <c r="J50" s="63">
        <f t="shared" si="19"/>
        <v>13</v>
      </c>
      <c r="K50" s="64">
        <f t="shared" si="20"/>
        <v>403.74</v>
      </c>
      <c r="L50" s="49">
        <v>34.85</v>
      </c>
      <c r="M50" s="5">
        <v>2</v>
      </c>
      <c r="N50" s="29"/>
      <c r="O50" s="29"/>
      <c r="P50" s="36">
        <f t="shared" si="21"/>
        <v>44.85</v>
      </c>
      <c r="Q50" s="53">
        <f>IF(P50="",Default_Rank_Score,RANK(P50,P$4:P$124,1))</f>
        <v>70</v>
      </c>
      <c r="R50" s="49">
        <v>25.3</v>
      </c>
      <c r="S50" s="5">
        <v>2</v>
      </c>
      <c r="T50" s="29"/>
      <c r="U50" s="29"/>
      <c r="V50" s="36">
        <f t="shared" si="22"/>
        <v>35.299999999999997</v>
      </c>
      <c r="W50" s="55">
        <f>IF(V50="",Default_Rank_Score,RANK(V50,V$4:V$124,1))</f>
        <v>80</v>
      </c>
      <c r="X50" s="49">
        <v>40.65</v>
      </c>
      <c r="Y50" s="5">
        <v>1</v>
      </c>
      <c r="Z50" s="29"/>
      <c r="AA50" s="29"/>
      <c r="AB50" s="36">
        <f t="shared" si="30"/>
        <v>45.65</v>
      </c>
      <c r="AC50" s="55">
        <f>IF(AB50="",Default_Rank_Score,RANK(AB50,AB$4:AB$124,1))</f>
        <v>58</v>
      </c>
      <c r="AD50" s="49">
        <v>33.21</v>
      </c>
      <c r="AE50" s="5">
        <v>0</v>
      </c>
      <c r="AF50" s="29"/>
      <c r="AG50" s="29"/>
      <c r="AH50" s="36">
        <f t="shared" si="23"/>
        <v>33.21</v>
      </c>
      <c r="AI50" s="55">
        <f>IF(AH50="",Default_Rank_Score,RANK(AH50,AH$4:AH$124,1))</f>
        <v>47</v>
      </c>
      <c r="AJ50" s="49">
        <v>43.28</v>
      </c>
      <c r="AK50" s="5">
        <v>0</v>
      </c>
      <c r="AL50" s="29"/>
      <c r="AM50" s="29"/>
      <c r="AN50" s="36">
        <f t="shared" si="24"/>
        <v>43.28</v>
      </c>
      <c r="AO50" s="11">
        <f>IF(AN50="",Default_Rank_Score,RANK(AN50,AN$4:AN$124,1))</f>
        <v>39</v>
      </c>
      <c r="AP50" s="49">
        <v>37.049999999999997</v>
      </c>
      <c r="AQ50" s="5">
        <v>0</v>
      </c>
      <c r="AR50" s="29"/>
      <c r="AS50" s="29"/>
      <c r="AT50" s="36">
        <f t="shared" si="25"/>
        <v>37.049999999999997</v>
      </c>
      <c r="AU50" s="11">
        <f>IF(AT50="",Default_Rank_Score,RANK(AT50,AT$4:AT$124,1))</f>
        <v>38</v>
      </c>
      <c r="AV50" s="49">
        <v>27.16</v>
      </c>
      <c r="AW50" s="5">
        <v>4</v>
      </c>
      <c r="AX50" s="29"/>
      <c r="AY50" s="29"/>
      <c r="AZ50" s="36">
        <f t="shared" si="26"/>
        <v>47.16</v>
      </c>
      <c r="BA50" s="11">
        <f>IF(AZ50="",Default_Rank_Score,RANK(AZ50,AZ$4:AZ$124,1))</f>
        <v>57</v>
      </c>
      <c r="BB50" s="49">
        <v>25.03</v>
      </c>
      <c r="BC50" s="5">
        <v>1</v>
      </c>
      <c r="BD50" s="29"/>
      <c r="BE50" s="29"/>
      <c r="BF50" s="36">
        <f t="shared" si="27"/>
        <v>30.03</v>
      </c>
      <c r="BG50" s="11">
        <f>IF(BF50="",Default_Rank_Score,RANK(BF50,BF$4:BF$124,1))</f>
        <v>33</v>
      </c>
      <c r="BH50" s="49">
        <v>33.369999999999997</v>
      </c>
      <c r="BI50" s="5">
        <v>2</v>
      </c>
      <c r="BJ50" s="29"/>
      <c r="BK50" s="29"/>
      <c r="BL50" s="36">
        <f t="shared" si="28"/>
        <v>43.37</v>
      </c>
      <c r="BM50" s="11">
        <f>IF(BL50="",Default_Rank_Score,RANK(BL50,BL$4:BL$124,1))</f>
        <v>49</v>
      </c>
      <c r="BN50" s="49">
        <v>38.840000000000003</v>
      </c>
      <c r="BO50" s="5">
        <v>1</v>
      </c>
      <c r="BP50" s="29"/>
      <c r="BQ50" s="29"/>
      <c r="BR50" s="36">
        <f t="shared" si="29"/>
        <v>43.84</v>
      </c>
      <c r="BS50" s="11">
        <f>IF(BR50="",Default_Rank_Score,RANK(BR50,BR$4:BR$124,1))</f>
        <v>52</v>
      </c>
    </row>
    <row r="51" spans="1:71" s="10" customFormat="1" x14ac:dyDescent="0.15">
      <c r="A51" s="59" t="s">
        <v>104</v>
      </c>
      <c r="B51" s="2"/>
      <c r="C51" s="1"/>
      <c r="D51" s="5">
        <v>2</v>
      </c>
      <c r="E51" s="6" t="s">
        <v>180</v>
      </c>
      <c r="F51" s="5"/>
      <c r="G51" s="63">
        <f t="shared" si="16"/>
        <v>47</v>
      </c>
      <c r="H51" s="63">
        <f t="shared" si="17"/>
        <v>272</v>
      </c>
      <c r="I51" s="63">
        <f t="shared" si="18"/>
        <v>4</v>
      </c>
      <c r="J51" s="63">
        <f t="shared" si="19"/>
        <v>12</v>
      </c>
      <c r="K51" s="64">
        <f t="shared" si="20"/>
        <v>406.52000000000004</v>
      </c>
      <c r="L51" s="49">
        <v>30.42</v>
      </c>
      <c r="M51" s="5">
        <v>0</v>
      </c>
      <c r="N51" s="29"/>
      <c r="O51" s="29"/>
      <c r="P51" s="36">
        <f t="shared" si="21"/>
        <v>30.42</v>
      </c>
      <c r="Q51" s="53">
        <f>IF(P51="",Default_Rank_Score,RANK(P51,P$4:P$124,1))</f>
        <v>26</v>
      </c>
      <c r="R51" s="49">
        <v>28.79</v>
      </c>
      <c r="S51" s="5">
        <v>0</v>
      </c>
      <c r="T51" s="29"/>
      <c r="U51" s="29"/>
      <c r="V51" s="36">
        <f t="shared" si="22"/>
        <v>28.79</v>
      </c>
      <c r="W51" s="55">
        <f>IF(V51="",Default_Rank_Score,RANK(V51,V$4:V$124,1))</f>
        <v>53</v>
      </c>
      <c r="X51" s="49">
        <v>32.58</v>
      </c>
      <c r="Y51" s="5">
        <v>1</v>
      </c>
      <c r="Z51" s="29"/>
      <c r="AA51" s="29"/>
      <c r="AB51" s="36">
        <f t="shared" si="30"/>
        <v>37.58</v>
      </c>
      <c r="AC51" s="55">
        <f>IF(AB51="",Default_Rank_Score,RANK(AB51,AB$4:AB$124,1))</f>
        <v>34</v>
      </c>
      <c r="AD51" s="49">
        <v>27.61</v>
      </c>
      <c r="AE51" s="5">
        <v>3</v>
      </c>
      <c r="AF51" s="29"/>
      <c r="AG51" s="29"/>
      <c r="AH51" s="36">
        <f t="shared" si="23"/>
        <v>42.61</v>
      </c>
      <c r="AI51" s="55">
        <f>IF(AH51="",Default_Rank_Score,RANK(AH51,AH$4:AH$124,1))</f>
        <v>73</v>
      </c>
      <c r="AJ51" s="49">
        <v>45.95</v>
      </c>
      <c r="AK51" s="5">
        <v>4</v>
      </c>
      <c r="AL51" s="29"/>
      <c r="AM51" s="29"/>
      <c r="AN51" s="36">
        <f t="shared" si="24"/>
        <v>65.95</v>
      </c>
      <c r="AO51" s="11">
        <f>IF(AN51="",Default_Rank_Score,RANK(AN51,AN$4:AN$124,1))</f>
        <v>86</v>
      </c>
      <c r="AP51" s="49">
        <v>30.2</v>
      </c>
      <c r="AQ51" s="5">
        <v>2</v>
      </c>
      <c r="AR51" s="29"/>
      <c r="AS51" s="29"/>
      <c r="AT51" s="36">
        <f t="shared" si="25"/>
        <v>40.200000000000003</v>
      </c>
      <c r="AU51" s="11">
        <f>IF(AT51="",Default_Rank_Score,RANK(AT51,AT$4:AT$124,1))</f>
        <v>53</v>
      </c>
      <c r="AV51" s="49">
        <v>34.17</v>
      </c>
      <c r="AW51" s="5">
        <v>0</v>
      </c>
      <c r="AX51" s="29"/>
      <c r="AY51" s="29"/>
      <c r="AZ51" s="36">
        <f t="shared" si="26"/>
        <v>34.17</v>
      </c>
      <c r="BA51" s="11">
        <f>IF(AZ51="",Default_Rank_Score,RANK(AZ51,AZ$4:AZ$124,1))</f>
        <v>22</v>
      </c>
      <c r="BB51" s="49">
        <v>39.28</v>
      </c>
      <c r="BC51" s="5">
        <v>1</v>
      </c>
      <c r="BD51" s="29"/>
      <c r="BE51" s="29"/>
      <c r="BF51" s="36">
        <f t="shared" si="27"/>
        <v>44.28</v>
      </c>
      <c r="BG51" s="11">
        <f>IF(BF51="",Default_Rank_Score,RANK(BF51,BF$4:BF$124,1))</f>
        <v>79</v>
      </c>
      <c r="BH51" s="49">
        <v>40.67</v>
      </c>
      <c r="BI51" s="5">
        <v>1</v>
      </c>
      <c r="BJ51" s="29"/>
      <c r="BK51" s="29"/>
      <c r="BL51" s="36">
        <f t="shared" si="28"/>
        <v>45.67</v>
      </c>
      <c r="BM51" s="11">
        <f>IF(BL51="",Default_Rank_Score,RANK(BL51,BL$4:BL$124,1))</f>
        <v>57</v>
      </c>
      <c r="BN51" s="49">
        <v>36.85</v>
      </c>
      <c r="BO51" s="5">
        <v>0</v>
      </c>
      <c r="BP51" s="29"/>
      <c r="BQ51" s="29"/>
      <c r="BR51" s="36">
        <f t="shared" si="29"/>
        <v>36.85</v>
      </c>
      <c r="BS51" s="11">
        <f>IF(BR51="",Default_Rank_Score,RANK(BR51,BR$4:BR$124,1))</f>
        <v>30</v>
      </c>
    </row>
    <row r="52" spans="1:71" s="10" customFormat="1" x14ac:dyDescent="0.15">
      <c r="A52" s="59" t="s">
        <v>152</v>
      </c>
      <c r="B52" s="2"/>
      <c r="C52" s="1"/>
      <c r="D52" s="5" t="s">
        <v>150</v>
      </c>
      <c r="E52" s="6" t="s">
        <v>129</v>
      </c>
      <c r="F52" s="5"/>
      <c r="G52" s="63">
        <f t="shared" si="16"/>
        <v>48</v>
      </c>
      <c r="H52" s="63">
        <f t="shared" si="17"/>
        <v>211</v>
      </c>
      <c r="I52" s="63">
        <f t="shared" si="18"/>
        <v>8</v>
      </c>
      <c r="J52" s="63">
        <f t="shared" si="19"/>
        <v>5</v>
      </c>
      <c r="K52" s="64">
        <f t="shared" si="20"/>
        <v>407.95</v>
      </c>
      <c r="L52" s="49">
        <v>33.49</v>
      </c>
      <c r="M52" s="5">
        <v>0</v>
      </c>
      <c r="N52" s="29"/>
      <c r="O52" s="29"/>
      <c r="P52" s="36">
        <f t="shared" si="21"/>
        <v>33.49</v>
      </c>
      <c r="Q52" s="53">
        <f>IF(P52="",Default_Rank_Score,RANK(P52,P$4:P$124,1))</f>
        <v>34</v>
      </c>
      <c r="R52" s="49">
        <v>27.16</v>
      </c>
      <c r="S52" s="5">
        <v>0</v>
      </c>
      <c r="T52" s="29"/>
      <c r="U52" s="29"/>
      <c r="V52" s="36">
        <f t="shared" si="22"/>
        <v>27.16</v>
      </c>
      <c r="W52" s="55">
        <f>IF(V52="",Default_Rank_Score,RANK(V52,V$4:V$124,1))</f>
        <v>47</v>
      </c>
      <c r="X52" s="49">
        <v>39.72</v>
      </c>
      <c r="Y52" s="5">
        <v>0</v>
      </c>
      <c r="Z52" s="29"/>
      <c r="AA52" s="29"/>
      <c r="AB52" s="36">
        <f t="shared" si="30"/>
        <v>39.72</v>
      </c>
      <c r="AC52" s="55">
        <f>IF(AB52="",Default_Rank_Score,RANK(AB52,AB$4:AB$124,1))</f>
        <v>41</v>
      </c>
      <c r="AD52" s="49">
        <v>34.64</v>
      </c>
      <c r="AE52" s="5">
        <v>0</v>
      </c>
      <c r="AF52" s="29"/>
      <c r="AG52" s="29"/>
      <c r="AH52" s="36">
        <f t="shared" si="23"/>
        <v>34.64</v>
      </c>
      <c r="AI52" s="55">
        <f>IF(AH52="",Default_Rank_Score,RANK(AH52,AH$4:AH$124,1))</f>
        <v>51</v>
      </c>
      <c r="AJ52" s="49">
        <v>41.9</v>
      </c>
      <c r="AK52" s="5">
        <v>0</v>
      </c>
      <c r="AL52" s="29"/>
      <c r="AM52" s="29"/>
      <c r="AN52" s="36">
        <f t="shared" si="24"/>
        <v>41.9</v>
      </c>
      <c r="AO52" s="11">
        <f>IF(AN52="",Default_Rank_Score,RANK(AN52,AN$4:AN$124,1))</f>
        <v>38</v>
      </c>
      <c r="AP52" s="49">
        <v>44.49</v>
      </c>
      <c r="AQ52" s="5">
        <v>0</v>
      </c>
      <c r="AR52" s="29"/>
      <c r="AS52" s="29"/>
      <c r="AT52" s="36">
        <f t="shared" si="25"/>
        <v>44.49</v>
      </c>
      <c r="AU52" s="11">
        <f>IF(AT52="",Default_Rank_Score,RANK(AT52,AT$4:AT$124,1))</f>
        <v>64</v>
      </c>
      <c r="AV52" s="49">
        <v>35.46</v>
      </c>
      <c r="AW52" s="5">
        <v>2</v>
      </c>
      <c r="AX52" s="29"/>
      <c r="AY52" s="29"/>
      <c r="AZ52" s="36">
        <f t="shared" si="26"/>
        <v>45.46</v>
      </c>
      <c r="BA52" s="11">
        <f>IF(AZ52="",Default_Rank_Score,RANK(AZ52,AZ$4:AZ$124,1))</f>
        <v>51</v>
      </c>
      <c r="BB52" s="49">
        <v>36.21</v>
      </c>
      <c r="BC52" s="5">
        <v>0</v>
      </c>
      <c r="BD52" s="29"/>
      <c r="BE52" s="29"/>
      <c r="BF52" s="36">
        <f t="shared" si="27"/>
        <v>36.21</v>
      </c>
      <c r="BG52" s="11">
        <f>IF(BF52="",Default_Rank_Score,RANK(BF52,BF$4:BF$124,1))</f>
        <v>56</v>
      </c>
      <c r="BH52" s="49">
        <v>48.69</v>
      </c>
      <c r="BI52" s="5">
        <v>3</v>
      </c>
      <c r="BJ52" s="29"/>
      <c r="BK52" s="29"/>
      <c r="BL52" s="36">
        <f t="shared" si="28"/>
        <v>63.69</v>
      </c>
      <c r="BM52" s="11">
        <f>IF(BL52="",Default_Rank_Score,RANK(BL52,BL$4:BL$124,1))</f>
        <v>88</v>
      </c>
      <c r="BN52" s="49">
        <v>41.19</v>
      </c>
      <c r="BO52" s="5">
        <v>0</v>
      </c>
      <c r="BP52" s="29"/>
      <c r="BQ52" s="29"/>
      <c r="BR52" s="36">
        <f t="shared" si="29"/>
        <v>41.19</v>
      </c>
      <c r="BS52" s="11">
        <f>IF(BR52="",Default_Rank_Score,RANK(BR52,BR$4:BR$124,1))</f>
        <v>44</v>
      </c>
    </row>
    <row r="53" spans="1:71" s="10" customFormat="1" x14ac:dyDescent="0.15">
      <c r="A53" s="59" t="s">
        <v>107</v>
      </c>
      <c r="B53" s="2"/>
      <c r="C53" s="1"/>
      <c r="D53" s="5">
        <v>2</v>
      </c>
      <c r="E53" s="6" t="s">
        <v>114</v>
      </c>
      <c r="F53" s="5"/>
      <c r="G53" s="63">
        <f t="shared" si="16"/>
        <v>49</v>
      </c>
      <c r="H53" s="63">
        <f t="shared" si="17"/>
        <v>287</v>
      </c>
      <c r="I53" s="63">
        <f t="shared" si="18"/>
        <v>1</v>
      </c>
      <c r="J53" s="63">
        <f t="shared" si="19"/>
        <v>9</v>
      </c>
      <c r="K53" s="64">
        <f t="shared" si="20"/>
        <v>413.61</v>
      </c>
      <c r="L53" s="49">
        <v>33.17</v>
      </c>
      <c r="M53" s="5">
        <v>1</v>
      </c>
      <c r="N53" s="29"/>
      <c r="O53" s="29"/>
      <c r="P53" s="36">
        <f t="shared" si="21"/>
        <v>38.17</v>
      </c>
      <c r="Q53" s="53">
        <f>IF(P53="",Default_Rank_Score,RANK(P53,P$4:P$124,1))</f>
        <v>48</v>
      </c>
      <c r="R53" s="49">
        <v>29.15</v>
      </c>
      <c r="S53" s="5">
        <v>0</v>
      </c>
      <c r="T53" s="29"/>
      <c r="U53" s="29"/>
      <c r="V53" s="36">
        <f t="shared" si="22"/>
        <v>29.15</v>
      </c>
      <c r="W53" s="55">
        <f>IF(V53="",Default_Rank_Score,RANK(V53,V$4:V$124,1))</f>
        <v>56</v>
      </c>
      <c r="X53" s="49">
        <v>40.25</v>
      </c>
      <c r="Y53" s="5">
        <v>1</v>
      </c>
      <c r="Z53" s="29"/>
      <c r="AA53" s="29"/>
      <c r="AB53" s="36">
        <f t="shared" si="30"/>
        <v>45.25</v>
      </c>
      <c r="AC53" s="55">
        <f>IF(AB53="",Default_Rank_Score,RANK(AB53,AB$4:AB$124,1))</f>
        <v>56</v>
      </c>
      <c r="AD53" s="49">
        <v>30.95</v>
      </c>
      <c r="AE53" s="5">
        <v>1</v>
      </c>
      <c r="AF53" s="29"/>
      <c r="AG53" s="29"/>
      <c r="AH53" s="36">
        <f t="shared" si="23"/>
        <v>35.950000000000003</v>
      </c>
      <c r="AI53" s="55">
        <f>IF(AH53="",Default_Rank_Score,RANK(AH53,AH$4:AH$124,1))</f>
        <v>57</v>
      </c>
      <c r="AJ53" s="49">
        <v>44.22</v>
      </c>
      <c r="AK53" s="5">
        <v>1</v>
      </c>
      <c r="AL53" s="29">
        <v>1</v>
      </c>
      <c r="AM53" s="29"/>
      <c r="AN53" s="36">
        <f t="shared" si="24"/>
        <v>59.22</v>
      </c>
      <c r="AO53" s="11">
        <f>IF(AN53="",Default_Rank_Score,RANK(AN53,AN$4:AN$124,1))</f>
        <v>70</v>
      </c>
      <c r="AP53" s="49">
        <v>34.99</v>
      </c>
      <c r="AQ53" s="5">
        <v>1</v>
      </c>
      <c r="AR53" s="29"/>
      <c r="AS53" s="29"/>
      <c r="AT53" s="36">
        <f t="shared" si="25"/>
        <v>39.99</v>
      </c>
      <c r="AU53" s="11">
        <f>IF(AT53="",Default_Rank_Score,RANK(AT53,AT$4:AT$124,1))</f>
        <v>51</v>
      </c>
      <c r="AV53" s="49">
        <v>46.01</v>
      </c>
      <c r="AW53" s="5">
        <v>1</v>
      </c>
      <c r="AX53" s="29"/>
      <c r="AY53" s="29"/>
      <c r="AZ53" s="36">
        <f t="shared" si="26"/>
        <v>51.01</v>
      </c>
      <c r="BA53" s="11">
        <f>IF(AZ53="",Default_Rank_Score,RANK(AZ53,AZ$4:AZ$124,1))</f>
        <v>71</v>
      </c>
      <c r="BB53" s="49">
        <v>32.14</v>
      </c>
      <c r="BC53" s="5">
        <v>1</v>
      </c>
      <c r="BD53" s="29"/>
      <c r="BE53" s="29"/>
      <c r="BF53" s="36">
        <f t="shared" si="27"/>
        <v>37.14</v>
      </c>
      <c r="BG53" s="11">
        <f>IF(BF53="",Default_Rank_Score,RANK(BF53,BF$4:BF$124,1))</f>
        <v>61</v>
      </c>
      <c r="BH53" s="49">
        <v>38.86</v>
      </c>
      <c r="BI53" s="5">
        <v>1</v>
      </c>
      <c r="BJ53" s="29"/>
      <c r="BK53" s="29"/>
      <c r="BL53" s="36">
        <f t="shared" si="28"/>
        <v>43.86</v>
      </c>
      <c r="BM53" s="11">
        <f>IF(BL53="",Default_Rank_Score,RANK(BL53,BL$4:BL$124,1))</f>
        <v>52</v>
      </c>
      <c r="BN53" s="49">
        <v>28.87</v>
      </c>
      <c r="BO53" s="5">
        <v>1</v>
      </c>
      <c r="BP53" s="29"/>
      <c r="BQ53" s="29"/>
      <c r="BR53" s="36">
        <f t="shared" si="29"/>
        <v>33.870000000000005</v>
      </c>
      <c r="BS53" s="11">
        <f>IF(BR53="",Default_Rank_Score,RANK(BR53,BR$4:BR$124,1))</f>
        <v>24</v>
      </c>
    </row>
    <row r="54" spans="1:71" s="10" customFormat="1" x14ac:dyDescent="0.15">
      <c r="A54" s="59" t="s">
        <v>120</v>
      </c>
      <c r="B54" s="2"/>
      <c r="C54" s="1"/>
      <c r="D54" s="5">
        <v>4</v>
      </c>
      <c r="E54" s="6" t="s">
        <v>121</v>
      </c>
      <c r="F54" s="5"/>
      <c r="G54" s="63">
        <f t="shared" si="16"/>
        <v>50</v>
      </c>
      <c r="H54" s="63">
        <f t="shared" si="17"/>
        <v>255</v>
      </c>
      <c r="I54" s="63">
        <f t="shared" si="18"/>
        <v>5</v>
      </c>
      <c r="J54" s="63">
        <f t="shared" si="19"/>
        <v>8</v>
      </c>
      <c r="K54" s="64">
        <f t="shared" si="20"/>
        <v>414.52</v>
      </c>
      <c r="L54" s="49">
        <v>30.3</v>
      </c>
      <c r="M54" s="5">
        <v>0</v>
      </c>
      <c r="N54" s="29"/>
      <c r="O54" s="29"/>
      <c r="P54" s="36">
        <f t="shared" si="21"/>
        <v>30.3</v>
      </c>
      <c r="Q54" s="53">
        <f>IF(P54="",Default_Rank_Score,RANK(P54,P$4:P$124,1))</f>
        <v>24</v>
      </c>
      <c r="R54" s="49">
        <v>45.14</v>
      </c>
      <c r="S54" s="5">
        <v>0</v>
      </c>
      <c r="T54" s="29"/>
      <c r="U54" s="29"/>
      <c r="V54" s="36">
        <f t="shared" si="22"/>
        <v>45.14</v>
      </c>
      <c r="W54" s="55">
        <f>IF(V54="",Default_Rank_Score,RANK(V54,V$4:V$124,1))</f>
        <v>96</v>
      </c>
      <c r="X54" s="49">
        <v>38.049999999999997</v>
      </c>
      <c r="Y54" s="5">
        <v>0</v>
      </c>
      <c r="Z54" s="29"/>
      <c r="AA54" s="29"/>
      <c r="AB54" s="36">
        <f t="shared" si="30"/>
        <v>38.049999999999997</v>
      </c>
      <c r="AC54" s="55">
        <f>IF(AB54="",Default_Rank_Score,RANK(AB54,AB$4:AB$124,1))</f>
        <v>36</v>
      </c>
      <c r="AD54" s="49">
        <v>32.979999999999997</v>
      </c>
      <c r="AE54" s="5">
        <v>0</v>
      </c>
      <c r="AF54" s="29"/>
      <c r="AG54" s="29"/>
      <c r="AH54" s="36">
        <f t="shared" si="23"/>
        <v>32.979999999999997</v>
      </c>
      <c r="AI54" s="55">
        <f>IF(AH54="",Default_Rank_Score,RANK(AH54,AH$4:AH$124,1))</f>
        <v>46</v>
      </c>
      <c r="AJ54" s="49">
        <v>48.41</v>
      </c>
      <c r="AK54" s="5">
        <v>0</v>
      </c>
      <c r="AL54" s="29"/>
      <c r="AM54" s="29"/>
      <c r="AN54" s="36">
        <f t="shared" si="24"/>
        <v>48.41</v>
      </c>
      <c r="AO54" s="11">
        <f>IF(AN54="",Default_Rank_Score,RANK(AN54,AN$4:AN$124,1))</f>
        <v>53</v>
      </c>
      <c r="AP54" s="49">
        <v>33.89</v>
      </c>
      <c r="AQ54" s="5">
        <v>1</v>
      </c>
      <c r="AR54" s="29"/>
      <c r="AS54" s="29"/>
      <c r="AT54" s="36">
        <f t="shared" si="25"/>
        <v>38.89</v>
      </c>
      <c r="AU54" s="11">
        <f>IF(AT54="",Default_Rank_Score,RANK(AT54,AT$4:AT$124,1))</f>
        <v>45</v>
      </c>
      <c r="AV54" s="49">
        <v>35.33</v>
      </c>
      <c r="AW54" s="5">
        <v>2</v>
      </c>
      <c r="AX54" s="29"/>
      <c r="AY54" s="29"/>
      <c r="AZ54" s="36">
        <f t="shared" si="26"/>
        <v>45.33</v>
      </c>
      <c r="BA54" s="11">
        <f>IF(AZ54="",Default_Rank_Score,RANK(AZ54,AZ$4:AZ$124,1))</f>
        <v>49</v>
      </c>
      <c r="BB54" s="49">
        <v>27.03</v>
      </c>
      <c r="BC54" s="5">
        <v>1</v>
      </c>
      <c r="BD54" s="29"/>
      <c r="BE54" s="29"/>
      <c r="BF54" s="36">
        <f t="shared" si="27"/>
        <v>32.03</v>
      </c>
      <c r="BG54" s="11">
        <f>IF(BF54="",Default_Rank_Score,RANK(BF54,BF$4:BF$124,1))</f>
        <v>39</v>
      </c>
      <c r="BH54" s="49">
        <v>42.9</v>
      </c>
      <c r="BI54" s="5">
        <v>3</v>
      </c>
      <c r="BJ54" s="29"/>
      <c r="BK54" s="29"/>
      <c r="BL54" s="36">
        <f t="shared" si="28"/>
        <v>57.9</v>
      </c>
      <c r="BM54" s="11">
        <f>IF(BL54="",Default_Rank_Score,RANK(BL54,BL$4:BL$124,1))</f>
        <v>83</v>
      </c>
      <c r="BN54" s="49">
        <v>40.49</v>
      </c>
      <c r="BO54" s="5">
        <v>1</v>
      </c>
      <c r="BP54" s="29"/>
      <c r="BQ54" s="29"/>
      <c r="BR54" s="36">
        <f t="shared" si="29"/>
        <v>45.49</v>
      </c>
      <c r="BS54" s="11">
        <f>IF(BR54="",Default_Rank_Score,RANK(BR54,BR$4:BR$124,1))</f>
        <v>56</v>
      </c>
    </row>
    <row r="55" spans="1:71" s="10" customFormat="1" x14ac:dyDescent="0.15">
      <c r="A55" s="59" t="s">
        <v>65</v>
      </c>
      <c r="B55" s="2"/>
      <c r="C55" s="1"/>
      <c r="D55" s="5">
        <v>3</v>
      </c>
      <c r="E55" s="6" t="s">
        <v>66</v>
      </c>
      <c r="F55" s="5"/>
      <c r="G55" s="63">
        <f t="shared" si="16"/>
        <v>51</v>
      </c>
      <c r="H55" s="63">
        <f t="shared" si="17"/>
        <v>259</v>
      </c>
      <c r="I55" s="63">
        <f t="shared" si="18"/>
        <v>7</v>
      </c>
      <c r="J55" s="63">
        <f t="shared" si="19"/>
        <v>3</v>
      </c>
      <c r="K55" s="64">
        <f t="shared" si="20"/>
        <v>415.34</v>
      </c>
      <c r="L55" s="49">
        <v>33.31</v>
      </c>
      <c r="M55" s="5">
        <v>0</v>
      </c>
      <c r="N55" s="29"/>
      <c r="O55" s="29"/>
      <c r="P55" s="36">
        <f t="shared" si="21"/>
        <v>33.31</v>
      </c>
      <c r="Q55" s="53">
        <f>IF(P55="",Default_Rank_Score,RANK(P55,P$4:P$124,1))</f>
        <v>33</v>
      </c>
      <c r="R55" s="49">
        <v>32.71</v>
      </c>
      <c r="S55" s="5">
        <v>0</v>
      </c>
      <c r="T55" s="29"/>
      <c r="U55" s="29"/>
      <c r="V55" s="36">
        <f t="shared" si="22"/>
        <v>32.71</v>
      </c>
      <c r="W55" s="55">
        <f>IF(V55="",Default_Rank_Score,RANK(V55,V$4:V$124,1))</f>
        <v>74</v>
      </c>
      <c r="X55" s="49">
        <v>41.25</v>
      </c>
      <c r="Y55" s="5">
        <v>0</v>
      </c>
      <c r="Z55" s="29"/>
      <c r="AA55" s="29"/>
      <c r="AB55" s="36">
        <f t="shared" si="30"/>
        <v>41.25</v>
      </c>
      <c r="AC55" s="55">
        <f>IF(AB55="",Default_Rank_Score,RANK(AB55,AB$4:AB$124,1))</f>
        <v>46</v>
      </c>
      <c r="AD55" s="49">
        <v>34.159999999999997</v>
      </c>
      <c r="AE55" s="5">
        <v>1</v>
      </c>
      <c r="AF55" s="29"/>
      <c r="AG55" s="29"/>
      <c r="AH55" s="36">
        <f t="shared" si="23"/>
        <v>39.159999999999997</v>
      </c>
      <c r="AI55" s="55">
        <f>IF(AH55="",Default_Rank_Score,RANK(AH55,AH$4:AH$124,1))</f>
        <v>64</v>
      </c>
      <c r="AJ55" s="49">
        <v>43.46</v>
      </c>
      <c r="AK55" s="5">
        <v>0</v>
      </c>
      <c r="AL55" s="29"/>
      <c r="AM55" s="29"/>
      <c r="AN55" s="36">
        <f t="shared" si="24"/>
        <v>43.46</v>
      </c>
      <c r="AO55" s="11">
        <f>IF(AN55="",Default_Rank_Score,RANK(AN55,AN$4:AN$124,1))</f>
        <v>42</v>
      </c>
      <c r="AP55" s="49">
        <v>36.549999999999997</v>
      </c>
      <c r="AQ55" s="5">
        <v>1</v>
      </c>
      <c r="AR55" s="29"/>
      <c r="AS55" s="29"/>
      <c r="AT55" s="36">
        <f t="shared" si="25"/>
        <v>41.55</v>
      </c>
      <c r="AU55" s="11">
        <f>IF(AT55="",Default_Rank_Score,RANK(AT55,AT$4:AT$124,1))</f>
        <v>57</v>
      </c>
      <c r="AV55" s="49">
        <v>49.49</v>
      </c>
      <c r="AW55" s="5">
        <v>0</v>
      </c>
      <c r="AX55" s="29"/>
      <c r="AY55" s="29"/>
      <c r="AZ55" s="36">
        <f t="shared" si="26"/>
        <v>49.49</v>
      </c>
      <c r="BA55" s="11">
        <f>IF(AZ55="",Default_Rank_Score,RANK(AZ55,AZ$4:AZ$124,1))</f>
        <v>67</v>
      </c>
      <c r="BB55" s="49">
        <v>31.88</v>
      </c>
      <c r="BC55" s="5">
        <v>0</v>
      </c>
      <c r="BD55" s="29">
        <v>1</v>
      </c>
      <c r="BE55" s="29"/>
      <c r="BF55" s="36">
        <f t="shared" si="27"/>
        <v>41.879999999999995</v>
      </c>
      <c r="BG55" s="11">
        <f>IF(BF55="",Default_Rank_Score,RANK(BF55,BF$4:BF$124,1))</f>
        <v>73</v>
      </c>
      <c r="BH55" s="49">
        <v>40.590000000000003</v>
      </c>
      <c r="BI55" s="5">
        <v>1</v>
      </c>
      <c r="BJ55" s="29"/>
      <c r="BK55" s="29"/>
      <c r="BL55" s="36">
        <f t="shared" si="28"/>
        <v>45.59</v>
      </c>
      <c r="BM55" s="11">
        <f>IF(BL55="",Default_Rank_Score,RANK(BL55,BL$4:BL$124,1))</f>
        <v>56</v>
      </c>
      <c r="BN55" s="49">
        <v>46.94</v>
      </c>
      <c r="BO55" s="5">
        <v>0</v>
      </c>
      <c r="BP55" s="29"/>
      <c r="BQ55" s="29"/>
      <c r="BR55" s="36">
        <f t="shared" si="29"/>
        <v>46.94</v>
      </c>
      <c r="BS55" s="11">
        <f>IF(BR55="",Default_Rank_Score,RANK(BR55,BR$4:BR$124,1))</f>
        <v>60</v>
      </c>
    </row>
    <row r="56" spans="1:71" s="10" customFormat="1" x14ac:dyDescent="0.15">
      <c r="A56" s="59" t="s">
        <v>161</v>
      </c>
      <c r="B56" s="2"/>
      <c r="C56" s="1"/>
      <c r="D56" s="5">
        <v>2</v>
      </c>
      <c r="E56" s="6" t="s">
        <v>87</v>
      </c>
      <c r="F56" s="5"/>
      <c r="G56" s="63">
        <f t="shared" si="16"/>
        <v>52</v>
      </c>
      <c r="H56" s="63">
        <f t="shared" si="17"/>
        <v>277</v>
      </c>
      <c r="I56" s="63">
        <f t="shared" si="18"/>
        <v>5</v>
      </c>
      <c r="J56" s="63">
        <f t="shared" si="19"/>
        <v>11</v>
      </c>
      <c r="K56" s="64">
        <f t="shared" si="20"/>
        <v>417.53999999999996</v>
      </c>
      <c r="L56" s="49">
        <v>35.19</v>
      </c>
      <c r="M56" s="5">
        <v>1</v>
      </c>
      <c r="N56" s="29"/>
      <c r="O56" s="29"/>
      <c r="P56" s="36">
        <f t="shared" si="21"/>
        <v>40.19</v>
      </c>
      <c r="Q56" s="53">
        <f>IF(P56="",Default_Rank_Score,RANK(P56,P$4:P$124,1))</f>
        <v>51</v>
      </c>
      <c r="R56" s="49">
        <v>29.36</v>
      </c>
      <c r="S56" s="5">
        <v>0</v>
      </c>
      <c r="T56" s="29"/>
      <c r="U56" s="29"/>
      <c r="V56" s="36">
        <f t="shared" si="22"/>
        <v>29.36</v>
      </c>
      <c r="W56" s="55">
        <f>IF(V56="",Default_Rank_Score,RANK(V56,V$4:V$124,1))</f>
        <v>59</v>
      </c>
      <c r="X56" s="49">
        <v>38.99</v>
      </c>
      <c r="Y56" s="5">
        <v>1</v>
      </c>
      <c r="Z56" s="29"/>
      <c r="AA56" s="29"/>
      <c r="AB56" s="36">
        <f t="shared" si="30"/>
        <v>43.99</v>
      </c>
      <c r="AC56" s="55">
        <f>IF(AB56="",Default_Rank_Score,RANK(AB56,AB$4:AB$124,1))</f>
        <v>54</v>
      </c>
      <c r="AD56" s="49">
        <v>33.799999999999997</v>
      </c>
      <c r="AE56" s="5">
        <v>0</v>
      </c>
      <c r="AF56" s="29"/>
      <c r="AG56" s="29"/>
      <c r="AH56" s="36">
        <f t="shared" si="23"/>
        <v>33.799999999999997</v>
      </c>
      <c r="AI56" s="55">
        <f>IF(AH56="",Default_Rank_Score,RANK(AH56,AH$4:AH$124,1))</f>
        <v>48</v>
      </c>
      <c r="AJ56" s="49">
        <v>39.86</v>
      </c>
      <c r="AK56" s="5">
        <v>3</v>
      </c>
      <c r="AL56" s="29"/>
      <c r="AM56" s="29"/>
      <c r="AN56" s="36">
        <f t="shared" si="24"/>
        <v>54.86</v>
      </c>
      <c r="AO56" s="11">
        <f>IF(AN56="",Default_Rank_Score,RANK(AN56,AN$4:AN$124,1))</f>
        <v>65</v>
      </c>
      <c r="AP56" s="49">
        <v>34.75</v>
      </c>
      <c r="AQ56" s="5">
        <v>0</v>
      </c>
      <c r="AR56" s="29"/>
      <c r="AS56" s="29"/>
      <c r="AT56" s="36">
        <f t="shared" si="25"/>
        <v>34.75</v>
      </c>
      <c r="AU56" s="11">
        <f>IF(AT56="",Default_Rank_Score,RANK(AT56,AT$4:AT$124,1))</f>
        <v>32</v>
      </c>
      <c r="AV56" s="49">
        <v>33.06</v>
      </c>
      <c r="AW56" s="5">
        <v>0</v>
      </c>
      <c r="AX56" s="29"/>
      <c r="AY56" s="29"/>
      <c r="AZ56" s="36">
        <f t="shared" si="26"/>
        <v>33.06</v>
      </c>
      <c r="BA56" s="11">
        <f>IF(AZ56="",Default_Rank_Score,RANK(AZ56,AZ$4:AZ$124,1))</f>
        <v>21</v>
      </c>
      <c r="BB56" s="49">
        <v>32.119999999999997</v>
      </c>
      <c r="BC56" s="5">
        <v>0</v>
      </c>
      <c r="BD56" s="29">
        <v>1</v>
      </c>
      <c r="BE56" s="29"/>
      <c r="BF56" s="36">
        <f t="shared" si="27"/>
        <v>42.12</v>
      </c>
      <c r="BG56" s="11">
        <f>IF(BF56="",Default_Rank_Score,RANK(BF56,BF$4:BF$124,1))</f>
        <v>74</v>
      </c>
      <c r="BH56" s="49">
        <v>36.64</v>
      </c>
      <c r="BI56" s="5">
        <v>3</v>
      </c>
      <c r="BJ56" s="29"/>
      <c r="BK56" s="29"/>
      <c r="BL56" s="36">
        <f t="shared" si="28"/>
        <v>51.64</v>
      </c>
      <c r="BM56" s="11">
        <f>IF(BL56="",Default_Rank_Score,RANK(BL56,BL$4:BL$124,1))</f>
        <v>70</v>
      </c>
      <c r="BN56" s="49">
        <v>38.770000000000003</v>
      </c>
      <c r="BO56" s="5">
        <v>3</v>
      </c>
      <c r="BP56" s="29"/>
      <c r="BQ56" s="29"/>
      <c r="BR56" s="36">
        <f t="shared" si="29"/>
        <v>53.77</v>
      </c>
      <c r="BS56" s="11">
        <f>IF(BR56="",Default_Rank_Score,RANK(BR56,BR$4:BR$124,1))</f>
        <v>73</v>
      </c>
    </row>
    <row r="57" spans="1:71" s="10" customFormat="1" x14ac:dyDescent="0.15">
      <c r="A57" s="59" t="s">
        <v>70</v>
      </c>
      <c r="B57" s="2"/>
      <c r="C57" s="1"/>
      <c r="D57" s="5">
        <v>5</v>
      </c>
      <c r="E57" s="6" t="s">
        <v>71</v>
      </c>
      <c r="F57" s="5"/>
      <c r="G57" s="63">
        <f t="shared" si="16"/>
        <v>53</v>
      </c>
      <c r="H57" s="63">
        <f t="shared" si="17"/>
        <v>317</v>
      </c>
      <c r="I57" s="63">
        <f t="shared" si="18"/>
        <v>7</v>
      </c>
      <c r="J57" s="63">
        <f t="shared" si="19"/>
        <v>4</v>
      </c>
      <c r="K57" s="64">
        <f t="shared" si="20"/>
        <v>419.93</v>
      </c>
      <c r="L57" s="49">
        <v>36.76</v>
      </c>
      <c r="M57" s="5">
        <v>0</v>
      </c>
      <c r="N57" s="29"/>
      <c r="O57" s="29"/>
      <c r="P57" s="36">
        <f t="shared" si="21"/>
        <v>36.76</v>
      </c>
      <c r="Q57" s="53">
        <f>IF(P57="",Default_Rank_Score,RANK(P57,P$4:P$124,1))</f>
        <v>45</v>
      </c>
      <c r="R57" s="49">
        <v>32.619999999999997</v>
      </c>
      <c r="S57" s="5">
        <v>0</v>
      </c>
      <c r="T57" s="29"/>
      <c r="U57" s="29"/>
      <c r="V57" s="36">
        <f t="shared" si="22"/>
        <v>32.619999999999997</v>
      </c>
      <c r="W57" s="55">
        <f>IF(V57="",Default_Rank_Score,RANK(V57,V$4:V$124,1))</f>
        <v>73</v>
      </c>
      <c r="X57" s="49">
        <v>39.869999999999997</v>
      </c>
      <c r="Y57" s="5">
        <v>2</v>
      </c>
      <c r="Z57" s="29"/>
      <c r="AA57" s="29"/>
      <c r="AB57" s="36">
        <f t="shared" si="30"/>
        <v>49.87</v>
      </c>
      <c r="AC57" s="55">
        <f>IF(AB57="",Default_Rank_Score,RANK(AB57,AB$4:AB$124,1))</f>
        <v>68</v>
      </c>
      <c r="AD57" s="49">
        <v>35.340000000000003</v>
      </c>
      <c r="AE57" s="5">
        <v>0</v>
      </c>
      <c r="AF57" s="29"/>
      <c r="AG57" s="29"/>
      <c r="AH57" s="36">
        <f t="shared" si="23"/>
        <v>35.340000000000003</v>
      </c>
      <c r="AI57" s="55">
        <f>IF(AH57="",Default_Rank_Score,RANK(AH57,AH$4:AH$124,1))</f>
        <v>56</v>
      </c>
      <c r="AJ57" s="49">
        <v>55.06</v>
      </c>
      <c r="AK57" s="5">
        <v>1</v>
      </c>
      <c r="AL57" s="29"/>
      <c r="AM57" s="29"/>
      <c r="AN57" s="36">
        <f t="shared" si="24"/>
        <v>60.06</v>
      </c>
      <c r="AO57" s="11">
        <f>IF(AN57="",Default_Rank_Score,RANK(AN57,AN$4:AN$124,1))</f>
        <v>75</v>
      </c>
      <c r="AP57" s="49">
        <v>41.93</v>
      </c>
      <c r="AQ57" s="5">
        <v>0</v>
      </c>
      <c r="AR57" s="29"/>
      <c r="AS57" s="29"/>
      <c r="AT57" s="36">
        <f t="shared" si="25"/>
        <v>41.93</v>
      </c>
      <c r="AU57" s="11">
        <f>IF(AT57="",Default_Rank_Score,RANK(AT57,AT$4:AT$124,1))</f>
        <v>58</v>
      </c>
      <c r="AV57" s="49">
        <v>36.520000000000003</v>
      </c>
      <c r="AW57" s="5">
        <v>0</v>
      </c>
      <c r="AX57" s="29"/>
      <c r="AY57" s="29"/>
      <c r="AZ57" s="36">
        <f t="shared" si="26"/>
        <v>36.520000000000003</v>
      </c>
      <c r="BA57" s="11">
        <f>IF(AZ57="",Default_Rank_Score,RANK(AZ57,AZ$4:AZ$124,1))</f>
        <v>28</v>
      </c>
      <c r="BB57" s="49">
        <v>33.43</v>
      </c>
      <c r="BC57" s="5">
        <v>0</v>
      </c>
      <c r="BD57" s="29"/>
      <c r="BE57" s="29"/>
      <c r="BF57" s="36">
        <f t="shared" si="27"/>
        <v>33.43</v>
      </c>
      <c r="BG57" s="11">
        <f>IF(BF57="",Default_Rank_Score,RANK(BF57,BF$4:BF$124,1))</f>
        <v>46</v>
      </c>
      <c r="BH57" s="49">
        <v>46.84</v>
      </c>
      <c r="BI57" s="5">
        <v>1</v>
      </c>
      <c r="BJ57" s="29"/>
      <c r="BK57" s="29"/>
      <c r="BL57" s="36">
        <f t="shared" si="28"/>
        <v>51.84</v>
      </c>
      <c r="BM57" s="11">
        <f>IF(BL57="",Default_Rank_Score,RANK(BL57,BL$4:BL$124,1))</f>
        <v>71</v>
      </c>
      <c r="BN57" s="49">
        <v>41.56</v>
      </c>
      <c r="BO57" s="5">
        <v>0</v>
      </c>
      <c r="BP57" s="29"/>
      <c r="BQ57" s="29"/>
      <c r="BR57" s="36">
        <f t="shared" si="29"/>
        <v>41.56</v>
      </c>
      <c r="BS57" s="11">
        <f>IF(BR57="",Default_Rank_Score,RANK(BR57,BR$4:BR$124,1))</f>
        <v>45</v>
      </c>
    </row>
    <row r="58" spans="1:71" s="10" customFormat="1" x14ac:dyDescent="0.15">
      <c r="A58" s="59" t="s">
        <v>168</v>
      </c>
      <c r="B58" s="2"/>
      <c r="C58" s="1"/>
      <c r="D58" s="5">
        <v>4</v>
      </c>
      <c r="E58" s="6" t="s">
        <v>87</v>
      </c>
      <c r="F58" s="5"/>
      <c r="G58" s="63">
        <f t="shared" si="16"/>
        <v>54</v>
      </c>
      <c r="H58" s="63">
        <f t="shared" si="17"/>
        <v>263</v>
      </c>
      <c r="I58" s="63">
        <f t="shared" si="18"/>
        <v>1</v>
      </c>
      <c r="J58" s="63">
        <f t="shared" si="19"/>
        <v>20</v>
      </c>
      <c r="K58" s="64">
        <f t="shared" si="20"/>
        <v>420.86</v>
      </c>
      <c r="L58" s="49">
        <v>26.24</v>
      </c>
      <c r="M58" s="5">
        <v>1</v>
      </c>
      <c r="N58" s="29"/>
      <c r="O58" s="29"/>
      <c r="P58" s="36">
        <f t="shared" si="21"/>
        <v>31.24</v>
      </c>
      <c r="Q58" s="53">
        <f>IF(P58="",Default_Rank_Score,RANK(P58,P$4:P$124,1))</f>
        <v>29</v>
      </c>
      <c r="R58" s="49">
        <v>26.41</v>
      </c>
      <c r="S58" s="5">
        <v>0</v>
      </c>
      <c r="T58" s="29"/>
      <c r="U58" s="29"/>
      <c r="V58" s="36">
        <f t="shared" si="22"/>
        <v>26.41</v>
      </c>
      <c r="W58" s="55">
        <f>IF(V58="",Default_Rank_Score,RANK(V58,V$4:V$124,1))</f>
        <v>44</v>
      </c>
      <c r="X58" s="49">
        <v>33.51</v>
      </c>
      <c r="Y58" s="5">
        <v>6</v>
      </c>
      <c r="Z58" s="29"/>
      <c r="AA58" s="29"/>
      <c r="AB58" s="36">
        <f t="shared" si="30"/>
        <v>63.51</v>
      </c>
      <c r="AC58" s="55">
        <f>IF(AB58="",Default_Rank_Score,RANK(AB58,AB$4:AB$124,1))</f>
        <v>86</v>
      </c>
      <c r="AD58" s="49">
        <v>29.27</v>
      </c>
      <c r="AE58" s="5">
        <v>1</v>
      </c>
      <c r="AF58" s="29"/>
      <c r="AG58" s="29"/>
      <c r="AH58" s="36">
        <f t="shared" si="23"/>
        <v>34.269999999999996</v>
      </c>
      <c r="AI58" s="55">
        <f>IF(AH58="",Default_Rank_Score,RANK(AH58,AH$4:AH$124,1))</f>
        <v>50</v>
      </c>
      <c r="AJ58" s="49">
        <v>44.11</v>
      </c>
      <c r="AK58" s="5">
        <v>1</v>
      </c>
      <c r="AL58" s="29"/>
      <c r="AM58" s="29"/>
      <c r="AN58" s="36">
        <f t="shared" si="24"/>
        <v>49.11</v>
      </c>
      <c r="AO58" s="11">
        <f>IF(AN58="",Default_Rank_Score,RANK(AN58,AN$4:AN$124,1))</f>
        <v>54</v>
      </c>
      <c r="AP58" s="49">
        <v>27.98</v>
      </c>
      <c r="AQ58" s="5">
        <v>3</v>
      </c>
      <c r="AR58" s="29"/>
      <c r="AS58" s="29"/>
      <c r="AT58" s="36">
        <f t="shared" si="25"/>
        <v>42.980000000000004</v>
      </c>
      <c r="AU58" s="11">
        <f>IF(AT58="",Default_Rank_Score,RANK(AT58,AT$4:AT$124,1))</f>
        <v>59</v>
      </c>
      <c r="AV58" s="49">
        <v>25.87</v>
      </c>
      <c r="AW58" s="5">
        <v>1</v>
      </c>
      <c r="AX58" s="29"/>
      <c r="AY58" s="29"/>
      <c r="AZ58" s="36">
        <f t="shared" si="26"/>
        <v>30.87</v>
      </c>
      <c r="BA58" s="11">
        <f>IF(AZ58="",Default_Rank_Score,RANK(AZ58,AZ$4:AZ$124,1))</f>
        <v>15</v>
      </c>
      <c r="BB58" s="49">
        <v>24.87</v>
      </c>
      <c r="BC58" s="5">
        <v>3</v>
      </c>
      <c r="BD58" s="29"/>
      <c r="BE58" s="29"/>
      <c r="BF58" s="36">
        <f t="shared" si="27"/>
        <v>39.870000000000005</v>
      </c>
      <c r="BG58" s="11">
        <f>IF(BF58="",Default_Rank_Score,RANK(BF58,BF$4:BF$124,1))</f>
        <v>69</v>
      </c>
      <c r="BH58" s="49">
        <v>37.94</v>
      </c>
      <c r="BI58" s="5">
        <v>1</v>
      </c>
      <c r="BJ58" s="29">
        <v>1</v>
      </c>
      <c r="BK58" s="29"/>
      <c r="BL58" s="36">
        <f t="shared" si="28"/>
        <v>52.94</v>
      </c>
      <c r="BM58" s="11">
        <f>IF(BL58="",Default_Rank_Score,RANK(BL58,BL$4:BL$124,1))</f>
        <v>74</v>
      </c>
      <c r="BN58" s="49">
        <v>34.659999999999997</v>
      </c>
      <c r="BO58" s="5">
        <v>3</v>
      </c>
      <c r="BP58" s="29"/>
      <c r="BQ58" s="29"/>
      <c r="BR58" s="36">
        <f t="shared" si="29"/>
        <v>49.66</v>
      </c>
      <c r="BS58" s="11">
        <f>IF(BR58="",Default_Rank_Score,RANK(BR58,BR$4:BR$124,1))</f>
        <v>65</v>
      </c>
    </row>
    <row r="59" spans="1:71" s="10" customFormat="1" x14ac:dyDescent="0.15">
      <c r="A59" s="59" t="s">
        <v>80</v>
      </c>
      <c r="B59" s="2"/>
      <c r="C59" s="1"/>
      <c r="D59" s="5">
        <v>1</v>
      </c>
      <c r="E59" s="6" t="s">
        <v>81</v>
      </c>
      <c r="F59" s="5"/>
      <c r="G59" s="63">
        <f t="shared" si="16"/>
        <v>55</v>
      </c>
      <c r="H59" s="63">
        <f t="shared" si="17"/>
        <v>280</v>
      </c>
      <c r="I59" s="63">
        <f t="shared" si="18"/>
        <v>6</v>
      </c>
      <c r="J59" s="63">
        <f t="shared" si="19"/>
        <v>8</v>
      </c>
      <c r="K59" s="64">
        <f t="shared" si="20"/>
        <v>426.09</v>
      </c>
      <c r="L59" s="49">
        <v>37.69</v>
      </c>
      <c r="M59" s="5">
        <v>4</v>
      </c>
      <c r="N59" s="29"/>
      <c r="O59" s="29"/>
      <c r="P59" s="36">
        <f t="shared" si="21"/>
        <v>57.69</v>
      </c>
      <c r="Q59" s="53">
        <f>IF(P59="",Default_Rank_Score,RANK(P59,P$4:P$124,1))</f>
        <v>89</v>
      </c>
      <c r="R59" s="49">
        <v>24.02</v>
      </c>
      <c r="S59" s="5">
        <v>1</v>
      </c>
      <c r="T59" s="29"/>
      <c r="U59" s="29"/>
      <c r="V59" s="36">
        <f t="shared" si="22"/>
        <v>29.02</v>
      </c>
      <c r="W59" s="55">
        <f>IF(V59="",Default_Rank_Score,RANK(V59,V$4:V$124,1))</f>
        <v>55</v>
      </c>
      <c r="X59" s="49">
        <v>40.369999999999997</v>
      </c>
      <c r="Y59" s="5">
        <v>0</v>
      </c>
      <c r="Z59" s="29"/>
      <c r="AA59" s="29"/>
      <c r="AB59" s="36">
        <f t="shared" si="30"/>
        <v>40.369999999999997</v>
      </c>
      <c r="AC59" s="55">
        <f>IF(AB59="",Default_Rank_Score,RANK(AB59,AB$4:AB$124,1))</f>
        <v>43</v>
      </c>
      <c r="AD59" s="49">
        <v>30.24</v>
      </c>
      <c r="AE59" s="5">
        <v>0</v>
      </c>
      <c r="AF59" s="29"/>
      <c r="AG59" s="29"/>
      <c r="AH59" s="36">
        <f t="shared" si="23"/>
        <v>30.24</v>
      </c>
      <c r="AI59" s="55">
        <f>IF(AH59="",Default_Rank_Score,RANK(AH59,AH$4:AH$124,1))</f>
        <v>37</v>
      </c>
      <c r="AJ59" s="49">
        <v>50.84</v>
      </c>
      <c r="AK59" s="5">
        <v>0</v>
      </c>
      <c r="AL59" s="29"/>
      <c r="AM59" s="29"/>
      <c r="AN59" s="36">
        <f t="shared" si="24"/>
        <v>50.84</v>
      </c>
      <c r="AO59" s="11">
        <f>IF(AN59="",Default_Rank_Score,RANK(AN59,AN$4:AN$124,1))</f>
        <v>56</v>
      </c>
      <c r="AP59" s="49">
        <v>34.79</v>
      </c>
      <c r="AQ59" s="5">
        <v>2</v>
      </c>
      <c r="AR59" s="29"/>
      <c r="AS59" s="29"/>
      <c r="AT59" s="36">
        <f t="shared" si="25"/>
        <v>44.79</v>
      </c>
      <c r="AU59" s="11">
        <f>IF(AT59="",Default_Rank_Score,RANK(AT59,AT$4:AT$124,1))</f>
        <v>65</v>
      </c>
      <c r="AV59" s="49">
        <v>46.31</v>
      </c>
      <c r="AW59" s="5">
        <v>0</v>
      </c>
      <c r="AX59" s="29"/>
      <c r="AY59" s="29"/>
      <c r="AZ59" s="36">
        <f t="shared" si="26"/>
        <v>46.31</v>
      </c>
      <c r="BA59" s="11">
        <f>IF(AZ59="",Default_Rank_Score,RANK(AZ59,AZ$4:AZ$124,1))</f>
        <v>56</v>
      </c>
      <c r="BB59" s="49">
        <v>46.6</v>
      </c>
      <c r="BC59" s="5">
        <v>0</v>
      </c>
      <c r="BD59" s="29"/>
      <c r="BE59" s="29"/>
      <c r="BF59" s="36">
        <f t="shared" si="27"/>
        <v>46.6</v>
      </c>
      <c r="BG59" s="11">
        <f>IF(BF59="",Default_Rank_Score,RANK(BF59,BF$4:BF$124,1))</f>
        <v>82</v>
      </c>
      <c r="BH59" s="49">
        <v>38.53</v>
      </c>
      <c r="BI59" s="5">
        <v>1</v>
      </c>
      <c r="BJ59" s="29"/>
      <c r="BK59" s="29"/>
      <c r="BL59" s="36">
        <f t="shared" si="28"/>
        <v>43.53</v>
      </c>
      <c r="BM59" s="11">
        <f>IF(BL59="",Default_Rank_Score,RANK(BL59,BL$4:BL$124,1))</f>
        <v>50</v>
      </c>
      <c r="BN59" s="49">
        <v>36.700000000000003</v>
      </c>
      <c r="BO59" s="5">
        <v>0</v>
      </c>
      <c r="BP59" s="29"/>
      <c r="BQ59" s="29"/>
      <c r="BR59" s="36">
        <f t="shared" si="29"/>
        <v>36.700000000000003</v>
      </c>
      <c r="BS59" s="11">
        <f>IF(BR59="",Default_Rank_Score,RANK(BR59,BR$4:BR$124,1))</f>
        <v>29</v>
      </c>
    </row>
    <row r="60" spans="1:71" s="10" customFormat="1" x14ac:dyDescent="0.15">
      <c r="A60" s="59" t="s">
        <v>91</v>
      </c>
      <c r="B60" s="2"/>
      <c r="C60" s="1"/>
      <c r="D60" s="5">
        <v>1</v>
      </c>
      <c r="E60" s="6" t="s">
        <v>92</v>
      </c>
      <c r="F60" s="5"/>
      <c r="G60" s="63">
        <f t="shared" si="16"/>
        <v>56</v>
      </c>
      <c r="H60" s="63">
        <f t="shared" si="17"/>
        <v>341</v>
      </c>
      <c r="I60" s="63">
        <f t="shared" si="18"/>
        <v>7</v>
      </c>
      <c r="J60" s="63">
        <f t="shared" si="19"/>
        <v>6</v>
      </c>
      <c r="K60" s="64">
        <f t="shared" si="20"/>
        <v>428.17</v>
      </c>
      <c r="L60" s="49">
        <v>55.5</v>
      </c>
      <c r="M60" s="5">
        <v>2</v>
      </c>
      <c r="N60" s="29"/>
      <c r="O60" s="29"/>
      <c r="P60" s="36">
        <f t="shared" si="21"/>
        <v>65.5</v>
      </c>
      <c r="Q60" s="53">
        <f>IF(P60="",Default_Rank_Score,RANK(P60,P$4:P$124,1))</f>
        <v>97</v>
      </c>
      <c r="R60" s="49">
        <v>25.45</v>
      </c>
      <c r="S60" s="5">
        <v>1</v>
      </c>
      <c r="T60" s="29"/>
      <c r="U60" s="29"/>
      <c r="V60" s="36">
        <f t="shared" si="22"/>
        <v>30.45</v>
      </c>
      <c r="W60" s="55">
        <f>IF(V60="",Default_Rank_Score,RANK(V60,V$4:V$124,1))</f>
        <v>66</v>
      </c>
      <c r="X60" s="49">
        <v>40.020000000000003</v>
      </c>
      <c r="Y60" s="5">
        <v>0</v>
      </c>
      <c r="Z60" s="29"/>
      <c r="AA60" s="29"/>
      <c r="AB60" s="36">
        <f t="shared" si="30"/>
        <v>40.020000000000003</v>
      </c>
      <c r="AC60" s="55">
        <f>IF(AB60="",Default_Rank_Score,RANK(AB60,AB$4:AB$124,1))</f>
        <v>42</v>
      </c>
      <c r="AD60" s="49">
        <v>30.63</v>
      </c>
      <c r="AE60" s="5">
        <v>0</v>
      </c>
      <c r="AF60" s="29"/>
      <c r="AG60" s="29"/>
      <c r="AH60" s="36">
        <f t="shared" si="23"/>
        <v>30.63</v>
      </c>
      <c r="AI60" s="55">
        <f>IF(AH60="",Default_Rank_Score,RANK(AH60,AH$4:AH$124,1))</f>
        <v>40</v>
      </c>
      <c r="AJ60" s="49">
        <v>54.06</v>
      </c>
      <c r="AK60" s="5">
        <v>3</v>
      </c>
      <c r="AL60" s="29">
        <v>1</v>
      </c>
      <c r="AM60" s="29"/>
      <c r="AN60" s="36">
        <f t="shared" si="24"/>
        <v>79.06</v>
      </c>
      <c r="AO60" s="11">
        <f>IF(AN60="",Default_Rank_Score,RANK(AN60,AN$4:AN$124,1))</f>
        <v>96</v>
      </c>
      <c r="AP60" s="49">
        <v>40.4</v>
      </c>
      <c r="AQ60" s="5">
        <v>0</v>
      </c>
      <c r="AR60" s="29"/>
      <c r="AS60" s="29"/>
      <c r="AT60" s="36">
        <f t="shared" si="25"/>
        <v>40.4</v>
      </c>
      <c r="AU60" s="11">
        <f>IF(AT60="",Default_Rank_Score,RANK(AT60,AT$4:AT$124,1))</f>
        <v>55</v>
      </c>
      <c r="AV60" s="49">
        <v>38.36</v>
      </c>
      <c r="AW60" s="5">
        <v>0</v>
      </c>
      <c r="AX60" s="29"/>
      <c r="AY60" s="29"/>
      <c r="AZ60" s="36">
        <f t="shared" si="26"/>
        <v>38.36</v>
      </c>
      <c r="BA60" s="11">
        <f>IF(AZ60="",Default_Rank_Score,RANK(AZ60,AZ$4:AZ$124,1))</f>
        <v>33</v>
      </c>
      <c r="BB60" s="49">
        <v>29.68</v>
      </c>
      <c r="BC60" s="5">
        <v>0</v>
      </c>
      <c r="BD60" s="29"/>
      <c r="BE60" s="29"/>
      <c r="BF60" s="36">
        <f t="shared" si="27"/>
        <v>29.68</v>
      </c>
      <c r="BG60" s="11">
        <f>IF(BF60="",Default_Rank_Score,RANK(BF60,BF$4:BF$124,1))</f>
        <v>31</v>
      </c>
      <c r="BH60" s="49">
        <v>34.53</v>
      </c>
      <c r="BI60" s="5">
        <v>0</v>
      </c>
      <c r="BJ60" s="29"/>
      <c r="BK60" s="29"/>
      <c r="BL60" s="36">
        <f t="shared" si="28"/>
        <v>34.53</v>
      </c>
      <c r="BM60" s="11">
        <f>IF(BL60="",Default_Rank_Score,RANK(BL60,BL$4:BL$124,1))</f>
        <v>28</v>
      </c>
      <c r="BN60" s="49">
        <v>39.54</v>
      </c>
      <c r="BO60" s="5">
        <v>0</v>
      </c>
      <c r="BP60" s="29"/>
      <c r="BQ60" s="29"/>
      <c r="BR60" s="36">
        <f t="shared" si="29"/>
        <v>39.54</v>
      </c>
      <c r="BS60" s="11">
        <f>IF(BR60="",Default_Rank_Score,RANK(BR60,BR$4:BR$124,1))</f>
        <v>40</v>
      </c>
    </row>
    <row r="61" spans="1:71" s="10" customFormat="1" x14ac:dyDescent="0.15">
      <c r="A61" s="59" t="s">
        <v>60</v>
      </c>
      <c r="B61" s="2"/>
      <c r="C61" s="1"/>
      <c r="D61" s="5">
        <v>3</v>
      </c>
      <c r="E61" s="6" t="s">
        <v>77</v>
      </c>
      <c r="F61" s="5"/>
      <c r="G61" s="63">
        <f t="shared" si="16"/>
        <v>57</v>
      </c>
      <c r="H61" s="63">
        <f t="shared" si="17"/>
        <v>272</v>
      </c>
      <c r="I61" s="63">
        <f t="shared" si="18"/>
        <v>1</v>
      </c>
      <c r="J61" s="63">
        <f t="shared" si="19"/>
        <v>25</v>
      </c>
      <c r="K61" s="64">
        <f t="shared" si="20"/>
        <v>428.94</v>
      </c>
      <c r="L61" s="49">
        <v>40.200000000000003</v>
      </c>
      <c r="M61" s="5">
        <v>1</v>
      </c>
      <c r="N61" s="29"/>
      <c r="O61" s="29"/>
      <c r="P61" s="36">
        <f t="shared" si="21"/>
        <v>45.2</v>
      </c>
      <c r="Q61" s="53">
        <f>IF(P61="",Default_Rank_Score,RANK(P61,P$4:P$124,1))</f>
        <v>71</v>
      </c>
      <c r="R61" s="49">
        <v>22.22</v>
      </c>
      <c r="S61" s="5">
        <v>0</v>
      </c>
      <c r="T61" s="29"/>
      <c r="U61" s="29"/>
      <c r="V61" s="36">
        <f t="shared" si="22"/>
        <v>22.22</v>
      </c>
      <c r="W61" s="55">
        <f>IF(V61="",Default_Rank_Score,RANK(V61,V$4:V$124,1))</f>
        <v>22</v>
      </c>
      <c r="X61" s="49">
        <v>27.41</v>
      </c>
      <c r="Y61" s="5">
        <v>2</v>
      </c>
      <c r="Z61" s="29"/>
      <c r="AA61" s="29"/>
      <c r="AB61" s="36">
        <f t="shared" si="30"/>
        <v>37.409999999999997</v>
      </c>
      <c r="AC61" s="55">
        <f>IF(AB61="",Default_Rank_Score,RANK(AB61,AB$4:AB$124,1))</f>
        <v>33</v>
      </c>
      <c r="AD61" s="49">
        <v>26.54</v>
      </c>
      <c r="AE61" s="5">
        <v>1</v>
      </c>
      <c r="AF61" s="29"/>
      <c r="AG61" s="29"/>
      <c r="AH61" s="36">
        <f t="shared" si="23"/>
        <v>31.54</v>
      </c>
      <c r="AI61" s="55">
        <f>IF(AH61="",Default_Rank_Score,RANK(AH61,AH$4:AH$124,1))</f>
        <v>41</v>
      </c>
      <c r="AJ61" s="49">
        <v>49.78</v>
      </c>
      <c r="AK61" s="5">
        <v>9</v>
      </c>
      <c r="AL61" s="29"/>
      <c r="AM61" s="29"/>
      <c r="AN61" s="36">
        <f t="shared" si="24"/>
        <v>94.78</v>
      </c>
      <c r="AO61" s="11">
        <f>IF(AN61="",Default_Rank_Score,RANK(AN61,AN$4:AN$124,1))</f>
        <v>105</v>
      </c>
      <c r="AP61" s="49">
        <v>26.61</v>
      </c>
      <c r="AQ61" s="5">
        <v>1</v>
      </c>
      <c r="AR61" s="29"/>
      <c r="AS61" s="29"/>
      <c r="AT61" s="36">
        <f t="shared" si="25"/>
        <v>31.61</v>
      </c>
      <c r="AU61" s="11">
        <f>IF(AT61="",Default_Rank_Score,RANK(AT61,AT$4:AT$124,1))</f>
        <v>20</v>
      </c>
      <c r="AV61" s="49">
        <v>24.67</v>
      </c>
      <c r="AW61" s="5">
        <v>4</v>
      </c>
      <c r="AX61" s="29"/>
      <c r="AY61" s="29"/>
      <c r="AZ61" s="36">
        <f t="shared" si="26"/>
        <v>44.67</v>
      </c>
      <c r="BA61" s="11">
        <f>IF(AZ61="",Default_Rank_Score,RANK(AZ61,AZ$4:AZ$124,1))</f>
        <v>46</v>
      </c>
      <c r="BB61" s="49">
        <v>22.47</v>
      </c>
      <c r="BC61" s="5">
        <v>2</v>
      </c>
      <c r="BD61" s="29"/>
      <c r="BE61" s="29"/>
      <c r="BF61" s="36">
        <f t="shared" si="27"/>
        <v>32.47</v>
      </c>
      <c r="BG61" s="11">
        <f>IF(BF61="",Default_Rank_Score,RANK(BF61,BF$4:BF$124,1))</f>
        <v>42</v>
      </c>
      <c r="BH61" s="49">
        <v>22.98</v>
      </c>
      <c r="BI61" s="5">
        <v>3</v>
      </c>
      <c r="BJ61" s="29"/>
      <c r="BK61" s="29"/>
      <c r="BL61" s="36">
        <f t="shared" si="28"/>
        <v>37.980000000000004</v>
      </c>
      <c r="BM61" s="11">
        <f>IF(BL61="",Default_Rank_Score,RANK(BL61,BL$4:BL$124,1))</f>
        <v>39</v>
      </c>
      <c r="BN61" s="49">
        <v>41.06</v>
      </c>
      <c r="BO61" s="5">
        <v>2</v>
      </c>
      <c r="BP61" s="29"/>
      <c r="BQ61" s="29"/>
      <c r="BR61" s="36">
        <f t="shared" si="29"/>
        <v>51.06</v>
      </c>
      <c r="BS61" s="11">
        <f>IF(BR61="",Default_Rank_Score,RANK(BR61,BR$4:BR$124,1))</f>
        <v>67</v>
      </c>
    </row>
    <row r="62" spans="1:71" s="10" customFormat="1" x14ac:dyDescent="0.15">
      <c r="A62" s="59" t="s">
        <v>126</v>
      </c>
      <c r="B62" s="2"/>
      <c r="C62" s="1"/>
      <c r="D62" s="5">
        <v>4</v>
      </c>
      <c r="E62" s="6" t="s">
        <v>98</v>
      </c>
      <c r="F62" s="5"/>
      <c r="G62" s="63">
        <f t="shared" si="16"/>
        <v>58</v>
      </c>
      <c r="H62" s="63">
        <f t="shared" si="17"/>
        <v>269</v>
      </c>
      <c r="I62" s="63">
        <f t="shared" si="18"/>
        <v>8</v>
      </c>
      <c r="J62" s="63">
        <f t="shared" si="19"/>
        <v>2</v>
      </c>
      <c r="K62" s="64">
        <f t="shared" si="20"/>
        <v>430.12</v>
      </c>
      <c r="L62" s="49">
        <v>41.22</v>
      </c>
      <c r="M62" s="5">
        <v>0</v>
      </c>
      <c r="N62" s="29"/>
      <c r="O62" s="29"/>
      <c r="P62" s="36">
        <f t="shared" si="21"/>
        <v>41.22</v>
      </c>
      <c r="Q62" s="53">
        <f>IF(P62="",Default_Rank_Score,RANK(P62,P$4:P$124,1))</f>
        <v>55</v>
      </c>
      <c r="R62" s="49">
        <v>26.15</v>
      </c>
      <c r="S62" s="5">
        <v>0</v>
      </c>
      <c r="T62" s="29"/>
      <c r="U62" s="29"/>
      <c r="V62" s="36">
        <f t="shared" si="22"/>
        <v>26.15</v>
      </c>
      <c r="W62" s="55">
        <f>IF(V62="",Default_Rank_Score,RANK(V62,V$4:V$124,1))</f>
        <v>43</v>
      </c>
      <c r="X62" s="49">
        <v>43.91</v>
      </c>
      <c r="Y62" s="5">
        <v>0</v>
      </c>
      <c r="Z62" s="29"/>
      <c r="AA62" s="29"/>
      <c r="AB62" s="36">
        <f t="shared" si="30"/>
        <v>43.91</v>
      </c>
      <c r="AC62" s="55">
        <f>IF(AB62="",Default_Rank_Score,RANK(AB62,AB$4:AB$124,1))</f>
        <v>53</v>
      </c>
      <c r="AD62" s="49">
        <v>41.35</v>
      </c>
      <c r="AE62" s="5">
        <v>0</v>
      </c>
      <c r="AF62" s="29"/>
      <c r="AG62" s="29"/>
      <c r="AH62" s="36">
        <f t="shared" si="23"/>
        <v>41.35</v>
      </c>
      <c r="AI62" s="55">
        <f>IF(AH62="",Default_Rank_Score,RANK(AH62,AH$4:AH$124,1))</f>
        <v>69</v>
      </c>
      <c r="AJ62" s="49">
        <v>46.84</v>
      </c>
      <c r="AK62" s="5">
        <v>0</v>
      </c>
      <c r="AL62" s="29"/>
      <c r="AM62" s="29"/>
      <c r="AN62" s="36">
        <f t="shared" si="24"/>
        <v>46.84</v>
      </c>
      <c r="AO62" s="11">
        <f>IF(AN62="",Default_Rank_Score,RANK(AN62,AN$4:AN$124,1))</f>
        <v>49</v>
      </c>
      <c r="AP62" s="49">
        <v>45.86</v>
      </c>
      <c r="AQ62" s="5">
        <v>0</v>
      </c>
      <c r="AR62" s="29"/>
      <c r="AS62" s="29"/>
      <c r="AT62" s="36">
        <f t="shared" si="25"/>
        <v>45.86</v>
      </c>
      <c r="AU62" s="11">
        <f>IF(AT62="",Default_Rank_Score,RANK(AT62,AT$4:AT$124,1))</f>
        <v>68</v>
      </c>
      <c r="AV62" s="49">
        <v>44.35</v>
      </c>
      <c r="AW62" s="5">
        <v>1</v>
      </c>
      <c r="AX62" s="29"/>
      <c r="AY62" s="29"/>
      <c r="AZ62" s="36">
        <f t="shared" si="26"/>
        <v>49.35</v>
      </c>
      <c r="BA62" s="11">
        <f>IF(AZ62="",Default_Rank_Score,RANK(AZ62,AZ$4:AZ$124,1))</f>
        <v>65</v>
      </c>
      <c r="BB62" s="49">
        <v>35.26</v>
      </c>
      <c r="BC62" s="5">
        <v>0</v>
      </c>
      <c r="BD62" s="29"/>
      <c r="BE62" s="29"/>
      <c r="BF62" s="36">
        <f t="shared" si="27"/>
        <v>35.26</v>
      </c>
      <c r="BG62" s="11">
        <f>IF(BF62="",Default_Rank_Score,RANK(BF62,BF$4:BF$124,1))</f>
        <v>51</v>
      </c>
      <c r="BH62" s="49">
        <v>46.28</v>
      </c>
      <c r="BI62" s="5">
        <v>0</v>
      </c>
      <c r="BJ62" s="29"/>
      <c r="BK62" s="29"/>
      <c r="BL62" s="36">
        <f t="shared" si="28"/>
        <v>46.28</v>
      </c>
      <c r="BM62" s="11">
        <f>IF(BL62="",Default_Rank_Score,RANK(BL62,BL$4:BL$124,1))</f>
        <v>59</v>
      </c>
      <c r="BN62" s="49">
        <v>48.9</v>
      </c>
      <c r="BO62" s="5">
        <v>1</v>
      </c>
      <c r="BP62" s="29"/>
      <c r="BQ62" s="29"/>
      <c r="BR62" s="36">
        <f t="shared" si="29"/>
        <v>53.9</v>
      </c>
      <c r="BS62" s="11">
        <f>IF(BR62="",Default_Rank_Score,RANK(BR62,BR$4:BR$124,1))</f>
        <v>74</v>
      </c>
    </row>
    <row r="63" spans="1:71" s="10" customFormat="1" x14ac:dyDescent="0.15">
      <c r="A63" s="59" t="s">
        <v>221</v>
      </c>
      <c r="B63" s="2"/>
      <c r="C63" s="1"/>
      <c r="D63" s="5">
        <v>6</v>
      </c>
      <c r="E63" s="6" t="s">
        <v>141</v>
      </c>
      <c r="F63" s="5"/>
      <c r="G63" s="63">
        <f t="shared" si="16"/>
        <v>59</v>
      </c>
      <c r="H63" s="63">
        <f t="shared" si="17"/>
        <v>260</v>
      </c>
      <c r="I63" s="63">
        <f t="shared" si="18"/>
        <v>7</v>
      </c>
      <c r="J63" s="63">
        <f t="shared" si="19"/>
        <v>6</v>
      </c>
      <c r="K63" s="64">
        <f t="shared" si="20"/>
        <v>430.97</v>
      </c>
      <c r="L63" s="49">
        <v>37.119999999999997</v>
      </c>
      <c r="M63" s="5">
        <v>0</v>
      </c>
      <c r="N63" s="29"/>
      <c r="O63" s="29"/>
      <c r="P63" s="36">
        <f t="shared" si="21"/>
        <v>37.119999999999997</v>
      </c>
      <c r="Q63" s="53">
        <f>IF(P63="",Default_Rank_Score,RANK(P63,P$4:P$124,1))</f>
        <v>46</v>
      </c>
      <c r="R63" s="49">
        <v>28.75</v>
      </c>
      <c r="S63" s="5">
        <v>0</v>
      </c>
      <c r="T63" s="29"/>
      <c r="U63" s="29"/>
      <c r="V63" s="36">
        <f t="shared" si="22"/>
        <v>28.75</v>
      </c>
      <c r="W63" s="55">
        <f>IF(V63="",Default_Rank_Score,RANK(V63,V$4:V$124,1))</f>
        <v>52</v>
      </c>
      <c r="X63" s="49">
        <v>47.02</v>
      </c>
      <c r="Y63" s="5">
        <v>0</v>
      </c>
      <c r="Z63" s="29"/>
      <c r="AA63" s="29"/>
      <c r="AB63" s="36">
        <f t="shared" si="30"/>
        <v>47.02</v>
      </c>
      <c r="AC63" s="55">
        <f>IF(AB63="",Default_Rank_Score,RANK(AB63,AB$4:AB$124,1))</f>
        <v>61</v>
      </c>
      <c r="AD63" s="49">
        <v>34.159999999999997</v>
      </c>
      <c r="AE63" s="5">
        <v>0</v>
      </c>
      <c r="AF63" s="29"/>
      <c r="AG63" s="29"/>
      <c r="AH63" s="36">
        <f t="shared" si="23"/>
        <v>34.159999999999997</v>
      </c>
      <c r="AI63" s="55">
        <f>IF(AH63="",Default_Rank_Score,RANK(AH63,AH$4:AH$124,1))</f>
        <v>49</v>
      </c>
      <c r="AJ63" s="49">
        <v>47.61</v>
      </c>
      <c r="AK63" s="5">
        <v>0</v>
      </c>
      <c r="AL63" s="29"/>
      <c r="AM63" s="29"/>
      <c r="AN63" s="36">
        <f t="shared" si="24"/>
        <v>47.61</v>
      </c>
      <c r="AO63" s="11">
        <f>IF(AN63="",Default_Rank_Score,RANK(AN63,AN$4:AN$124,1))</f>
        <v>52</v>
      </c>
      <c r="AP63" s="49">
        <v>34.56</v>
      </c>
      <c r="AQ63" s="5">
        <v>1</v>
      </c>
      <c r="AR63" s="29"/>
      <c r="AS63" s="29"/>
      <c r="AT63" s="36">
        <f t="shared" si="25"/>
        <v>39.56</v>
      </c>
      <c r="AU63" s="11">
        <f>IF(AT63="",Default_Rank_Score,RANK(AT63,AT$4:AT$124,1))</f>
        <v>47</v>
      </c>
      <c r="AV63" s="49">
        <v>53.16</v>
      </c>
      <c r="AW63" s="5">
        <v>4</v>
      </c>
      <c r="AX63" s="29"/>
      <c r="AY63" s="29"/>
      <c r="AZ63" s="36">
        <f t="shared" si="26"/>
        <v>73.16</v>
      </c>
      <c r="BA63" s="11">
        <f>IF(AZ63="",Default_Rank_Score,RANK(AZ63,AZ$4:AZ$124,1))</f>
        <v>101</v>
      </c>
      <c r="BB63" s="49">
        <v>33.35</v>
      </c>
      <c r="BC63" s="5">
        <v>1</v>
      </c>
      <c r="BD63" s="29"/>
      <c r="BE63" s="29"/>
      <c r="BF63" s="36">
        <f t="shared" si="27"/>
        <v>38.35</v>
      </c>
      <c r="BG63" s="11">
        <f>IF(BF63="",Default_Rank_Score,RANK(BF63,BF$4:BF$124,1))</f>
        <v>64</v>
      </c>
      <c r="BH63" s="49">
        <v>37.44</v>
      </c>
      <c r="BI63" s="5">
        <v>0</v>
      </c>
      <c r="BJ63" s="29"/>
      <c r="BK63" s="29"/>
      <c r="BL63" s="36">
        <f t="shared" si="28"/>
        <v>37.44</v>
      </c>
      <c r="BM63" s="11">
        <f>IF(BL63="",Default_Rank_Score,RANK(BL63,BL$4:BL$124,1))</f>
        <v>37</v>
      </c>
      <c r="BN63" s="49">
        <v>47.8</v>
      </c>
      <c r="BO63" s="5">
        <v>0</v>
      </c>
      <c r="BP63" s="29"/>
      <c r="BQ63" s="29"/>
      <c r="BR63" s="36">
        <f t="shared" si="29"/>
        <v>47.8</v>
      </c>
      <c r="BS63" s="11">
        <f>IF(BR63="",Default_Rank_Score,RANK(BR63,BR$4:BR$124,1))</f>
        <v>62</v>
      </c>
    </row>
    <row r="64" spans="1:71" s="10" customFormat="1" x14ac:dyDescent="0.15">
      <c r="A64" s="59" t="s">
        <v>208</v>
      </c>
      <c r="B64" s="2"/>
      <c r="C64" s="1"/>
      <c r="D64" s="5">
        <v>4</v>
      </c>
      <c r="E64" s="6" t="s">
        <v>116</v>
      </c>
      <c r="F64" s="5"/>
      <c r="G64" s="63">
        <f t="shared" si="16"/>
        <v>60</v>
      </c>
      <c r="H64" s="63">
        <f t="shared" si="17"/>
        <v>292</v>
      </c>
      <c r="I64" s="63">
        <f t="shared" si="18"/>
        <v>5</v>
      </c>
      <c r="J64" s="63">
        <f t="shared" si="19"/>
        <v>9</v>
      </c>
      <c r="K64" s="64">
        <f t="shared" si="20"/>
        <v>434.5</v>
      </c>
      <c r="L64" s="49">
        <v>39.659999999999997</v>
      </c>
      <c r="M64" s="5">
        <v>1</v>
      </c>
      <c r="N64" s="29"/>
      <c r="O64" s="29"/>
      <c r="P64" s="36">
        <f t="shared" si="21"/>
        <v>44.66</v>
      </c>
      <c r="Q64" s="53">
        <f>IF(P64="",Default_Rank_Score,RANK(P64,P$4:P$124,1))</f>
        <v>68</v>
      </c>
      <c r="R64" s="49">
        <v>32.4</v>
      </c>
      <c r="S64" s="5">
        <v>0</v>
      </c>
      <c r="T64" s="29"/>
      <c r="U64" s="29"/>
      <c r="V64" s="36">
        <f t="shared" si="22"/>
        <v>32.4</v>
      </c>
      <c r="W64" s="55">
        <f>IF(V64="",Default_Rank_Score,RANK(V64,V$4:V$124,1))</f>
        <v>72</v>
      </c>
      <c r="X64" s="49">
        <v>40.92</v>
      </c>
      <c r="Y64" s="5">
        <v>2</v>
      </c>
      <c r="Z64" s="29"/>
      <c r="AA64" s="29"/>
      <c r="AB64" s="36">
        <f t="shared" si="30"/>
        <v>50.92</v>
      </c>
      <c r="AC64" s="55">
        <f>IF(AB64="",Default_Rank_Score,RANK(AB64,AB$4:AB$124,1))</f>
        <v>70</v>
      </c>
      <c r="AD64" s="49">
        <v>30.6</v>
      </c>
      <c r="AE64" s="5">
        <v>0</v>
      </c>
      <c r="AF64" s="29"/>
      <c r="AG64" s="29"/>
      <c r="AH64" s="36">
        <f t="shared" si="23"/>
        <v>30.6</v>
      </c>
      <c r="AI64" s="55">
        <f>IF(AH64="",Default_Rank_Score,RANK(AH64,AH$4:AH$124,1))</f>
        <v>39</v>
      </c>
      <c r="AJ64" s="49">
        <v>43.76</v>
      </c>
      <c r="AK64" s="5">
        <v>0</v>
      </c>
      <c r="AL64" s="29"/>
      <c r="AM64" s="29"/>
      <c r="AN64" s="36">
        <f t="shared" si="24"/>
        <v>43.76</v>
      </c>
      <c r="AO64" s="11">
        <f>IF(AN64="",Default_Rank_Score,RANK(AN64,AN$4:AN$124,1))</f>
        <v>43</v>
      </c>
      <c r="AP64" s="49">
        <v>40.299999999999997</v>
      </c>
      <c r="AQ64" s="5">
        <v>0</v>
      </c>
      <c r="AR64" s="29"/>
      <c r="AS64" s="29"/>
      <c r="AT64" s="36">
        <f t="shared" si="25"/>
        <v>40.299999999999997</v>
      </c>
      <c r="AU64" s="11">
        <f>IF(AT64="",Default_Rank_Score,RANK(AT64,AT$4:AT$124,1))</f>
        <v>54</v>
      </c>
      <c r="AV64" s="49">
        <v>32.369999999999997</v>
      </c>
      <c r="AW64" s="5">
        <v>1</v>
      </c>
      <c r="AX64" s="29"/>
      <c r="AY64" s="29"/>
      <c r="AZ64" s="36">
        <f t="shared" si="26"/>
        <v>37.369999999999997</v>
      </c>
      <c r="BA64" s="11">
        <f>IF(AZ64="",Default_Rank_Score,RANK(AZ64,AZ$4:AZ$124,1))</f>
        <v>31</v>
      </c>
      <c r="BB64" s="49">
        <v>29.11</v>
      </c>
      <c r="BC64" s="5">
        <v>1</v>
      </c>
      <c r="BD64" s="29"/>
      <c r="BE64" s="29"/>
      <c r="BF64" s="36">
        <f t="shared" si="27"/>
        <v>34.11</v>
      </c>
      <c r="BG64" s="11">
        <f>IF(BF64="",Default_Rank_Score,RANK(BF64,BF$4:BF$124,1))</f>
        <v>48</v>
      </c>
      <c r="BH64" s="49">
        <v>54.2</v>
      </c>
      <c r="BI64" s="5">
        <v>0</v>
      </c>
      <c r="BJ64" s="29"/>
      <c r="BK64" s="29"/>
      <c r="BL64" s="36">
        <f t="shared" si="28"/>
        <v>54.2</v>
      </c>
      <c r="BM64" s="11">
        <f>IF(BL64="",Default_Rank_Score,RANK(BL64,BL$4:BL$124,1))</f>
        <v>77</v>
      </c>
      <c r="BN64" s="49">
        <v>46.18</v>
      </c>
      <c r="BO64" s="5">
        <v>4</v>
      </c>
      <c r="BP64" s="29"/>
      <c r="BQ64" s="29"/>
      <c r="BR64" s="36">
        <f t="shared" si="29"/>
        <v>66.180000000000007</v>
      </c>
      <c r="BS64" s="11">
        <f>IF(BR64="",Default_Rank_Score,RANK(BR64,BR$4:BR$124,1))</f>
        <v>92</v>
      </c>
    </row>
    <row r="65" spans="1:71" s="10" customFormat="1" x14ac:dyDescent="0.15">
      <c r="A65" s="59" t="s">
        <v>189</v>
      </c>
      <c r="B65" s="2"/>
      <c r="C65" s="1"/>
      <c r="D65" s="5" t="s">
        <v>150</v>
      </c>
      <c r="E65" s="6" t="s">
        <v>57</v>
      </c>
      <c r="F65" s="5"/>
      <c r="G65" s="63">
        <f t="shared" si="16"/>
        <v>61</v>
      </c>
      <c r="H65" s="63">
        <f t="shared" si="17"/>
        <v>326</v>
      </c>
      <c r="I65" s="63">
        <f t="shared" si="18"/>
        <v>9</v>
      </c>
      <c r="J65" s="63">
        <f t="shared" si="19"/>
        <v>1</v>
      </c>
      <c r="K65" s="64">
        <f t="shared" si="20"/>
        <v>436.25</v>
      </c>
      <c r="L65" s="49">
        <v>43.13</v>
      </c>
      <c r="M65" s="5">
        <v>0</v>
      </c>
      <c r="N65" s="29"/>
      <c r="O65" s="29"/>
      <c r="P65" s="36">
        <f t="shared" si="21"/>
        <v>43.13</v>
      </c>
      <c r="Q65" s="53">
        <f>IF(P65="",Default_Rank_Score,RANK(P65,P$4:P$124,1))</f>
        <v>63</v>
      </c>
      <c r="R65" s="49">
        <v>32.049999999999997</v>
      </c>
      <c r="S65" s="5">
        <v>0</v>
      </c>
      <c r="T65" s="29"/>
      <c r="U65" s="29"/>
      <c r="V65" s="36">
        <f t="shared" si="22"/>
        <v>32.049999999999997</v>
      </c>
      <c r="W65" s="55">
        <f>IF(V65="",Default_Rank_Score,RANK(V65,V$4:V$124,1))</f>
        <v>71</v>
      </c>
      <c r="X65" s="49">
        <v>53.66</v>
      </c>
      <c r="Y65" s="5">
        <v>0</v>
      </c>
      <c r="Z65" s="29"/>
      <c r="AA65" s="29"/>
      <c r="AB65" s="36">
        <f t="shared" si="30"/>
        <v>53.66</v>
      </c>
      <c r="AC65" s="55">
        <f>IF(AB65="",Default_Rank_Score,RANK(AB65,AB$4:AB$124,1))</f>
        <v>74</v>
      </c>
      <c r="AD65" s="49">
        <v>41.52</v>
      </c>
      <c r="AE65" s="5">
        <v>0</v>
      </c>
      <c r="AF65" s="29"/>
      <c r="AG65" s="29"/>
      <c r="AH65" s="36">
        <f t="shared" si="23"/>
        <v>41.52</v>
      </c>
      <c r="AI65" s="55">
        <f>IF(AH65="",Default_Rank_Score,RANK(AH65,AH$4:AH$124,1))</f>
        <v>70</v>
      </c>
      <c r="AJ65" s="49">
        <v>46.37</v>
      </c>
      <c r="AK65" s="5">
        <v>0</v>
      </c>
      <c r="AL65" s="29"/>
      <c r="AM65" s="29"/>
      <c r="AN65" s="36">
        <f t="shared" si="24"/>
        <v>46.37</v>
      </c>
      <c r="AO65" s="11">
        <f>IF(AN65="",Default_Rank_Score,RANK(AN65,AN$4:AN$124,1))</f>
        <v>48</v>
      </c>
      <c r="AP65" s="49">
        <v>37.69</v>
      </c>
      <c r="AQ65" s="5">
        <v>0</v>
      </c>
      <c r="AR65" s="29"/>
      <c r="AS65" s="29"/>
      <c r="AT65" s="36">
        <f t="shared" si="25"/>
        <v>37.69</v>
      </c>
      <c r="AU65" s="11">
        <f>IF(AT65="",Default_Rank_Score,RANK(AT65,AT$4:AT$124,1))</f>
        <v>42</v>
      </c>
      <c r="AV65" s="49">
        <v>54.84</v>
      </c>
      <c r="AW65" s="5">
        <v>1</v>
      </c>
      <c r="AX65" s="29"/>
      <c r="AY65" s="29"/>
      <c r="AZ65" s="36">
        <f t="shared" si="26"/>
        <v>59.84</v>
      </c>
      <c r="BA65" s="11">
        <f>IF(AZ65="",Default_Rank_Score,RANK(AZ65,AZ$4:AZ$124,1))</f>
        <v>88</v>
      </c>
      <c r="BB65" s="49">
        <v>36.04</v>
      </c>
      <c r="BC65" s="5">
        <v>0</v>
      </c>
      <c r="BD65" s="29"/>
      <c r="BE65" s="29"/>
      <c r="BF65" s="36">
        <f t="shared" si="27"/>
        <v>36.04</v>
      </c>
      <c r="BG65" s="11">
        <f>IF(BF65="",Default_Rank_Score,RANK(BF65,BF$4:BF$124,1))</f>
        <v>53</v>
      </c>
      <c r="BH65" s="49">
        <v>40.18</v>
      </c>
      <c r="BI65" s="5">
        <v>0</v>
      </c>
      <c r="BJ65" s="29"/>
      <c r="BK65" s="29"/>
      <c r="BL65" s="36">
        <f t="shared" si="28"/>
        <v>40.18</v>
      </c>
      <c r="BM65" s="11">
        <f>IF(BL65="",Default_Rank_Score,RANK(BL65,BL$4:BL$124,1))</f>
        <v>43</v>
      </c>
      <c r="BN65" s="49">
        <v>45.77</v>
      </c>
      <c r="BO65" s="5">
        <v>0</v>
      </c>
      <c r="BP65" s="29"/>
      <c r="BQ65" s="29"/>
      <c r="BR65" s="36">
        <f t="shared" si="29"/>
        <v>45.77</v>
      </c>
      <c r="BS65" s="11">
        <f>IF(BR65="",Default_Rank_Score,RANK(BR65,BR$4:BR$124,1))</f>
        <v>57</v>
      </c>
    </row>
    <row r="66" spans="1:71" s="10" customFormat="1" x14ac:dyDescent="0.15">
      <c r="A66" s="59" t="s">
        <v>131</v>
      </c>
      <c r="B66" s="2"/>
      <c r="C66" s="1"/>
      <c r="D66" s="5">
        <v>5</v>
      </c>
      <c r="E66" s="6" t="s">
        <v>117</v>
      </c>
      <c r="F66" s="5"/>
      <c r="G66" s="63">
        <f t="shared" si="16"/>
        <v>62</v>
      </c>
      <c r="H66" s="63">
        <f t="shared" si="17"/>
        <v>268</v>
      </c>
      <c r="I66" s="63">
        <f t="shared" si="18"/>
        <v>4</v>
      </c>
      <c r="J66" s="63">
        <f t="shared" si="19"/>
        <v>18</v>
      </c>
      <c r="K66" s="64">
        <f t="shared" si="20"/>
        <v>437.42999999999995</v>
      </c>
      <c r="L66" s="49">
        <v>27.85</v>
      </c>
      <c r="M66" s="5">
        <v>3</v>
      </c>
      <c r="N66" s="29"/>
      <c r="O66" s="29"/>
      <c r="P66" s="36">
        <f t="shared" si="21"/>
        <v>42.85</v>
      </c>
      <c r="Q66" s="53">
        <f>IF(P66="",Default_Rank_Score,RANK(P66,P$4:P$124,1))</f>
        <v>61</v>
      </c>
      <c r="R66" s="49">
        <v>34.26</v>
      </c>
      <c r="S66" s="5">
        <v>0</v>
      </c>
      <c r="T66" s="29"/>
      <c r="U66" s="29"/>
      <c r="V66" s="36">
        <f t="shared" si="22"/>
        <v>34.26</v>
      </c>
      <c r="W66" s="55">
        <f>IF(V66="",Default_Rank_Score,RANK(V66,V$4:V$124,1))</f>
        <v>77</v>
      </c>
      <c r="X66" s="49">
        <v>38.74</v>
      </c>
      <c r="Y66" s="5">
        <v>1</v>
      </c>
      <c r="Z66" s="29"/>
      <c r="AA66" s="29"/>
      <c r="AB66" s="36">
        <f t="shared" si="30"/>
        <v>43.74</v>
      </c>
      <c r="AC66" s="55">
        <f>IF(AB66="",Default_Rank_Score,RANK(AB66,AB$4:AB$124,1))</f>
        <v>52</v>
      </c>
      <c r="AD66" s="49">
        <v>27.66</v>
      </c>
      <c r="AE66" s="5">
        <v>1</v>
      </c>
      <c r="AF66" s="29"/>
      <c r="AG66" s="29"/>
      <c r="AH66" s="36">
        <f t="shared" si="23"/>
        <v>32.659999999999997</v>
      </c>
      <c r="AI66" s="55">
        <f>IF(AH66="",Default_Rank_Score,RANK(AH66,AH$4:AH$124,1))</f>
        <v>43</v>
      </c>
      <c r="AJ66" s="49">
        <v>41.13</v>
      </c>
      <c r="AK66" s="5">
        <v>0</v>
      </c>
      <c r="AL66" s="29"/>
      <c r="AM66" s="29"/>
      <c r="AN66" s="36">
        <f t="shared" si="24"/>
        <v>41.13</v>
      </c>
      <c r="AO66" s="11">
        <f>IF(AN66="",Default_Rank_Score,RANK(AN66,AN$4:AN$124,1))</f>
        <v>35</v>
      </c>
      <c r="AP66" s="49">
        <v>38.159999999999997</v>
      </c>
      <c r="AQ66" s="5">
        <v>10</v>
      </c>
      <c r="AR66" s="29"/>
      <c r="AS66" s="29"/>
      <c r="AT66" s="36">
        <f t="shared" si="25"/>
        <v>88.16</v>
      </c>
      <c r="AU66" s="11">
        <f>IF(AT66="",Default_Rank_Score,RANK(AT66,AT$4:AT$124,1))</f>
        <v>106</v>
      </c>
      <c r="AV66" s="49">
        <v>37.200000000000003</v>
      </c>
      <c r="AW66" s="5">
        <v>0</v>
      </c>
      <c r="AX66" s="29"/>
      <c r="AY66" s="29"/>
      <c r="AZ66" s="36">
        <f t="shared" si="26"/>
        <v>37.200000000000003</v>
      </c>
      <c r="BA66" s="11">
        <f>IF(AZ66="",Default_Rank_Score,RANK(AZ66,AZ$4:AZ$124,1))</f>
        <v>30</v>
      </c>
      <c r="BB66" s="49">
        <v>26.3</v>
      </c>
      <c r="BC66" s="5">
        <v>1</v>
      </c>
      <c r="BD66" s="29"/>
      <c r="BE66" s="29"/>
      <c r="BF66" s="36">
        <f t="shared" si="27"/>
        <v>31.3</v>
      </c>
      <c r="BG66" s="11">
        <f>IF(BF66="",Default_Rank_Score,RANK(BF66,BF$4:BF$124,1))</f>
        <v>36</v>
      </c>
      <c r="BH66" s="49">
        <v>35.76</v>
      </c>
      <c r="BI66" s="5">
        <v>2</v>
      </c>
      <c r="BJ66" s="29"/>
      <c r="BK66" s="29"/>
      <c r="BL66" s="36">
        <f t="shared" si="28"/>
        <v>45.76</v>
      </c>
      <c r="BM66" s="11">
        <f>IF(BL66="",Default_Rank_Score,RANK(BL66,BL$4:BL$124,1))</f>
        <v>58</v>
      </c>
      <c r="BN66" s="49">
        <v>40.369999999999997</v>
      </c>
      <c r="BO66" s="5">
        <v>0</v>
      </c>
      <c r="BP66" s="29"/>
      <c r="BQ66" s="29"/>
      <c r="BR66" s="36">
        <f t="shared" si="29"/>
        <v>40.369999999999997</v>
      </c>
      <c r="BS66" s="11">
        <f>IF(BR66="",Default_Rank_Score,RANK(BR66,BR$4:BR$124,1))</f>
        <v>43</v>
      </c>
    </row>
    <row r="67" spans="1:71" s="10" customFormat="1" x14ac:dyDescent="0.15">
      <c r="A67" s="59" t="s">
        <v>198</v>
      </c>
      <c r="B67" s="2"/>
      <c r="C67" s="1"/>
      <c r="D67" s="5">
        <v>5</v>
      </c>
      <c r="E67" s="6" t="s">
        <v>115</v>
      </c>
      <c r="F67" s="5"/>
      <c r="G67" s="63">
        <f t="shared" si="16"/>
        <v>63</v>
      </c>
      <c r="H67" s="63">
        <f t="shared" si="17"/>
        <v>289</v>
      </c>
      <c r="I67" s="63">
        <f t="shared" si="18"/>
        <v>5</v>
      </c>
      <c r="J67" s="63">
        <f t="shared" si="19"/>
        <v>10</v>
      </c>
      <c r="K67" s="64">
        <f t="shared" si="20"/>
        <v>441.76</v>
      </c>
      <c r="L67" s="49">
        <v>35.68</v>
      </c>
      <c r="M67" s="5">
        <v>0</v>
      </c>
      <c r="N67" s="29"/>
      <c r="O67" s="29"/>
      <c r="P67" s="36">
        <f t="shared" si="21"/>
        <v>35.68</v>
      </c>
      <c r="Q67" s="83">
        <f>IF(P67="",Default_Rank_Score,RANK(P67,P$4:P$124,1))</f>
        <v>40</v>
      </c>
      <c r="R67" s="49">
        <v>24.33</v>
      </c>
      <c r="S67" s="5">
        <v>0</v>
      </c>
      <c r="T67" s="29"/>
      <c r="U67" s="29"/>
      <c r="V67" s="36">
        <f t="shared" si="22"/>
        <v>24.33</v>
      </c>
      <c r="W67" s="83">
        <f>IF(V67="",Default_Rank_Score,RANK(V67,V$4:V$124,1))</f>
        <v>32</v>
      </c>
      <c r="X67" s="49">
        <v>50.63</v>
      </c>
      <c r="Y67" s="5">
        <v>2</v>
      </c>
      <c r="Z67" s="29"/>
      <c r="AA67" s="29"/>
      <c r="AB67" s="36">
        <f t="shared" si="30"/>
        <v>60.63</v>
      </c>
      <c r="AC67" s="83">
        <f>IF(AB67="",Default_Rank_Score,RANK(AB67,AB$4:AB$124,1))</f>
        <v>83</v>
      </c>
      <c r="AD67" s="49">
        <v>32.4</v>
      </c>
      <c r="AE67" s="5">
        <v>0</v>
      </c>
      <c r="AF67" s="29"/>
      <c r="AG67" s="29"/>
      <c r="AH67" s="36">
        <f t="shared" si="23"/>
        <v>32.4</v>
      </c>
      <c r="AI67" s="83">
        <f>IF(AH67="",Default_Rank_Score,RANK(AH67,AH$4:AH$124,1))</f>
        <v>42</v>
      </c>
      <c r="AJ67" s="49">
        <v>53.8</v>
      </c>
      <c r="AK67" s="5">
        <v>2</v>
      </c>
      <c r="AL67" s="29">
        <v>1</v>
      </c>
      <c r="AM67" s="29"/>
      <c r="AN67" s="36">
        <f t="shared" si="24"/>
        <v>73.8</v>
      </c>
      <c r="AO67" s="14">
        <f>IF(AN67="",Default_Rank_Score,RANK(AN67,AN$4:AN$124,1))</f>
        <v>92</v>
      </c>
      <c r="AP67" s="49">
        <v>33.99</v>
      </c>
      <c r="AQ67" s="5">
        <v>0</v>
      </c>
      <c r="AR67" s="29"/>
      <c r="AS67" s="29"/>
      <c r="AT67" s="36">
        <f t="shared" si="25"/>
        <v>33.99</v>
      </c>
      <c r="AU67" s="14">
        <f>IF(AT67="",Default_Rank_Score,RANK(AT67,AT$4:AT$124,1))</f>
        <v>29</v>
      </c>
      <c r="AV67" s="49">
        <v>42.82</v>
      </c>
      <c r="AW67" s="5">
        <v>2</v>
      </c>
      <c r="AX67" s="29"/>
      <c r="AY67" s="29"/>
      <c r="AZ67" s="36">
        <f t="shared" si="26"/>
        <v>52.82</v>
      </c>
      <c r="BA67" s="14">
        <f>IF(AZ67="",Default_Rank_Score,RANK(AZ67,AZ$4:AZ$124,1))</f>
        <v>75</v>
      </c>
      <c r="BB67" s="49">
        <v>30.44</v>
      </c>
      <c r="BC67" s="5">
        <v>2</v>
      </c>
      <c r="BD67" s="29"/>
      <c r="BE67" s="29"/>
      <c r="BF67" s="36">
        <f t="shared" si="27"/>
        <v>40.44</v>
      </c>
      <c r="BG67" s="14">
        <f>IF(BF67="",Default_Rank_Score,RANK(BF67,BF$4:BF$124,1))</f>
        <v>70</v>
      </c>
      <c r="BH67" s="49">
        <v>40.82</v>
      </c>
      <c r="BI67" s="5">
        <v>2</v>
      </c>
      <c r="BJ67" s="29"/>
      <c r="BK67" s="29"/>
      <c r="BL67" s="36">
        <f t="shared" si="28"/>
        <v>50.82</v>
      </c>
      <c r="BM67" s="14">
        <f>IF(BL67="",Default_Rank_Score,RANK(BL67,BL$4:BL$124,1))</f>
        <v>68</v>
      </c>
      <c r="BN67" s="49">
        <v>36.85</v>
      </c>
      <c r="BO67" s="5">
        <v>0</v>
      </c>
      <c r="BP67" s="29"/>
      <c r="BQ67" s="29"/>
      <c r="BR67" s="36">
        <f t="shared" si="29"/>
        <v>36.85</v>
      </c>
      <c r="BS67" s="11">
        <f>IF(BR67="",Default_Rank_Score,RANK(BR67,BR$4:BR$124,1))</f>
        <v>30</v>
      </c>
    </row>
    <row r="68" spans="1:71" s="10" customFormat="1" x14ac:dyDescent="0.15">
      <c r="A68" s="59" t="s">
        <v>143</v>
      </c>
      <c r="B68" s="2"/>
      <c r="C68" s="1"/>
      <c r="D68" s="5">
        <v>6</v>
      </c>
      <c r="E68" s="6" t="s">
        <v>115</v>
      </c>
      <c r="F68" s="5"/>
      <c r="G68" s="63">
        <f t="shared" si="16"/>
        <v>64</v>
      </c>
      <c r="H68" s="63">
        <f t="shared" si="17"/>
        <v>274</v>
      </c>
      <c r="I68" s="63">
        <f t="shared" si="18"/>
        <v>4</v>
      </c>
      <c r="J68" s="63">
        <f t="shared" si="19"/>
        <v>15</v>
      </c>
      <c r="K68" s="64">
        <f t="shared" si="20"/>
        <v>450.63</v>
      </c>
      <c r="L68" s="49">
        <v>34.049999999999997</v>
      </c>
      <c r="M68" s="5">
        <v>0</v>
      </c>
      <c r="N68" s="29"/>
      <c r="O68" s="29"/>
      <c r="P68" s="36">
        <f t="shared" si="21"/>
        <v>34.049999999999997</v>
      </c>
      <c r="Q68" s="53">
        <f>IF(P68="",Default_Rank_Score,RANK(P68,P$4:P$124,1))</f>
        <v>35</v>
      </c>
      <c r="R68" s="49">
        <v>24.1</v>
      </c>
      <c r="S68" s="5">
        <v>0</v>
      </c>
      <c r="T68" s="29"/>
      <c r="U68" s="29"/>
      <c r="V68" s="36">
        <f t="shared" si="22"/>
        <v>24.1</v>
      </c>
      <c r="W68" s="55">
        <f>IF(V68="",Default_Rank_Score,RANK(V68,V$4:V$124,1))</f>
        <v>29</v>
      </c>
      <c r="X68" s="49">
        <v>39.04</v>
      </c>
      <c r="Y68" s="5">
        <v>2</v>
      </c>
      <c r="Z68" s="29"/>
      <c r="AA68" s="29"/>
      <c r="AB68" s="36">
        <f t="shared" si="30"/>
        <v>49.04</v>
      </c>
      <c r="AC68" s="55">
        <f>IF(AB68="",Default_Rank_Score,RANK(AB68,AB$4:AB$124,1))</f>
        <v>65</v>
      </c>
      <c r="AD68" s="49">
        <v>32.75</v>
      </c>
      <c r="AE68" s="5">
        <v>0</v>
      </c>
      <c r="AF68" s="29"/>
      <c r="AG68" s="29"/>
      <c r="AH68" s="36">
        <f t="shared" si="23"/>
        <v>32.75</v>
      </c>
      <c r="AI68" s="55">
        <f>IF(AH68="",Default_Rank_Score,RANK(AH68,AH$4:AH$124,1))</f>
        <v>45</v>
      </c>
      <c r="AJ68" s="49">
        <v>60.35</v>
      </c>
      <c r="AK68" s="5">
        <v>3</v>
      </c>
      <c r="AL68" s="29">
        <v>1</v>
      </c>
      <c r="AM68" s="29"/>
      <c r="AN68" s="36">
        <f t="shared" si="24"/>
        <v>85.35</v>
      </c>
      <c r="AO68" s="11">
        <f>IF(AN68="",Default_Rank_Score,RANK(AN68,AN$4:AN$124,1))</f>
        <v>100</v>
      </c>
      <c r="AP68" s="49">
        <v>31.25</v>
      </c>
      <c r="AQ68" s="5">
        <v>3</v>
      </c>
      <c r="AR68" s="29"/>
      <c r="AS68" s="29"/>
      <c r="AT68" s="36">
        <f t="shared" si="25"/>
        <v>46.25</v>
      </c>
      <c r="AU68" s="11">
        <f>IF(AT68="",Default_Rank_Score,RANK(AT68,AT$4:AT$124,1))</f>
        <v>69</v>
      </c>
      <c r="AV68" s="49">
        <v>36.15</v>
      </c>
      <c r="AW68" s="5">
        <v>1</v>
      </c>
      <c r="AX68" s="29"/>
      <c r="AY68" s="29"/>
      <c r="AZ68" s="36">
        <f t="shared" si="26"/>
        <v>41.15</v>
      </c>
      <c r="BA68" s="11">
        <f>IF(AZ68="",Default_Rank_Score,RANK(AZ68,AZ$4:AZ$124,1))</f>
        <v>38</v>
      </c>
      <c r="BB68" s="49">
        <v>28.05</v>
      </c>
      <c r="BC68" s="5">
        <v>0</v>
      </c>
      <c r="BD68" s="29"/>
      <c r="BE68" s="29"/>
      <c r="BF68" s="36">
        <f t="shared" si="27"/>
        <v>28.05</v>
      </c>
      <c r="BG68" s="11">
        <f>IF(BF68="",Default_Rank_Score,RANK(BF68,BF$4:BF$124,1))</f>
        <v>27</v>
      </c>
      <c r="BH68" s="49">
        <v>35.53</v>
      </c>
      <c r="BI68" s="5">
        <v>5</v>
      </c>
      <c r="BJ68" s="29"/>
      <c r="BK68" s="29"/>
      <c r="BL68" s="36">
        <f t="shared" si="28"/>
        <v>60.53</v>
      </c>
      <c r="BM68" s="11">
        <f>IF(BL68="",Default_Rank_Score,RANK(BL68,BL$4:BL$124,1))</f>
        <v>85</v>
      </c>
      <c r="BN68" s="49">
        <v>44.36</v>
      </c>
      <c r="BO68" s="5">
        <v>1</v>
      </c>
      <c r="BP68" s="29"/>
      <c r="BQ68" s="29"/>
      <c r="BR68" s="36">
        <f t="shared" si="29"/>
        <v>49.36</v>
      </c>
      <c r="BS68" s="11">
        <f>IF(BR68="",Default_Rank_Score,RANK(BR68,BR$4:BR$124,1))</f>
        <v>63</v>
      </c>
    </row>
    <row r="69" spans="1:71" s="10" customFormat="1" x14ac:dyDescent="0.15">
      <c r="A69" s="59" t="s">
        <v>103</v>
      </c>
      <c r="B69" s="2"/>
      <c r="C69" s="1"/>
      <c r="D69" s="5">
        <v>2</v>
      </c>
      <c r="E69" s="6" t="s">
        <v>115</v>
      </c>
      <c r="F69" s="5"/>
      <c r="G69" s="63">
        <f t="shared" ref="G69:G100" si="31">RANK(K69,K$4:K$124,1)</f>
        <v>65</v>
      </c>
      <c r="H69" s="63">
        <f t="shared" ref="H69:H100" si="32">Q69+W69+AC69+AI69+AO69</f>
        <v>369</v>
      </c>
      <c r="I69" s="63">
        <f t="shared" ref="I69:I100" si="33">IF(M69=0,1,0)+IF(S69=0,1,0)+IF(Y69=0,1,0)+IF(AE69=0,1,0)+IF(AK69=0,1,0)+IF(AQ69=0,1,0)+IF(AW69=0,1,0)+IF(BC69=0,1,0)+IF(BI69=0,1,0)+IF(BO69=0,1,0)</f>
        <v>7</v>
      </c>
      <c r="J69" s="63">
        <f t="shared" ref="J69:J100" si="34">M69+S69+Y69+AE69+AK69+AQ69+AW69+BC69+BI69+BO69</f>
        <v>4</v>
      </c>
      <c r="K69" s="64">
        <f t="shared" ref="K69:K100" si="35">P69+V69+AB69+AH69+AN69+AT69+AZ69+BF69+BL69+BR69</f>
        <v>453.40000000000003</v>
      </c>
      <c r="L69" s="49">
        <v>44.71</v>
      </c>
      <c r="M69" s="5">
        <v>1</v>
      </c>
      <c r="N69" s="29"/>
      <c r="O69" s="29"/>
      <c r="P69" s="36">
        <f t="shared" ref="P69:P100" si="36">IF((OR(L69="",L69="DNC")),"",IF(L69="SDQ",P$134,IF(L69="DNF",999,(L69+(5*M69)+(N69*10)-(O69*5)))))</f>
        <v>49.71</v>
      </c>
      <c r="Q69" s="53">
        <f>IF(P69="",Default_Rank_Score,RANK(P69,P$4:P$124,1))</f>
        <v>80</v>
      </c>
      <c r="R69" s="49">
        <v>28.21</v>
      </c>
      <c r="S69" s="5">
        <v>0</v>
      </c>
      <c r="T69" s="29"/>
      <c r="U69" s="29"/>
      <c r="V69" s="36">
        <f t="shared" ref="V69:V100" si="37">IF((OR(R69="",R69="DNC")),"",IF(R69="SDQ",V$134,IF(R69="DNF",999,(R69+(5*S69)+(T69*10)-(U69*5)))))</f>
        <v>28.21</v>
      </c>
      <c r="W69" s="55">
        <f>IF(V69="",Default_Rank_Score,RANK(V69,V$4:V$124,1))</f>
        <v>49</v>
      </c>
      <c r="X69" s="49">
        <v>45.84</v>
      </c>
      <c r="Y69" s="5">
        <v>0</v>
      </c>
      <c r="Z69" s="29"/>
      <c r="AA69" s="29"/>
      <c r="AB69" s="36">
        <f t="shared" si="30"/>
        <v>45.84</v>
      </c>
      <c r="AC69" s="55">
        <f>IF(AB69="",Default_Rank_Score,RANK(AB69,AB$4:AB$124,1))</f>
        <v>60</v>
      </c>
      <c r="AD69" s="49">
        <v>47.45</v>
      </c>
      <c r="AE69" s="5">
        <v>0</v>
      </c>
      <c r="AF69" s="29"/>
      <c r="AG69" s="29"/>
      <c r="AH69" s="36">
        <f t="shared" ref="AH69:AH100" si="38">IF((OR(AD69="",AD69="DNC")),"",IF(AD69="SDQ",AH$134,IF(AD69="DNF",999,(AD69+(5*AE69)+(AF69*10)-(AG69*5)))))</f>
        <v>47.45</v>
      </c>
      <c r="AI69" s="55">
        <f>IF(AH69="",Default_Rank_Score,RANK(AH69,AH$4:AH$124,1))</f>
        <v>83</v>
      </c>
      <c r="AJ69" s="49">
        <v>69.66</v>
      </c>
      <c r="AK69" s="5">
        <v>2</v>
      </c>
      <c r="AL69" s="29"/>
      <c r="AM69" s="29"/>
      <c r="AN69" s="36">
        <f t="shared" ref="AN69:AN100" si="39">IF((OR(AJ69="",AJ69="DNC")),"",IF(AJ69="SDQ",AN$134,IF(AJ69="DNF",999,(AJ69+(5*AK69)+(AL69*10)-(AM69*5)))))</f>
        <v>79.66</v>
      </c>
      <c r="AO69" s="11">
        <f>IF(AN69="",Default_Rank_Score,RANK(AN69,AN$4:AN$124,1))</f>
        <v>97</v>
      </c>
      <c r="AP69" s="49">
        <v>39.840000000000003</v>
      </c>
      <c r="AQ69" s="5">
        <v>0</v>
      </c>
      <c r="AR69" s="29"/>
      <c r="AS69" s="29"/>
      <c r="AT69" s="36">
        <f t="shared" ref="AT69:AT100" si="40">IF((OR(AP69="",AP69="DNC")),"",IF(AP69="SDQ",AT$134,IF(AP69="DNF",999,(AP69+(5*AQ69)+(AR69*10)-(AS69*5)))))</f>
        <v>39.840000000000003</v>
      </c>
      <c r="AU69" s="11">
        <f>IF(AT69="",Default_Rank_Score,RANK(AT69,AT$4:AT$124,1))</f>
        <v>49</v>
      </c>
      <c r="AV69" s="49">
        <v>39.85</v>
      </c>
      <c r="AW69" s="5">
        <v>0</v>
      </c>
      <c r="AX69" s="29"/>
      <c r="AY69" s="29"/>
      <c r="AZ69" s="36">
        <f t="shared" ref="AZ69:AZ100" si="41">IF((OR(AV69="",AV69="DNC")),"",IF(AV69="SDQ",AZ$134,IF(AV69="DNF",999,(AV69+(5*AW69)+(AX69*10)-(AY69*5)))))</f>
        <v>39.85</v>
      </c>
      <c r="BA69" s="11">
        <f>IF(AZ69="",Default_Rank_Score,RANK(AZ69,AZ$4:AZ$124,1))</f>
        <v>36</v>
      </c>
      <c r="BB69" s="49">
        <v>32.9</v>
      </c>
      <c r="BC69" s="5">
        <v>0</v>
      </c>
      <c r="BD69" s="29"/>
      <c r="BE69" s="29"/>
      <c r="BF69" s="36">
        <f t="shared" ref="BF69:BF100" si="42">IF((OR(BB69="",BB69="DNC")),"",IF(BB69="SDQ",BF$134,IF(BB69="DNF",999,(BB69+(5*BC69)+(BD69*10)-(BE69*5)))))</f>
        <v>32.9</v>
      </c>
      <c r="BG69" s="11">
        <f>IF(BF69="",Default_Rank_Score,RANK(BF69,BF$4:BF$124,1))</f>
        <v>44</v>
      </c>
      <c r="BH69" s="49">
        <v>42.5</v>
      </c>
      <c r="BI69" s="5">
        <v>1</v>
      </c>
      <c r="BJ69" s="29"/>
      <c r="BK69" s="29"/>
      <c r="BL69" s="36">
        <f t="shared" ref="BL69:BL100" si="43">IF((OR(BH69="",BH69="DNC")),"",IF(BH69="SDQ",BL$134,IF(BH69="DNF",999,(BH69+(5*BI69)+(BJ69*10)-(BK69*5)))))</f>
        <v>47.5</v>
      </c>
      <c r="BM69" s="11">
        <f>IF(BL69="",Default_Rank_Score,RANK(BL69,BL$4:BL$124,1))</f>
        <v>61</v>
      </c>
      <c r="BN69" s="49">
        <v>42.44</v>
      </c>
      <c r="BO69" s="5">
        <v>0</v>
      </c>
      <c r="BP69" s="29"/>
      <c r="BQ69" s="29"/>
      <c r="BR69" s="36">
        <f t="shared" ref="BR69:BR100" si="44">IF((OR(BN69="",BN69="DNC")),"",IF(BN69="SDQ",BR$134,IF(BN69="DNF",999,(BN69+(5*BO69)+(BP69*10)-(BQ69*5)))))</f>
        <v>42.44</v>
      </c>
      <c r="BS69" s="11">
        <f>IF(BR69="",Default_Rank_Score,RANK(BR69,BR$4:BR$124,1))</f>
        <v>49</v>
      </c>
    </row>
    <row r="70" spans="1:71" s="10" customFormat="1" x14ac:dyDescent="0.15">
      <c r="A70" s="59" t="s">
        <v>111</v>
      </c>
      <c r="B70" s="2"/>
      <c r="C70" s="1"/>
      <c r="D70" s="5">
        <v>2</v>
      </c>
      <c r="E70" s="6" t="s">
        <v>76</v>
      </c>
      <c r="F70" s="5"/>
      <c r="G70" s="63">
        <f t="shared" si="31"/>
        <v>66</v>
      </c>
      <c r="H70" s="63">
        <f t="shared" si="32"/>
        <v>334</v>
      </c>
      <c r="I70" s="63">
        <f t="shared" si="33"/>
        <v>10</v>
      </c>
      <c r="J70" s="63">
        <f t="shared" si="34"/>
        <v>0</v>
      </c>
      <c r="K70" s="64">
        <f t="shared" si="35"/>
        <v>459.76000000000005</v>
      </c>
      <c r="L70" s="49">
        <v>42.62</v>
      </c>
      <c r="M70" s="5">
        <v>0</v>
      </c>
      <c r="N70" s="29"/>
      <c r="O70" s="29"/>
      <c r="P70" s="36">
        <f t="shared" si="36"/>
        <v>42.62</v>
      </c>
      <c r="Q70" s="53">
        <f>IF(P70="",Default_Rank_Score,RANK(P70,P$4:P$124,1))</f>
        <v>60</v>
      </c>
      <c r="R70" s="49">
        <v>43.67</v>
      </c>
      <c r="S70" s="5">
        <v>0</v>
      </c>
      <c r="T70" s="29"/>
      <c r="U70" s="29"/>
      <c r="V70" s="36">
        <f t="shared" si="37"/>
        <v>43.67</v>
      </c>
      <c r="W70" s="55">
        <f>IF(V70="",Default_Rank_Score,RANK(V70,V$4:V$124,1))</f>
        <v>93</v>
      </c>
      <c r="X70" s="49">
        <v>47.39</v>
      </c>
      <c r="Y70" s="5">
        <v>0</v>
      </c>
      <c r="Z70" s="29"/>
      <c r="AA70" s="29"/>
      <c r="AB70" s="36">
        <f t="shared" si="30"/>
        <v>47.39</v>
      </c>
      <c r="AC70" s="55">
        <f>IF(AB70="",Default_Rank_Score,RANK(AB70,AB$4:AB$124,1))</f>
        <v>63</v>
      </c>
      <c r="AD70" s="49">
        <v>39.130000000000003</v>
      </c>
      <c r="AE70" s="5">
        <v>0</v>
      </c>
      <c r="AF70" s="29"/>
      <c r="AG70" s="29"/>
      <c r="AH70" s="36">
        <f t="shared" si="38"/>
        <v>39.130000000000003</v>
      </c>
      <c r="AI70" s="55">
        <f>IF(AH70="",Default_Rank_Score,RANK(AH70,AH$4:AH$124,1))</f>
        <v>63</v>
      </c>
      <c r="AJ70" s="49">
        <v>49.65</v>
      </c>
      <c r="AK70" s="5">
        <v>0</v>
      </c>
      <c r="AL70" s="29"/>
      <c r="AM70" s="29"/>
      <c r="AN70" s="36">
        <f t="shared" si="39"/>
        <v>49.65</v>
      </c>
      <c r="AO70" s="11">
        <f>IF(AN70="",Default_Rank_Score,RANK(AN70,AN$4:AN$124,1))</f>
        <v>55</v>
      </c>
      <c r="AP70" s="49">
        <v>44.01</v>
      </c>
      <c r="AQ70" s="5">
        <v>0</v>
      </c>
      <c r="AR70" s="29"/>
      <c r="AS70" s="29"/>
      <c r="AT70" s="36">
        <f t="shared" si="40"/>
        <v>44.01</v>
      </c>
      <c r="AU70" s="11">
        <f>IF(AT70="",Default_Rank_Score,RANK(AT70,AT$4:AT$124,1))</f>
        <v>62</v>
      </c>
      <c r="AV70" s="49">
        <v>47.74</v>
      </c>
      <c r="AW70" s="5">
        <v>0</v>
      </c>
      <c r="AX70" s="29"/>
      <c r="AY70" s="29"/>
      <c r="AZ70" s="36">
        <f t="shared" si="41"/>
        <v>47.74</v>
      </c>
      <c r="BA70" s="11">
        <f>IF(AZ70="",Default_Rank_Score,RANK(AZ70,AZ$4:AZ$124,1))</f>
        <v>60</v>
      </c>
      <c r="BB70" s="49">
        <v>38.24</v>
      </c>
      <c r="BC70" s="5">
        <v>0</v>
      </c>
      <c r="BD70" s="29"/>
      <c r="BE70" s="29"/>
      <c r="BF70" s="36">
        <f t="shared" si="42"/>
        <v>38.24</v>
      </c>
      <c r="BG70" s="11">
        <f>IF(BF70="",Default_Rank_Score,RANK(BF70,BF$4:BF$124,1))</f>
        <v>63</v>
      </c>
      <c r="BH70" s="49">
        <v>52.02</v>
      </c>
      <c r="BI70" s="5">
        <v>0</v>
      </c>
      <c r="BJ70" s="29"/>
      <c r="BK70" s="29"/>
      <c r="BL70" s="36">
        <f t="shared" si="43"/>
        <v>52.02</v>
      </c>
      <c r="BM70" s="11">
        <f>IF(BL70="",Default_Rank_Score,RANK(BL70,BL$4:BL$124,1))</f>
        <v>72</v>
      </c>
      <c r="BN70" s="49">
        <v>55.29</v>
      </c>
      <c r="BO70" s="5">
        <v>0</v>
      </c>
      <c r="BP70" s="29"/>
      <c r="BQ70" s="29"/>
      <c r="BR70" s="36">
        <f t="shared" si="44"/>
        <v>55.29</v>
      </c>
      <c r="BS70" s="11">
        <f>IF(BR70="",Default_Rank_Score,RANK(BR70,BR$4:BR$124,1))</f>
        <v>77</v>
      </c>
    </row>
    <row r="71" spans="1:71" s="10" customFormat="1" x14ac:dyDescent="0.15">
      <c r="A71" s="59" t="s">
        <v>72</v>
      </c>
      <c r="B71" s="2"/>
      <c r="C71" s="1"/>
      <c r="D71" s="5">
        <v>3</v>
      </c>
      <c r="E71" s="6" t="s">
        <v>73</v>
      </c>
      <c r="F71" s="5"/>
      <c r="G71" s="63">
        <f t="shared" si="31"/>
        <v>67</v>
      </c>
      <c r="H71" s="63">
        <f t="shared" si="32"/>
        <v>280</v>
      </c>
      <c r="I71" s="63">
        <f t="shared" si="33"/>
        <v>9</v>
      </c>
      <c r="J71" s="63">
        <f t="shared" si="34"/>
        <v>1</v>
      </c>
      <c r="K71" s="64">
        <f t="shared" si="35"/>
        <v>461.44000000000005</v>
      </c>
      <c r="L71" s="49">
        <v>44.08</v>
      </c>
      <c r="M71" s="5">
        <v>0</v>
      </c>
      <c r="N71" s="29"/>
      <c r="O71" s="29"/>
      <c r="P71" s="36">
        <f t="shared" si="36"/>
        <v>44.08</v>
      </c>
      <c r="Q71" s="53">
        <f>IF(P71="",Default_Rank_Score,RANK(P71,P$4:P$124,1))</f>
        <v>66</v>
      </c>
      <c r="R71" s="49">
        <v>29.42</v>
      </c>
      <c r="S71" s="5">
        <v>0</v>
      </c>
      <c r="T71" s="29"/>
      <c r="U71" s="29"/>
      <c r="V71" s="36">
        <f t="shared" si="37"/>
        <v>29.42</v>
      </c>
      <c r="W71" s="55">
        <f>IF(V71="",Default_Rank_Score,RANK(V71,V$4:V$124,1))</f>
        <v>60</v>
      </c>
      <c r="X71" s="49">
        <v>47.14</v>
      </c>
      <c r="Y71" s="5">
        <v>0</v>
      </c>
      <c r="Z71" s="29"/>
      <c r="AA71" s="29"/>
      <c r="AB71" s="36">
        <f t="shared" si="30"/>
        <v>47.14</v>
      </c>
      <c r="AC71" s="55">
        <f>IF(AB71="",Default_Rank_Score,RANK(AB71,AB$4:AB$124,1))</f>
        <v>62</v>
      </c>
      <c r="AD71" s="49">
        <v>41.29</v>
      </c>
      <c r="AE71" s="5">
        <v>0</v>
      </c>
      <c r="AF71" s="29"/>
      <c r="AG71" s="29"/>
      <c r="AH71" s="36">
        <f t="shared" si="38"/>
        <v>41.29</v>
      </c>
      <c r="AI71" s="55">
        <f>IF(AH71="",Default_Rank_Score,RANK(AH71,AH$4:AH$124,1))</f>
        <v>68</v>
      </c>
      <c r="AJ71" s="49">
        <v>38.18</v>
      </c>
      <c r="AK71" s="5">
        <v>0</v>
      </c>
      <c r="AL71" s="29"/>
      <c r="AM71" s="29"/>
      <c r="AN71" s="36">
        <f t="shared" si="39"/>
        <v>38.18</v>
      </c>
      <c r="AO71" s="11">
        <f>IF(AN71="",Default_Rank_Score,RANK(AN71,AN$4:AN$124,1))</f>
        <v>24</v>
      </c>
      <c r="AP71" s="49">
        <v>59.68</v>
      </c>
      <c r="AQ71" s="5">
        <v>0</v>
      </c>
      <c r="AR71" s="29"/>
      <c r="AS71" s="29"/>
      <c r="AT71" s="36">
        <f t="shared" si="40"/>
        <v>59.68</v>
      </c>
      <c r="AU71" s="11">
        <f>IF(AT71="",Default_Rank_Score,RANK(AT71,AT$4:AT$124,1))</f>
        <v>86</v>
      </c>
      <c r="AV71" s="49">
        <v>52.31</v>
      </c>
      <c r="AW71" s="5">
        <v>1</v>
      </c>
      <c r="AX71" s="29"/>
      <c r="AY71" s="29"/>
      <c r="AZ71" s="36">
        <f t="shared" si="41"/>
        <v>57.31</v>
      </c>
      <c r="BA71" s="11">
        <f>IF(AZ71="",Default_Rank_Score,RANK(AZ71,AZ$4:AZ$124,1))</f>
        <v>83</v>
      </c>
      <c r="BB71" s="49">
        <v>33.19</v>
      </c>
      <c r="BC71" s="5">
        <v>0</v>
      </c>
      <c r="BD71" s="29"/>
      <c r="BE71" s="29"/>
      <c r="BF71" s="36">
        <f t="shared" si="42"/>
        <v>33.19</v>
      </c>
      <c r="BG71" s="11">
        <f>IF(BF71="",Default_Rank_Score,RANK(BF71,BF$4:BF$124,1))</f>
        <v>45</v>
      </c>
      <c r="BH71" s="49">
        <v>47.67</v>
      </c>
      <c r="BI71" s="5">
        <v>0</v>
      </c>
      <c r="BJ71" s="29"/>
      <c r="BK71" s="29"/>
      <c r="BL71" s="36">
        <f t="shared" si="43"/>
        <v>47.67</v>
      </c>
      <c r="BM71" s="11">
        <f>IF(BL71="",Default_Rank_Score,RANK(BL71,BL$4:BL$124,1))</f>
        <v>62</v>
      </c>
      <c r="BN71" s="49">
        <v>63.48</v>
      </c>
      <c r="BO71" s="5">
        <v>0</v>
      </c>
      <c r="BP71" s="29"/>
      <c r="BQ71" s="29"/>
      <c r="BR71" s="36">
        <f t="shared" si="44"/>
        <v>63.48</v>
      </c>
      <c r="BS71" s="11">
        <f>IF(BR71="",Default_Rank_Score,RANK(BR71,BR$4:BR$124,1))</f>
        <v>86</v>
      </c>
    </row>
    <row r="72" spans="1:71" s="10" customFormat="1" x14ac:dyDescent="0.15">
      <c r="A72" s="59" t="s">
        <v>162</v>
      </c>
      <c r="B72" s="2"/>
      <c r="C72" s="1"/>
      <c r="D72" s="5">
        <v>2</v>
      </c>
      <c r="E72" s="6" t="s">
        <v>163</v>
      </c>
      <c r="F72" s="5"/>
      <c r="G72" s="63">
        <f t="shared" si="31"/>
        <v>68</v>
      </c>
      <c r="H72" s="63">
        <f t="shared" si="32"/>
        <v>297</v>
      </c>
      <c r="I72" s="63">
        <f t="shared" si="33"/>
        <v>3</v>
      </c>
      <c r="J72" s="63">
        <f t="shared" si="34"/>
        <v>18</v>
      </c>
      <c r="K72" s="64">
        <f t="shared" si="35"/>
        <v>469.40000000000003</v>
      </c>
      <c r="L72" s="49">
        <v>30.58</v>
      </c>
      <c r="M72" s="5">
        <v>2</v>
      </c>
      <c r="N72" s="29"/>
      <c r="O72" s="29"/>
      <c r="P72" s="36">
        <f t="shared" si="36"/>
        <v>40.58</v>
      </c>
      <c r="Q72" s="53">
        <f>IF(P72="",Default_Rank_Score,RANK(P72,P$4:P$124,1))</f>
        <v>53</v>
      </c>
      <c r="R72" s="49">
        <v>24.89</v>
      </c>
      <c r="S72" s="5">
        <v>0</v>
      </c>
      <c r="T72" s="29"/>
      <c r="U72" s="29"/>
      <c r="V72" s="36">
        <f t="shared" si="37"/>
        <v>24.89</v>
      </c>
      <c r="W72" s="55">
        <f>IF(V72="",Default_Rank_Score,RANK(V72,V$4:V$124,1))</f>
        <v>36</v>
      </c>
      <c r="X72" s="49">
        <v>45.39</v>
      </c>
      <c r="Y72" s="5">
        <v>3</v>
      </c>
      <c r="Z72" s="29"/>
      <c r="AA72" s="29"/>
      <c r="AB72" s="36">
        <f t="shared" si="30"/>
        <v>60.39</v>
      </c>
      <c r="AC72" s="55">
        <f>IF(AB72="",Default_Rank_Score,RANK(AB72,AB$4:AB$124,1))</f>
        <v>82</v>
      </c>
      <c r="AD72" s="49">
        <v>29.75</v>
      </c>
      <c r="AE72" s="5">
        <v>1</v>
      </c>
      <c r="AF72" s="29"/>
      <c r="AG72" s="29"/>
      <c r="AH72" s="36">
        <f t="shared" si="38"/>
        <v>34.75</v>
      </c>
      <c r="AI72" s="55">
        <f>IF(AH72="",Default_Rank_Score,RANK(AH72,AH$4:AH$124,1))</f>
        <v>52</v>
      </c>
      <c r="AJ72" s="49">
        <v>49.87</v>
      </c>
      <c r="AK72" s="5">
        <v>2</v>
      </c>
      <c r="AL72" s="29"/>
      <c r="AM72" s="29"/>
      <c r="AN72" s="36">
        <f t="shared" si="39"/>
        <v>59.87</v>
      </c>
      <c r="AO72" s="11">
        <f>IF(AN72="",Default_Rank_Score,RANK(AN72,AN$4:AN$124,1))</f>
        <v>74</v>
      </c>
      <c r="AP72" s="49">
        <v>35.020000000000003</v>
      </c>
      <c r="AQ72" s="5">
        <v>1</v>
      </c>
      <c r="AR72" s="29"/>
      <c r="AS72" s="29"/>
      <c r="AT72" s="36">
        <f t="shared" si="40"/>
        <v>40.020000000000003</v>
      </c>
      <c r="AU72" s="11">
        <f>IF(AT72="",Default_Rank_Score,RANK(AT72,AT$4:AT$124,1))</f>
        <v>52</v>
      </c>
      <c r="AV72" s="49">
        <v>42.38</v>
      </c>
      <c r="AW72" s="5">
        <v>6</v>
      </c>
      <c r="AX72" s="29"/>
      <c r="AY72" s="29"/>
      <c r="AZ72" s="36">
        <f t="shared" si="41"/>
        <v>72.38</v>
      </c>
      <c r="BA72" s="11">
        <f>IF(AZ72="",Default_Rank_Score,RANK(AZ72,AZ$4:AZ$124,1))</f>
        <v>100</v>
      </c>
      <c r="BB72" s="49">
        <v>38.130000000000003</v>
      </c>
      <c r="BC72" s="5">
        <v>3</v>
      </c>
      <c r="BD72" s="29"/>
      <c r="BE72" s="29"/>
      <c r="BF72" s="36">
        <f t="shared" si="42"/>
        <v>53.13</v>
      </c>
      <c r="BG72" s="11">
        <f>IF(BF72="",Default_Rank_Score,RANK(BF72,BF$4:BF$124,1))</f>
        <v>92</v>
      </c>
      <c r="BH72" s="49">
        <v>40.97</v>
      </c>
      <c r="BI72" s="5">
        <v>0</v>
      </c>
      <c r="BJ72" s="29"/>
      <c r="BK72" s="29"/>
      <c r="BL72" s="36">
        <f t="shared" si="43"/>
        <v>40.97</v>
      </c>
      <c r="BM72" s="11">
        <f>IF(BL72="",Default_Rank_Score,RANK(BL72,BL$4:BL$124,1))</f>
        <v>44</v>
      </c>
      <c r="BN72" s="49">
        <v>42.42</v>
      </c>
      <c r="BO72" s="5">
        <v>0</v>
      </c>
      <c r="BP72" s="29"/>
      <c r="BQ72" s="29"/>
      <c r="BR72" s="36">
        <f t="shared" si="44"/>
        <v>42.42</v>
      </c>
      <c r="BS72" s="11">
        <f>IF(BR72="",Default_Rank_Score,RANK(BR72,BR$4:BR$124,1))</f>
        <v>48</v>
      </c>
    </row>
    <row r="73" spans="1:71" s="10" customFormat="1" x14ac:dyDescent="0.15">
      <c r="A73" s="59" t="s">
        <v>145</v>
      </c>
      <c r="B73" s="2"/>
      <c r="C73" s="1"/>
      <c r="D73" s="5">
        <v>6</v>
      </c>
      <c r="E73" s="6" t="s">
        <v>146</v>
      </c>
      <c r="F73" s="5"/>
      <c r="G73" s="63">
        <f t="shared" si="31"/>
        <v>69</v>
      </c>
      <c r="H73" s="63">
        <f t="shared" si="32"/>
        <v>332</v>
      </c>
      <c r="I73" s="63">
        <f t="shared" si="33"/>
        <v>6</v>
      </c>
      <c r="J73" s="63">
        <f t="shared" si="34"/>
        <v>10</v>
      </c>
      <c r="K73" s="64">
        <f t="shared" si="35"/>
        <v>477.06000000000006</v>
      </c>
      <c r="L73" s="49">
        <v>44.81</v>
      </c>
      <c r="M73" s="5">
        <v>0</v>
      </c>
      <c r="N73" s="29"/>
      <c r="O73" s="29"/>
      <c r="P73" s="36">
        <f t="shared" si="36"/>
        <v>44.81</v>
      </c>
      <c r="Q73" s="53">
        <f>IF(P73="",Default_Rank_Score,RANK(P73,P$4:P$124,1))</f>
        <v>69</v>
      </c>
      <c r="R73" s="49">
        <v>29.55</v>
      </c>
      <c r="S73" s="5">
        <v>0</v>
      </c>
      <c r="T73" s="29"/>
      <c r="U73" s="29"/>
      <c r="V73" s="36">
        <f t="shared" si="37"/>
        <v>29.55</v>
      </c>
      <c r="W73" s="55">
        <f>IF(V73="",Default_Rank_Score,RANK(V73,V$4:V$124,1))</f>
        <v>61</v>
      </c>
      <c r="X73" s="49">
        <v>47.36</v>
      </c>
      <c r="Y73" s="5">
        <v>2</v>
      </c>
      <c r="Z73" s="29"/>
      <c r="AA73" s="29"/>
      <c r="AB73" s="36">
        <f t="shared" si="30"/>
        <v>57.36</v>
      </c>
      <c r="AC73" s="55">
        <f>IF(AB73="",Default_Rank_Score,RANK(AB73,AB$4:AB$124,1))</f>
        <v>78</v>
      </c>
      <c r="AD73" s="49">
        <v>40.94</v>
      </c>
      <c r="AE73" s="5">
        <v>0</v>
      </c>
      <c r="AF73" s="29"/>
      <c r="AG73" s="29"/>
      <c r="AH73" s="36">
        <f t="shared" si="38"/>
        <v>40.94</v>
      </c>
      <c r="AI73" s="55">
        <f>IF(AH73="",Default_Rank_Score,RANK(AH73,AH$4:AH$124,1))</f>
        <v>67</v>
      </c>
      <c r="AJ73" s="49">
        <v>51.09</v>
      </c>
      <c r="AK73" s="5">
        <v>0</v>
      </c>
      <c r="AL73" s="29"/>
      <c r="AM73" s="29"/>
      <c r="AN73" s="36">
        <f t="shared" si="39"/>
        <v>51.09</v>
      </c>
      <c r="AO73" s="11">
        <f>IF(AN73="",Default_Rank_Score,RANK(AN73,AN$4:AN$124,1))</f>
        <v>57</v>
      </c>
      <c r="AP73" s="49">
        <v>38.35</v>
      </c>
      <c r="AQ73" s="5">
        <v>1</v>
      </c>
      <c r="AR73" s="29"/>
      <c r="AS73" s="29"/>
      <c r="AT73" s="36">
        <f t="shared" si="40"/>
        <v>43.35</v>
      </c>
      <c r="AU73" s="11">
        <f>IF(AT73="",Default_Rank_Score,RANK(AT73,AT$4:AT$124,1))</f>
        <v>60</v>
      </c>
      <c r="AV73" s="49">
        <v>52.03</v>
      </c>
      <c r="AW73" s="5">
        <v>3</v>
      </c>
      <c r="AX73" s="29"/>
      <c r="AY73" s="29"/>
      <c r="AZ73" s="36">
        <f t="shared" si="41"/>
        <v>67.03</v>
      </c>
      <c r="BA73" s="11">
        <f>IF(AZ73="",Default_Rank_Score,RANK(AZ73,AZ$4:AZ$124,1))</f>
        <v>95</v>
      </c>
      <c r="BB73" s="49">
        <v>36.6</v>
      </c>
      <c r="BC73" s="5">
        <v>0</v>
      </c>
      <c r="BD73" s="29"/>
      <c r="BE73" s="29"/>
      <c r="BF73" s="36">
        <f t="shared" si="42"/>
        <v>36.6</v>
      </c>
      <c r="BG73" s="11">
        <f>IF(BF73="",Default_Rank_Score,RANK(BF73,BF$4:BF$124,1))</f>
        <v>60</v>
      </c>
      <c r="BH73" s="49">
        <v>44.42</v>
      </c>
      <c r="BI73" s="5">
        <v>4</v>
      </c>
      <c r="BJ73" s="29"/>
      <c r="BK73" s="29"/>
      <c r="BL73" s="36">
        <f t="shared" si="43"/>
        <v>64.42</v>
      </c>
      <c r="BM73" s="11">
        <f>IF(BL73="",Default_Rank_Score,RANK(BL73,BL$4:BL$124,1))</f>
        <v>91</v>
      </c>
      <c r="BN73" s="49">
        <v>41.91</v>
      </c>
      <c r="BO73" s="5">
        <v>0</v>
      </c>
      <c r="BP73" s="29"/>
      <c r="BQ73" s="29"/>
      <c r="BR73" s="36">
        <f t="shared" si="44"/>
        <v>41.91</v>
      </c>
      <c r="BS73" s="11">
        <f>IF(BR73="",Default_Rank_Score,RANK(BR73,BR$4:BR$124,1))</f>
        <v>46</v>
      </c>
    </row>
    <row r="74" spans="1:71" s="10" customFormat="1" x14ac:dyDescent="0.15">
      <c r="A74" s="59" t="s">
        <v>159</v>
      </c>
      <c r="B74" s="2"/>
      <c r="C74" s="1"/>
      <c r="D74" s="5">
        <v>1</v>
      </c>
      <c r="E74" s="6" t="s">
        <v>141</v>
      </c>
      <c r="F74" s="5"/>
      <c r="G74" s="63">
        <f t="shared" si="31"/>
        <v>70</v>
      </c>
      <c r="H74" s="63">
        <f t="shared" si="32"/>
        <v>380</v>
      </c>
      <c r="I74" s="63">
        <f t="shared" si="33"/>
        <v>2</v>
      </c>
      <c r="J74" s="63">
        <f t="shared" si="34"/>
        <v>13</v>
      </c>
      <c r="K74" s="64">
        <f t="shared" si="35"/>
        <v>479.95000000000005</v>
      </c>
      <c r="L74" s="49">
        <v>40.049999999999997</v>
      </c>
      <c r="M74" s="5">
        <v>2</v>
      </c>
      <c r="N74" s="29"/>
      <c r="O74" s="29"/>
      <c r="P74" s="36">
        <f t="shared" si="36"/>
        <v>50.05</v>
      </c>
      <c r="Q74" s="53">
        <f>IF(P74="",Default_Rank_Score,RANK(P74,P$4:P$124,1))</f>
        <v>82</v>
      </c>
      <c r="R74" s="49">
        <v>29.19</v>
      </c>
      <c r="S74" s="5">
        <v>0</v>
      </c>
      <c r="T74" s="29"/>
      <c r="U74" s="29"/>
      <c r="V74" s="36">
        <f t="shared" si="37"/>
        <v>29.19</v>
      </c>
      <c r="W74" s="55">
        <f>IF(V74="",Default_Rank_Score,RANK(V74,V$4:V$124,1))</f>
        <v>57</v>
      </c>
      <c r="X74" s="49">
        <v>44.01</v>
      </c>
      <c r="Y74" s="5">
        <v>2</v>
      </c>
      <c r="Z74" s="29"/>
      <c r="AA74" s="29"/>
      <c r="AB74" s="36">
        <f t="shared" si="30"/>
        <v>54.01</v>
      </c>
      <c r="AC74" s="55">
        <f>IF(AB74="",Default_Rank_Score,RANK(AB74,AB$4:AB$124,1))</f>
        <v>76</v>
      </c>
      <c r="AD74" s="49">
        <v>36.79</v>
      </c>
      <c r="AE74" s="5">
        <v>1</v>
      </c>
      <c r="AF74" s="29"/>
      <c r="AG74" s="29"/>
      <c r="AH74" s="36">
        <f t="shared" si="38"/>
        <v>41.79</v>
      </c>
      <c r="AI74" s="55">
        <f>IF(AH74="",Default_Rank_Score,RANK(AH74,AH$4:AH$124,1))</f>
        <v>72</v>
      </c>
      <c r="AJ74" s="49">
        <v>59.01</v>
      </c>
      <c r="AK74" s="5">
        <v>1</v>
      </c>
      <c r="AL74" s="29">
        <v>1</v>
      </c>
      <c r="AM74" s="29"/>
      <c r="AN74" s="36">
        <f t="shared" si="39"/>
        <v>74.009999999999991</v>
      </c>
      <c r="AO74" s="11">
        <f>IF(AN74="",Default_Rank_Score,RANK(AN74,AN$4:AN$124,1))</f>
        <v>93</v>
      </c>
      <c r="AP74" s="49">
        <v>37.44</v>
      </c>
      <c r="AQ74" s="5">
        <v>0</v>
      </c>
      <c r="AR74" s="29"/>
      <c r="AS74" s="29"/>
      <c r="AT74" s="36">
        <f t="shared" si="40"/>
        <v>37.44</v>
      </c>
      <c r="AU74" s="11">
        <f>IF(AT74="",Default_Rank_Score,RANK(AT74,AT$4:AT$124,1))</f>
        <v>40</v>
      </c>
      <c r="AV74" s="49">
        <v>41.49</v>
      </c>
      <c r="AW74" s="5">
        <v>2</v>
      </c>
      <c r="AX74" s="29"/>
      <c r="AY74" s="29"/>
      <c r="AZ74" s="36">
        <f t="shared" si="41"/>
        <v>51.49</v>
      </c>
      <c r="BA74" s="11">
        <f>IF(AZ74="",Default_Rank_Score,RANK(AZ74,AZ$4:AZ$124,1))</f>
        <v>72</v>
      </c>
      <c r="BB74" s="49">
        <v>36.32</v>
      </c>
      <c r="BC74" s="5">
        <v>1</v>
      </c>
      <c r="BD74" s="29"/>
      <c r="BE74" s="29"/>
      <c r="BF74" s="36">
        <f t="shared" si="42"/>
        <v>41.32</v>
      </c>
      <c r="BG74" s="11">
        <f>IF(BF74="",Default_Rank_Score,RANK(BF74,BF$4:BF$124,1))</f>
        <v>71</v>
      </c>
      <c r="BH74" s="49">
        <v>41.28</v>
      </c>
      <c r="BI74" s="5">
        <v>3</v>
      </c>
      <c r="BJ74" s="29"/>
      <c r="BK74" s="29"/>
      <c r="BL74" s="36">
        <f t="shared" si="43"/>
        <v>56.28</v>
      </c>
      <c r="BM74" s="11">
        <f>IF(BL74="",Default_Rank_Score,RANK(BL74,BL$4:BL$124,1))</f>
        <v>80</v>
      </c>
      <c r="BN74" s="49">
        <v>39.369999999999997</v>
      </c>
      <c r="BO74" s="5">
        <v>1</v>
      </c>
      <c r="BP74" s="29"/>
      <c r="BQ74" s="29"/>
      <c r="BR74" s="36">
        <f t="shared" si="44"/>
        <v>44.37</v>
      </c>
      <c r="BS74" s="11">
        <f>IF(BR74="",Default_Rank_Score,RANK(BR74,BR$4:BR$124,1))</f>
        <v>53</v>
      </c>
    </row>
    <row r="75" spans="1:71" s="10" customFormat="1" x14ac:dyDescent="0.15">
      <c r="A75" s="59" t="s">
        <v>165</v>
      </c>
      <c r="B75" s="2"/>
      <c r="C75" s="1"/>
      <c r="D75" s="5">
        <v>3</v>
      </c>
      <c r="E75" s="6" t="s">
        <v>166</v>
      </c>
      <c r="F75" s="5"/>
      <c r="G75" s="63">
        <f t="shared" si="31"/>
        <v>71</v>
      </c>
      <c r="H75" s="63">
        <f t="shared" si="32"/>
        <v>388</v>
      </c>
      <c r="I75" s="63">
        <f t="shared" si="33"/>
        <v>2</v>
      </c>
      <c r="J75" s="63">
        <f t="shared" si="34"/>
        <v>13</v>
      </c>
      <c r="K75" s="64">
        <f t="shared" si="35"/>
        <v>479.96000000000004</v>
      </c>
      <c r="L75" s="49">
        <v>33.619999999999997</v>
      </c>
      <c r="M75" s="5">
        <v>2</v>
      </c>
      <c r="N75" s="29"/>
      <c r="O75" s="29"/>
      <c r="P75" s="36">
        <f t="shared" si="36"/>
        <v>43.62</v>
      </c>
      <c r="Q75" s="53">
        <f>IF(P75="",Default_Rank_Score,RANK(P75,P$4:P$124,1))</f>
        <v>65</v>
      </c>
      <c r="R75" s="49">
        <v>32.04</v>
      </c>
      <c r="S75" s="5">
        <v>1</v>
      </c>
      <c r="T75" s="29"/>
      <c r="U75" s="29"/>
      <c r="V75" s="36">
        <f t="shared" si="37"/>
        <v>37.04</v>
      </c>
      <c r="W75" s="55">
        <f>IF(V75="",Default_Rank_Score,RANK(V75,V$4:V$124,1))</f>
        <v>83</v>
      </c>
      <c r="X75" s="49">
        <v>43.97</v>
      </c>
      <c r="Y75" s="5">
        <v>2</v>
      </c>
      <c r="Z75" s="29"/>
      <c r="AA75" s="29"/>
      <c r="AB75" s="36">
        <f t="shared" si="30"/>
        <v>53.97</v>
      </c>
      <c r="AC75" s="55">
        <f>IF(AB75="",Default_Rank_Score,RANK(AB75,AB$4:AB$124,1))</f>
        <v>75</v>
      </c>
      <c r="AD75" s="49">
        <v>35.21</v>
      </c>
      <c r="AE75" s="5">
        <v>1</v>
      </c>
      <c r="AF75" s="29"/>
      <c r="AG75" s="29"/>
      <c r="AH75" s="36">
        <f t="shared" si="38"/>
        <v>40.21</v>
      </c>
      <c r="AI75" s="55">
        <f>IF(AH75="",Default_Rank_Score,RANK(AH75,AH$4:AH$124,1))</f>
        <v>66</v>
      </c>
      <c r="AJ75" s="49">
        <v>68.67</v>
      </c>
      <c r="AK75" s="5">
        <v>3</v>
      </c>
      <c r="AL75" s="29"/>
      <c r="AM75" s="29"/>
      <c r="AN75" s="36">
        <f t="shared" si="39"/>
        <v>83.67</v>
      </c>
      <c r="AO75" s="11">
        <f>IF(AN75="",Default_Rank_Score,RANK(AN75,AN$4:AN$124,1))</f>
        <v>99</v>
      </c>
      <c r="AP75" s="49">
        <v>34.659999999999997</v>
      </c>
      <c r="AQ75" s="5">
        <v>1</v>
      </c>
      <c r="AR75" s="29"/>
      <c r="AS75" s="29"/>
      <c r="AT75" s="36">
        <f t="shared" si="40"/>
        <v>39.659999999999997</v>
      </c>
      <c r="AU75" s="11">
        <f>IF(AT75="",Default_Rank_Score,RANK(AT75,AT$4:AT$124,1))</f>
        <v>48</v>
      </c>
      <c r="AV75" s="49">
        <v>33.72</v>
      </c>
      <c r="AW75" s="5">
        <v>1</v>
      </c>
      <c r="AX75" s="29"/>
      <c r="AY75" s="29"/>
      <c r="AZ75" s="36">
        <f t="shared" si="41"/>
        <v>38.72</v>
      </c>
      <c r="BA75" s="11">
        <f>IF(AZ75="",Default_Rank_Score,RANK(AZ75,AZ$4:AZ$124,1))</f>
        <v>34</v>
      </c>
      <c r="BB75" s="49">
        <v>26.06</v>
      </c>
      <c r="BC75" s="5">
        <v>0</v>
      </c>
      <c r="BD75" s="29">
        <v>1</v>
      </c>
      <c r="BE75" s="29"/>
      <c r="BF75" s="36">
        <f t="shared" si="42"/>
        <v>36.06</v>
      </c>
      <c r="BG75" s="11">
        <f>IF(BF75="",Default_Rank_Score,RANK(BF75,BF$4:BF$124,1))</f>
        <v>54</v>
      </c>
      <c r="BH75" s="49">
        <v>43.98</v>
      </c>
      <c r="BI75" s="5">
        <v>2</v>
      </c>
      <c r="BJ75" s="29"/>
      <c r="BK75" s="29"/>
      <c r="BL75" s="36">
        <f t="shared" si="43"/>
        <v>53.98</v>
      </c>
      <c r="BM75" s="11">
        <f>IF(BL75="",Default_Rank_Score,RANK(BL75,BL$4:BL$124,1))</f>
        <v>76</v>
      </c>
      <c r="BN75" s="49">
        <v>53.03</v>
      </c>
      <c r="BO75" s="5">
        <v>0</v>
      </c>
      <c r="BP75" s="29"/>
      <c r="BQ75" s="29"/>
      <c r="BR75" s="36">
        <f t="shared" si="44"/>
        <v>53.03</v>
      </c>
      <c r="BS75" s="11">
        <f>IF(BR75="",Default_Rank_Score,RANK(BR75,BR$4:BR$124,1))</f>
        <v>72</v>
      </c>
    </row>
    <row r="76" spans="1:71" s="10" customFormat="1" x14ac:dyDescent="0.15">
      <c r="A76" s="59" t="s">
        <v>101</v>
      </c>
      <c r="B76" s="2"/>
      <c r="C76" s="1"/>
      <c r="D76" s="5">
        <v>2</v>
      </c>
      <c r="E76" s="6" t="s">
        <v>98</v>
      </c>
      <c r="F76" s="5"/>
      <c r="G76" s="63">
        <f t="shared" si="31"/>
        <v>72</v>
      </c>
      <c r="H76" s="63">
        <f t="shared" si="32"/>
        <v>318</v>
      </c>
      <c r="I76" s="63">
        <f t="shared" si="33"/>
        <v>6</v>
      </c>
      <c r="J76" s="63">
        <f t="shared" si="34"/>
        <v>4</v>
      </c>
      <c r="K76" s="64">
        <f t="shared" si="35"/>
        <v>480.05999999999995</v>
      </c>
      <c r="L76" s="49">
        <v>51.88</v>
      </c>
      <c r="M76" s="5">
        <v>0</v>
      </c>
      <c r="N76" s="29"/>
      <c r="O76" s="29"/>
      <c r="P76" s="36">
        <f t="shared" si="36"/>
        <v>51.88</v>
      </c>
      <c r="Q76" s="53">
        <f>IF(P76="",Default_Rank_Score,RANK(P76,P$4:P$124,1))</f>
        <v>85</v>
      </c>
      <c r="R76" s="49">
        <v>28.47</v>
      </c>
      <c r="S76" s="5">
        <v>0</v>
      </c>
      <c r="T76" s="29"/>
      <c r="U76" s="29"/>
      <c r="V76" s="36">
        <f t="shared" si="37"/>
        <v>28.47</v>
      </c>
      <c r="W76" s="55">
        <f>IF(V76="",Default_Rank_Score,RANK(V76,V$4:V$124,1))</f>
        <v>51</v>
      </c>
      <c r="X76" s="49">
        <v>52.26</v>
      </c>
      <c r="Y76" s="5">
        <v>1</v>
      </c>
      <c r="Z76" s="29"/>
      <c r="AA76" s="29"/>
      <c r="AB76" s="36">
        <f t="shared" si="30"/>
        <v>57.26</v>
      </c>
      <c r="AC76" s="55">
        <f>IF(AB76="",Default_Rank_Score,RANK(AB76,AB$4:AB$124,1))</f>
        <v>77</v>
      </c>
      <c r="AD76" s="49">
        <v>36.79</v>
      </c>
      <c r="AE76" s="5">
        <v>0</v>
      </c>
      <c r="AF76" s="29"/>
      <c r="AG76" s="29"/>
      <c r="AH76" s="36">
        <f t="shared" si="38"/>
        <v>36.79</v>
      </c>
      <c r="AI76" s="55">
        <f>IF(AH76="",Default_Rank_Score,RANK(AH76,AH$4:AH$124,1))</f>
        <v>60</v>
      </c>
      <c r="AJ76" s="49">
        <v>44.79</v>
      </c>
      <c r="AK76" s="5">
        <v>0</v>
      </c>
      <c r="AL76" s="29"/>
      <c r="AM76" s="29"/>
      <c r="AN76" s="36">
        <f t="shared" si="39"/>
        <v>44.79</v>
      </c>
      <c r="AO76" s="11">
        <f>IF(AN76="",Default_Rank_Score,RANK(AN76,AN$4:AN$124,1))</f>
        <v>45</v>
      </c>
      <c r="AP76" s="49">
        <v>55.9</v>
      </c>
      <c r="AQ76" s="5">
        <v>0</v>
      </c>
      <c r="AR76" s="29"/>
      <c r="AS76" s="29"/>
      <c r="AT76" s="36">
        <f t="shared" si="40"/>
        <v>55.9</v>
      </c>
      <c r="AU76" s="11">
        <f>IF(AT76="",Default_Rank_Score,RANK(AT76,AT$4:AT$124,1))</f>
        <v>81</v>
      </c>
      <c r="AV76" s="49">
        <v>40.409999999999997</v>
      </c>
      <c r="AW76" s="5">
        <v>1</v>
      </c>
      <c r="AX76" s="29"/>
      <c r="AY76" s="29"/>
      <c r="AZ76" s="36">
        <f t="shared" si="41"/>
        <v>45.41</v>
      </c>
      <c r="BA76" s="11">
        <f>IF(AZ76="",Default_Rank_Score,RANK(AZ76,AZ$4:AZ$124,1))</f>
        <v>50</v>
      </c>
      <c r="BB76" s="49">
        <v>36.15</v>
      </c>
      <c r="BC76" s="5">
        <v>0</v>
      </c>
      <c r="BD76" s="29"/>
      <c r="BE76" s="29"/>
      <c r="BF76" s="36">
        <f t="shared" si="42"/>
        <v>36.15</v>
      </c>
      <c r="BG76" s="11">
        <f>IF(BF76="",Default_Rank_Score,RANK(BF76,BF$4:BF$124,1))</f>
        <v>55</v>
      </c>
      <c r="BH76" s="49">
        <v>59.65</v>
      </c>
      <c r="BI76" s="5">
        <v>1</v>
      </c>
      <c r="BJ76" s="29"/>
      <c r="BK76" s="29"/>
      <c r="BL76" s="36">
        <f t="shared" si="43"/>
        <v>64.650000000000006</v>
      </c>
      <c r="BM76" s="11">
        <f>IF(BL76="",Default_Rank_Score,RANK(BL76,BL$4:BL$124,1))</f>
        <v>92</v>
      </c>
      <c r="BN76" s="49">
        <v>53.76</v>
      </c>
      <c r="BO76" s="5">
        <v>1</v>
      </c>
      <c r="BP76" s="29"/>
      <c r="BQ76" s="29"/>
      <c r="BR76" s="36">
        <f t="shared" si="44"/>
        <v>58.76</v>
      </c>
      <c r="BS76" s="11">
        <f>IF(BR76="",Default_Rank_Score,RANK(BR76,BR$4:BR$124,1))</f>
        <v>81</v>
      </c>
    </row>
    <row r="77" spans="1:71" s="10" customFormat="1" x14ac:dyDescent="0.15">
      <c r="A77" s="59" t="s">
        <v>195</v>
      </c>
      <c r="B77" s="2"/>
      <c r="C77" s="1"/>
      <c r="D77" s="5">
        <v>5</v>
      </c>
      <c r="E77" s="6" t="s">
        <v>76</v>
      </c>
      <c r="F77" s="5"/>
      <c r="G77" s="63">
        <f t="shared" si="31"/>
        <v>73</v>
      </c>
      <c r="H77" s="63">
        <f t="shared" si="32"/>
        <v>405</v>
      </c>
      <c r="I77" s="63">
        <f t="shared" si="33"/>
        <v>8</v>
      </c>
      <c r="J77" s="63">
        <f t="shared" si="34"/>
        <v>2</v>
      </c>
      <c r="K77" s="64">
        <f t="shared" si="35"/>
        <v>482.83</v>
      </c>
      <c r="L77" s="49">
        <v>47.41</v>
      </c>
      <c r="M77" s="5">
        <v>0</v>
      </c>
      <c r="N77" s="29"/>
      <c r="O77" s="29"/>
      <c r="P77" s="36">
        <f t="shared" si="36"/>
        <v>47.41</v>
      </c>
      <c r="Q77" s="53">
        <f>IF(P77="",Default_Rank_Score,RANK(P77,P$4:P$124,1))</f>
        <v>77</v>
      </c>
      <c r="R77" s="49">
        <v>35.020000000000003</v>
      </c>
      <c r="S77" s="5">
        <v>0</v>
      </c>
      <c r="T77" s="29"/>
      <c r="U77" s="29"/>
      <c r="V77" s="36">
        <f t="shared" si="37"/>
        <v>35.020000000000003</v>
      </c>
      <c r="W77" s="55">
        <f>IF(V77="",Default_Rank_Score,RANK(V77,V$4:V$124,1))</f>
        <v>79</v>
      </c>
      <c r="X77" s="49">
        <v>54.48</v>
      </c>
      <c r="Y77" s="5">
        <v>1</v>
      </c>
      <c r="Z77" s="29"/>
      <c r="AA77" s="29"/>
      <c r="AB77" s="36">
        <f t="shared" si="30"/>
        <v>59.48</v>
      </c>
      <c r="AC77" s="55">
        <f>IF(AB77="",Default_Rank_Score,RANK(AB77,AB$4:AB$124,1))</f>
        <v>80</v>
      </c>
      <c r="AD77" s="49">
        <v>49</v>
      </c>
      <c r="AE77" s="5">
        <v>0</v>
      </c>
      <c r="AF77" s="29"/>
      <c r="AG77" s="29"/>
      <c r="AH77" s="36">
        <f t="shared" si="38"/>
        <v>49</v>
      </c>
      <c r="AI77" s="55">
        <f>IF(AH77="",Default_Rank_Score,RANK(AH77,AH$4:AH$124,1))</f>
        <v>86</v>
      </c>
      <c r="AJ77" s="49">
        <v>54.75</v>
      </c>
      <c r="AK77" s="5">
        <v>0</v>
      </c>
      <c r="AL77" s="29">
        <v>1</v>
      </c>
      <c r="AM77" s="29"/>
      <c r="AN77" s="36">
        <f t="shared" si="39"/>
        <v>64.75</v>
      </c>
      <c r="AO77" s="11">
        <f>IF(AN77="",Default_Rank_Score,RANK(AN77,AN$4:AN$124,1))</f>
        <v>83</v>
      </c>
      <c r="AP77" s="49">
        <v>47.09</v>
      </c>
      <c r="AQ77" s="5">
        <v>0</v>
      </c>
      <c r="AR77" s="29"/>
      <c r="AS77" s="29"/>
      <c r="AT77" s="36">
        <f t="shared" si="40"/>
        <v>47.09</v>
      </c>
      <c r="AU77" s="11">
        <f>IF(AT77="",Default_Rank_Score,RANK(AT77,AT$4:AT$124,1))</f>
        <v>70</v>
      </c>
      <c r="AV77" s="49">
        <v>47.21</v>
      </c>
      <c r="AW77" s="5">
        <v>0</v>
      </c>
      <c r="AX77" s="29"/>
      <c r="AY77" s="29"/>
      <c r="AZ77" s="36">
        <f t="shared" si="41"/>
        <v>47.21</v>
      </c>
      <c r="BA77" s="11">
        <f>IF(AZ77="",Default_Rank_Score,RANK(AZ77,AZ$4:AZ$124,1))</f>
        <v>58</v>
      </c>
      <c r="BB77" s="49">
        <v>39.29</v>
      </c>
      <c r="BC77" s="5">
        <v>0</v>
      </c>
      <c r="BD77" s="29"/>
      <c r="BE77" s="29"/>
      <c r="BF77" s="36">
        <f t="shared" si="42"/>
        <v>39.29</v>
      </c>
      <c r="BG77" s="11">
        <f>IF(BF77="",Default_Rank_Score,RANK(BF77,BF$4:BF$124,1))</f>
        <v>68</v>
      </c>
      <c r="BH77" s="49">
        <v>41.87</v>
      </c>
      <c r="BI77" s="5">
        <v>0</v>
      </c>
      <c r="BJ77" s="29"/>
      <c r="BK77" s="29"/>
      <c r="BL77" s="36">
        <f t="shared" si="43"/>
        <v>41.87</v>
      </c>
      <c r="BM77" s="11">
        <f>IF(BL77="",Default_Rank_Score,RANK(BL77,BL$4:BL$124,1))</f>
        <v>46</v>
      </c>
      <c r="BN77" s="49">
        <v>46.71</v>
      </c>
      <c r="BO77" s="5">
        <v>1</v>
      </c>
      <c r="BP77" s="29"/>
      <c r="BQ77" s="29"/>
      <c r="BR77" s="36">
        <f t="shared" si="44"/>
        <v>51.71</v>
      </c>
      <c r="BS77" s="11">
        <f>IF(BR77="",Default_Rank_Score,RANK(BR77,BR$4:BR$124,1))</f>
        <v>68</v>
      </c>
    </row>
    <row r="78" spans="1:71" s="10" customFormat="1" x14ac:dyDescent="0.15">
      <c r="A78" s="59" t="s">
        <v>119</v>
      </c>
      <c r="B78" s="2"/>
      <c r="C78" s="1"/>
      <c r="D78" s="5">
        <v>4</v>
      </c>
      <c r="E78" s="6" t="s">
        <v>204</v>
      </c>
      <c r="F78" s="5"/>
      <c r="G78" s="63">
        <f t="shared" si="31"/>
        <v>74</v>
      </c>
      <c r="H78" s="63">
        <f t="shared" si="32"/>
        <v>360</v>
      </c>
      <c r="I78" s="63">
        <f t="shared" si="33"/>
        <v>7</v>
      </c>
      <c r="J78" s="63">
        <f t="shared" si="34"/>
        <v>4</v>
      </c>
      <c r="K78" s="64">
        <f t="shared" si="35"/>
        <v>486.86</v>
      </c>
      <c r="L78" s="49">
        <v>46.48</v>
      </c>
      <c r="M78" s="5">
        <v>0</v>
      </c>
      <c r="N78" s="29"/>
      <c r="O78" s="29"/>
      <c r="P78" s="36">
        <f t="shared" si="36"/>
        <v>46.48</v>
      </c>
      <c r="Q78" s="53">
        <f>IF(P78="",Default_Rank_Score,RANK(P78,P$4:P$124,1))</f>
        <v>75</v>
      </c>
      <c r="R78" s="49">
        <v>38.26</v>
      </c>
      <c r="S78" s="5">
        <v>1</v>
      </c>
      <c r="T78" s="29"/>
      <c r="U78" s="29"/>
      <c r="V78" s="36">
        <f t="shared" si="37"/>
        <v>43.26</v>
      </c>
      <c r="W78" s="55">
        <f>IF(V78="",Default_Rank_Score,RANK(V78,V$4:V$124,1))</f>
        <v>92</v>
      </c>
      <c r="X78" s="49">
        <v>44.39</v>
      </c>
      <c r="Y78" s="5">
        <v>0</v>
      </c>
      <c r="Z78" s="29"/>
      <c r="AA78" s="29"/>
      <c r="AB78" s="36">
        <f t="shared" ref="AB78:AB109" si="45">IF((OR(X78="",X78="DNC")),"",IF(X78="SDQ",AB$134,IF(X78="DNF",999,(X78+(5*Y78)+(Z78*10)-(AA78*5)))))</f>
        <v>44.39</v>
      </c>
      <c r="AC78" s="55">
        <f>IF(AB78="",Default_Rank_Score,RANK(AB78,AB$4:AB$124,1))</f>
        <v>55</v>
      </c>
      <c r="AD78" s="49">
        <v>45.54</v>
      </c>
      <c r="AE78" s="5">
        <v>0</v>
      </c>
      <c r="AF78" s="29"/>
      <c r="AG78" s="29"/>
      <c r="AH78" s="36">
        <f t="shared" si="38"/>
        <v>45.54</v>
      </c>
      <c r="AI78" s="55">
        <f>IF(AH78="",Default_Rank_Score,RANK(AH78,AH$4:AH$124,1))</f>
        <v>79</v>
      </c>
      <c r="AJ78" s="49">
        <v>53.41</v>
      </c>
      <c r="AK78" s="5">
        <v>0</v>
      </c>
      <c r="AL78" s="29"/>
      <c r="AM78" s="29"/>
      <c r="AN78" s="36">
        <f t="shared" si="39"/>
        <v>53.41</v>
      </c>
      <c r="AO78" s="11">
        <f>IF(AN78="",Default_Rank_Score,RANK(AN78,AN$4:AN$124,1))</f>
        <v>59</v>
      </c>
      <c r="AP78" s="49">
        <v>47.36</v>
      </c>
      <c r="AQ78" s="5">
        <v>0</v>
      </c>
      <c r="AR78" s="29"/>
      <c r="AS78" s="29"/>
      <c r="AT78" s="36">
        <f t="shared" si="40"/>
        <v>47.36</v>
      </c>
      <c r="AU78" s="11">
        <f>IF(AT78="",Default_Rank_Score,RANK(AT78,AT$4:AT$124,1))</f>
        <v>72</v>
      </c>
      <c r="AV78" s="49">
        <v>43.8</v>
      </c>
      <c r="AW78" s="5">
        <v>0</v>
      </c>
      <c r="AX78" s="29"/>
      <c r="AY78" s="29"/>
      <c r="AZ78" s="36">
        <f t="shared" si="41"/>
        <v>43.8</v>
      </c>
      <c r="BA78" s="11">
        <f>IF(AZ78="",Default_Rank_Score,RANK(AZ78,AZ$4:AZ$124,1))</f>
        <v>45</v>
      </c>
      <c r="BB78" s="49">
        <v>54.88</v>
      </c>
      <c r="BC78" s="5">
        <v>0</v>
      </c>
      <c r="BD78" s="29"/>
      <c r="BE78" s="29"/>
      <c r="BF78" s="36">
        <f t="shared" si="42"/>
        <v>54.88</v>
      </c>
      <c r="BG78" s="11">
        <f>IF(BF78="",Default_Rank_Score,RANK(BF78,BF$4:BF$124,1))</f>
        <v>95</v>
      </c>
      <c r="BH78" s="49">
        <v>45.57</v>
      </c>
      <c r="BI78" s="5">
        <v>2</v>
      </c>
      <c r="BJ78" s="29"/>
      <c r="BK78" s="29"/>
      <c r="BL78" s="36">
        <f t="shared" si="43"/>
        <v>55.57</v>
      </c>
      <c r="BM78" s="11">
        <f>IF(BL78="",Default_Rank_Score,RANK(BL78,BL$4:BL$124,1))</f>
        <v>79</v>
      </c>
      <c r="BN78" s="49">
        <v>47.17</v>
      </c>
      <c r="BO78" s="5">
        <v>1</v>
      </c>
      <c r="BP78" s="29"/>
      <c r="BQ78" s="29"/>
      <c r="BR78" s="36">
        <f t="shared" si="44"/>
        <v>52.17</v>
      </c>
      <c r="BS78" s="11">
        <f>IF(BR78="",Default_Rank_Score,RANK(BR78,BR$4:BR$124,1))</f>
        <v>70</v>
      </c>
    </row>
    <row r="79" spans="1:71" s="10" customFormat="1" x14ac:dyDescent="0.15">
      <c r="A79" s="59" t="s">
        <v>164</v>
      </c>
      <c r="B79" s="2"/>
      <c r="C79" s="1"/>
      <c r="D79" s="5">
        <v>3</v>
      </c>
      <c r="E79" s="6" t="s">
        <v>87</v>
      </c>
      <c r="F79" s="5"/>
      <c r="G79" s="63">
        <f t="shared" si="31"/>
        <v>75</v>
      </c>
      <c r="H79" s="63">
        <f t="shared" si="32"/>
        <v>305</v>
      </c>
      <c r="I79" s="63">
        <f t="shared" si="33"/>
        <v>5</v>
      </c>
      <c r="J79" s="63">
        <f t="shared" si="34"/>
        <v>9</v>
      </c>
      <c r="K79" s="64">
        <f t="shared" si="35"/>
        <v>494.66999999999996</v>
      </c>
      <c r="L79" s="49">
        <v>40.19</v>
      </c>
      <c r="M79" s="5">
        <v>0</v>
      </c>
      <c r="N79" s="29"/>
      <c r="O79" s="29"/>
      <c r="P79" s="36">
        <f t="shared" si="36"/>
        <v>40.19</v>
      </c>
      <c r="Q79" s="53">
        <f>IF(P79="",Default_Rank_Score,RANK(P79,P$4:P$124,1))</f>
        <v>51</v>
      </c>
      <c r="R79" s="49">
        <v>28.11</v>
      </c>
      <c r="S79" s="5">
        <v>0</v>
      </c>
      <c r="T79" s="29"/>
      <c r="U79" s="29"/>
      <c r="V79" s="36">
        <f t="shared" si="37"/>
        <v>28.11</v>
      </c>
      <c r="W79" s="55">
        <f>IF(V79="",Default_Rank_Score,RANK(V79,V$4:V$124,1))</f>
        <v>48</v>
      </c>
      <c r="X79" s="49">
        <v>51.69</v>
      </c>
      <c r="Y79" s="5">
        <v>0</v>
      </c>
      <c r="Z79" s="29"/>
      <c r="AA79" s="29"/>
      <c r="AB79" s="36">
        <f t="shared" si="45"/>
        <v>51.69</v>
      </c>
      <c r="AC79" s="55">
        <f>IF(AB79="",Default_Rank_Score,RANK(AB79,AB$4:AB$124,1))</f>
        <v>72</v>
      </c>
      <c r="AD79" s="49">
        <v>37.979999999999997</v>
      </c>
      <c r="AE79" s="5">
        <v>0</v>
      </c>
      <c r="AF79" s="29"/>
      <c r="AG79" s="29"/>
      <c r="AH79" s="36">
        <f t="shared" si="38"/>
        <v>37.979999999999997</v>
      </c>
      <c r="AI79" s="55">
        <f>IF(AH79="",Default_Rank_Score,RANK(AH79,AH$4:AH$124,1))</f>
        <v>62</v>
      </c>
      <c r="AJ79" s="49">
        <v>54.51</v>
      </c>
      <c r="AK79" s="5">
        <v>1</v>
      </c>
      <c r="AL79" s="29"/>
      <c r="AM79" s="29"/>
      <c r="AN79" s="36">
        <f t="shared" si="39"/>
        <v>59.51</v>
      </c>
      <c r="AO79" s="11">
        <f>IF(AN79="",Default_Rank_Score,RANK(AN79,AN$4:AN$124,1))</f>
        <v>72</v>
      </c>
      <c r="AP79" s="49">
        <v>46.61</v>
      </c>
      <c r="AQ79" s="5">
        <v>4</v>
      </c>
      <c r="AR79" s="29"/>
      <c r="AS79" s="29"/>
      <c r="AT79" s="36">
        <f t="shared" si="40"/>
        <v>66.61</v>
      </c>
      <c r="AU79" s="11">
        <f>IF(AT79="",Default_Rank_Score,RANK(AT79,AT$4:AT$124,1))</f>
        <v>96</v>
      </c>
      <c r="AV79" s="49">
        <v>49.82</v>
      </c>
      <c r="AW79" s="5">
        <v>1</v>
      </c>
      <c r="AX79" s="29"/>
      <c r="AY79" s="29"/>
      <c r="AZ79" s="36">
        <f t="shared" si="41"/>
        <v>54.82</v>
      </c>
      <c r="BA79" s="11">
        <f>IF(AZ79="",Default_Rank_Score,RANK(AZ79,AZ$4:AZ$124,1))</f>
        <v>81</v>
      </c>
      <c r="BB79" s="49">
        <v>40.51</v>
      </c>
      <c r="BC79" s="5">
        <v>1</v>
      </c>
      <c r="BD79" s="29"/>
      <c r="BE79" s="29"/>
      <c r="BF79" s="36">
        <f t="shared" si="42"/>
        <v>45.51</v>
      </c>
      <c r="BG79" s="11">
        <f>IF(BF79="",Default_Rank_Score,RANK(BF79,BF$4:BF$124,1))</f>
        <v>81</v>
      </c>
      <c r="BH79" s="49">
        <v>43.73</v>
      </c>
      <c r="BI79" s="5">
        <v>0</v>
      </c>
      <c r="BJ79" s="29"/>
      <c r="BK79" s="29"/>
      <c r="BL79" s="36">
        <f t="shared" si="43"/>
        <v>43.73</v>
      </c>
      <c r="BM79" s="11">
        <f>IF(BL79="",Default_Rank_Score,RANK(BL79,BL$4:BL$124,1))</f>
        <v>51</v>
      </c>
      <c r="BN79" s="49">
        <v>56.52</v>
      </c>
      <c r="BO79" s="5">
        <v>2</v>
      </c>
      <c r="BP79" s="29"/>
      <c r="BQ79" s="29"/>
      <c r="BR79" s="36">
        <f t="shared" si="44"/>
        <v>66.52000000000001</v>
      </c>
      <c r="BS79" s="11">
        <f>IF(BR79="",Default_Rank_Score,RANK(BR79,BR$4:BR$124,1))</f>
        <v>93</v>
      </c>
    </row>
    <row r="80" spans="1:71" s="10" customFormat="1" x14ac:dyDescent="0.15">
      <c r="A80" s="59" t="s">
        <v>178</v>
      </c>
      <c r="B80" s="2"/>
      <c r="C80" s="1"/>
      <c r="D80" s="5" t="s">
        <v>150</v>
      </c>
      <c r="E80" s="6" t="s">
        <v>59</v>
      </c>
      <c r="F80" s="5"/>
      <c r="G80" s="63">
        <f t="shared" si="31"/>
        <v>76</v>
      </c>
      <c r="H80" s="63">
        <f t="shared" si="32"/>
        <v>385</v>
      </c>
      <c r="I80" s="63">
        <f t="shared" si="33"/>
        <v>8</v>
      </c>
      <c r="J80" s="63">
        <f t="shared" si="34"/>
        <v>3</v>
      </c>
      <c r="K80" s="64">
        <f t="shared" si="35"/>
        <v>496.09</v>
      </c>
      <c r="L80" s="49">
        <v>46.37</v>
      </c>
      <c r="M80" s="5">
        <v>0</v>
      </c>
      <c r="N80" s="29"/>
      <c r="O80" s="29"/>
      <c r="P80" s="36">
        <f t="shared" si="36"/>
        <v>46.37</v>
      </c>
      <c r="Q80" s="53">
        <f>IF(P80="",Default_Rank_Score,RANK(P80,P$4:P$124,1))</f>
        <v>74</v>
      </c>
      <c r="R80" s="49">
        <v>30.08</v>
      </c>
      <c r="S80" s="5">
        <v>0</v>
      </c>
      <c r="T80" s="29"/>
      <c r="U80" s="29"/>
      <c r="V80" s="36">
        <f t="shared" si="37"/>
        <v>30.08</v>
      </c>
      <c r="W80" s="55">
        <f>IF(V80="",Default_Rank_Score,RANK(V80,V$4:V$124,1))</f>
        <v>63</v>
      </c>
      <c r="X80" s="49">
        <v>53.7</v>
      </c>
      <c r="Y80" s="5">
        <v>0</v>
      </c>
      <c r="Z80" s="29">
        <v>1</v>
      </c>
      <c r="AA80" s="29"/>
      <c r="AB80" s="36">
        <f t="shared" si="45"/>
        <v>63.7</v>
      </c>
      <c r="AC80" s="55">
        <f>IF(AB80="",Default_Rank_Score,RANK(AB80,AB$4:AB$124,1))</f>
        <v>87</v>
      </c>
      <c r="AD80" s="49">
        <v>40.08</v>
      </c>
      <c r="AE80" s="5">
        <v>2</v>
      </c>
      <c r="AF80" s="29"/>
      <c r="AG80" s="29"/>
      <c r="AH80" s="36">
        <f t="shared" si="38"/>
        <v>50.08</v>
      </c>
      <c r="AI80" s="55">
        <f>IF(AH80="",Default_Rank_Score,RANK(AH80,AH$4:AH$124,1))</f>
        <v>88</v>
      </c>
      <c r="AJ80" s="49">
        <v>54.69</v>
      </c>
      <c r="AK80" s="5">
        <v>1</v>
      </c>
      <c r="AL80" s="29"/>
      <c r="AM80" s="29"/>
      <c r="AN80" s="36">
        <f t="shared" si="39"/>
        <v>59.69</v>
      </c>
      <c r="AO80" s="11">
        <f>IF(AN80="",Default_Rank_Score,RANK(AN80,AN$4:AN$124,1))</f>
        <v>73</v>
      </c>
      <c r="AP80" s="49">
        <v>58.53</v>
      </c>
      <c r="AQ80" s="5">
        <v>0</v>
      </c>
      <c r="AR80" s="29"/>
      <c r="AS80" s="29"/>
      <c r="AT80" s="36">
        <f t="shared" si="40"/>
        <v>58.53</v>
      </c>
      <c r="AU80" s="11">
        <f>IF(AT80="",Default_Rank_Score,RANK(AT80,AT$4:AT$124,1))</f>
        <v>85</v>
      </c>
      <c r="AV80" s="49">
        <v>45.79</v>
      </c>
      <c r="AW80" s="5">
        <v>0</v>
      </c>
      <c r="AX80" s="29"/>
      <c r="AY80" s="29"/>
      <c r="AZ80" s="36">
        <f t="shared" si="41"/>
        <v>45.79</v>
      </c>
      <c r="BA80" s="11">
        <f>IF(AZ80="",Default_Rank_Score,RANK(AZ80,AZ$4:AZ$124,1))</f>
        <v>55</v>
      </c>
      <c r="BB80" s="49">
        <v>38.99</v>
      </c>
      <c r="BC80" s="5">
        <v>0</v>
      </c>
      <c r="BD80" s="29"/>
      <c r="BE80" s="29"/>
      <c r="BF80" s="36">
        <f t="shared" si="42"/>
        <v>38.99</v>
      </c>
      <c r="BG80" s="11">
        <f>IF(BF80="",Default_Rank_Score,RANK(BF80,BF$4:BF$124,1))</f>
        <v>66</v>
      </c>
      <c r="BH80" s="49">
        <v>47.67</v>
      </c>
      <c r="BI80" s="5">
        <v>0</v>
      </c>
      <c r="BJ80" s="29"/>
      <c r="BK80" s="29"/>
      <c r="BL80" s="36">
        <f t="shared" si="43"/>
        <v>47.67</v>
      </c>
      <c r="BM80" s="11">
        <f>IF(BL80="",Default_Rank_Score,RANK(BL80,BL$4:BL$124,1))</f>
        <v>62</v>
      </c>
      <c r="BN80" s="49">
        <v>55.19</v>
      </c>
      <c r="BO80" s="5">
        <v>0</v>
      </c>
      <c r="BP80" s="29"/>
      <c r="BQ80" s="29"/>
      <c r="BR80" s="36">
        <f t="shared" si="44"/>
        <v>55.19</v>
      </c>
      <c r="BS80" s="11">
        <f>IF(BR80="",Default_Rank_Score,RANK(BR80,BR$4:BR$124,1))</f>
        <v>76</v>
      </c>
    </row>
    <row r="81" spans="1:71" s="10" customFormat="1" x14ac:dyDescent="0.15">
      <c r="A81" s="59" t="s">
        <v>200</v>
      </c>
      <c r="B81" s="2"/>
      <c r="C81" s="1"/>
      <c r="D81" s="5">
        <v>6</v>
      </c>
      <c r="E81" s="6" t="s">
        <v>87</v>
      </c>
      <c r="F81" s="5"/>
      <c r="G81" s="63">
        <f t="shared" si="31"/>
        <v>77</v>
      </c>
      <c r="H81" s="63">
        <f t="shared" si="32"/>
        <v>372</v>
      </c>
      <c r="I81" s="63">
        <f t="shared" si="33"/>
        <v>6</v>
      </c>
      <c r="J81" s="63">
        <f t="shared" si="34"/>
        <v>5</v>
      </c>
      <c r="K81" s="64">
        <f t="shared" si="35"/>
        <v>507.96</v>
      </c>
      <c r="L81" s="49">
        <v>41.05</v>
      </c>
      <c r="M81" s="5">
        <v>0</v>
      </c>
      <c r="N81" s="29"/>
      <c r="O81" s="29"/>
      <c r="P81" s="36">
        <f t="shared" si="36"/>
        <v>41.05</v>
      </c>
      <c r="Q81" s="53">
        <f>IF(P81="",Default_Rank_Score,RANK(P81,P$4:P$124,1))</f>
        <v>54</v>
      </c>
      <c r="R81" s="49">
        <v>35.770000000000003</v>
      </c>
      <c r="S81" s="5">
        <v>1</v>
      </c>
      <c r="T81" s="29"/>
      <c r="U81" s="29"/>
      <c r="V81" s="36">
        <f t="shared" si="37"/>
        <v>40.770000000000003</v>
      </c>
      <c r="W81" s="55">
        <f>IF(V81="",Default_Rank_Score,RANK(V81,V$4:V$124,1))</f>
        <v>88</v>
      </c>
      <c r="X81" s="49">
        <v>53.22</v>
      </c>
      <c r="Y81" s="5">
        <v>2</v>
      </c>
      <c r="Z81" s="29"/>
      <c r="AA81" s="29"/>
      <c r="AB81" s="36">
        <f t="shared" si="45"/>
        <v>63.22</v>
      </c>
      <c r="AC81" s="55">
        <f>IF(AB81="",Default_Rank_Score,RANK(AB81,AB$4:AB$124,1))</f>
        <v>85</v>
      </c>
      <c r="AD81" s="49">
        <v>47.42</v>
      </c>
      <c r="AE81" s="5">
        <v>0</v>
      </c>
      <c r="AF81" s="29"/>
      <c r="AG81" s="29"/>
      <c r="AH81" s="36">
        <f t="shared" si="38"/>
        <v>47.42</v>
      </c>
      <c r="AI81" s="55">
        <f>IF(AH81="",Default_Rank_Score,RANK(AH81,AH$4:AH$124,1))</f>
        <v>82</v>
      </c>
      <c r="AJ81" s="49">
        <v>54.72</v>
      </c>
      <c r="AK81" s="5">
        <v>0</v>
      </c>
      <c r="AL81" s="29"/>
      <c r="AM81" s="29"/>
      <c r="AN81" s="36">
        <f t="shared" si="39"/>
        <v>54.72</v>
      </c>
      <c r="AO81" s="11">
        <f>IF(AN81="",Default_Rank_Score,RANK(AN81,AN$4:AN$124,1))</f>
        <v>63</v>
      </c>
      <c r="AP81" s="49">
        <v>56.83</v>
      </c>
      <c r="AQ81" s="5">
        <v>1</v>
      </c>
      <c r="AR81" s="29"/>
      <c r="AS81" s="29"/>
      <c r="AT81" s="36">
        <f t="shared" si="40"/>
        <v>61.83</v>
      </c>
      <c r="AU81" s="11">
        <f>IF(AT81="",Default_Rank_Score,RANK(AT81,AT$4:AT$124,1))</f>
        <v>88</v>
      </c>
      <c r="AV81" s="49">
        <v>45.52</v>
      </c>
      <c r="AW81" s="5">
        <v>0</v>
      </c>
      <c r="AX81" s="29"/>
      <c r="AY81" s="29"/>
      <c r="AZ81" s="36">
        <f t="shared" si="41"/>
        <v>45.52</v>
      </c>
      <c r="BA81" s="11">
        <f>IF(AZ81="",Default_Rank_Score,RANK(AZ81,AZ$4:AZ$124,1))</f>
        <v>52</v>
      </c>
      <c r="BB81" s="49">
        <v>41.53</v>
      </c>
      <c r="BC81" s="5">
        <v>0</v>
      </c>
      <c r="BD81" s="29"/>
      <c r="BE81" s="29"/>
      <c r="BF81" s="36">
        <f t="shared" si="42"/>
        <v>41.53</v>
      </c>
      <c r="BG81" s="11">
        <f>IF(BF81="",Default_Rank_Score,RANK(BF81,BF$4:BF$124,1))</f>
        <v>72</v>
      </c>
      <c r="BH81" s="49">
        <v>49.79</v>
      </c>
      <c r="BI81" s="5">
        <v>0</v>
      </c>
      <c r="BJ81" s="29"/>
      <c r="BK81" s="29"/>
      <c r="BL81" s="36">
        <f t="shared" si="43"/>
        <v>49.79</v>
      </c>
      <c r="BM81" s="11">
        <f>IF(BL81="",Default_Rank_Score,RANK(BL81,BL$4:BL$124,1))</f>
        <v>66</v>
      </c>
      <c r="BN81" s="49">
        <v>57.11</v>
      </c>
      <c r="BO81" s="5">
        <v>1</v>
      </c>
      <c r="BP81" s="29"/>
      <c r="BQ81" s="29"/>
      <c r="BR81" s="36">
        <f t="shared" si="44"/>
        <v>62.11</v>
      </c>
      <c r="BS81" s="11">
        <f>IF(BR81="",Default_Rank_Score,RANK(BR81,BR$4:BR$124,1))</f>
        <v>83</v>
      </c>
    </row>
    <row r="82" spans="1:71" s="10" customFormat="1" x14ac:dyDescent="0.15">
      <c r="A82" s="59" t="s">
        <v>128</v>
      </c>
      <c r="B82" s="2"/>
      <c r="C82" s="1"/>
      <c r="D82" s="5">
        <v>6</v>
      </c>
      <c r="E82" s="6" t="s">
        <v>129</v>
      </c>
      <c r="F82" s="5"/>
      <c r="G82" s="63">
        <f t="shared" si="31"/>
        <v>78</v>
      </c>
      <c r="H82" s="63">
        <f t="shared" si="32"/>
        <v>335</v>
      </c>
      <c r="I82" s="63">
        <f t="shared" si="33"/>
        <v>6</v>
      </c>
      <c r="J82" s="63">
        <f t="shared" si="34"/>
        <v>6</v>
      </c>
      <c r="K82" s="64">
        <f t="shared" si="35"/>
        <v>512.85</v>
      </c>
      <c r="L82" s="49">
        <v>43.07</v>
      </c>
      <c r="M82" s="5">
        <v>0</v>
      </c>
      <c r="N82" s="29"/>
      <c r="O82" s="29"/>
      <c r="P82" s="36">
        <f t="shared" si="36"/>
        <v>43.07</v>
      </c>
      <c r="Q82" s="53">
        <f>IF(P82="",Default_Rank_Score,RANK(P82,P$4:P$124,1))</f>
        <v>62</v>
      </c>
      <c r="R82" s="49">
        <v>31.07</v>
      </c>
      <c r="S82" s="5">
        <v>0</v>
      </c>
      <c r="T82" s="29"/>
      <c r="U82" s="29"/>
      <c r="V82" s="36">
        <f t="shared" si="37"/>
        <v>31.07</v>
      </c>
      <c r="W82" s="55">
        <f>IF(V82="",Default_Rank_Score,RANK(V82,V$4:V$124,1))</f>
        <v>68</v>
      </c>
      <c r="X82" s="49">
        <v>56.64</v>
      </c>
      <c r="Y82" s="5">
        <v>1</v>
      </c>
      <c r="Z82" s="29"/>
      <c r="AA82" s="29"/>
      <c r="AB82" s="36">
        <f t="shared" si="45"/>
        <v>61.64</v>
      </c>
      <c r="AC82" s="55">
        <f>IF(AB82="",Default_Rank_Score,RANK(AB82,AB$4:AB$124,1))</f>
        <v>84</v>
      </c>
      <c r="AD82" s="49">
        <v>34.9</v>
      </c>
      <c r="AE82" s="5">
        <v>0</v>
      </c>
      <c r="AF82" s="29"/>
      <c r="AG82" s="29"/>
      <c r="AH82" s="36">
        <f t="shared" si="38"/>
        <v>34.9</v>
      </c>
      <c r="AI82" s="55">
        <f>IF(AH82="",Default_Rank_Score,RANK(AH82,AH$4:AH$124,1))</f>
        <v>54</v>
      </c>
      <c r="AJ82" s="49">
        <v>57.69</v>
      </c>
      <c r="AK82" s="5">
        <v>0</v>
      </c>
      <c r="AL82" s="29"/>
      <c r="AM82" s="29"/>
      <c r="AN82" s="36">
        <f t="shared" si="39"/>
        <v>57.69</v>
      </c>
      <c r="AO82" s="11">
        <f>IF(AN82="",Default_Rank_Score,RANK(AN82,AN$4:AN$124,1))</f>
        <v>67</v>
      </c>
      <c r="AP82" s="49">
        <v>46.83</v>
      </c>
      <c r="AQ82" s="5">
        <v>3</v>
      </c>
      <c r="AR82" s="29"/>
      <c r="AS82" s="29"/>
      <c r="AT82" s="36">
        <f t="shared" si="40"/>
        <v>61.83</v>
      </c>
      <c r="AU82" s="11">
        <f>IF(AT82="",Default_Rank_Score,RANK(AT82,AT$4:AT$124,1))</f>
        <v>88</v>
      </c>
      <c r="AV82" s="49">
        <v>44.43</v>
      </c>
      <c r="AW82" s="5">
        <v>1</v>
      </c>
      <c r="AX82" s="29"/>
      <c r="AY82" s="29"/>
      <c r="AZ82" s="36">
        <f t="shared" si="41"/>
        <v>49.43</v>
      </c>
      <c r="BA82" s="11">
        <f>IF(AZ82="",Default_Rank_Score,RANK(AZ82,AZ$4:AZ$124,1))</f>
        <v>66</v>
      </c>
      <c r="BB82" s="49">
        <v>44.96</v>
      </c>
      <c r="BC82" s="5">
        <v>1</v>
      </c>
      <c r="BD82" s="29">
        <v>1</v>
      </c>
      <c r="BE82" s="29"/>
      <c r="BF82" s="36">
        <f t="shared" si="42"/>
        <v>59.96</v>
      </c>
      <c r="BG82" s="11">
        <f>IF(BF82="",Default_Rank_Score,RANK(BF82,BF$4:BF$124,1))</f>
        <v>103</v>
      </c>
      <c r="BH82" s="49">
        <v>47.24</v>
      </c>
      <c r="BI82" s="5">
        <v>0</v>
      </c>
      <c r="BJ82" s="29"/>
      <c r="BK82" s="29"/>
      <c r="BL82" s="36">
        <f t="shared" si="43"/>
        <v>47.24</v>
      </c>
      <c r="BM82" s="11">
        <f>IF(BL82="",Default_Rank_Score,RANK(BL82,BL$4:BL$124,1))</f>
        <v>60</v>
      </c>
      <c r="BN82" s="49">
        <v>66.02</v>
      </c>
      <c r="BO82" s="5">
        <v>0</v>
      </c>
      <c r="BP82" s="29"/>
      <c r="BQ82" s="29"/>
      <c r="BR82" s="36">
        <f t="shared" si="44"/>
        <v>66.02</v>
      </c>
      <c r="BS82" s="11">
        <f>IF(BR82="",Default_Rank_Score,RANK(BR82,BR$4:BR$124,1))</f>
        <v>91</v>
      </c>
    </row>
    <row r="83" spans="1:71" s="10" customFormat="1" x14ac:dyDescent="0.15">
      <c r="A83" s="59" t="s">
        <v>137</v>
      </c>
      <c r="B83" s="2"/>
      <c r="C83" s="1"/>
      <c r="D83" s="5">
        <v>5</v>
      </c>
      <c r="E83" s="6" t="s">
        <v>138</v>
      </c>
      <c r="F83" s="5"/>
      <c r="G83" s="63">
        <f t="shared" si="31"/>
        <v>79</v>
      </c>
      <c r="H83" s="63">
        <f t="shared" si="32"/>
        <v>337</v>
      </c>
      <c r="I83" s="63">
        <f t="shared" si="33"/>
        <v>3</v>
      </c>
      <c r="J83" s="63">
        <f t="shared" si="34"/>
        <v>13</v>
      </c>
      <c r="K83" s="64">
        <f t="shared" si="35"/>
        <v>518.51</v>
      </c>
      <c r="L83" s="49">
        <v>39.1</v>
      </c>
      <c r="M83" s="5">
        <v>2</v>
      </c>
      <c r="N83" s="29"/>
      <c r="O83" s="29"/>
      <c r="P83" s="36">
        <f t="shared" si="36"/>
        <v>49.1</v>
      </c>
      <c r="Q83" s="53">
        <f>IF(P83="",Default_Rank_Score,RANK(P83,P$4:P$124,1))</f>
        <v>78</v>
      </c>
      <c r="R83" s="49">
        <v>31.05</v>
      </c>
      <c r="S83" s="5">
        <v>0</v>
      </c>
      <c r="T83" s="29"/>
      <c r="U83" s="29"/>
      <c r="V83" s="36">
        <f t="shared" si="37"/>
        <v>31.05</v>
      </c>
      <c r="W83" s="55">
        <f>IF(V83="",Default_Rank_Score,RANK(V83,V$4:V$124,1))</f>
        <v>67</v>
      </c>
      <c r="X83" s="49">
        <v>41.59</v>
      </c>
      <c r="Y83" s="5">
        <v>0</v>
      </c>
      <c r="Z83" s="29"/>
      <c r="AA83" s="29"/>
      <c r="AB83" s="36">
        <f t="shared" si="45"/>
        <v>41.59</v>
      </c>
      <c r="AC83" s="55">
        <f>IF(AB83="",Default_Rank_Score,RANK(AB83,AB$4:AB$124,1))</f>
        <v>47</v>
      </c>
      <c r="AD83" s="49">
        <v>39.29</v>
      </c>
      <c r="AE83" s="5">
        <v>1</v>
      </c>
      <c r="AF83" s="29"/>
      <c r="AG83" s="29"/>
      <c r="AH83" s="36">
        <f t="shared" si="38"/>
        <v>44.29</v>
      </c>
      <c r="AI83" s="55">
        <f>IF(AH83="",Default_Rank_Score,RANK(AH83,AH$4:AH$124,1))</f>
        <v>76</v>
      </c>
      <c r="AJ83" s="49">
        <v>58.65</v>
      </c>
      <c r="AK83" s="5">
        <v>0</v>
      </c>
      <c r="AL83" s="29"/>
      <c r="AM83" s="29"/>
      <c r="AN83" s="36">
        <f t="shared" si="39"/>
        <v>58.65</v>
      </c>
      <c r="AO83" s="11">
        <f>IF(AN83="",Default_Rank_Score,RANK(AN83,AN$4:AN$124,1))</f>
        <v>69</v>
      </c>
      <c r="AP83" s="49">
        <v>56.51</v>
      </c>
      <c r="AQ83" s="5">
        <v>2</v>
      </c>
      <c r="AR83" s="29"/>
      <c r="AS83" s="29"/>
      <c r="AT83" s="36">
        <f t="shared" si="40"/>
        <v>66.509999999999991</v>
      </c>
      <c r="AU83" s="11">
        <f>IF(AT83="",Default_Rank_Score,RANK(AT83,AT$4:AT$124,1))</f>
        <v>95</v>
      </c>
      <c r="AV83" s="49">
        <v>42.59</v>
      </c>
      <c r="AW83" s="5">
        <v>2</v>
      </c>
      <c r="AX83" s="29"/>
      <c r="AY83" s="29"/>
      <c r="AZ83" s="36">
        <f t="shared" si="41"/>
        <v>52.59</v>
      </c>
      <c r="BA83" s="11">
        <f>IF(AZ83="",Default_Rank_Score,RANK(AZ83,AZ$4:AZ$124,1))</f>
        <v>74</v>
      </c>
      <c r="BB83" s="49">
        <v>39.85</v>
      </c>
      <c r="BC83" s="5">
        <v>2</v>
      </c>
      <c r="BD83" s="29"/>
      <c r="BE83" s="29"/>
      <c r="BF83" s="36">
        <f t="shared" si="42"/>
        <v>49.85</v>
      </c>
      <c r="BG83" s="11">
        <f>IF(BF83="",Default_Rank_Score,RANK(BF83,BF$4:BF$124,1))</f>
        <v>87</v>
      </c>
      <c r="BH83" s="49">
        <v>51.58</v>
      </c>
      <c r="BI83" s="5">
        <v>1</v>
      </c>
      <c r="BJ83" s="29"/>
      <c r="BK83" s="29"/>
      <c r="BL83" s="36">
        <f t="shared" si="43"/>
        <v>56.58</v>
      </c>
      <c r="BM83" s="11">
        <f>IF(BL83="",Default_Rank_Score,RANK(BL83,BL$4:BL$124,1))</f>
        <v>82</v>
      </c>
      <c r="BN83" s="49">
        <v>53.3</v>
      </c>
      <c r="BO83" s="5">
        <v>3</v>
      </c>
      <c r="BP83" s="29"/>
      <c r="BQ83" s="29"/>
      <c r="BR83" s="36">
        <f t="shared" si="44"/>
        <v>68.3</v>
      </c>
      <c r="BS83" s="11">
        <f>IF(BR83="",Default_Rank_Score,RANK(BR83,BR$4:BR$124,1))</f>
        <v>95</v>
      </c>
    </row>
    <row r="84" spans="1:71" s="10" customFormat="1" x14ac:dyDescent="0.15">
      <c r="A84" s="59" t="s">
        <v>99</v>
      </c>
      <c r="B84" s="2"/>
      <c r="C84" s="1"/>
      <c r="D84" s="5">
        <v>2</v>
      </c>
      <c r="E84" s="6" t="s">
        <v>68</v>
      </c>
      <c r="F84" s="5"/>
      <c r="G84" s="63">
        <f t="shared" si="31"/>
        <v>80</v>
      </c>
      <c r="H84" s="63">
        <f t="shared" si="32"/>
        <v>371</v>
      </c>
      <c r="I84" s="63">
        <f t="shared" si="33"/>
        <v>4</v>
      </c>
      <c r="J84" s="63">
        <f t="shared" si="34"/>
        <v>10</v>
      </c>
      <c r="K84" s="64">
        <f t="shared" si="35"/>
        <v>518.80999999999995</v>
      </c>
      <c r="L84" s="49">
        <v>44.11</v>
      </c>
      <c r="M84" s="5">
        <v>2</v>
      </c>
      <c r="N84" s="29"/>
      <c r="O84" s="29"/>
      <c r="P84" s="36">
        <f t="shared" si="36"/>
        <v>54.11</v>
      </c>
      <c r="Q84" s="53">
        <f>IF(P84="",Default_Rank_Score,RANK(P84,P$4:P$124,1))</f>
        <v>87</v>
      </c>
      <c r="R84" s="49">
        <v>34.130000000000003</v>
      </c>
      <c r="S84" s="5">
        <v>0</v>
      </c>
      <c r="T84" s="29"/>
      <c r="U84" s="29"/>
      <c r="V84" s="36">
        <f t="shared" si="37"/>
        <v>34.130000000000003</v>
      </c>
      <c r="W84" s="55">
        <f>IF(V84="",Default_Rank_Score,RANK(V84,V$4:V$124,1))</f>
        <v>76</v>
      </c>
      <c r="X84" s="49">
        <v>45.75</v>
      </c>
      <c r="Y84" s="5">
        <v>0</v>
      </c>
      <c r="Z84" s="29"/>
      <c r="AA84" s="29"/>
      <c r="AB84" s="36">
        <f t="shared" si="45"/>
        <v>45.75</v>
      </c>
      <c r="AC84" s="55">
        <f>IF(AB84="",Default_Rank_Score,RANK(AB84,AB$4:AB$124,1))</f>
        <v>59</v>
      </c>
      <c r="AD84" s="49">
        <v>43.06</v>
      </c>
      <c r="AE84" s="5">
        <v>1</v>
      </c>
      <c r="AF84" s="29"/>
      <c r="AG84" s="29"/>
      <c r="AH84" s="36">
        <f t="shared" si="38"/>
        <v>48.06</v>
      </c>
      <c r="AI84" s="55">
        <f>IF(AH84="",Default_Rank_Score,RANK(AH84,AH$4:AH$124,1))</f>
        <v>85</v>
      </c>
      <c r="AJ84" s="49">
        <v>54.85</v>
      </c>
      <c r="AK84" s="5">
        <v>0</v>
      </c>
      <c r="AL84" s="29"/>
      <c r="AM84" s="29"/>
      <c r="AN84" s="36">
        <f t="shared" si="39"/>
        <v>54.85</v>
      </c>
      <c r="AO84" s="11">
        <f>IF(AN84="",Default_Rank_Score,RANK(AN84,AN$4:AN$124,1))</f>
        <v>64</v>
      </c>
      <c r="AP84" s="49">
        <v>52.61</v>
      </c>
      <c r="AQ84" s="5">
        <v>0</v>
      </c>
      <c r="AR84" s="29"/>
      <c r="AS84" s="29"/>
      <c r="AT84" s="36">
        <f t="shared" si="40"/>
        <v>52.61</v>
      </c>
      <c r="AU84" s="11">
        <f>IF(AT84="",Default_Rank_Score,RANK(AT84,AT$4:AT$124,1))</f>
        <v>77</v>
      </c>
      <c r="AV84" s="49">
        <v>55.44</v>
      </c>
      <c r="AW84" s="5">
        <v>1</v>
      </c>
      <c r="AX84" s="29"/>
      <c r="AY84" s="29"/>
      <c r="AZ84" s="36">
        <f t="shared" si="41"/>
        <v>60.44</v>
      </c>
      <c r="BA84" s="11">
        <f>IF(AZ84="",Default_Rank_Score,RANK(AZ84,AZ$4:AZ$124,1))</f>
        <v>89</v>
      </c>
      <c r="BB84" s="49">
        <v>37.64</v>
      </c>
      <c r="BC84" s="5">
        <v>3</v>
      </c>
      <c r="BD84" s="29"/>
      <c r="BE84" s="29"/>
      <c r="BF84" s="36">
        <f t="shared" si="42"/>
        <v>52.64</v>
      </c>
      <c r="BG84" s="11">
        <f>IF(BF84="",Default_Rank_Score,RANK(BF84,BF$4:BF$124,1))</f>
        <v>90</v>
      </c>
      <c r="BH84" s="49">
        <v>46.47</v>
      </c>
      <c r="BI84" s="5">
        <v>1</v>
      </c>
      <c r="BJ84" s="29"/>
      <c r="BK84" s="29"/>
      <c r="BL84" s="36">
        <f t="shared" si="43"/>
        <v>51.47</v>
      </c>
      <c r="BM84" s="11">
        <f>IF(BL84="",Default_Rank_Score,RANK(BL84,BL$4:BL$124,1))</f>
        <v>69</v>
      </c>
      <c r="BN84" s="49">
        <v>54.75</v>
      </c>
      <c r="BO84" s="5">
        <v>2</v>
      </c>
      <c r="BP84" s="29"/>
      <c r="BQ84" s="29"/>
      <c r="BR84" s="36">
        <f t="shared" si="44"/>
        <v>64.75</v>
      </c>
      <c r="BS84" s="11">
        <f>IF(BR84="",Default_Rank_Score,RANK(BR84,BR$4:BR$124,1))</f>
        <v>90</v>
      </c>
    </row>
    <row r="85" spans="1:71" s="10" customFormat="1" x14ac:dyDescent="0.15">
      <c r="A85" s="59" t="s">
        <v>56</v>
      </c>
      <c r="B85" s="2"/>
      <c r="C85" s="1"/>
      <c r="D85" s="5">
        <v>3</v>
      </c>
      <c r="E85" s="6" t="s">
        <v>117</v>
      </c>
      <c r="F85" s="5"/>
      <c r="G85" s="63">
        <f t="shared" si="31"/>
        <v>81</v>
      </c>
      <c r="H85" s="63">
        <f t="shared" si="32"/>
        <v>347</v>
      </c>
      <c r="I85" s="63">
        <f t="shared" si="33"/>
        <v>4</v>
      </c>
      <c r="J85" s="63">
        <f t="shared" si="34"/>
        <v>13</v>
      </c>
      <c r="K85" s="64">
        <f t="shared" si="35"/>
        <v>518.84</v>
      </c>
      <c r="L85" s="49">
        <v>40.28</v>
      </c>
      <c r="M85" s="5">
        <v>5</v>
      </c>
      <c r="N85" s="29"/>
      <c r="O85" s="29"/>
      <c r="P85" s="36">
        <f t="shared" si="36"/>
        <v>65.28</v>
      </c>
      <c r="Q85" s="53">
        <f>IF(P85="",Default_Rank_Score,RANK(P85,P$4:P$124,1))</f>
        <v>96</v>
      </c>
      <c r="R85" s="49">
        <v>35.89</v>
      </c>
      <c r="S85" s="5">
        <v>1</v>
      </c>
      <c r="T85" s="29"/>
      <c r="U85" s="29"/>
      <c r="V85" s="36">
        <f t="shared" si="37"/>
        <v>40.89</v>
      </c>
      <c r="W85" s="55">
        <f>IF(V85="",Default_Rank_Score,RANK(V85,V$4:V$124,1))</f>
        <v>90</v>
      </c>
      <c r="X85" s="49">
        <v>37.86</v>
      </c>
      <c r="Y85" s="5">
        <v>0</v>
      </c>
      <c r="Z85" s="29"/>
      <c r="AA85" s="29"/>
      <c r="AB85" s="36">
        <f t="shared" si="45"/>
        <v>37.86</v>
      </c>
      <c r="AC85" s="55">
        <f>IF(AB85="",Default_Rank_Score,RANK(AB85,AB$4:AB$124,1))</f>
        <v>35</v>
      </c>
      <c r="AD85" s="49">
        <v>34</v>
      </c>
      <c r="AE85" s="5">
        <v>2</v>
      </c>
      <c r="AF85" s="29"/>
      <c r="AG85" s="29"/>
      <c r="AH85" s="36">
        <f t="shared" si="38"/>
        <v>44</v>
      </c>
      <c r="AI85" s="55">
        <f>IF(AH85="",Default_Rank_Score,RANK(AH85,AH$4:AH$124,1))</f>
        <v>75</v>
      </c>
      <c r="AJ85" s="49">
        <v>47.34</v>
      </c>
      <c r="AK85" s="5">
        <v>0</v>
      </c>
      <c r="AL85" s="29"/>
      <c r="AM85" s="29"/>
      <c r="AN85" s="36">
        <f t="shared" si="39"/>
        <v>47.34</v>
      </c>
      <c r="AO85" s="11">
        <f>IF(AN85="",Default_Rank_Score,RANK(AN85,AN$4:AN$124,1))</f>
        <v>51</v>
      </c>
      <c r="AP85" s="49">
        <v>42.39</v>
      </c>
      <c r="AQ85" s="5">
        <v>3</v>
      </c>
      <c r="AR85" s="29"/>
      <c r="AS85" s="29"/>
      <c r="AT85" s="36">
        <f t="shared" si="40"/>
        <v>57.39</v>
      </c>
      <c r="AU85" s="11">
        <f>IF(AT85="",Default_Rank_Score,RANK(AT85,AT$4:AT$124,1))</f>
        <v>83</v>
      </c>
      <c r="AV85" s="49">
        <v>54.5</v>
      </c>
      <c r="AW85" s="5">
        <v>0</v>
      </c>
      <c r="AX85" s="29"/>
      <c r="AY85" s="29"/>
      <c r="AZ85" s="36">
        <f t="shared" si="41"/>
        <v>54.5</v>
      </c>
      <c r="BA85" s="11">
        <f>IF(AZ85="",Default_Rank_Score,RANK(AZ85,AZ$4:AZ$124,1))</f>
        <v>80</v>
      </c>
      <c r="BB85" s="49">
        <v>47.66</v>
      </c>
      <c r="BC85" s="5">
        <v>1</v>
      </c>
      <c r="BD85" s="29"/>
      <c r="BE85" s="29"/>
      <c r="BF85" s="36">
        <f t="shared" si="42"/>
        <v>52.66</v>
      </c>
      <c r="BG85" s="11">
        <f>IF(BF85="",Default_Rank_Score,RANK(BF85,BF$4:BF$124,1))</f>
        <v>91</v>
      </c>
      <c r="BH85" s="49">
        <v>44.84</v>
      </c>
      <c r="BI85" s="5">
        <v>1</v>
      </c>
      <c r="BJ85" s="29"/>
      <c r="BK85" s="29"/>
      <c r="BL85" s="36">
        <f t="shared" si="43"/>
        <v>49.84</v>
      </c>
      <c r="BM85" s="11">
        <f>IF(BL85="",Default_Rank_Score,RANK(BL85,BL$4:BL$124,1))</f>
        <v>67</v>
      </c>
      <c r="BN85" s="49">
        <v>69.08</v>
      </c>
      <c r="BO85" s="5">
        <v>0</v>
      </c>
      <c r="BP85" s="29"/>
      <c r="BQ85" s="29"/>
      <c r="BR85" s="36">
        <f t="shared" si="44"/>
        <v>69.08</v>
      </c>
      <c r="BS85" s="11">
        <f>IF(BR85="",Default_Rank_Score,RANK(BR85,BR$4:BR$124,1))</f>
        <v>96</v>
      </c>
    </row>
    <row r="86" spans="1:71" s="10" customFormat="1" x14ac:dyDescent="0.15">
      <c r="A86" s="59" t="s">
        <v>154</v>
      </c>
      <c r="B86" s="2"/>
      <c r="C86" s="1"/>
      <c r="D86" s="5" t="s">
        <v>150</v>
      </c>
      <c r="E86" s="6" t="s">
        <v>68</v>
      </c>
      <c r="F86" s="5"/>
      <c r="G86" s="63">
        <f t="shared" si="31"/>
        <v>82</v>
      </c>
      <c r="H86" s="63">
        <f t="shared" si="32"/>
        <v>429</v>
      </c>
      <c r="I86" s="63">
        <f t="shared" si="33"/>
        <v>7</v>
      </c>
      <c r="J86" s="63">
        <f t="shared" si="34"/>
        <v>3</v>
      </c>
      <c r="K86" s="64">
        <f t="shared" si="35"/>
        <v>528.33999999999992</v>
      </c>
      <c r="L86" s="49">
        <v>52.6</v>
      </c>
      <c r="M86" s="5">
        <v>1</v>
      </c>
      <c r="N86" s="29"/>
      <c r="O86" s="29"/>
      <c r="P86" s="36">
        <f t="shared" si="36"/>
        <v>57.6</v>
      </c>
      <c r="Q86" s="53">
        <f>IF(P86="",Default_Rank_Score,RANK(P86,P$4:P$124,1))</f>
        <v>88</v>
      </c>
      <c r="R86" s="49">
        <v>42.77</v>
      </c>
      <c r="S86" s="5">
        <v>1</v>
      </c>
      <c r="T86" s="29"/>
      <c r="U86" s="29"/>
      <c r="V86" s="36">
        <f t="shared" si="37"/>
        <v>47.77</v>
      </c>
      <c r="W86" s="55">
        <f>IF(V86="",Default_Rank_Score,RANK(V86,V$4:V$124,1))</f>
        <v>100</v>
      </c>
      <c r="X86" s="49">
        <v>50.65</v>
      </c>
      <c r="Y86" s="5">
        <v>0</v>
      </c>
      <c r="Z86" s="29"/>
      <c r="AA86" s="29"/>
      <c r="AB86" s="36">
        <f t="shared" si="45"/>
        <v>50.65</v>
      </c>
      <c r="AC86" s="55">
        <f>IF(AB86="",Default_Rank_Score,RANK(AB86,AB$4:AB$124,1))</f>
        <v>69</v>
      </c>
      <c r="AD86" s="49">
        <v>49.71</v>
      </c>
      <c r="AE86" s="5">
        <v>0</v>
      </c>
      <c r="AF86" s="29"/>
      <c r="AG86" s="29"/>
      <c r="AH86" s="36">
        <f t="shared" si="38"/>
        <v>49.71</v>
      </c>
      <c r="AI86" s="55">
        <f>IF(AH86="",Default_Rank_Score,RANK(AH86,AH$4:AH$124,1))</f>
        <v>87</v>
      </c>
      <c r="AJ86" s="49">
        <v>65.02</v>
      </c>
      <c r="AK86" s="5">
        <v>0</v>
      </c>
      <c r="AL86" s="29"/>
      <c r="AM86" s="29"/>
      <c r="AN86" s="36">
        <f t="shared" si="39"/>
        <v>65.02</v>
      </c>
      <c r="AO86" s="11">
        <f>IF(AN86="",Default_Rank_Score,RANK(AN86,AN$4:AN$124,1))</f>
        <v>85</v>
      </c>
      <c r="AP86" s="49">
        <v>45.65</v>
      </c>
      <c r="AQ86" s="5">
        <v>0</v>
      </c>
      <c r="AR86" s="29"/>
      <c r="AS86" s="29"/>
      <c r="AT86" s="36">
        <f t="shared" si="40"/>
        <v>45.65</v>
      </c>
      <c r="AU86" s="11">
        <f>IF(AT86="",Default_Rank_Score,RANK(AT86,AT$4:AT$124,1))</f>
        <v>67</v>
      </c>
      <c r="AV86" s="49">
        <v>56.87</v>
      </c>
      <c r="AW86" s="5">
        <v>1</v>
      </c>
      <c r="AX86" s="29"/>
      <c r="AY86" s="29"/>
      <c r="AZ86" s="36">
        <f t="shared" si="41"/>
        <v>61.87</v>
      </c>
      <c r="BA86" s="11">
        <f>IF(AZ86="",Default_Rank_Score,RANK(AZ86,AZ$4:AZ$124,1))</f>
        <v>90</v>
      </c>
      <c r="BB86" s="49">
        <v>44.69</v>
      </c>
      <c r="BC86" s="5">
        <v>0</v>
      </c>
      <c r="BD86" s="29"/>
      <c r="BE86" s="29"/>
      <c r="BF86" s="36">
        <f t="shared" si="42"/>
        <v>44.69</v>
      </c>
      <c r="BG86" s="11">
        <f>IF(BF86="",Default_Rank_Score,RANK(BF86,BF$4:BF$124,1))</f>
        <v>80</v>
      </c>
      <c r="BH86" s="49">
        <v>48.82</v>
      </c>
      <c r="BI86" s="5">
        <v>0</v>
      </c>
      <c r="BJ86" s="29"/>
      <c r="BK86" s="29"/>
      <c r="BL86" s="36">
        <f t="shared" si="43"/>
        <v>48.82</v>
      </c>
      <c r="BM86" s="11">
        <f>IF(BL86="",Default_Rank_Score,RANK(BL86,BL$4:BL$124,1))</f>
        <v>65</v>
      </c>
      <c r="BN86" s="49">
        <v>56.56</v>
      </c>
      <c r="BO86" s="5">
        <v>0</v>
      </c>
      <c r="BP86" s="29"/>
      <c r="BQ86" s="29"/>
      <c r="BR86" s="36">
        <f t="shared" si="44"/>
        <v>56.56</v>
      </c>
      <c r="BS86" s="11">
        <f>IF(BR86="",Default_Rank_Score,RANK(BR86,BR$4:BR$124,1))</f>
        <v>79</v>
      </c>
    </row>
    <row r="87" spans="1:71" s="10" customFormat="1" x14ac:dyDescent="0.15">
      <c r="A87" s="59" t="s">
        <v>110</v>
      </c>
      <c r="B87" s="2"/>
      <c r="C87" s="1"/>
      <c r="D87" s="5">
        <v>2</v>
      </c>
      <c r="E87" s="6" t="s">
        <v>57</v>
      </c>
      <c r="F87" s="5"/>
      <c r="G87" s="63">
        <f t="shared" si="31"/>
        <v>83</v>
      </c>
      <c r="H87" s="63">
        <f t="shared" si="32"/>
        <v>397</v>
      </c>
      <c r="I87" s="63">
        <f t="shared" si="33"/>
        <v>6</v>
      </c>
      <c r="J87" s="63">
        <f t="shared" si="34"/>
        <v>5</v>
      </c>
      <c r="K87" s="64">
        <f t="shared" si="35"/>
        <v>532.56999999999994</v>
      </c>
      <c r="L87" s="49">
        <v>45.69</v>
      </c>
      <c r="M87" s="5">
        <v>0</v>
      </c>
      <c r="N87" s="29"/>
      <c r="O87" s="29"/>
      <c r="P87" s="36">
        <f t="shared" si="36"/>
        <v>45.69</v>
      </c>
      <c r="Q87" s="53">
        <f>IF(P87="",Default_Rank_Score,RANK(P87,P$4:P$124,1))</f>
        <v>73</v>
      </c>
      <c r="R87" s="49">
        <v>33.64</v>
      </c>
      <c r="S87" s="5">
        <v>0</v>
      </c>
      <c r="T87" s="29"/>
      <c r="U87" s="29"/>
      <c r="V87" s="36">
        <f t="shared" si="37"/>
        <v>33.64</v>
      </c>
      <c r="W87" s="55">
        <f>IF(V87="",Default_Rank_Score,RANK(V87,V$4:V$124,1))</f>
        <v>75</v>
      </c>
      <c r="X87" s="49">
        <v>63.52</v>
      </c>
      <c r="Y87" s="5">
        <v>1</v>
      </c>
      <c r="Z87" s="29"/>
      <c r="AA87" s="29"/>
      <c r="AB87" s="36">
        <f t="shared" si="45"/>
        <v>68.52000000000001</v>
      </c>
      <c r="AC87" s="55">
        <f>IF(AB87="",Default_Rank_Score,RANK(AB87,AB$4:AB$124,1))</f>
        <v>93</v>
      </c>
      <c r="AD87" s="49">
        <v>45.98</v>
      </c>
      <c r="AE87" s="5">
        <v>0</v>
      </c>
      <c r="AF87" s="29"/>
      <c r="AG87" s="29"/>
      <c r="AH87" s="36">
        <f t="shared" si="38"/>
        <v>45.98</v>
      </c>
      <c r="AI87" s="55">
        <f>IF(AH87="",Default_Rank_Score,RANK(AH87,AH$4:AH$124,1))</f>
        <v>80</v>
      </c>
      <c r="AJ87" s="49">
        <v>60.97</v>
      </c>
      <c r="AK87" s="5">
        <v>0</v>
      </c>
      <c r="AL87" s="29"/>
      <c r="AM87" s="29"/>
      <c r="AN87" s="36">
        <f t="shared" si="39"/>
        <v>60.97</v>
      </c>
      <c r="AO87" s="11">
        <f>IF(AN87="",Default_Rank_Score,RANK(AN87,AN$4:AN$124,1))</f>
        <v>76</v>
      </c>
      <c r="AP87" s="49">
        <v>53.07</v>
      </c>
      <c r="AQ87" s="5">
        <v>1</v>
      </c>
      <c r="AR87" s="29"/>
      <c r="AS87" s="29"/>
      <c r="AT87" s="36">
        <f t="shared" si="40"/>
        <v>58.07</v>
      </c>
      <c r="AU87" s="11">
        <f>IF(AT87="",Default_Rank_Score,RANK(AT87,AT$4:AT$124,1))</f>
        <v>84</v>
      </c>
      <c r="AV87" s="49">
        <v>48.07</v>
      </c>
      <c r="AW87" s="5">
        <v>1</v>
      </c>
      <c r="AX87" s="29"/>
      <c r="AY87" s="29"/>
      <c r="AZ87" s="36">
        <f t="shared" si="41"/>
        <v>53.07</v>
      </c>
      <c r="BA87" s="11">
        <f>IF(AZ87="",Default_Rank_Score,RANK(AZ87,AZ$4:AZ$124,1))</f>
        <v>77</v>
      </c>
      <c r="BB87" s="49">
        <v>48.33</v>
      </c>
      <c r="BC87" s="5">
        <v>0</v>
      </c>
      <c r="BD87" s="29"/>
      <c r="BE87" s="29"/>
      <c r="BF87" s="36">
        <f t="shared" si="42"/>
        <v>48.33</v>
      </c>
      <c r="BG87" s="11">
        <f>IF(BF87="",Default_Rank_Score,RANK(BF87,BF$4:BF$124,1))</f>
        <v>86</v>
      </c>
      <c r="BH87" s="49">
        <v>50.99</v>
      </c>
      <c r="BI87" s="5">
        <v>2</v>
      </c>
      <c r="BJ87" s="29"/>
      <c r="BK87" s="29"/>
      <c r="BL87" s="36">
        <f t="shared" si="43"/>
        <v>60.99</v>
      </c>
      <c r="BM87" s="11">
        <f>IF(BL87="",Default_Rank_Score,RANK(BL87,BL$4:BL$124,1))</f>
        <v>86</v>
      </c>
      <c r="BN87" s="49">
        <v>57.31</v>
      </c>
      <c r="BO87" s="5">
        <v>0</v>
      </c>
      <c r="BP87" s="29"/>
      <c r="BQ87" s="29"/>
      <c r="BR87" s="36">
        <f t="shared" si="44"/>
        <v>57.31</v>
      </c>
      <c r="BS87" s="11">
        <f>IF(BR87="",Default_Rank_Score,RANK(BR87,BR$4:BR$124,1))</f>
        <v>80</v>
      </c>
    </row>
    <row r="88" spans="1:71" s="10" customFormat="1" x14ac:dyDescent="0.15">
      <c r="A88" s="59" t="s">
        <v>186</v>
      </c>
      <c r="B88" s="2"/>
      <c r="C88" s="1"/>
      <c r="D88" s="5">
        <v>4</v>
      </c>
      <c r="E88" s="6" t="s">
        <v>87</v>
      </c>
      <c r="F88" s="5"/>
      <c r="G88" s="63">
        <f t="shared" si="31"/>
        <v>84</v>
      </c>
      <c r="H88" s="63">
        <f t="shared" si="32"/>
        <v>396</v>
      </c>
      <c r="I88" s="63">
        <f t="shared" si="33"/>
        <v>2</v>
      </c>
      <c r="J88" s="63">
        <f t="shared" si="34"/>
        <v>18</v>
      </c>
      <c r="K88" s="64">
        <f t="shared" si="35"/>
        <v>543.43999999999994</v>
      </c>
      <c r="L88" s="49">
        <v>44.76</v>
      </c>
      <c r="M88" s="5">
        <v>1</v>
      </c>
      <c r="N88" s="29"/>
      <c r="O88" s="29"/>
      <c r="P88" s="36">
        <f t="shared" si="36"/>
        <v>49.76</v>
      </c>
      <c r="Q88" s="53">
        <f>IF(P88="",Default_Rank_Score,RANK(P88,P$4:P$124,1))</f>
        <v>81</v>
      </c>
      <c r="R88" s="49">
        <v>38.549999999999997</v>
      </c>
      <c r="S88" s="5">
        <v>0</v>
      </c>
      <c r="T88" s="29"/>
      <c r="U88" s="29"/>
      <c r="V88" s="36">
        <f t="shared" si="37"/>
        <v>38.549999999999997</v>
      </c>
      <c r="W88" s="55">
        <f>IF(V88="",Default_Rank_Score,RANK(V88,V$4:V$124,1))</f>
        <v>85</v>
      </c>
      <c r="X88" s="49">
        <v>42.93</v>
      </c>
      <c r="Y88" s="5">
        <v>2</v>
      </c>
      <c r="Z88" s="29"/>
      <c r="AA88" s="29"/>
      <c r="AB88" s="36">
        <f t="shared" si="45"/>
        <v>52.93</v>
      </c>
      <c r="AC88" s="55">
        <f>IF(AB88="",Default_Rank_Score,RANK(AB88,AB$4:AB$124,1))</f>
        <v>73</v>
      </c>
      <c r="AD88" s="49">
        <v>39.729999999999997</v>
      </c>
      <c r="AE88" s="5">
        <v>1</v>
      </c>
      <c r="AF88" s="29"/>
      <c r="AG88" s="29"/>
      <c r="AH88" s="36">
        <f t="shared" si="38"/>
        <v>44.73</v>
      </c>
      <c r="AI88" s="55">
        <f>IF(AH88="",Default_Rank_Score,RANK(AH88,AH$4:AH$124,1))</f>
        <v>77</v>
      </c>
      <c r="AJ88" s="49">
        <v>48.36</v>
      </c>
      <c r="AK88" s="5">
        <v>3</v>
      </c>
      <c r="AL88" s="29"/>
      <c r="AM88" s="29"/>
      <c r="AN88" s="36">
        <f t="shared" si="39"/>
        <v>63.36</v>
      </c>
      <c r="AO88" s="11">
        <f>IF(AN88="",Default_Rank_Score,RANK(AN88,AN$4:AN$124,1))</f>
        <v>80</v>
      </c>
      <c r="AP88" s="49">
        <v>48.27</v>
      </c>
      <c r="AQ88" s="5">
        <v>1</v>
      </c>
      <c r="AR88" s="29"/>
      <c r="AS88" s="29"/>
      <c r="AT88" s="36">
        <f t="shared" si="40"/>
        <v>53.27</v>
      </c>
      <c r="AU88" s="11">
        <f>IF(AT88="",Default_Rank_Score,RANK(AT88,AT$4:AT$124,1))</f>
        <v>78</v>
      </c>
      <c r="AV88" s="49">
        <v>39.26</v>
      </c>
      <c r="AW88" s="5">
        <v>3</v>
      </c>
      <c r="AX88" s="29"/>
      <c r="AY88" s="29"/>
      <c r="AZ88" s="36">
        <f t="shared" si="41"/>
        <v>54.26</v>
      </c>
      <c r="BA88" s="11">
        <f>IF(AZ88="",Default_Rank_Score,RANK(AZ88,AZ$4:AZ$124,1))</f>
        <v>79</v>
      </c>
      <c r="BB88" s="49">
        <v>41.49</v>
      </c>
      <c r="BC88" s="5">
        <v>4</v>
      </c>
      <c r="BD88" s="29">
        <v>1</v>
      </c>
      <c r="BE88" s="29"/>
      <c r="BF88" s="36">
        <f t="shared" si="42"/>
        <v>71.490000000000009</v>
      </c>
      <c r="BG88" s="11">
        <f>IF(BF88="",Default_Rank_Score,RANK(BF88,BF$4:BF$124,1))</f>
        <v>110</v>
      </c>
      <c r="BH88" s="49">
        <v>44.95</v>
      </c>
      <c r="BI88" s="5">
        <v>0</v>
      </c>
      <c r="BJ88" s="29"/>
      <c r="BK88" s="29"/>
      <c r="BL88" s="36">
        <f t="shared" si="43"/>
        <v>44.95</v>
      </c>
      <c r="BM88" s="11">
        <f>IF(BL88="",Default_Rank_Score,RANK(BL88,BL$4:BL$124,1))</f>
        <v>54</v>
      </c>
      <c r="BN88" s="49">
        <v>55.14</v>
      </c>
      <c r="BO88" s="5">
        <v>3</v>
      </c>
      <c r="BP88" s="29"/>
      <c r="BQ88" s="29"/>
      <c r="BR88" s="36">
        <f t="shared" si="44"/>
        <v>70.14</v>
      </c>
      <c r="BS88" s="11">
        <f>IF(BR88="",Default_Rank_Score,RANK(BR88,BR$4:BR$124,1))</f>
        <v>97</v>
      </c>
    </row>
    <row r="89" spans="1:71" s="10" customFormat="1" x14ac:dyDescent="0.15">
      <c r="A89" s="59" t="s">
        <v>133</v>
      </c>
      <c r="B89" s="2"/>
      <c r="C89" s="1"/>
      <c r="D89" s="5">
        <v>5</v>
      </c>
      <c r="E89" s="6" t="s">
        <v>151</v>
      </c>
      <c r="F89" s="5"/>
      <c r="G89" s="63">
        <f t="shared" si="31"/>
        <v>85</v>
      </c>
      <c r="H89" s="63">
        <f t="shared" si="32"/>
        <v>379</v>
      </c>
      <c r="I89" s="63">
        <f t="shared" si="33"/>
        <v>5</v>
      </c>
      <c r="J89" s="63">
        <f t="shared" si="34"/>
        <v>11</v>
      </c>
      <c r="K89" s="64">
        <f t="shared" si="35"/>
        <v>546.79</v>
      </c>
      <c r="L89" s="49">
        <v>42.47</v>
      </c>
      <c r="M89" s="5">
        <v>0</v>
      </c>
      <c r="N89" s="29"/>
      <c r="O89" s="29"/>
      <c r="P89" s="36">
        <f t="shared" si="36"/>
        <v>42.47</v>
      </c>
      <c r="Q89" s="53">
        <f>IF(P89="",Default_Rank_Score,RANK(P89,P$4:P$124,1))</f>
        <v>59</v>
      </c>
      <c r="R89" s="49">
        <v>39.94</v>
      </c>
      <c r="S89" s="5">
        <v>0</v>
      </c>
      <c r="T89" s="29"/>
      <c r="U89" s="29"/>
      <c r="V89" s="36">
        <f t="shared" si="37"/>
        <v>39.94</v>
      </c>
      <c r="W89" s="55">
        <f>IF(V89="",Default_Rank_Score,RANK(V89,V$4:V$124,1))</f>
        <v>86</v>
      </c>
      <c r="X89" s="49">
        <v>49.25</v>
      </c>
      <c r="Y89" s="5">
        <v>0</v>
      </c>
      <c r="Z89" s="29"/>
      <c r="AA89" s="29"/>
      <c r="AB89" s="36">
        <f t="shared" si="45"/>
        <v>49.25</v>
      </c>
      <c r="AC89" s="55">
        <f>IF(AB89="",Default_Rank_Score,RANK(AB89,AB$4:AB$124,1))</f>
        <v>66</v>
      </c>
      <c r="AD89" s="49">
        <v>50.24</v>
      </c>
      <c r="AE89" s="5">
        <v>0</v>
      </c>
      <c r="AF89" s="29"/>
      <c r="AG89" s="29"/>
      <c r="AH89" s="36">
        <f t="shared" si="38"/>
        <v>50.24</v>
      </c>
      <c r="AI89" s="55">
        <f>IF(AH89="",Default_Rank_Score,RANK(AH89,AH$4:AH$124,1))</f>
        <v>89</v>
      </c>
      <c r="AJ89" s="49">
        <v>58.13</v>
      </c>
      <c r="AK89" s="5">
        <v>1</v>
      </c>
      <c r="AL89" s="29"/>
      <c r="AM89" s="29"/>
      <c r="AN89" s="36">
        <f t="shared" si="39"/>
        <v>63.13</v>
      </c>
      <c r="AO89" s="11">
        <f>IF(AN89="",Default_Rank_Score,RANK(AN89,AN$4:AN$124,1))</f>
        <v>79</v>
      </c>
      <c r="AP89" s="49">
        <v>47.35</v>
      </c>
      <c r="AQ89" s="5">
        <v>3</v>
      </c>
      <c r="AR89" s="29"/>
      <c r="AS89" s="29"/>
      <c r="AT89" s="36">
        <f t="shared" si="40"/>
        <v>62.35</v>
      </c>
      <c r="AU89" s="11">
        <f>IF(AT89="",Default_Rank_Score,RANK(AT89,AT$4:AT$124,1))</f>
        <v>90</v>
      </c>
      <c r="AV89" s="49">
        <v>52.62</v>
      </c>
      <c r="AW89" s="5">
        <v>2</v>
      </c>
      <c r="AX89" s="29"/>
      <c r="AY89" s="29"/>
      <c r="AZ89" s="36">
        <f t="shared" si="41"/>
        <v>62.62</v>
      </c>
      <c r="BA89" s="11">
        <f>IF(AZ89="",Default_Rank_Score,RANK(AZ89,AZ$4:AZ$124,1))</f>
        <v>91</v>
      </c>
      <c r="BB89" s="49">
        <v>42.48</v>
      </c>
      <c r="BC89" s="5">
        <v>0</v>
      </c>
      <c r="BD89" s="29"/>
      <c r="BE89" s="29"/>
      <c r="BF89" s="36">
        <f t="shared" si="42"/>
        <v>42.48</v>
      </c>
      <c r="BG89" s="11">
        <f>IF(BF89="",Default_Rank_Score,RANK(BF89,BF$4:BF$124,1))</f>
        <v>76</v>
      </c>
      <c r="BH89" s="49">
        <v>51.81</v>
      </c>
      <c r="BI89" s="5">
        <v>3</v>
      </c>
      <c r="BJ89" s="29"/>
      <c r="BK89" s="29"/>
      <c r="BL89" s="36">
        <f t="shared" si="43"/>
        <v>66.81</v>
      </c>
      <c r="BM89" s="11">
        <f>IF(BL89="",Default_Rank_Score,RANK(BL89,BL$4:BL$124,1))</f>
        <v>93</v>
      </c>
      <c r="BN89" s="49">
        <v>57.5</v>
      </c>
      <c r="BO89" s="5">
        <v>2</v>
      </c>
      <c r="BP89" s="29"/>
      <c r="BQ89" s="29"/>
      <c r="BR89" s="36">
        <f t="shared" si="44"/>
        <v>67.5</v>
      </c>
      <c r="BS89" s="11">
        <f>IF(BR89="",Default_Rank_Score,RANK(BR89,BR$4:BR$124,1))</f>
        <v>94</v>
      </c>
    </row>
    <row r="90" spans="1:71" s="10" customFormat="1" x14ac:dyDescent="0.15">
      <c r="A90" s="59" t="s">
        <v>167</v>
      </c>
      <c r="B90" s="2"/>
      <c r="C90" s="1"/>
      <c r="D90" s="5">
        <v>4</v>
      </c>
      <c r="E90" s="6" t="s">
        <v>136</v>
      </c>
      <c r="F90" s="5"/>
      <c r="G90" s="63">
        <f t="shared" si="31"/>
        <v>86</v>
      </c>
      <c r="H90" s="63">
        <f t="shared" si="32"/>
        <v>449</v>
      </c>
      <c r="I90" s="63">
        <f t="shared" si="33"/>
        <v>5</v>
      </c>
      <c r="J90" s="63">
        <f t="shared" si="34"/>
        <v>7</v>
      </c>
      <c r="K90" s="64">
        <f t="shared" si="35"/>
        <v>550.25</v>
      </c>
      <c r="L90" s="49">
        <v>51.56</v>
      </c>
      <c r="M90" s="5">
        <v>0</v>
      </c>
      <c r="N90" s="29"/>
      <c r="O90" s="29"/>
      <c r="P90" s="36">
        <f t="shared" si="36"/>
        <v>51.56</v>
      </c>
      <c r="Q90" s="53">
        <f>IF(P90="",Default_Rank_Score,RANK(P90,P$4:P$124,1))</f>
        <v>84</v>
      </c>
      <c r="R90" s="49">
        <v>48.25</v>
      </c>
      <c r="S90" s="5">
        <v>0</v>
      </c>
      <c r="T90" s="29"/>
      <c r="U90" s="29"/>
      <c r="V90" s="36">
        <f t="shared" si="37"/>
        <v>48.25</v>
      </c>
      <c r="W90" s="55">
        <f>IF(V90="",Default_Rank_Score,RANK(V90,V$4:V$124,1))</f>
        <v>102</v>
      </c>
      <c r="X90" s="49">
        <v>66.81</v>
      </c>
      <c r="Y90" s="5">
        <v>2</v>
      </c>
      <c r="Z90" s="29"/>
      <c r="AA90" s="29"/>
      <c r="AB90" s="36">
        <f t="shared" si="45"/>
        <v>76.81</v>
      </c>
      <c r="AC90" s="55">
        <f>IF(AB90="",Default_Rank_Score,RANK(AB90,AB$4:AB$124,1))</f>
        <v>100</v>
      </c>
      <c r="AD90" s="49">
        <v>47.07</v>
      </c>
      <c r="AE90" s="5">
        <v>0</v>
      </c>
      <c r="AF90" s="29"/>
      <c r="AG90" s="29"/>
      <c r="AH90" s="36">
        <f t="shared" si="38"/>
        <v>47.07</v>
      </c>
      <c r="AI90" s="55">
        <f>IF(AH90="",Default_Rank_Score,RANK(AH90,AH$4:AH$124,1))</f>
        <v>81</v>
      </c>
      <c r="AJ90" s="49">
        <v>59.39</v>
      </c>
      <c r="AK90" s="5">
        <v>1</v>
      </c>
      <c r="AL90" s="29"/>
      <c r="AM90" s="29"/>
      <c r="AN90" s="36">
        <f t="shared" si="39"/>
        <v>64.39</v>
      </c>
      <c r="AO90" s="11">
        <f>IF(AN90="",Default_Rank_Score,RANK(AN90,AN$4:AN$124,1))</f>
        <v>82</v>
      </c>
      <c r="AP90" s="49">
        <v>57.37</v>
      </c>
      <c r="AQ90" s="5">
        <v>2</v>
      </c>
      <c r="AR90" s="29"/>
      <c r="AS90" s="29"/>
      <c r="AT90" s="36">
        <f t="shared" si="40"/>
        <v>67.37</v>
      </c>
      <c r="AU90" s="11">
        <f>IF(AT90="",Default_Rank_Score,RANK(AT90,AT$4:AT$124,1))</f>
        <v>97</v>
      </c>
      <c r="AV90" s="49">
        <v>45.24</v>
      </c>
      <c r="AW90" s="5">
        <v>0</v>
      </c>
      <c r="AX90" s="29"/>
      <c r="AY90" s="29"/>
      <c r="AZ90" s="36">
        <f t="shared" si="41"/>
        <v>45.24</v>
      </c>
      <c r="BA90" s="11">
        <f>IF(AZ90="",Default_Rank_Score,RANK(AZ90,AZ$4:AZ$124,1))</f>
        <v>48</v>
      </c>
      <c r="BB90" s="49">
        <v>32.28</v>
      </c>
      <c r="BC90" s="5">
        <v>1</v>
      </c>
      <c r="BD90" s="29"/>
      <c r="BE90" s="29"/>
      <c r="BF90" s="36">
        <f t="shared" si="42"/>
        <v>37.28</v>
      </c>
      <c r="BG90" s="11">
        <f>IF(BF90="",Default_Rank_Score,RANK(BF90,BF$4:BF$124,1))</f>
        <v>62</v>
      </c>
      <c r="BH90" s="49">
        <v>55.26</v>
      </c>
      <c r="BI90" s="5">
        <v>1</v>
      </c>
      <c r="BJ90" s="29"/>
      <c r="BK90" s="29"/>
      <c r="BL90" s="36">
        <f t="shared" si="43"/>
        <v>60.26</v>
      </c>
      <c r="BM90" s="11">
        <f>IF(BL90="",Default_Rank_Score,RANK(BL90,BL$4:BL$124,1))</f>
        <v>84</v>
      </c>
      <c r="BN90" s="49">
        <v>52.02</v>
      </c>
      <c r="BO90" s="5">
        <v>0</v>
      </c>
      <c r="BP90" s="29"/>
      <c r="BQ90" s="29"/>
      <c r="BR90" s="36">
        <f t="shared" si="44"/>
        <v>52.02</v>
      </c>
      <c r="BS90" s="11">
        <f>IF(BR90="",Default_Rank_Score,RANK(BR90,BR$4:BR$124,1))</f>
        <v>69</v>
      </c>
    </row>
    <row r="91" spans="1:71" s="10" customFormat="1" x14ac:dyDescent="0.15">
      <c r="A91" s="59" t="s">
        <v>202</v>
      </c>
      <c r="B91" s="2"/>
      <c r="C91" s="1"/>
      <c r="D91" s="5">
        <v>2</v>
      </c>
      <c r="E91" s="6" t="s">
        <v>203</v>
      </c>
      <c r="F91" s="5"/>
      <c r="G91" s="63">
        <f t="shared" si="31"/>
        <v>87</v>
      </c>
      <c r="H91" s="63">
        <f t="shared" si="32"/>
        <v>428</v>
      </c>
      <c r="I91" s="63">
        <f t="shared" si="33"/>
        <v>2</v>
      </c>
      <c r="J91" s="63">
        <f t="shared" si="34"/>
        <v>24</v>
      </c>
      <c r="K91" s="64">
        <f t="shared" si="35"/>
        <v>571.18000000000006</v>
      </c>
      <c r="L91" s="49">
        <v>51.38</v>
      </c>
      <c r="M91" s="5">
        <v>4</v>
      </c>
      <c r="N91" s="29"/>
      <c r="O91" s="29"/>
      <c r="P91" s="36">
        <f t="shared" si="36"/>
        <v>71.38</v>
      </c>
      <c r="Q91" s="53">
        <f>IF(P91="",Default_Rank_Score,RANK(P91,P$4:P$124,1))</f>
        <v>103</v>
      </c>
      <c r="R91" s="49">
        <v>32.01</v>
      </c>
      <c r="S91" s="5">
        <v>0</v>
      </c>
      <c r="T91" s="29"/>
      <c r="U91" s="29"/>
      <c r="V91" s="36">
        <f t="shared" si="37"/>
        <v>32.01</v>
      </c>
      <c r="W91" s="55">
        <f>IF(V91="",Default_Rank_Score,RANK(V91,V$4:V$124,1))</f>
        <v>70</v>
      </c>
      <c r="X91" s="49">
        <v>61.9</v>
      </c>
      <c r="Y91" s="5">
        <v>3</v>
      </c>
      <c r="Z91" s="29"/>
      <c r="AA91" s="29"/>
      <c r="AB91" s="36">
        <f t="shared" si="45"/>
        <v>76.900000000000006</v>
      </c>
      <c r="AC91" s="55">
        <f>IF(AB91="",Default_Rank_Score,RANK(AB91,AB$4:AB$124,1))</f>
        <v>101</v>
      </c>
      <c r="AD91" s="49">
        <v>36.520000000000003</v>
      </c>
      <c r="AE91" s="5">
        <v>1</v>
      </c>
      <c r="AF91" s="29"/>
      <c r="AG91" s="29"/>
      <c r="AH91" s="36">
        <f t="shared" si="38"/>
        <v>41.52</v>
      </c>
      <c r="AI91" s="55">
        <f>IF(AH91="",Default_Rank_Score,RANK(AH91,AH$4:AH$124,1))</f>
        <v>70</v>
      </c>
      <c r="AJ91" s="49">
        <v>54.82</v>
      </c>
      <c r="AK91" s="5">
        <v>2</v>
      </c>
      <c r="AL91" s="29"/>
      <c r="AM91" s="29"/>
      <c r="AN91" s="36">
        <f t="shared" si="39"/>
        <v>64.819999999999993</v>
      </c>
      <c r="AO91" s="11">
        <f>IF(AN91="",Default_Rank_Score,RANK(AN91,AN$4:AN$124,1))</f>
        <v>84</v>
      </c>
      <c r="AP91" s="49">
        <v>40.36</v>
      </c>
      <c r="AQ91" s="5">
        <v>5</v>
      </c>
      <c r="AR91" s="29"/>
      <c r="AS91" s="29"/>
      <c r="AT91" s="36">
        <f t="shared" si="40"/>
        <v>65.36</v>
      </c>
      <c r="AU91" s="11">
        <f>IF(AT91="",Default_Rank_Score,RANK(AT91,AT$4:AT$124,1))</f>
        <v>93</v>
      </c>
      <c r="AV91" s="49">
        <v>39.729999999999997</v>
      </c>
      <c r="AW91" s="5">
        <v>2</v>
      </c>
      <c r="AX91" s="29"/>
      <c r="AY91" s="29"/>
      <c r="AZ91" s="36">
        <f t="shared" si="41"/>
        <v>49.73</v>
      </c>
      <c r="BA91" s="11">
        <f>IF(AZ91="",Default_Rank_Score,RANK(AZ91,AZ$4:AZ$124,1))</f>
        <v>68</v>
      </c>
      <c r="BB91" s="49">
        <v>37.18</v>
      </c>
      <c r="BC91" s="5">
        <v>3</v>
      </c>
      <c r="BD91" s="29"/>
      <c r="BE91" s="29"/>
      <c r="BF91" s="36">
        <f t="shared" si="42"/>
        <v>52.18</v>
      </c>
      <c r="BG91" s="11">
        <f>IF(BF91="",Default_Rank_Score,RANK(BF91,BF$4:BF$124,1))</f>
        <v>89</v>
      </c>
      <c r="BH91" s="49">
        <v>52.82</v>
      </c>
      <c r="BI91" s="5">
        <v>4</v>
      </c>
      <c r="BJ91" s="29"/>
      <c r="BK91" s="29"/>
      <c r="BL91" s="36">
        <f t="shared" si="43"/>
        <v>72.819999999999993</v>
      </c>
      <c r="BM91" s="11">
        <f>IF(BL91="",Default_Rank_Score,RANK(BL91,BL$4:BL$124,1))</f>
        <v>97</v>
      </c>
      <c r="BN91" s="49">
        <v>44.46</v>
      </c>
      <c r="BO91" s="5">
        <v>0</v>
      </c>
      <c r="BP91" s="29"/>
      <c r="BQ91" s="29"/>
      <c r="BR91" s="36">
        <f t="shared" si="44"/>
        <v>44.46</v>
      </c>
      <c r="BS91" s="11">
        <f>IF(BR91="",Default_Rank_Score,RANK(BR91,BR$4:BR$124,1))</f>
        <v>55</v>
      </c>
    </row>
    <row r="92" spans="1:71" s="10" customFormat="1" x14ac:dyDescent="0.15">
      <c r="A92" s="59" t="s">
        <v>210</v>
      </c>
      <c r="B92" s="2"/>
      <c r="C92" s="1"/>
      <c r="D92" s="5">
        <v>5</v>
      </c>
      <c r="E92" s="6" t="s">
        <v>85</v>
      </c>
      <c r="F92" s="5"/>
      <c r="G92" s="63">
        <f t="shared" si="31"/>
        <v>88</v>
      </c>
      <c r="H92" s="63">
        <f t="shared" si="32"/>
        <v>454</v>
      </c>
      <c r="I92" s="63">
        <f t="shared" si="33"/>
        <v>1</v>
      </c>
      <c r="J92" s="63">
        <f t="shared" si="34"/>
        <v>21</v>
      </c>
      <c r="K92" s="64">
        <f t="shared" si="35"/>
        <v>604.01</v>
      </c>
      <c r="L92" s="49">
        <v>41.04</v>
      </c>
      <c r="M92" s="5">
        <v>2</v>
      </c>
      <c r="N92" s="29"/>
      <c r="O92" s="29"/>
      <c r="P92" s="36">
        <f t="shared" si="36"/>
        <v>51.04</v>
      </c>
      <c r="Q92" s="53">
        <f>IF(P92="",Default_Rank_Score,RANK(P92,P$4:P$124,1))</f>
        <v>83</v>
      </c>
      <c r="R92" s="49">
        <v>41.17</v>
      </c>
      <c r="S92" s="5">
        <v>0</v>
      </c>
      <c r="T92" s="29"/>
      <c r="U92" s="29"/>
      <c r="V92" s="36">
        <f t="shared" si="37"/>
        <v>41.17</v>
      </c>
      <c r="W92" s="55">
        <f>IF(V92="",Default_Rank_Score,RANK(V92,V$4:V$124,1))</f>
        <v>91</v>
      </c>
      <c r="X92" s="49">
        <v>49.71</v>
      </c>
      <c r="Y92" s="5">
        <v>2</v>
      </c>
      <c r="Z92" s="29"/>
      <c r="AA92" s="29"/>
      <c r="AB92" s="36">
        <f t="shared" si="45"/>
        <v>59.71</v>
      </c>
      <c r="AC92" s="55">
        <f>IF(AB92="",Default_Rank_Score,RANK(AB92,AB$4:AB$124,1))</f>
        <v>81</v>
      </c>
      <c r="AD92" s="49">
        <v>55.64</v>
      </c>
      <c r="AE92" s="5">
        <v>5</v>
      </c>
      <c r="AF92" s="29"/>
      <c r="AG92" s="29"/>
      <c r="AH92" s="36">
        <f t="shared" si="38"/>
        <v>80.64</v>
      </c>
      <c r="AI92" s="55">
        <f>IF(AH92="",Default_Rank_Score,RANK(AH92,AH$4:AH$124,1))</f>
        <v>105</v>
      </c>
      <c r="AJ92" s="49">
        <v>66.849999999999994</v>
      </c>
      <c r="AK92" s="5">
        <v>2</v>
      </c>
      <c r="AL92" s="29"/>
      <c r="AM92" s="29"/>
      <c r="AN92" s="36">
        <f t="shared" si="39"/>
        <v>76.849999999999994</v>
      </c>
      <c r="AO92" s="11">
        <f>IF(AN92="",Default_Rank_Score,RANK(AN92,AN$4:AN$124,1))</f>
        <v>94</v>
      </c>
      <c r="AP92" s="49">
        <v>40.98</v>
      </c>
      <c r="AQ92" s="5">
        <v>3</v>
      </c>
      <c r="AR92" s="29"/>
      <c r="AS92" s="29"/>
      <c r="AT92" s="36">
        <f t="shared" si="40"/>
        <v>55.98</v>
      </c>
      <c r="AU92" s="11">
        <f>IF(AT92="",Default_Rank_Score,RANK(AT92,AT$4:AT$124,1))</f>
        <v>82</v>
      </c>
      <c r="AV92" s="49">
        <v>48.37</v>
      </c>
      <c r="AW92" s="5">
        <v>2</v>
      </c>
      <c r="AX92" s="29"/>
      <c r="AY92" s="29"/>
      <c r="AZ92" s="36">
        <f t="shared" si="41"/>
        <v>58.37</v>
      </c>
      <c r="BA92" s="11">
        <f>IF(AZ92="",Default_Rank_Score,RANK(AZ92,AZ$4:AZ$124,1))</f>
        <v>84</v>
      </c>
      <c r="BB92" s="49">
        <v>44.68</v>
      </c>
      <c r="BC92" s="5">
        <v>1</v>
      </c>
      <c r="BD92" s="29">
        <v>1</v>
      </c>
      <c r="BE92" s="29"/>
      <c r="BF92" s="36">
        <f t="shared" si="42"/>
        <v>59.68</v>
      </c>
      <c r="BG92" s="11">
        <f>IF(BF92="",Default_Rank_Score,RANK(BF92,BF$4:BF$124,1))</f>
        <v>101</v>
      </c>
      <c r="BH92" s="49">
        <v>52.98</v>
      </c>
      <c r="BI92" s="5">
        <v>3</v>
      </c>
      <c r="BJ92" s="29"/>
      <c r="BK92" s="29"/>
      <c r="BL92" s="36">
        <f t="shared" si="43"/>
        <v>67.97999999999999</v>
      </c>
      <c r="BM92" s="11">
        <f>IF(BL92="",Default_Rank_Score,RANK(BL92,BL$4:BL$124,1))</f>
        <v>95</v>
      </c>
      <c r="BN92" s="49">
        <v>47.59</v>
      </c>
      <c r="BO92" s="5">
        <v>1</v>
      </c>
      <c r="BP92" s="29"/>
      <c r="BQ92" s="29"/>
      <c r="BR92" s="36">
        <f t="shared" si="44"/>
        <v>52.59</v>
      </c>
      <c r="BS92" s="11">
        <f>IF(BR92="",Default_Rank_Score,RANK(BR92,BR$4:BR$124,1))</f>
        <v>71</v>
      </c>
    </row>
    <row r="93" spans="1:71" s="10" customFormat="1" x14ac:dyDescent="0.15">
      <c r="A93" s="59" t="s">
        <v>169</v>
      </c>
      <c r="B93" s="2"/>
      <c r="C93" s="1"/>
      <c r="D93" s="5">
        <v>4</v>
      </c>
      <c r="E93" s="6" t="s">
        <v>83</v>
      </c>
      <c r="F93" s="5"/>
      <c r="G93" s="63">
        <f t="shared" si="31"/>
        <v>89</v>
      </c>
      <c r="H93" s="63">
        <f t="shared" si="32"/>
        <v>420</v>
      </c>
      <c r="I93" s="63">
        <f t="shared" si="33"/>
        <v>4</v>
      </c>
      <c r="J93" s="63">
        <f t="shared" si="34"/>
        <v>10</v>
      </c>
      <c r="K93" s="64">
        <f t="shared" si="35"/>
        <v>605.17000000000007</v>
      </c>
      <c r="L93" s="49">
        <v>60.95</v>
      </c>
      <c r="M93" s="5">
        <v>2</v>
      </c>
      <c r="N93" s="29"/>
      <c r="O93" s="29"/>
      <c r="P93" s="36">
        <f t="shared" si="36"/>
        <v>70.95</v>
      </c>
      <c r="Q93" s="53">
        <f>IF(P93="",Default_Rank_Score,RANK(P93,P$4:P$124,1))</f>
        <v>101</v>
      </c>
      <c r="R93" s="49">
        <v>39.979999999999997</v>
      </c>
      <c r="S93" s="5">
        <v>0</v>
      </c>
      <c r="T93" s="29"/>
      <c r="U93" s="29"/>
      <c r="V93" s="36">
        <f t="shared" si="37"/>
        <v>39.979999999999997</v>
      </c>
      <c r="W93" s="55">
        <f>IF(V93="",Default_Rank_Score,RANK(V93,V$4:V$124,1))</f>
        <v>87</v>
      </c>
      <c r="X93" s="49">
        <v>49.59</v>
      </c>
      <c r="Y93" s="5">
        <v>0</v>
      </c>
      <c r="Z93" s="29"/>
      <c r="AA93" s="29"/>
      <c r="AB93" s="36">
        <f t="shared" si="45"/>
        <v>49.59</v>
      </c>
      <c r="AC93" s="55">
        <f>IF(AB93="",Default_Rank_Score,RANK(AB93,AB$4:AB$124,1))</f>
        <v>67</v>
      </c>
      <c r="AD93" s="49">
        <v>69.52</v>
      </c>
      <c r="AE93" s="5">
        <v>2</v>
      </c>
      <c r="AF93" s="29"/>
      <c r="AG93" s="29"/>
      <c r="AH93" s="36">
        <f t="shared" si="38"/>
        <v>79.52</v>
      </c>
      <c r="AI93" s="55">
        <f>IF(AH93="",Default_Rank_Score,RANK(AH93,AH$4:AH$124,1))</f>
        <v>103</v>
      </c>
      <c r="AJ93" s="49">
        <v>54.04</v>
      </c>
      <c r="AK93" s="5">
        <v>0</v>
      </c>
      <c r="AL93" s="29"/>
      <c r="AM93" s="29"/>
      <c r="AN93" s="36">
        <f t="shared" si="39"/>
        <v>54.04</v>
      </c>
      <c r="AO93" s="11">
        <f>IF(AN93="",Default_Rank_Score,RANK(AN93,AN$4:AN$124,1))</f>
        <v>62</v>
      </c>
      <c r="AP93" s="49">
        <v>61.89</v>
      </c>
      <c r="AQ93" s="5">
        <v>2</v>
      </c>
      <c r="AR93" s="29"/>
      <c r="AS93" s="29"/>
      <c r="AT93" s="36">
        <f t="shared" si="40"/>
        <v>71.89</v>
      </c>
      <c r="AU93" s="11">
        <f>IF(AT93="",Default_Rank_Score,RANK(AT93,AT$4:AT$124,1))</f>
        <v>101</v>
      </c>
      <c r="AV93" s="49">
        <v>65.290000000000006</v>
      </c>
      <c r="AW93" s="5">
        <v>2</v>
      </c>
      <c r="AX93" s="29"/>
      <c r="AY93" s="29"/>
      <c r="AZ93" s="36">
        <f t="shared" si="41"/>
        <v>75.290000000000006</v>
      </c>
      <c r="BA93" s="11">
        <f>IF(AZ93="",Default_Rank_Score,RANK(AZ93,AZ$4:AZ$124,1))</f>
        <v>102</v>
      </c>
      <c r="BB93" s="49">
        <v>43.22</v>
      </c>
      <c r="BC93" s="5">
        <v>1</v>
      </c>
      <c r="BD93" s="29"/>
      <c r="BE93" s="29"/>
      <c r="BF93" s="36">
        <f t="shared" si="42"/>
        <v>48.22</v>
      </c>
      <c r="BG93" s="11">
        <f>IF(BF93="",Default_Rank_Score,RANK(BF93,BF$4:BF$124,1))</f>
        <v>84</v>
      </c>
      <c r="BH93" s="49">
        <v>46.08</v>
      </c>
      <c r="BI93" s="5">
        <v>1</v>
      </c>
      <c r="BJ93" s="29">
        <v>1</v>
      </c>
      <c r="BK93" s="29"/>
      <c r="BL93" s="36">
        <f t="shared" si="43"/>
        <v>61.08</v>
      </c>
      <c r="BM93" s="11">
        <f>IF(BL93="",Default_Rank_Score,RANK(BL93,BL$4:BL$124,1))</f>
        <v>87</v>
      </c>
      <c r="BN93" s="49">
        <v>54.61</v>
      </c>
      <c r="BO93" s="5">
        <v>0</v>
      </c>
      <c r="BP93" s="29"/>
      <c r="BQ93" s="29"/>
      <c r="BR93" s="36">
        <f t="shared" si="44"/>
        <v>54.61</v>
      </c>
      <c r="BS93" s="11">
        <f>IF(BR93="",Default_Rank_Score,RANK(BR93,BR$4:BR$124,1))</f>
        <v>75</v>
      </c>
    </row>
    <row r="94" spans="1:71" s="10" customFormat="1" x14ac:dyDescent="0.15">
      <c r="A94" s="59" t="s">
        <v>222</v>
      </c>
      <c r="B94" s="2"/>
      <c r="C94" s="1"/>
      <c r="D94" s="5">
        <v>6</v>
      </c>
      <c r="E94" s="6" t="s">
        <v>136</v>
      </c>
      <c r="F94" s="5"/>
      <c r="G94" s="63">
        <f t="shared" si="31"/>
        <v>90</v>
      </c>
      <c r="H94" s="63">
        <f t="shared" si="32"/>
        <v>468</v>
      </c>
      <c r="I94" s="63">
        <f t="shared" si="33"/>
        <v>9</v>
      </c>
      <c r="J94" s="63">
        <f t="shared" si="34"/>
        <v>2</v>
      </c>
      <c r="K94" s="64">
        <f t="shared" si="35"/>
        <v>606.66000000000008</v>
      </c>
      <c r="L94" s="49">
        <v>64.36</v>
      </c>
      <c r="M94" s="5">
        <v>0</v>
      </c>
      <c r="N94" s="29"/>
      <c r="O94" s="29"/>
      <c r="P94" s="36">
        <f t="shared" si="36"/>
        <v>64.36</v>
      </c>
      <c r="Q94" s="53">
        <f>IF(P94="",Default_Rank_Score,RANK(P94,P$4:P$124,1))</f>
        <v>93</v>
      </c>
      <c r="R94" s="49">
        <v>52.13</v>
      </c>
      <c r="S94" s="5">
        <v>0</v>
      </c>
      <c r="T94" s="29"/>
      <c r="U94" s="29"/>
      <c r="V94" s="36">
        <f t="shared" si="37"/>
        <v>52.13</v>
      </c>
      <c r="W94" s="55">
        <f>IF(V94="",Default_Rank_Score,RANK(V94,V$4:V$124,1))</f>
        <v>106</v>
      </c>
      <c r="X94" s="49">
        <v>64.91</v>
      </c>
      <c r="Y94" s="5">
        <v>0</v>
      </c>
      <c r="Z94" s="29"/>
      <c r="AA94" s="29"/>
      <c r="AB94" s="36">
        <f t="shared" si="45"/>
        <v>64.91</v>
      </c>
      <c r="AC94" s="55">
        <f>IF(AB94="",Default_Rank_Score,RANK(AB94,AB$4:AB$124,1))</f>
        <v>89</v>
      </c>
      <c r="AD94" s="49">
        <v>56.19</v>
      </c>
      <c r="AE94" s="5">
        <v>0</v>
      </c>
      <c r="AF94" s="29"/>
      <c r="AG94" s="29"/>
      <c r="AH94" s="36">
        <f t="shared" si="38"/>
        <v>56.19</v>
      </c>
      <c r="AI94" s="55">
        <f>IF(AH94="",Default_Rank_Score,RANK(AH94,AH$4:AH$124,1))</f>
        <v>92</v>
      </c>
      <c r="AJ94" s="49">
        <v>69.2</v>
      </c>
      <c r="AK94" s="5">
        <v>0</v>
      </c>
      <c r="AL94" s="29"/>
      <c r="AM94" s="29"/>
      <c r="AN94" s="36">
        <f t="shared" si="39"/>
        <v>69.2</v>
      </c>
      <c r="AO94" s="11">
        <f>IF(AN94="",Default_Rank_Score,RANK(AN94,AN$4:AN$124,1))</f>
        <v>88</v>
      </c>
      <c r="AP94" s="49">
        <v>53.59</v>
      </c>
      <c r="AQ94" s="5">
        <v>0</v>
      </c>
      <c r="AR94" s="29"/>
      <c r="AS94" s="29"/>
      <c r="AT94" s="36">
        <f t="shared" si="40"/>
        <v>53.59</v>
      </c>
      <c r="AU94" s="11">
        <f>IF(AT94="",Default_Rank_Score,RANK(AT94,AT$4:AT$124,1))</f>
        <v>79</v>
      </c>
      <c r="AV94" s="49">
        <v>61.05</v>
      </c>
      <c r="AW94" s="5">
        <v>2</v>
      </c>
      <c r="AX94" s="29"/>
      <c r="AY94" s="29"/>
      <c r="AZ94" s="36">
        <f t="shared" si="41"/>
        <v>71.05</v>
      </c>
      <c r="BA94" s="11">
        <f>IF(AZ94="",Default_Rank_Score,RANK(AZ94,AZ$4:AZ$124,1))</f>
        <v>98</v>
      </c>
      <c r="BB94" s="49">
        <v>54.42</v>
      </c>
      <c r="BC94" s="5">
        <v>0</v>
      </c>
      <c r="BD94" s="29"/>
      <c r="BE94" s="29"/>
      <c r="BF94" s="36">
        <f t="shared" si="42"/>
        <v>54.42</v>
      </c>
      <c r="BG94" s="11">
        <f>IF(BF94="",Default_Rank_Score,RANK(BF94,BF$4:BF$124,1))</f>
        <v>94</v>
      </c>
      <c r="BH94" s="49">
        <v>56.5</v>
      </c>
      <c r="BI94" s="5">
        <v>0</v>
      </c>
      <c r="BJ94" s="29"/>
      <c r="BK94" s="29"/>
      <c r="BL94" s="36">
        <f t="shared" si="43"/>
        <v>56.5</v>
      </c>
      <c r="BM94" s="11">
        <f>IF(BL94="",Default_Rank_Score,RANK(BL94,BL$4:BL$124,1))</f>
        <v>81</v>
      </c>
      <c r="BN94" s="49">
        <v>64.31</v>
      </c>
      <c r="BO94" s="5">
        <v>0</v>
      </c>
      <c r="BP94" s="29"/>
      <c r="BQ94" s="29"/>
      <c r="BR94" s="36">
        <f t="shared" si="44"/>
        <v>64.31</v>
      </c>
      <c r="BS94" s="11">
        <f>IF(BR94="",Default_Rank_Score,RANK(BR94,BR$4:BR$124,1))</f>
        <v>89</v>
      </c>
    </row>
    <row r="95" spans="1:71" s="10" customFormat="1" x14ac:dyDescent="0.15">
      <c r="A95" s="59" t="s">
        <v>171</v>
      </c>
      <c r="B95" s="2"/>
      <c r="C95" s="1"/>
      <c r="D95" s="5">
        <v>6</v>
      </c>
      <c r="E95" s="6" t="s">
        <v>71</v>
      </c>
      <c r="F95" s="5"/>
      <c r="G95" s="63">
        <f t="shared" si="31"/>
        <v>91</v>
      </c>
      <c r="H95" s="63">
        <f t="shared" si="32"/>
        <v>471</v>
      </c>
      <c r="I95" s="63">
        <f t="shared" si="33"/>
        <v>2</v>
      </c>
      <c r="J95" s="63">
        <f t="shared" si="34"/>
        <v>14</v>
      </c>
      <c r="K95" s="64">
        <f t="shared" si="35"/>
        <v>607.99000000000012</v>
      </c>
      <c r="L95" s="49">
        <v>55.35</v>
      </c>
      <c r="M95" s="5">
        <v>1</v>
      </c>
      <c r="N95" s="29"/>
      <c r="O95" s="29"/>
      <c r="P95" s="36">
        <f t="shared" si="36"/>
        <v>60.35</v>
      </c>
      <c r="Q95" s="53">
        <f>IF(P95="",Default_Rank_Score,RANK(P95,P$4:P$124,1))</f>
        <v>91</v>
      </c>
      <c r="R95" s="49">
        <v>45.1</v>
      </c>
      <c r="S95" s="5">
        <v>0</v>
      </c>
      <c r="T95" s="29"/>
      <c r="U95" s="29"/>
      <c r="V95" s="36">
        <f t="shared" si="37"/>
        <v>45.1</v>
      </c>
      <c r="W95" s="55">
        <f>IF(V95="",Default_Rank_Score,RANK(V95,V$4:V$124,1))</f>
        <v>95</v>
      </c>
      <c r="X95" s="49">
        <v>68.349999999999994</v>
      </c>
      <c r="Y95" s="5">
        <v>0</v>
      </c>
      <c r="Z95" s="29"/>
      <c r="AA95" s="29"/>
      <c r="AB95" s="36">
        <f t="shared" si="45"/>
        <v>68.349999999999994</v>
      </c>
      <c r="AC95" s="55">
        <f>IF(AB95="",Default_Rank_Score,RANK(AB95,AB$4:AB$124,1))</f>
        <v>92</v>
      </c>
      <c r="AD95" s="49">
        <v>45.6</v>
      </c>
      <c r="AE95" s="5">
        <v>1</v>
      </c>
      <c r="AF95" s="29"/>
      <c r="AG95" s="29"/>
      <c r="AH95" s="36">
        <f t="shared" si="38"/>
        <v>50.6</v>
      </c>
      <c r="AI95" s="55">
        <f>IF(AH95="",Default_Rank_Score,RANK(AH95,AH$4:AH$124,1))</f>
        <v>91</v>
      </c>
      <c r="AJ95" s="49">
        <v>72.69</v>
      </c>
      <c r="AK95" s="5">
        <v>3</v>
      </c>
      <c r="AL95" s="29"/>
      <c r="AM95" s="29"/>
      <c r="AN95" s="36">
        <f t="shared" si="39"/>
        <v>87.69</v>
      </c>
      <c r="AO95" s="11">
        <f>IF(AN95="",Default_Rank_Score,RANK(AN95,AN$4:AN$124,1))</f>
        <v>102</v>
      </c>
      <c r="AP95" s="49">
        <v>55.72</v>
      </c>
      <c r="AQ95" s="5">
        <v>2</v>
      </c>
      <c r="AR95" s="29"/>
      <c r="AS95" s="29"/>
      <c r="AT95" s="36">
        <f t="shared" si="40"/>
        <v>65.72</v>
      </c>
      <c r="AU95" s="11">
        <f>IF(AT95="",Default_Rank_Score,RANK(AT95,AT$4:AT$124,1))</f>
        <v>94</v>
      </c>
      <c r="AV95" s="49">
        <v>43.86</v>
      </c>
      <c r="AW95" s="5">
        <v>2</v>
      </c>
      <c r="AX95" s="29"/>
      <c r="AY95" s="29"/>
      <c r="AZ95" s="36">
        <f t="shared" si="41"/>
        <v>53.86</v>
      </c>
      <c r="BA95" s="11">
        <f>IF(AZ95="",Default_Rank_Score,RANK(AZ95,AZ$4:AZ$124,1))</f>
        <v>78</v>
      </c>
      <c r="BB95" s="49">
        <v>38.299999999999997</v>
      </c>
      <c r="BC95" s="5">
        <v>2</v>
      </c>
      <c r="BD95" s="29"/>
      <c r="BE95" s="29"/>
      <c r="BF95" s="36">
        <f t="shared" si="42"/>
        <v>48.3</v>
      </c>
      <c r="BG95" s="11">
        <f>IF(BF95="",Default_Rank_Score,RANK(BF95,BF$4:BF$124,1))</f>
        <v>85</v>
      </c>
      <c r="BH95" s="49">
        <v>57.07</v>
      </c>
      <c r="BI95" s="5">
        <v>2</v>
      </c>
      <c r="BJ95" s="29"/>
      <c r="BK95" s="29"/>
      <c r="BL95" s="36">
        <f t="shared" si="43"/>
        <v>67.069999999999993</v>
      </c>
      <c r="BM95" s="11">
        <f>IF(BL95="",Default_Rank_Score,RANK(BL95,BL$4:BL$124,1))</f>
        <v>94</v>
      </c>
      <c r="BN95" s="49">
        <v>55.95</v>
      </c>
      <c r="BO95" s="5">
        <v>1</v>
      </c>
      <c r="BP95" s="29"/>
      <c r="BQ95" s="29"/>
      <c r="BR95" s="36">
        <f t="shared" si="44"/>
        <v>60.95</v>
      </c>
      <c r="BS95" s="11">
        <f>IF(BR95="",Default_Rank_Score,RANK(BR95,BR$4:BR$124,1))</f>
        <v>82</v>
      </c>
    </row>
    <row r="96" spans="1:71" s="10" customFormat="1" x14ac:dyDescent="0.15">
      <c r="A96" s="59" t="s">
        <v>135</v>
      </c>
      <c r="B96" s="2"/>
      <c r="C96" s="1"/>
      <c r="D96" s="5">
        <v>5</v>
      </c>
      <c r="E96" s="6" t="s">
        <v>136</v>
      </c>
      <c r="F96" s="5"/>
      <c r="G96" s="63">
        <f t="shared" si="31"/>
        <v>92</v>
      </c>
      <c r="H96" s="63">
        <f t="shared" si="32"/>
        <v>457</v>
      </c>
      <c r="I96" s="63">
        <f t="shared" si="33"/>
        <v>1</v>
      </c>
      <c r="J96" s="63">
        <f t="shared" si="34"/>
        <v>27</v>
      </c>
      <c r="K96" s="64">
        <f t="shared" si="35"/>
        <v>631.96999999999991</v>
      </c>
      <c r="L96" s="49">
        <v>45.26</v>
      </c>
      <c r="M96" s="5">
        <v>3</v>
      </c>
      <c r="N96" s="29"/>
      <c r="O96" s="29"/>
      <c r="P96" s="36">
        <f t="shared" si="36"/>
        <v>60.26</v>
      </c>
      <c r="Q96" s="53">
        <f>IF(P96="",Default_Rank_Score,RANK(P96,P$4:P$124,1))</f>
        <v>90</v>
      </c>
      <c r="R96" s="49">
        <v>43.71</v>
      </c>
      <c r="S96" s="5">
        <v>0</v>
      </c>
      <c r="T96" s="29"/>
      <c r="U96" s="29"/>
      <c r="V96" s="36">
        <f t="shared" si="37"/>
        <v>43.71</v>
      </c>
      <c r="W96" s="55">
        <f>IF(V96="",Default_Rank_Score,RANK(V96,V$4:V$124,1))</f>
        <v>94</v>
      </c>
      <c r="X96" s="49">
        <v>54.11</v>
      </c>
      <c r="Y96" s="5">
        <v>2</v>
      </c>
      <c r="Z96" s="29">
        <v>1</v>
      </c>
      <c r="AA96" s="29"/>
      <c r="AB96" s="36">
        <f t="shared" si="45"/>
        <v>74.11</v>
      </c>
      <c r="AC96" s="55">
        <f>IF(AB96="",Default_Rank_Score,RANK(AB96,AB$4:AB$124,1))</f>
        <v>99</v>
      </c>
      <c r="AD96" s="49">
        <v>46.34</v>
      </c>
      <c r="AE96" s="5">
        <v>2</v>
      </c>
      <c r="AF96" s="29"/>
      <c r="AG96" s="29"/>
      <c r="AH96" s="36">
        <f t="shared" si="38"/>
        <v>56.34</v>
      </c>
      <c r="AI96" s="55">
        <f>IF(AH96="",Default_Rank_Score,RANK(AH96,AH$4:AH$124,1))</f>
        <v>93</v>
      </c>
      <c r="AJ96" s="49">
        <v>58.73</v>
      </c>
      <c r="AK96" s="5">
        <v>1</v>
      </c>
      <c r="AL96" s="29"/>
      <c r="AM96" s="29"/>
      <c r="AN96" s="36">
        <f t="shared" si="39"/>
        <v>63.73</v>
      </c>
      <c r="AO96" s="11">
        <f>IF(AN96="",Default_Rank_Score,RANK(AN96,AN$4:AN$124,1))</f>
        <v>81</v>
      </c>
      <c r="AP96" s="49">
        <v>51.28</v>
      </c>
      <c r="AQ96" s="5">
        <v>4</v>
      </c>
      <c r="AR96" s="29"/>
      <c r="AS96" s="29"/>
      <c r="AT96" s="36">
        <f t="shared" si="40"/>
        <v>71.28</v>
      </c>
      <c r="AU96" s="11">
        <f>IF(AT96="",Default_Rank_Score,RANK(AT96,AT$4:AT$124,1))</f>
        <v>100</v>
      </c>
      <c r="AV96" s="49">
        <v>40.729999999999997</v>
      </c>
      <c r="AW96" s="5">
        <v>3</v>
      </c>
      <c r="AX96" s="29"/>
      <c r="AY96" s="29"/>
      <c r="AZ96" s="36">
        <f t="shared" si="41"/>
        <v>55.73</v>
      </c>
      <c r="BA96" s="11">
        <f>IF(AZ96="",Default_Rank_Score,RANK(AZ96,AZ$4:AZ$124,1))</f>
        <v>82</v>
      </c>
      <c r="BB96" s="49">
        <v>42.25</v>
      </c>
      <c r="BC96" s="5">
        <v>5</v>
      </c>
      <c r="BD96" s="29"/>
      <c r="BE96" s="29"/>
      <c r="BF96" s="36">
        <f t="shared" si="42"/>
        <v>67.25</v>
      </c>
      <c r="BG96" s="11">
        <f>IF(BF96="",Default_Rank_Score,RANK(BF96,BF$4:BF$124,1))</f>
        <v>109</v>
      </c>
      <c r="BH96" s="49">
        <v>51.65</v>
      </c>
      <c r="BI96" s="5">
        <v>5</v>
      </c>
      <c r="BJ96" s="29"/>
      <c r="BK96" s="29"/>
      <c r="BL96" s="36">
        <f t="shared" si="43"/>
        <v>76.650000000000006</v>
      </c>
      <c r="BM96" s="11">
        <f>IF(BL96="",Default_Rank_Score,RANK(BL96,BL$4:BL$124,1))</f>
        <v>102</v>
      </c>
      <c r="BN96" s="49">
        <v>52.91</v>
      </c>
      <c r="BO96" s="5">
        <v>2</v>
      </c>
      <c r="BP96" s="29"/>
      <c r="BQ96" s="29"/>
      <c r="BR96" s="36">
        <f t="shared" si="44"/>
        <v>62.91</v>
      </c>
      <c r="BS96" s="11">
        <f>IF(BR96="",Default_Rank_Score,RANK(BR96,BR$4:BR$124,1))</f>
        <v>85</v>
      </c>
    </row>
    <row r="97" spans="1:71" s="10" customFormat="1" x14ac:dyDescent="0.15">
      <c r="A97" s="59" t="s">
        <v>182</v>
      </c>
      <c r="B97" s="2"/>
      <c r="C97" s="1"/>
      <c r="D97" s="5">
        <v>3</v>
      </c>
      <c r="E97" s="6" t="s">
        <v>183</v>
      </c>
      <c r="F97" s="5"/>
      <c r="G97" s="63">
        <f t="shared" si="31"/>
        <v>93</v>
      </c>
      <c r="H97" s="63">
        <f t="shared" si="32"/>
        <v>455</v>
      </c>
      <c r="I97" s="63">
        <f t="shared" si="33"/>
        <v>3</v>
      </c>
      <c r="J97" s="63">
        <f t="shared" si="34"/>
        <v>10</v>
      </c>
      <c r="K97" s="64">
        <f t="shared" si="35"/>
        <v>638.62000000000012</v>
      </c>
      <c r="L97" s="49">
        <v>60.18</v>
      </c>
      <c r="M97" s="5">
        <v>1</v>
      </c>
      <c r="N97" s="29"/>
      <c r="O97" s="29"/>
      <c r="P97" s="36">
        <f t="shared" si="36"/>
        <v>65.180000000000007</v>
      </c>
      <c r="Q97" s="53">
        <f>IF(P97="",Default_Rank_Score,RANK(P97,P$4:P$124,1))</f>
        <v>95</v>
      </c>
      <c r="R97" s="49">
        <v>40.83</v>
      </c>
      <c r="S97" s="5">
        <v>0</v>
      </c>
      <c r="T97" s="29"/>
      <c r="U97" s="29"/>
      <c r="V97" s="36">
        <f t="shared" si="37"/>
        <v>40.83</v>
      </c>
      <c r="W97" s="55">
        <f>IF(V97="",Default_Rank_Score,RANK(V97,V$4:V$124,1))</f>
        <v>89</v>
      </c>
      <c r="X97" s="49">
        <v>61.65</v>
      </c>
      <c r="Y97" s="5">
        <v>2</v>
      </c>
      <c r="Z97" s="29"/>
      <c r="AA97" s="29"/>
      <c r="AB97" s="36">
        <f t="shared" si="45"/>
        <v>71.650000000000006</v>
      </c>
      <c r="AC97" s="55">
        <f>IF(AB97="",Default_Rank_Score,RANK(AB97,AB$4:AB$124,1))</f>
        <v>97</v>
      </c>
      <c r="AD97" s="49">
        <v>47.49</v>
      </c>
      <c r="AE97" s="5">
        <v>0</v>
      </c>
      <c r="AF97" s="29"/>
      <c r="AG97" s="29"/>
      <c r="AH97" s="36">
        <f t="shared" si="38"/>
        <v>47.49</v>
      </c>
      <c r="AI97" s="55">
        <f>IF(AH97="",Default_Rank_Score,RANK(AH97,AH$4:AH$124,1))</f>
        <v>84</v>
      </c>
      <c r="AJ97" s="49">
        <v>61.75</v>
      </c>
      <c r="AK97" s="5">
        <v>2</v>
      </c>
      <c r="AL97" s="29"/>
      <c r="AM97" s="29"/>
      <c r="AN97" s="36">
        <f t="shared" si="39"/>
        <v>71.75</v>
      </c>
      <c r="AO97" s="11">
        <f>IF(AN97="",Default_Rank_Score,RANK(AN97,AN$4:AN$124,1))</f>
        <v>90</v>
      </c>
      <c r="AP97" s="49">
        <v>60.07</v>
      </c>
      <c r="AQ97" s="5">
        <v>1</v>
      </c>
      <c r="AR97" s="29"/>
      <c r="AS97" s="29"/>
      <c r="AT97" s="36">
        <f t="shared" si="40"/>
        <v>65.069999999999993</v>
      </c>
      <c r="AU97" s="11">
        <f>IF(AT97="",Default_Rank_Score,RANK(AT97,AT$4:AT$124,1))</f>
        <v>92</v>
      </c>
      <c r="AV97" s="49">
        <v>59.14</v>
      </c>
      <c r="AW97" s="5">
        <v>2</v>
      </c>
      <c r="AX97" s="29"/>
      <c r="AY97" s="29"/>
      <c r="AZ97" s="36">
        <f t="shared" si="41"/>
        <v>69.14</v>
      </c>
      <c r="BA97" s="11">
        <f>IF(AZ97="",Default_Rank_Score,RANK(AZ97,AZ$4:AZ$124,1))</f>
        <v>97</v>
      </c>
      <c r="BB97" s="49">
        <v>52.09</v>
      </c>
      <c r="BC97" s="5">
        <v>0</v>
      </c>
      <c r="BD97" s="29"/>
      <c r="BE97" s="29"/>
      <c r="BF97" s="36">
        <f t="shared" si="42"/>
        <v>52.09</v>
      </c>
      <c r="BG97" s="11">
        <f>IF(BF97="",Default_Rank_Score,RANK(BF97,BF$4:BF$124,1))</f>
        <v>88</v>
      </c>
      <c r="BH97" s="49">
        <v>75.180000000000007</v>
      </c>
      <c r="BI97" s="5">
        <v>1</v>
      </c>
      <c r="BJ97" s="29"/>
      <c r="BK97" s="29"/>
      <c r="BL97" s="36">
        <f t="shared" si="43"/>
        <v>80.180000000000007</v>
      </c>
      <c r="BM97" s="11">
        <f>IF(BL97="",Default_Rank_Score,RANK(BL97,BL$4:BL$124,1))</f>
        <v>106</v>
      </c>
      <c r="BN97" s="49">
        <v>70.239999999999995</v>
      </c>
      <c r="BO97" s="5">
        <v>1</v>
      </c>
      <c r="BP97" s="29"/>
      <c r="BQ97" s="29"/>
      <c r="BR97" s="36">
        <f t="shared" si="44"/>
        <v>75.239999999999995</v>
      </c>
      <c r="BS97" s="11">
        <f>IF(BR97="",Default_Rank_Score,RANK(BR97,BR$4:BR$124,1))</f>
        <v>100</v>
      </c>
    </row>
    <row r="98" spans="1:71" s="10" customFormat="1" x14ac:dyDescent="0.15">
      <c r="A98" s="59" t="s">
        <v>134</v>
      </c>
      <c r="B98" s="2"/>
      <c r="C98" s="1"/>
      <c r="D98" s="5">
        <v>5</v>
      </c>
      <c r="E98" s="6" t="s">
        <v>87</v>
      </c>
      <c r="F98" s="5"/>
      <c r="G98" s="63">
        <f t="shared" si="31"/>
        <v>94</v>
      </c>
      <c r="H98" s="63">
        <f t="shared" si="32"/>
        <v>462</v>
      </c>
      <c r="I98" s="63">
        <f t="shared" si="33"/>
        <v>1</v>
      </c>
      <c r="J98" s="63">
        <f t="shared" si="34"/>
        <v>32</v>
      </c>
      <c r="K98" s="64">
        <f t="shared" si="35"/>
        <v>646.56000000000006</v>
      </c>
      <c r="L98" s="49">
        <v>50.52</v>
      </c>
      <c r="M98" s="5">
        <v>2</v>
      </c>
      <c r="N98" s="29"/>
      <c r="O98" s="29"/>
      <c r="P98" s="36">
        <f t="shared" si="36"/>
        <v>60.52</v>
      </c>
      <c r="Q98" s="53">
        <f>IF(P98="",Default_Rank_Score,RANK(P98,P$4:P$124,1))</f>
        <v>92</v>
      </c>
      <c r="R98" s="49">
        <v>48.72</v>
      </c>
      <c r="S98" s="5">
        <v>0</v>
      </c>
      <c r="T98" s="29"/>
      <c r="U98" s="29"/>
      <c r="V98" s="36">
        <f t="shared" si="37"/>
        <v>48.72</v>
      </c>
      <c r="W98" s="55">
        <f>IF(V98="",Default_Rank_Score,RANK(V98,V$4:V$124,1))</f>
        <v>103</v>
      </c>
      <c r="X98" s="49">
        <v>47.69</v>
      </c>
      <c r="Y98" s="5">
        <v>2</v>
      </c>
      <c r="Z98" s="29"/>
      <c r="AA98" s="29"/>
      <c r="AB98" s="36">
        <f t="shared" si="45"/>
        <v>57.69</v>
      </c>
      <c r="AC98" s="55">
        <f>IF(AB98="",Default_Rank_Score,RANK(AB98,AB$4:AB$124,1))</f>
        <v>79</v>
      </c>
      <c r="AD98" s="49">
        <v>50.72</v>
      </c>
      <c r="AE98" s="5">
        <v>3</v>
      </c>
      <c r="AF98" s="29"/>
      <c r="AG98" s="29"/>
      <c r="AH98" s="36">
        <f t="shared" si="38"/>
        <v>65.72</v>
      </c>
      <c r="AI98" s="55">
        <f>IF(AH98="",Default_Rank_Score,RANK(AH98,AH$4:AH$124,1))</f>
        <v>97</v>
      </c>
      <c r="AJ98" s="49">
        <v>57.96</v>
      </c>
      <c r="AK98" s="5">
        <v>3</v>
      </c>
      <c r="AL98" s="29"/>
      <c r="AM98" s="29"/>
      <c r="AN98" s="36">
        <f t="shared" si="39"/>
        <v>72.960000000000008</v>
      </c>
      <c r="AO98" s="11">
        <f>IF(AN98="",Default_Rank_Score,RANK(AN98,AN$4:AN$124,1))</f>
        <v>91</v>
      </c>
      <c r="AP98" s="49">
        <v>48.4</v>
      </c>
      <c r="AQ98" s="5">
        <v>4</v>
      </c>
      <c r="AR98" s="29"/>
      <c r="AS98" s="29"/>
      <c r="AT98" s="36">
        <f t="shared" si="40"/>
        <v>68.400000000000006</v>
      </c>
      <c r="AU98" s="11">
        <f>IF(AT98="",Default_Rank_Score,RANK(AT98,AT$4:AT$124,1))</f>
        <v>99</v>
      </c>
      <c r="AV98" s="49">
        <v>49.56</v>
      </c>
      <c r="AW98" s="5">
        <v>2</v>
      </c>
      <c r="AX98" s="29"/>
      <c r="AY98" s="29"/>
      <c r="AZ98" s="36">
        <f t="shared" si="41"/>
        <v>59.56</v>
      </c>
      <c r="BA98" s="11">
        <f>IF(AZ98="",Default_Rank_Score,RANK(AZ98,AZ$4:AZ$124,1))</f>
        <v>87</v>
      </c>
      <c r="BB98" s="49">
        <v>32.56</v>
      </c>
      <c r="BC98" s="5">
        <v>5</v>
      </c>
      <c r="BD98" s="29"/>
      <c r="BE98" s="29"/>
      <c r="BF98" s="36">
        <f t="shared" si="42"/>
        <v>57.56</v>
      </c>
      <c r="BG98" s="11">
        <f>IF(BF98="",Default_Rank_Score,RANK(BF98,BF$4:BF$124,1))</f>
        <v>100</v>
      </c>
      <c r="BH98" s="49">
        <v>45.71</v>
      </c>
      <c r="BI98" s="5">
        <v>4</v>
      </c>
      <c r="BJ98" s="29">
        <v>1</v>
      </c>
      <c r="BK98" s="29"/>
      <c r="BL98" s="36">
        <f t="shared" si="43"/>
        <v>75.710000000000008</v>
      </c>
      <c r="BM98" s="11">
        <f>IF(BL98="",Default_Rank_Score,RANK(BL98,BL$4:BL$124,1))</f>
        <v>100</v>
      </c>
      <c r="BN98" s="49">
        <v>44.72</v>
      </c>
      <c r="BO98" s="5">
        <v>7</v>
      </c>
      <c r="BP98" s="29"/>
      <c r="BQ98" s="29"/>
      <c r="BR98" s="36">
        <f t="shared" si="44"/>
        <v>79.72</v>
      </c>
      <c r="BS98" s="11">
        <f>IF(BR98="",Default_Rank_Score,RANK(BR98,BR$4:BR$124,1))</f>
        <v>101</v>
      </c>
    </row>
    <row r="99" spans="1:71" s="10" customFormat="1" x14ac:dyDescent="0.15">
      <c r="A99" s="59" t="s">
        <v>199</v>
      </c>
      <c r="B99" s="2"/>
      <c r="C99" s="1"/>
      <c r="D99" s="5">
        <v>5</v>
      </c>
      <c r="E99" s="6" t="s">
        <v>57</v>
      </c>
      <c r="F99" s="5"/>
      <c r="G99" s="63">
        <f t="shared" si="31"/>
        <v>95</v>
      </c>
      <c r="H99" s="63">
        <f t="shared" si="32"/>
        <v>457</v>
      </c>
      <c r="I99" s="63">
        <f t="shared" si="33"/>
        <v>7</v>
      </c>
      <c r="J99" s="63">
        <f t="shared" si="34"/>
        <v>13</v>
      </c>
      <c r="K99" s="64">
        <f t="shared" si="35"/>
        <v>648.51</v>
      </c>
      <c r="L99" s="49">
        <v>76.3</v>
      </c>
      <c r="M99" s="5">
        <v>0</v>
      </c>
      <c r="N99" s="29"/>
      <c r="O99" s="29"/>
      <c r="P99" s="36">
        <f t="shared" si="36"/>
        <v>76.3</v>
      </c>
      <c r="Q99" s="53">
        <f>IF(P99="",Default_Rank_Score,RANK(P99,P$4:P$124,1))</f>
        <v>105</v>
      </c>
      <c r="R99" s="49">
        <v>36.08</v>
      </c>
      <c r="S99" s="5">
        <v>0</v>
      </c>
      <c r="T99" s="29"/>
      <c r="U99" s="29"/>
      <c r="V99" s="36">
        <f t="shared" si="37"/>
        <v>36.08</v>
      </c>
      <c r="W99" s="55">
        <f>IF(V99="",Default_Rank_Score,RANK(V99,V$4:V$124,1))</f>
        <v>81</v>
      </c>
      <c r="X99" s="49">
        <v>58.55</v>
      </c>
      <c r="Y99" s="5">
        <v>2</v>
      </c>
      <c r="Z99" s="29"/>
      <c r="AA99" s="29"/>
      <c r="AB99" s="36">
        <f t="shared" si="45"/>
        <v>68.55</v>
      </c>
      <c r="AC99" s="55">
        <f>IF(AB99="",Default_Rank_Score,RANK(AB99,AB$4:AB$124,1))</f>
        <v>94</v>
      </c>
      <c r="AD99" s="49">
        <v>45.53</v>
      </c>
      <c r="AE99" s="5">
        <v>1</v>
      </c>
      <c r="AF99" s="29"/>
      <c r="AG99" s="29"/>
      <c r="AH99" s="36">
        <f t="shared" si="38"/>
        <v>50.53</v>
      </c>
      <c r="AI99" s="55">
        <f>IF(AH99="",Default_Rank_Score,RANK(AH99,AH$4:AH$124,1))</f>
        <v>90</v>
      </c>
      <c r="AJ99" s="49">
        <v>66.349999999999994</v>
      </c>
      <c r="AK99" s="5">
        <v>0</v>
      </c>
      <c r="AL99" s="29"/>
      <c r="AM99" s="29"/>
      <c r="AN99" s="36">
        <f t="shared" si="39"/>
        <v>66.349999999999994</v>
      </c>
      <c r="AO99" s="11">
        <f>IF(AN99="",Default_Rank_Score,RANK(AN99,AN$4:AN$124,1))</f>
        <v>87</v>
      </c>
      <c r="AP99" s="49">
        <v>44.2</v>
      </c>
      <c r="AQ99" s="5">
        <v>0</v>
      </c>
      <c r="AR99" s="29"/>
      <c r="AS99" s="29"/>
      <c r="AT99" s="36">
        <f t="shared" si="40"/>
        <v>44.2</v>
      </c>
      <c r="AU99" s="11">
        <f>IF(AT99="",Default_Rank_Score,RANK(AT99,AT$4:AT$124,1))</f>
        <v>63</v>
      </c>
      <c r="AV99" s="49">
        <v>47.76</v>
      </c>
      <c r="AW99" s="5">
        <v>0</v>
      </c>
      <c r="AX99" s="29"/>
      <c r="AY99" s="29"/>
      <c r="AZ99" s="36">
        <f t="shared" si="41"/>
        <v>47.76</v>
      </c>
      <c r="BA99" s="11">
        <f>IF(AZ99="",Default_Rank_Score,RANK(AZ99,AZ$4:AZ$124,1))</f>
        <v>61</v>
      </c>
      <c r="BB99" s="49">
        <v>53.82</v>
      </c>
      <c r="BC99" s="5">
        <v>0</v>
      </c>
      <c r="BD99" s="29"/>
      <c r="BE99" s="29"/>
      <c r="BF99" s="36">
        <f t="shared" si="42"/>
        <v>53.82</v>
      </c>
      <c r="BG99" s="11">
        <f>IF(BF99="",Default_Rank_Score,RANK(BF99,BF$4:BF$124,1))</f>
        <v>93</v>
      </c>
      <c r="BH99" s="49">
        <v>98.86</v>
      </c>
      <c r="BI99" s="5">
        <v>10</v>
      </c>
      <c r="BJ99" s="29"/>
      <c r="BK99" s="29"/>
      <c r="BL99" s="36">
        <f t="shared" si="43"/>
        <v>148.86000000000001</v>
      </c>
      <c r="BM99" s="11">
        <f>IF(BL99="",Default_Rank_Score,RANK(BL99,BL$4:BL$124,1))</f>
        <v>118</v>
      </c>
      <c r="BN99" s="49">
        <v>56.06</v>
      </c>
      <c r="BO99" s="5">
        <v>0</v>
      </c>
      <c r="BP99" s="29"/>
      <c r="BQ99" s="29"/>
      <c r="BR99" s="36">
        <f t="shared" si="44"/>
        <v>56.06</v>
      </c>
      <c r="BS99" s="11">
        <f>IF(BR99="",Default_Rank_Score,RANK(BR99,BR$4:BR$124,1))</f>
        <v>78</v>
      </c>
    </row>
    <row r="100" spans="1:71" s="10" customFormat="1" x14ac:dyDescent="0.15">
      <c r="A100" s="59" t="s">
        <v>187</v>
      </c>
      <c r="B100" s="2"/>
      <c r="C100" s="1"/>
      <c r="D100" s="5">
        <v>5</v>
      </c>
      <c r="E100" s="6" t="s">
        <v>92</v>
      </c>
      <c r="F100" s="5"/>
      <c r="G100" s="63">
        <f t="shared" si="31"/>
        <v>96</v>
      </c>
      <c r="H100" s="63">
        <f t="shared" si="32"/>
        <v>435</v>
      </c>
      <c r="I100" s="63">
        <f t="shared" si="33"/>
        <v>4</v>
      </c>
      <c r="J100" s="63">
        <f t="shared" si="34"/>
        <v>10</v>
      </c>
      <c r="K100" s="64">
        <f t="shared" si="35"/>
        <v>664.90000000000009</v>
      </c>
      <c r="L100" s="49">
        <v>49.51</v>
      </c>
      <c r="M100" s="5">
        <v>0</v>
      </c>
      <c r="N100" s="29"/>
      <c r="O100" s="29"/>
      <c r="P100" s="36">
        <f t="shared" si="36"/>
        <v>49.51</v>
      </c>
      <c r="Q100" s="53">
        <f>IF(P100="",Default_Rank_Score,RANK(P100,P$4:P$124,1))</f>
        <v>79</v>
      </c>
      <c r="R100" s="49">
        <v>31.95</v>
      </c>
      <c r="S100" s="5">
        <v>1</v>
      </c>
      <c r="T100" s="29"/>
      <c r="U100" s="29"/>
      <c r="V100" s="36">
        <f t="shared" si="37"/>
        <v>36.950000000000003</v>
      </c>
      <c r="W100" s="55">
        <f>IF(V100="",Default_Rank_Score,RANK(V100,V$4:V$124,1))</f>
        <v>82</v>
      </c>
      <c r="X100" s="49">
        <v>72.709999999999994</v>
      </c>
      <c r="Y100" s="5">
        <v>1</v>
      </c>
      <c r="Z100" s="29"/>
      <c r="AA100" s="29"/>
      <c r="AB100" s="36">
        <f t="shared" si="45"/>
        <v>77.709999999999994</v>
      </c>
      <c r="AC100" s="55">
        <f>IF(AB100="",Default_Rank_Score,RANK(AB100,AB$4:AB$124,1))</f>
        <v>102</v>
      </c>
      <c r="AD100" s="49">
        <v>79.92</v>
      </c>
      <c r="AE100" s="5">
        <v>0</v>
      </c>
      <c r="AF100" s="29"/>
      <c r="AG100" s="29"/>
      <c r="AH100" s="36">
        <f t="shared" si="38"/>
        <v>79.92</v>
      </c>
      <c r="AI100" s="55">
        <f>IF(AH100="",Default_Rank_Score,RANK(AH100,AH$4:AH$124,1))</f>
        <v>104</v>
      </c>
      <c r="AJ100" s="49">
        <v>58.48</v>
      </c>
      <c r="AK100" s="5">
        <v>0</v>
      </c>
      <c r="AL100" s="29"/>
      <c r="AM100" s="29"/>
      <c r="AN100" s="36">
        <f t="shared" si="39"/>
        <v>58.48</v>
      </c>
      <c r="AO100" s="11">
        <f>IF(AN100="",Default_Rank_Score,RANK(AN100,AN$4:AN$124,1))</f>
        <v>68</v>
      </c>
      <c r="AP100" s="49">
        <v>50.53</v>
      </c>
      <c r="AQ100" s="5">
        <v>1</v>
      </c>
      <c r="AR100" s="29"/>
      <c r="AS100" s="29"/>
      <c r="AT100" s="36">
        <f t="shared" si="40"/>
        <v>55.53</v>
      </c>
      <c r="AU100" s="11">
        <f>IF(AT100="",Default_Rank_Score,RANK(AT100,AT$4:AT$124,1))</f>
        <v>80</v>
      </c>
      <c r="AV100" s="49">
        <v>47.85</v>
      </c>
      <c r="AW100" s="5">
        <v>1</v>
      </c>
      <c r="AX100" s="29">
        <v>1</v>
      </c>
      <c r="AY100" s="29"/>
      <c r="AZ100" s="36">
        <f t="shared" si="41"/>
        <v>62.85</v>
      </c>
      <c r="BA100" s="11">
        <f>IF(AZ100="",Default_Rank_Score,RANK(AZ100,AZ$4:AZ$124,1))</f>
        <v>92</v>
      </c>
      <c r="BB100" s="49">
        <v>38.26</v>
      </c>
      <c r="BC100" s="5">
        <v>1</v>
      </c>
      <c r="BD100" s="29"/>
      <c r="BE100" s="29"/>
      <c r="BF100" s="36">
        <f t="shared" si="42"/>
        <v>43.26</v>
      </c>
      <c r="BG100" s="11">
        <f>IF(BF100="",Default_Rank_Score,RANK(BF100,BF$4:BF$124,1))</f>
        <v>78</v>
      </c>
      <c r="BH100" s="49">
        <v>80.08</v>
      </c>
      <c r="BI100" s="5">
        <v>0</v>
      </c>
      <c r="BJ100" s="29"/>
      <c r="BK100" s="29"/>
      <c r="BL100" s="36">
        <f t="shared" si="43"/>
        <v>80.08</v>
      </c>
      <c r="BM100" s="11">
        <f>IF(BL100="",Default_Rank_Score,RANK(BL100,BL$4:BL$124,1))</f>
        <v>105</v>
      </c>
      <c r="BN100" s="49">
        <v>95.61</v>
      </c>
      <c r="BO100" s="5">
        <v>5</v>
      </c>
      <c r="BP100" s="29"/>
      <c r="BQ100" s="29"/>
      <c r="BR100" s="36">
        <f t="shared" si="44"/>
        <v>120.61</v>
      </c>
      <c r="BS100" s="11"/>
    </row>
    <row r="101" spans="1:71" s="10" customFormat="1" x14ac:dyDescent="0.15">
      <c r="A101" s="59" t="s">
        <v>156</v>
      </c>
      <c r="B101" s="2"/>
      <c r="C101" s="1"/>
      <c r="D101" s="5" t="s">
        <v>150</v>
      </c>
      <c r="E101" s="6" t="s">
        <v>79</v>
      </c>
      <c r="F101" s="5"/>
      <c r="G101" s="63">
        <f t="shared" ref="G101:G121" si="46">RANK(K101,K$4:K$124,1)</f>
        <v>97</v>
      </c>
      <c r="H101" s="63">
        <f t="shared" ref="H101:H123" si="47">Q101+W101+AC101+AI101+AO101</f>
        <v>463</v>
      </c>
      <c r="I101" s="63">
        <f t="shared" ref="I101:I123" si="48">IF(M101=0,1,0)+IF(S101=0,1,0)+IF(Y101=0,1,0)+IF(AE101=0,1,0)+IF(AK101=0,1,0)+IF(AQ101=0,1,0)+IF(AW101=0,1,0)+IF(BC101=0,1,0)+IF(BI101=0,1,0)+IF(BO101=0,1,0)</f>
        <v>2</v>
      </c>
      <c r="J101" s="63">
        <f t="shared" ref="J101:J123" si="49">M101+S101+Y101+AE101+AK101+AQ101+AW101+BC101+BI101+BO101</f>
        <v>13</v>
      </c>
      <c r="K101" s="64">
        <f t="shared" ref="K101:K121" si="50">P101+V101+AB101+AH101+AN101+AT101+AZ101+BF101+BL101+BR101</f>
        <v>667.16999999999985</v>
      </c>
      <c r="L101" s="49">
        <v>71.930000000000007</v>
      </c>
      <c r="M101" s="5">
        <v>1</v>
      </c>
      <c r="N101" s="29"/>
      <c r="O101" s="29"/>
      <c r="P101" s="36">
        <f t="shared" ref="P101:P132" si="51">IF((OR(L101="",L101="DNC")),"",IF(L101="SDQ",P$134,IF(L101="DNF",999,(L101+(5*M101)+(N101*10)-(O101*5)))))</f>
        <v>76.930000000000007</v>
      </c>
      <c r="Q101" s="53">
        <f>IF(P101="",Default_Rank_Score,RANK(P101,P$4:P$124,1))</f>
        <v>106</v>
      </c>
      <c r="R101" s="49">
        <v>29.73</v>
      </c>
      <c r="S101" s="5">
        <v>0</v>
      </c>
      <c r="T101" s="29"/>
      <c r="U101" s="29"/>
      <c r="V101" s="36">
        <f t="shared" ref="V101:V132" si="52">IF((OR(R101="",R101="DNC")),"",IF(R101="SDQ",V$134,IF(R101="DNF",999,(R101+(5*S101)+(T101*10)-(U101*5)))))</f>
        <v>29.73</v>
      </c>
      <c r="W101" s="55">
        <f>IF(V101="",Default_Rank_Score,RANK(V101,V$4:V$124,1))</f>
        <v>62</v>
      </c>
      <c r="X101" s="49">
        <v>68.900000000000006</v>
      </c>
      <c r="Y101" s="5">
        <v>0</v>
      </c>
      <c r="Z101" s="29"/>
      <c r="AA101" s="29"/>
      <c r="AB101" s="36">
        <f t="shared" si="45"/>
        <v>68.900000000000006</v>
      </c>
      <c r="AC101" s="55">
        <f>IF(AB101="",Default_Rank_Score,RANK(AB101,AB$4:AB$124,1))</f>
        <v>95</v>
      </c>
      <c r="AD101" s="49">
        <v>56.2</v>
      </c>
      <c r="AE101" s="5">
        <v>1</v>
      </c>
      <c r="AF101" s="29"/>
      <c r="AG101" s="29"/>
      <c r="AH101" s="36">
        <f t="shared" ref="AH101:AH132" si="53">IF((OR(AD101="",AD101="DNC")),"",IF(AD101="SDQ",AH$134,IF(AD101="DNF",999,(AD101+(5*AE101)+(AF101*10)-(AG101*5)))))</f>
        <v>61.2</v>
      </c>
      <c r="AI101" s="55">
        <f>IF(AH101="",Default_Rank_Score,RANK(AH101,AH$4:AH$124,1))</f>
        <v>94</v>
      </c>
      <c r="AJ101" s="49">
        <v>91.34</v>
      </c>
      <c r="AK101" s="5">
        <v>1</v>
      </c>
      <c r="AL101" s="29"/>
      <c r="AM101" s="29"/>
      <c r="AN101" s="36">
        <f t="shared" ref="AN101:AN132" si="54">IF((OR(AJ101="",AJ101="DNC")),"",IF(AJ101="SDQ",AN$134,IF(AJ101="DNF",999,(AJ101+(5*AK101)+(AL101*10)-(AM101*5)))))</f>
        <v>96.34</v>
      </c>
      <c r="AO101" s="11">
        <f>IF(AN101="",Default_Rank_Score,RANK(AN101,AN$4:AN$124,1))</f>
        <v>106</v>
      </c>
      <c r="AP101" s="49">
        <v>52.4</v>
      </c>
      <c r="AQ101" s="5">
        <v>2</v>
      </c>
      <c r="AR101" s="29"/>
      <c r="AS101" s="29"/>
      <c r="AT101" s="36">
        <f t="shared" ref="AT101:AT132" si="55">IF((OR(AP101="",AP101="DNC")),"",IF(AP101="SDQ",AT$134,IF(AP101="DNF",999,(AP101+(5*AQ101)+(AR101*10)-(AS101*5)))))</f>
        <v>62.4</v>
      </c>
      <c r="AU101" s="11">
        <f>IF(AT101="",Default_Rank_Score,RANK(AT101,AT$4:AT$124,1))</f>
        <v>91</v>
      </c>
      <c r="AV101" s="49">
        <v>52.79</v>
      </c>
      <c r="AW101" s="5">
        <v>3</v>
      </c>
      <c r="AX101" s="29"/>
      <c r="AY101" s="29"/>
      <c r="AZ101" s="36">
        <f t="shared" ref="AZ101:AZ132" si="56">IF((OR(AV101="",AV101="DNC")),"",IF(AV101="SDQ",AZ$134,IF(AV101="DNF",999,(AV101+(5*AW101)+(AX101*10)-(AY101*5)))))</f>
        <v>67.789999999999992</v>
      </c>
      <c r="BA101" s="11">
        <f>IF(AZ101="",Default_Rank_Score,RANK(AZ101,AZ$4:AZ$124,1))</f>
        <v>96</v>
      </c>
      <c r="BB101" s="49">
        <v>50.04</v>
      </c>
      <c r="BC101" s="5">
        <v>1</v>
      </c>
      <c r="BD101" s="29"/>
      <c r="BE101" s="29"/>
      <c r="BF101" s="36">
        <f t="shared" ref="BF101:BF132" si="57">IF((OR(BB101="",BB101="DNC")),"",IF(BB101="SDQ",BF$134,IF(BB101="DNF",999,(BB101+(5*BC101)+(BD101*10)-(BE101*5)))))</f>
        <v>55.04</v>
      </c>
      <c r="BG101" s="11">
        <f>IF(BF101="",Default_Rank_Score,RANK(BF101,BF$4:BF$124,1))</f>
        <v>96</v>
      </c>
      <c r="BH101" s="49">
        <v>63.53</v>
      </c>
      <c r="BI101" s="5">
        <v>3</v>
      </c>
      <c r="BJ101" s="29"/>
      <c r="BK101" s="29"/>
      <c r="BL101" s="36">
        <f t="shared" ref="BL101:BL132" si="58">IF((OR(BH101="",BH101="DNC")),"",IF(BH101="SDQ",BL$134,IF(BH101="DNF",999,(BH101+(5*BI101)+(BJ101*10)-(BK101*5)))))</f>
        <v>78.53</v>
      </c>
      <c r="BM101" s="11">
        <f>IF(BL101="",Default_Rank_Score,RANK(BL101,BL$4:BL$124,1))</f>
        <v>104</v>
      </c>
      <c r="BN101" s="49">
        <v>65.31</v>
      </c>
      <c r="BO101" s="5">
        <v>1</v>
      </c>
      <c r="BP101" s="29"/>
      <c r="BQ101" s="29"/>
      <c r="BR101" s="36">
        <f t="shared" ref="BR101:BR132" si="59">IF((OR(BN101="",BN101="DNC")),"",IF(BN101="SDQ",BR$134,IF(BN101="DNF",999,(BN101+(5*BO101)+(BP101*10)-(BQ101*5)))))</f>
        <v>70.31</v>
      </c>
      <c r="BS101" s="11"/>
    </row>
    <row r="102" spans="1:71" s="10" customFormat="1" x14ac:dyDescent="0.15">
      <c r="A102" s="59" t="s">
        <v>188</v>
      </c>
      <c r="B102" s="2"/>
      <c r="C102" s="1"/>
      <c r="D102" s="5">
        <v>5</v>
      </c>
      <c r="E102" s="6" t="s">
        <v>129</v>
      </c>
      <c r="F102" s="5"/>
      <c r="G102" s="63">
        <f t="shared" si="46"/>
        <v>98</v>
      </c>
      <c r="H102" s="63">
        <f t="shared" si="47"/>
        <v>522</v>
      </c>
      <c r="I102" s="63">
        <f t="shared" si="48"/>
        <v>8</v>
      </c>
      <c r="J102" s="63">
        <f t="shared" si="49"/>
        <v>3</v>
      </c>
      <c r="K102" s="64">
        <f t="shared" si="50"/>
        <v>682.81</v>
      </c>
      <c r="L102" s="49">
        <v>64.87</v>
      </c>
      <c r="M102" s="5">
        <v>0</v>
      </c>
      <c r="N102" s="29"/>
      <c r="O102" s="29"/>
      <c r="P102" s="36">
        <f t="shared" si="51"/>
        <v>64.87</v>
      </c>
      <c r="Q102" s="53">
        <f>IF(P102="",Default_Rank_Score,RANK(P102,P$4:P$124,1))</f>
        <v>94</v>
      </c>
      <c r="R102" s="49">
        <v>92.1</v>
      </c>
      <c r="S102" s="5">
        <v>0</v>
      </c>
      <c r="T102" s="29"/>
      <c r="U102" s="29"/>
      <c r="V102" s="36">
        <f t="shared" si="52"/>
        <v>92.1</v>
      </c>
      <c r="W102" s="55">
        <f>IF(V102="",Default_Rank_Score,RANK(V102,V$4:V$124,1))</f>
        <v>116</v>
      </c>
      <c r="X102" s="49">
        <v>95.46</v>
      </c>
      <c r="Y102" s="5">
        <v>0</v>
      </c>
      <c r="Z102" s="29"/>
      <c r="AA102" s="29"/>
      <c r="AB102" s="36">
        <f t="shared" si="45"/>
        <v>95.46</v>
      </c>
      <c r="AC102" s="55">
        <f>IF(AB102="",Default_Rank_Score,RANK(AB102,AB$4:AB$124,1))</f>
        <v>110</v>
      </c>
      <c r="AD102" s="49">
        <v>81.45</v>
      </c>
      <c r="AE102" s="5">
        <v>2</v>
      </c>
      <c r="AF102" s="29">
        <v>1</v>
      </c>
      <c r="AG102" s="29"/>
      <c r="AH102" s="36">
        <f t="shared" si="53"/>
        <v>101.45</v>
      </c>
      <c r="AI102" s="55">
        <f>IF(AH102="",Default_Rank_Score,RANK(AH102,AH$4:AH$124,1))</f>
        <v>113</v>
      </c>
      <c r="AJ102" s="49">
        <v>65.400000000000006</v>
      </c>
      <c r="AK102" s="5">
        <v>1</v>
      </c>
      <c r="AL102" s="29"/>
      <c r="AM102" s="29"/>
      <c r="AN102" s="36">
        <f t="shared" si="54"/>
        <v>70.400000000000006</v>
      </c>
      <c r="AO102" s="11">
        <f>IF(AN102="",Default_Rank_Score,RANK(AN102,AN$4:AN$124,1))</f>
        <v>89</v>
      </c>
      <c r="AP102" s="49">
        <v>48.57</v>
      </c>
      <c r="AQ102" s="5">
        <v>0</v>
      </c>
      <c r="AR102" s="29"/>
      <c r="AS102" s="29"/>
      <c r="AT102" s="36">
        <f t="shared" si="55"/>
        <v>48.57</v>
      </c>
      <c r="AU102" s="11">
        <f>IF(AT102="",Default_Rank_Score,RANK(AT102,AT$4:AT$124,1))</f>
        <v>73</v>
      </c>
      <c r="AV102" s="49">
        <v>50.71</v>
      </c>
      <c r="AW102" s="5">
        <v>0</v>
      </c>
      <c r="AX102" s="29"/>
      <c r="AY102" s="29"/>
      <c r="AZ102" s="36">
        <f t="shared" si="56"/>
        <v>50.71</v>
      </c>
      <c r="BA102" s="11">
        <f>IF(AZ102="",Default_Rank_Score,RANK(AZ102,AZ$4:AZ$124,1))</f>
        <v>70</v>
      </c>
      <c r="BB102" s="49">
        <v>42.73</v>
      </c>
      <c r="BC102" s="5">
        <v>0</v>
      </c>
      <c r="BD102" s="29"/>
      <c r="BE102" s="29"/>
      <c r="BF102" s="36">
        <f t="shared" si="57"/>
        <v>42.73</v>
      </c>
      <c r="BG102" s="11">
        <f>IF(BF102="",Default_Rank_Score,RANK(BF102,BF$4:BF$124,1))</f>
        <v>77</v>
      </c>
      <c r="BH102" s="49">
        <v>52.23</v>
      </c>
      <c r="BI102" s="5">
        <v>0</v>
      </c>
      <c r="BJ102" s="29"/>
      <c r="BK102" s="29"/>
      <c r="BL102" s="36">
        <f t="shared" si="58"/>
        <v>52.23</v>
      </c>
      <c r="BM102" s="11">
        <f>IF(BL102="",Default_Rank_Score,RANK(BL102,BL$4:BL$124,1))</f>
        <v>73</v>
      </c>
      <c r="BN102" s="49">
        <v>64.290000000000006</v>
      </c>
      <c r="BO102" s="5">
        <v>0</v>
      </c>
      <c r="BP102" s="29"/>
      <c r="BQ102" s="29"/>
      <c r="BR102" s="36">
        <f t="shared" si="59"/>
        <v>64.290000000000006</v>
      </c>
      <c r="BS102" s="11"/>
    </row>
    <row r="103" spans="1:71" s="10" customFormat="1" x14ac:dyDescent="0.15">
      <c r="A103" s="59" t="s">
        <v>61</v>
      </c>
      <c r="B103" s="2"/>
      <c r="C103" s="1"/>
      <c r="D103" s="5">
        <v>3</v>
      </c>
      <c r="E103" s="6" t="s">
        <v>62</v>
      </c>
      <c r="F103" s="5"/>
      <c r="G103" s="63">
        <f t="shared" si="46"/>
        <v>99</v>
      </c>
      <c r="H103" s="63">
        <f t="shared" si="47"/>
        <v>490</v>
      </c>
      <c r="I103" s="63">
        <f t="shared" si="48"/>
        <v>0</v>
      </c>
      <c r="J103" s="63">
        <f t="shared" si="49"/>
        <v>33</v>
      </c>
      <c r="K103" s="64">
        <f t="shared" si="50"/>
        <v>703.90000000000009</v>
      </c>
      <c r="L103" s="49">
        <v>46.18</v>
      </c>
      <c r="M103" s="5">
        <v>5</v>
      </c>
      <c r="N103" s="29"/>
      <c r="O103" s="29"/>
      <c r="P103" s="36">
        <f t="shared" si="51"/>
        <v>71.180000000000007</v>
      </c>
      <c r="Q103" s="53">
        <f>IF(P103="",Default_Rank_Score,RANK(P103,P$4:P$124,1))</f>
        <v>102</v>
      </c>
      <c r="R103" s="49">
        <v>40.04</v>
      </c>
      <c r="S103" s="5">
        <v>2</v>
      </c>
      <c r="T103" s="29"/>
      <c r="U103" s="29"/>
      <c r="V103" s="36">
        <f t="shared" si="52"/>
        <v>50.04</v>
      </c>
      <c r="W103" s="55">
        <f>IF(V103="",Default_Rank_Score,RANK(V103,V$4:V$124,1))</f>
        <v>104</v>
      </c>
      <c r="X103" s="49">
        <v>63.45</v>
      </c>
      <c r="Y103" s="5">
        <v>5</v>
      </c>
      <c r="Z103" s="29"/>
      <c r="AA103" s="29"/>
      <c r="AB103" s="36">
        <f t="shared" si="45"/>
        <v>88.45</v>
      </c>
      <c r="AC103" s="55">
        <f>IF(AB103="",Default_Rank_Score,RANK(AB103,AB$4:AB$124,1))</f>
        <v>106</v>
      </c>
      <c r="AD103" s="49">
        <v>52.33</v>
      </c>
      <c r="AE103" s="5">
        <v>5</v>
      </c>
      <c r="AF103" s="29"/>
      <c r="AG103" s="29"/>
      <c r="AH103" s="36">
        <f t="shared" si="53"/>
        <v>77.33</v>
      </c>
      <c r="AI103" s="55">
        <f>IF(AH103="",Default_Rank_Score,RANK(AH103,AH$4:AH$124,1))</f>
        <v>101</v>
      </c>
      <c r="AJ103" s="49">
        <v>56.47</v>
      </c>
      <c r="AK103" s="5">
        <v>1</v>
      </c>
      <c r="AL103" s="29"/>
      <c r="AM103" s="29"/>
      <c r="AN103" s="36">
        <f t="shared" si="54"/>
        <v>61.47</v>
      </c>
      <c r="AO103" s="11">
        <f>IF(AN103="",Default_Rank_Score,RANK(AN103,AN$4:AN$124,1))</f>
        <v>77</v>
      </c>
      <c r="AP103" s="49">
        <v>50.1</v>
      </c>
      <c r="AQ103" s="5">
        <v>2</v>
      </c>
      <c r="AR103" s="29"/>
      <c r="AS103" s="29"/>
      <c r="AT103" s="36">
        <f t="shared" si="55"/>
        <v>60.1</v>
      </c>
      <c r="AU103" s="11">
        <f>IF(AT103="",Default_Rank_Score,RANK(AT103,AT$4:AT$124,1))</f>
        <v>87</v>
      </c>
      <c r="AV103" s="49">
        <v>62.14</v>
      </c>
      <c r="AW103" s="5">
        <v>6</v>
      </c>
      <c r="AX103" s="29"/>
      <c r="AY103" s="29"/>
      <c r="AZ103" s="36">
        <f t="shared" si="56"/>
        <v>92.14</v>
      </c>
      <c r="BA103" s="11">
        <f>IF(AZ103="",Default_Rank_Score,RANK(AZ103,AZ$4:AZ$124,1))</f>
        <v>107</v>
      </c>
      <c r="BB103" s="49">
        <v>52.25</v>
      </c>
      <c r="BC103" s="5">
        <v>5</v>
      </c>
      <c r="BD103" s="29"/>
      <c r="BE103" s="29"/>
      <c r="BF103" s="36">
        <f t="shared" si="57"/>
        <v>77.25</v>
      </c>
      <c r="BG103" s="11">
        <f>IF(BF103="",Default_Rank_Score,RANK(BF103,BF$4:BF$124,1))</f>
        <v>112</v>
      </c>
      <c r="BH103" s="49">
        <v>58.75</v>
      </c>
      <c r="BI103" s="5">
        <v>1</v>
      </c>
      <c r="BJ103" s="29"/>
      <c r="BK103" s="29"/>
      <c r="BL103" s="36">
        <f t="shared" si="58"/>
        <v>63.75</v>
      </c>
      <c r="BM103" s="11">
        <f>IF(BL103="",Default_Rank_Score,RANK(BL103,BL$4:BL$124,1))</f>
        <v>89</v>
      </c>
      <c r="BN103" s="49">
        <v>57.19</v>
      </c>
      <c r="BO103" s="5">
        <v>1</v>
      </c>
      <c r="BP103" s="29"/>
      <c r="BQ103" s="29"/>
      <c r="BR103" s="36">
        <f t="shared" si="59"/>
        <v>62.19</v>
      </c>
      <c r="BS103" s="11"/>
    </row>
    <row r="104" spans="1:71" s="10" customFormat="1" x14ac:dyDescent="0.15">
      <c r="A104" s="59" t="s">
        <v>172</v>
      </c>
      <c r="B104" s="2"/>
      <c r="C104" s="1"/>
      <c r="D104" s="5">
        <v>6</v>
      </c>
      <c r="E104" s="6" t="s">
        <v>173</v>
      </c>
      <c r="F104" s="5"/>
      <c r="G104" s="63">
        <f t="shared" si="46"/>
        <v>100</v>
      </c>
      <c r="H104" s="63">
        <f t="shared" si="47"/>
        <v>493</v>
      </c>
      <c r="I104" s="63">
        <f t="shared" si="48"/>
        <v>6</v>
      </c>
      <c r="J104" s="63">
        <f t="shared" si="49"/>
        <v>8</v>
      </c>
      <c r="K104" s="64">
        <f t="shared" si="50"/>
        <v>707.2</v>
      </c>
      <c r="L104" s="49">
        <v>72.319999999999993</v>
      </c>
      <c r="M104" s="5">
        <v>0</v>
      </c>
      <c r="N104" s="29"/>
      <c r="O104" s="29"/>
      <c r="P104" s="36">
        <f t="shared" si="51"/>
        <v>72.319999999999993</v>
      </c>
      <c r="Q104" s="53">
        <f>IF(P104="",Default_Rank_Score,RANK(P104,P$4:P$124,1))</f>
        <v>104</v>
      </c>
      <c r="R104" s="49">
        <v>45.46</v>
      </c>
      <c r="S104" s="5">
        <v>0</v>
      </c>
      <c r="T104" s="29"/>
      <c r="U104" s="29"/>
      <c r="V104" s="36">
        <f t="shared" si="52"/>
        <v>45.46</v>
      </c>
      <c r="W104" s="55">
        <f>IF(V104="",Default_Rank_Score,RANK(V104,V$4:V$124,1))</f>
        <v>97</v>
      </c>
      <c r="X104" s="49">
        <v>72.930000000000007</v>
      </c>
      <c r="Y104" s="5">
        <v>0</v>
      </c>
      <c r="Z104" s="29"/>
      <c r="AA104" s="29"/>
      <c r="AB104" s="36">
        <f t="shared" si="45"/>
        <v>72.930000000000007</v>
      </c>
      <c r="AC104" s="55">
        <f>IF(AB104="",Default_Rank_Score,RANK(AB104,AB$4:AB$124,1))</f>
        <v>98</v>
      </c>
      <c r="AD104" s="49">
        <v>54.98</v>
      </c>
      <c r="AE104" s="5">
        <v>2</v>
      </c>
      <c r="AF104" s="29"/>
      <c r="AG104" s="29"/>
      <c r="AH104" s="36">
        <f t="shared" si="53"/>
        <v>64.97999999999999</v>
      </c>
      <c r="AI104" s="55">
        <f>IF(AH104="",Default_Rank_Score,RANK(AH104,AH$4:AH$124,1))</f>
        <v>96</v>
      </c>
      <c r="AJ104" s="49">
        <v>71.72</v>
      </c>
      <c r="AK104" s="5">
        <v>2</v>
      </c>
      <c r="AL104" s="29"/>
      <c r="AM104" s="29"/>
      <c r="AN104" s="36">
        <f t="shared" si="54"/>
        <v>81.72</v>
      </c>
      <c r="AO104" s="11">
        <f>IF(AN104="",Default_Rank_Score,RANK(AN104,AN$4:AN$124,1))</f>
        <v>98</v>
      </c>
      <c r="AP104" s="49">
        <v>84.31</v>
      </c>
      <c r="AQ104" s="5">
        <v>0</v>
      </c>
      <c r="AR104" s="29"/>
      <c r="AS104" s="29"/>
      <c r="AT104" s="36">
        <f t="shared" si="55"/>
        <v>84.31</v>
      </c>
      <c r="AU104" s="11">
        <f>IF(AT104="",Default_Rank_Score,RANK(AT104,AT$4:AT$124,1))</f>
        <v>102</v>
      </c>
      <c r="AV104" s="49">
        <v>57.18</v>
      </c>
      <c r="AW104" s="5">
        <v>3</v>
      </c>
      <c r="AX104" s="29"/>
      <c r="AY104" s="29"/>
      <c r="AZ104" s="36">
        <f t="shared" si="56"/>
        <v>72.180000000000007</v>
      </c>
      <c r="BA104" s="11">
        <f>IF(AZ104="",Default_Rank_Score,RANK(AZ104,AZ$4:AZ$124,1))</f>
        <v>99</v>
      </c>
      <c r="BB104" s="49">
        <v>50.81</v>
      </c>
      <c r="BC104" s="5">
        <v>1</v>
      </c>
      <c r="BD104" s="29"/>
      <c r="BE104" s="29"/>
      <c r="BF104" s="36">
        <f t="shared" si="57"/>
        <v>55.81</v>
      </c>
      <c r="BG104" s="11">
        <f>IF(BF104="",Default_Rank_Score,RANK(BF104,BF$4:BF$124,1))</f>
        <v>98</v>
      </c>
      <c r="BH104" s="49">
        <v>84.23</v>
      </c>
      <c r="BI104" s="5">
        <v>0</v>
      </c>
      <c r="BJ104" s="29"/>
      <c r="BK104" s="29"/>
      <c r="BL104" s="36">
        <f t="shared" si="58"/>
        <v>84.23</v>
      </c>
      <c r="BM104" s="11">
        <f>IF(BL104="",Default_Rank_Score,RANK(BL104,BL$4:BL$124,1))</f>
        <v>108</v>
      </c>
      <c r="BN104" s="49">
        <v>73.260000000000005</v>
      </c>
      <c r="BO104" s="5">
        <v>0</v>
      </c>
      <c r="BP104" s="29"/>
      <c r="BQ104" s="29"/>
      <c r="BR104" s="36">
        <f t="shared" si="59"/>
        <v>73.260000000000005</v>
      </c>
      <c r="BS104" s="11"/>
    </row>
    <row r="105" spans="1:71" s="10" customFormat="1" x14ac:dyDescent="0.15">
      <c r="A105" s="59" t="s">
        <v>185</v>
      </c>
      <c r="B105" s="2"/>
      <c r="C105" s="1"/>
      <c r="D105" s="5">
        <v>4</v>
      </c>
      <c r="E105" s="6" t="s">
        <v>79</v>
      </c>
      <c r="F105" s="5"/>
      <c r="G105" s="63">
        <f t="shared" si="46"/>
        <v>101</v>
      </c>
      <c r="H105" s="63">
        <f t="shared" si="47"/>
        <v>423</v>
      </c>
      <c r="I105" s="63">
        <f t="shared" si="48"/>
        <v>2</v>
      </c>
      <c r="J105" s="63">
        <f t="shared" si="49"/>
        <v>24</v>
      </c>
      <c r="K105" s="64">
        <f t="shared" si="50"/>
        <v>709.16</v>
      </c>
      <c r="L105" s="49">
        <v>48.58</v>
      </c>
      <c r="M105" s="5">
        <v>1</v>
      </c>
      <c r="N105" s="29"/>
      <c r="O105" s="29"/>
      <c r="P105" s="36">
        <f t="shared" si="51"/>
        <v>53.58</v>
      </c>
      <c r="Q105" s="53">
        <f>IF(P105="",Default_Rank_Score,RANK(P105,P$4:P$124,1))</f>
        <v>86</v>
      </c>
      <c r="R105" s="49">
        <v>25.9</v>
      </c>
      <c r="S105" s="5">
        <v>0</v>
      </c>
      <c r="T105" s="29"/>
      <c r="U105" s="29"/>
      <c r="V105" s="36">
        <f t="shared" si="52"/>
        <v>25.9</v>
      </c>
      <c r="W105" s="55">
        <f>IF(V105="",Default_Rank_Score,RANK(V105,V$4:V$124,1))</f>
        <v>42</v>
      </c>
      <c r="X105" s="49">
        <v>55.19</v>
      </c>
      <c r="Y105" s="5">
        <v>2</v>
      </c>
      <c r="Z105" s="29"/>
      <c r="AA105" s="29"/>
      <c r="AB105" s="36">
        <f t="shared" si="45"/>
        <v>65.19</v>
      </c>
      <c r="AC105" s="55">
        <f>IF(AB105="",Default_Rank_Score,RANK(AB105,AB$4:AB$124,1))</f>
        <v>90</v>
      </c>
      <c r="AD105" s="49">
        <v>54.37</v>
      </c>
      <c r="AE105" s="5">
        <v>5</v>
      </c>
      <c r="AF105" s="29"/>
      <c r="AG105" s="29"/>
      <c r="AH105" s="36">
        <f t="shared" si="53"/>
        <v>79.37</v>
      </c>
      <c r="AI105" s="55">
        <f>IF(AH105="",Default_Rank_Score,RANK(AH105,AH$4:AH$124,1))</f>
        <v>102</v>
      </c>
      <c r="AJ105" s="49">
        <v>72.92</v>
      </c>
      <c r="AK105" s="5">
        <v>3</v>
      </c>
      <c r="AL105" s="29"/>
      <c r="AM105" s="29"/>
      <c r="AN105" s="36">
        <f t="shared" si="54"/>
        <v>87.92</v>
      </c>
      <c r="AO105" s="11">
        <f>IF(AN105="",Default_Rank_Score,RANK(AN105,AN$4:AN$124,1))</f>
        <v>103</v>
      </c>
      <c r="AP105" s="49">
        <v>68.900000000000006</v>
      </c>
      <c r="AQ105" s="5">
        <v>5</v>
      </c>
      <c r="AR105" s="29">
        <v>1</v>
      </c>
      <c r="AS105" s="29"/>
      <c r="AT105" s="36">
        <f t="shared" si="55"/>
        <v>103.9</v>
      </c>
      <c r="AU105" s="11">
        <f>IF(AT105="",Default_Rank_Score,RANK(AT105,AT$4:AT$124,1))</f>
        <v>110</v>
      </c>
      <c r="AV105" s="49">
        <v>54.31</v>
      </c>
      <c r="AW105" s="5">
        <v>1</v>
      </c>
      <c r="AX105" s="29"/>
      <c r="AY105" s="29"/>
      <c r="AZ105" s="36">
        <f t="shared" si="56"/>
        <v>59.31</v>
      </c>
      <c r="BA105" s="11">
        <f>IF(AZ105="",Default_Rank_Score,RANK(AZ105,AZ$4:AZ$124,1))</f>
        <v>85</v>
      </c>
      <c r="BB105" s="49">
        <v>36.47</v>
      </c>
      <c r="BC105" s="5">
        <v>0</v>
      </c>
      <c r="BD105" s="29"/>
      <c r="BE105" s="29"/>
      <c r="BF105" s="36">
        <f t="shared" si="57"/>
        <v>36.47</v>
      </c>
      <c r="BG105" s="11">
        <f>IF(BF105="",Default_Rank_Score,RANK(BF105,BF$4:BF$124,1))</f>
        <v>59</v>
      </c>
      <c r="BH105" s="49">
        <v>57.23</v>
      </c>
      <c r="BI105" s="5">
        <v>4</v>
      </c>
      <c r="BJ105" s="29"/>
      <c r="BK105" s="29"/>
      <c r="BL105" s="36">
        <f t="shared" si="58"/>
        <v>77.22999999999999</v>
      </c>
      <c r="BM105" s="11">
        <f>IF(BL105="",Default_Rank_Score,RANK(BL105,BL$4:BL$124,1))</f>
        <v>103</v>
      </c>
      <c r="BN105" s="49">
        <v>105.29</v>
      </c>
      <c r="BO105" s="5">
        <v>3</v>
      </c>
      <c r="BP105" s="29"/>
      <c r="BQ105" s="29"/>
      <c r="BR105" s="36">
        <f t="shared" si="59"/>
        <v>120.29</v>
      </c>
      <c r="BS105" s="11"/>
    </row>
    <row r="106" spans="1:71" s="10" customFormat="1" x14ac:dyDescent="0.15">
      <c r="A106" s="59" t="s">
        <v>69</v>
      </c>
      <c r="B106" s="2"/>
      <c r="C106" s="1"/>
      <c r="D106" s="5">
        <v>3</v>
      </c>
      <c r="E106" s="6" t="s">
        <v>68</v>
      </c>
      <c r="F106" s="5"/>
      <c r="G106" s="63">
        <f t="shared" si="46"/>
        <v>102</v>
      </c>
      <c r="H106" s="63">
        <f t="shared" si="47"/>
        <v>499</v>
      </c>
      <c r="I106" s="63">
        <f t="shared" si="48"/>
        <v>2</v>
      </c>
      <c r="J106" s="63">
        <f t="shared" si="49"/>
        <v>24</v>
      </c>
      <c r="K106" s="64">
        <f t="shared" si="50"/>
        <v>713.84999999999991</v>
      </c>
      <c r="L106" s="49">
        <v>60.05</v>
      </c>
      <c r="M106" s="5">
        <v>2</v>
      </c>
      <c r="N106" s="29"/>
      <c r="O106" s="29"/>
      <c r="P106" s="36">
        <f t="shared" si="51"/>
        <v>70.05</v>
      </c>
      <c r="Q106" s="53">
        <f>IF(P106="",Default_Rank_Score,RANK(P106,P$4:P$124,1))</f>
        <v>100</v>
      </c>
      <c r="R106" s="49">
        <v>41.83</v>
      </c>
      <c r="S106" s="5">
        <v>1</v>
      </c>
      <c r="T106" s="29"/>
      <c r="U106" s="29"/>
      <c r="V106" s="36">
        <f t="shared" si="52"/>
        <v>46.83</v>
      </c>
      <c r="W106" s="55">
        <f>IF(V106="",Default_Rank_Score,RANK(V106,V$4:V$124,1))</f>
        <v>99</v>
      </c>
      <c r="X106" s="49">
        <v>56.24</v>
      </c>
      <c r="Y106" s="5">
        <v>3</v>
      </c>
      <c r="Z106" s="29"/>
      <c r="AA106" s="29"/>
      <c r="AB106" s="36">
        <f t="shared" si="45"/>
        <v>71.240000000000009</v>
      </c>
      <c r="AC106" s="55">
        <f>IF(AB106="",Default_Rank_Score,RANK(AB106,AB$4:AB$124,1))</f>
        <v>96</v>
      </c>
      <c r="AD106" s="49">
        <v>57.04</v>
      </c>
      <c r="AE106" s="5">
        <v>7</v>
      </c>
      <c r="AF106" s="29"/>
      <c r="AG106" s="29"/>
      <c r="AH106" s="36">
        <f t="shared" si="53"/>
        <v>92.039999999999992</v>
      </c>
      <c r="AI106" s="55">
        <f>IF(AH106="",Default_Rank_Score,RANK(AH106,AH$4:AH$124,1))</f>
        <v>109</v>
      </c>
      <c r="AJ106" s="49">
        <v>68.95</v>
      </c>
      <c r="AK106" s="5">
        <v>2</v>
      </c>
      <c r="AL106" s="29"/>
      <c r="AM106" s="29"/>
      <c r="AN106" s="36">
        <f t="shared" si="54"/>
        <v>78.95</v>
      </c>
      <c r="AO106" s="11">
        <f>IF(AN106="",Default_Rank_Score,RANK(AN106,AN$4:AN$124,1))</f>
        <v>95</v>
      </c>
      <c r="AP106" s="49">
        <v>68.069999999999993</v>
      </c>
      <c r="AQ106" s="5">
        <v>0</v>
      </c>
      <c r="AR106" s="29"/>
      <c r="AS106" s="29"/>
      <c r="AT106" s="36">
        <f t="shared" si="55"/>
        <v>68.069999999999993</v>
      </c>
      <c r="AU106" s="11">
        <f>IF(AT106="",Default_Rank_Score,RANK(AT106,AT$4:AT$124,1))</f>
        <v>98</v>
      </c>
      <c r="AV106" s="49">
        <v>61.27</v>
      </c>
      <c r="AW106" s="5">
        <v>3</v>
      </c>
      <c r="AX106" s="29"/>
      <c r="AY106" s="29"/>
      <c r="AZ106" s="36">
        <f t="shared" si="56"/>
        <v>76.27000000000001</v>
      </c>
      <c r="BA106" s="11">
        <f>IF(AZ106="",Default_Rank_Score,RANK(AZ106,AZ$4:AZ$124,1))</f>
        <v>104</v>
      </c>
      <c r="BB106" s="49">
        <v>55.26</v>
      </c>
      <c r="BC106" s="5">
        <v>0</v>
      </c>
      <c r="BD106" s="29"/>
      <c r="BE106" s="29"/>
      <c r="BF106" s="36">
        <f t="shared" si="57"/>
        <v>55.26</v>
      </c>
      <c r="BG106" s="11">
        <f>IF(BF106="",Default_Rank_Score,RANK(BF106,BF$4:BF$124,1))</f>
        <v>97</v>
      </c>
      <c r="BH106" s="49">
        <v>62.27</v>
      </c>
      <c r="BI106" s="5">
        <v>2</v>
      </c>
      <c r="BJ106" s="29"/>
      <c r="BK106" s="29"/>
      <c r="BL106" s="36">
        <f t="shared" si="58"/>
        <v>72.27000000000001</v>
      </c>
      <c r="BM106" s="11">
        <f>IF(BL106="",Default_Rank_Score,RANK(BL106,BL$4:BL$124,1))</f>
        <v>96</v>
      </c>
      <c r="BN106" s="49">
        <v>62.87</v>
      </c>
      <c r="BO106" s="5">
        <v>4</v>
      </c>
      <c r="BP106" s="29"/>
      <c r="BQ106" s="29"/>
      <c r="BR106" s="36">
        <f t="shared" si="59"/>
        <v>82.87</v>
      </c>
      <c r="BS106" s="11"/>
    </row>
    <row r="107" spans="1:71" s="10" customFormat="1" x14ac:dyDescent="0.15">
      <c r="A107" s="59" t="s">
        <v>63</v>
      </c>
      <c r="B107" s="2"/>
      <c r="C107" s="1"/>
      <c r="D107" s="5">
        <v>3</v>
      </c>
      <c r="E107" s="6" t="s">
        <v>62</v>
      </c>
      <c r="F107" s="5"/>
      <c r="G107" s="63">
        <f t="shared" si="46"/>
        <v>103</v>
      </c>
      <c r="H107" s="63">
        <f t="shared" si="47"/>
        <v>532</v>
      </c>
      <c r="I107" s="63">
        <f t="shared" si="48"/>
        <v>0</v>
      </c>
      <c r="J107" s="63">
        <f t="shared" si="49"/>
        <v>47</v>
      </c>
      <c r="K107" s="64">
        <f t="shared" si="50"/>
        <v>821.15</v>
      </c>
      <c r="L107" s="49">
        <v>52.2</v>
      </c>
      <c r="M107" s="5">
        <v>3</v>
      </c>
      <c r="N107" s="29"/>
      <c r="O107" s="29"/>
      <c r="P107" s="36">
        <f t="shared" si="51"/>
        <v>67.2</v>
      </c>
      <c r="Q107" s="53">
        <f>IF(P107="",Default_Rank_Score,RANK(P107,P$4:P$124,1))</f>
        <v>98</v>
      </c>
      <c r="R107" s="49">
        <v>41.1</v>
      </c>
      <c r="S107" s="5">
        <v>4</v>
      </c>
      <c r="T107" s="29"/>
      <c r="U107" s="29"/>
      <c r="V107" s="36">
        <f t="shared" si="52"/>
        <v>61.1</v>
      </c>
      <c r="W107" s="55">
        <f>IF(V107="",Default_Rank_Score,RANK(V107,V$4:V$124,1))</f>
        <v>109</v>
      </c>
      <c r="X107" s="49">
        <v>67.91</v>
      </c>
      <c r="Y107" s="5">
        <v>5</v>
      </c>
      <c r="Z107" s="29"/>
      <c r="AA107" s="29"/>
      <c r="AB107" s="36">
        <f t="shared" si="45"/>
        <v>92.91</v>
      </c>
      <c r="AC107" s="55">
        <f>IF(AB107="",Default_Rank_Score,RANK(AB107,AB$4:AB$124,1))</f>
        <v>108</v>
      </c>
      <c r="AD107" s="49">
        <v>64.63</v>
      </c>
      <c r="AE107" s="5">
        <v>5</v>
      </c>
      <c r="AF107" s="29"/>
      <c r="AG107" s="29"/>
      <c r="AH107" s="36">
        <f t="shared" si="53"/>
        <v>89.63</v>
      </c>
      <c r="AI107" s="55">
        <f>IF(AH107="",Default_Rank_Score,RANK(AH107,AH$4:AH$124,1))</f>
        <v>108</v>
      </c>
      <c r="AJ107" s="49">
        <v>78.459999999999994</v>
      </c>
      <c r="AK107" s="5">
        <v>5</v>
      </c>
      <c r="AL107" s="29"/>
      <c r="AM107" s="29"/>
      <c r="AN107" s="36">
        <f t="shared" si="54"/>
        <v>103.46</v>
      </c>
      <c r="AO107" s="11">
        <f>IF(AN107="",Default_Rank_Score,RANK(AN107,AN$4:AN$124,1))</f>
        <v>109</v>
      </c>
      <c r="AP107" s="49">
        <v>68.19</v>
      </c>
      <c r="AQ107" s="5">
        <v>7</v>
      </c>
      <c r="AR107" s="29"/>
      <c r="AS107" s="29"/>
      <c r="AT107" s="36">
        <f t="shared" si="55"/>
        <v>103.19</v>
      </c>
      <c r="AU107" s="11">
        <f>IF(AT107="",Default_Rank_Score,RANK(AT107,AT$4:AT$124,1))</f>
        <v>109</v>
      </c>
      <c r="AV107" s="49">
        <v>53.98</v>
      </c>
      <c r="AW107" s="5">
        <v>6</v>
      </c>
      <c r="AX107" s="29"/>
      <c r="AY107" s="29"/>
      <c r="AZ107" s="36">
        <f t="shared" si="56"/>
        <v>83.97999999999999</v>
      </c>
      <c r="BA107" s="11">
        <f>IF(AZ107="",Default_Rank_Score,RANK(AZ107,AZ$4:AZ$124,1))</f>
        <v>105</v>
      </c>
      <c r="BB107" s="49">
        <v>42.55</v>
      </c>
      <c r="BC107" s="5">
        <v>3</v>
      </c>
      <c r="BD107" s="29"/>
      <c r="BE107" s="29"/>
      <c r="BF107" s="36">
        <f t="shared" si="57"/>
        <v>57.55</v>
      </c>
      <c r="BG107" s="11">
        <f>IF(BF107="",Default_Rank_Score,RANK(BF107,BF$4:BF$124,1))</f>
        <v>99</v>
      </c>
      <c r="BH107" s="49">
        <v>49.15</v>
      </c>
      <c r="BI107" s="5">
        <v>3</v>
      </c>
      <c r="BJ107" s="29"/>
      <c r="BK107" s="29"/>
      <c r="BL107" s="36">
        <f t="shared" si="58"/>
        <v>64.150000000000006</v>
      </c>
      <c r="BM107" s="11">
        <f>IF(BL107="",Default_Rank_Score,RANK(BL107,BL$4:BL$124,1))</f>
        <v>90</v>
      </c>
      <c r="BN107" s="49">
        <v>67.98</v>
      </c>
      <c r="BO107" s="5">
        <v>6</v>
      </c>
      <c r="BP107" s="29"/>
      <c r="BQ107" s="29"/>
      <c r="BR107" s="36">
        <f t="shared" si="59"/>
        <v>97.98</v>
      </c>
      <c r="BS107" s="11"/>
    </row>
    <row r="108" spans="1:71" s="10" customFormat="1" x14ac:dyDescent="0.15">
      <c r="A108" s="59" t="s">
        <v>197</v>
      </c>
      <c r="B108" s="2"/>
      <c r="C108" s="1"/>
      <c r="D108" s="5">
        <v>4</v>
      </c>
      <c r="E108" s="6" t="s">
        <v>68</v>
      </c>
      <c r="F108" s="5"/>
      <c r="G108" s="63">
        <f t="shared" si="46"/>
        <v>104</v>
      </c>
      <c r="H108" s="63">
        <f t="shared" si="47"/>
        <v>532</v>
      </c>
      <c r="I108" s="63">
        <f t="shared" si="48"/>
        <v>0</v>
      </c>
      <c r="J108" s="63">
        <f t="shared" si="49"/>
        <v>33</v>
      </c>
      <c r="K108" s="64">
        <f t="shared" si="50"/>
        <v>828.22</v>
      </c>
      <c r="L108" s="49">
        <v>72.95</v>
      </c>
      <c r="M108" s="5">
        <v>2</v>
      </c>
      <c r="N108" s="29"/>
      <c r="O108" s="29"/>
      <c r="P108" s="36">
        <f t="shared" si="51"/>
        <v>82.95</v>
      </c>
      <c r="Q108" s="53">
        <f>IF(P108="",Default_Rank_Score,RANK(P108,P$4:P$124,1))</f>
        <v>107</v>
      </c>
      <c r="R108" s="49">
        <v>53.59</v>
      </c>
      <c r="S108" s="5">
        <v>1</v>
      </c>
      <c r="T108" s="29"/>
      <c r="U108" s="29"/>
      <c r="V108" s="36">
        <f t="shared" si="52"/>
        <v>58.59</v>
      </c>
      <c r="W108" s="55">
        <f>IF(V108="",Default_Rank_Score,RANK(V108,V$4:V$124,1))</f>
        <v>108</v>
      </c>
      <c r="X108" s="49">
        <v>63.48</v>
      </c>
      <c r="Y108" s="5">
        <v>3</v>
      </c>
      <c r="Z108" s="29"/>
      <c r="AA108" s="29"/>
      <c r="AB108" s="36">
        <f t="shared" si="45"/>
        <v>78.47999999999999</v>
      </c>
      <c r="AC108" s="55">
        <f>IF(AB108="",Default_Rank_Score,RANK(AB108,AB$4:AB$124,1))</f>
        <v>103</v>
      </c>
      <c r="AD108" s="49">
        <v>62.34</v>
      </c>
      <c r="AE108" s="5">
        <v>4</v>
      </c>
      <c r="AF108" s="29"/>
      <c r="AG108" s="29"/>
      <c r="AH108" s="36">
        <f t="shared" si="53"/>
        <v>82.34</v>
      </c>
      <c r="AI108" s="55">
        <f>IF(AH108="",Default_Rank_Score,RANK(AH108,AH$4:AH$124,1))</f>
        <v>106</v>
      </c>
      <c r="AJ108" s="49">
        <v>77.91</v>
      </c>
      <c r="AK108" s="5">
        <v>5</v>
      </c>
      <c r="AL108" s="29"/>
      <c r="AM108" s="29"/>
      <c r="AN108" s="36">
        <f t="shared" si="54"/>
        <v>102.91</v>
      </c>
      <c r="AO108" s="11">
        <f>IF(AN108="",Default_Rank_Score,RANK(AN108,AN$4:AN$124,1))</f>
        <v>108</v>
      </c>
      <c r="AP108" s="49">
        <v>88.89</v>
      </c>
      <c r="AQ108" s="5">
        <v>6</v>
      </c>
      <c r="AR108" s="29"/>
      <c r="AS108" s="29"/>
      <c r="AT108" s="36">
        <f t="shared" si="55"/>
        <v>118.89</v>
      </c>
      <c r="AU108" s="11">
        <f>IF(AT108="",Default_Rank_Score,RANK(AT108,AT$4:AT$124,1))</f>
        <v>113</v>
      </c>
      <c r="AV108" s="49">
        <v>40.6</v>
      </c>
      <c r="AW108" s="5">
        <v>5</v>
      </c>
      <c r="AX108" s="29"/>
      <c r="AY108" s="29"/>
      <c r="AZ108" s="36">
        <f t="shared" si="56"/>
        <v>65.599999999999994</v>
      </c>
      <c r="BA108" s="11">
        <f>IF(AZ108="",Default_Rank_Score,RANK(AZ108,AZ$4:AZ$124,1))</f>
        <v>94</v>
      </c>
      <c r="BB108" s="49">
        <v>60.1</v>
      </c>
      <c r="BC108" s="5">
        <v>1</v>
      </c>
      <c r="BD108" s="29"/>
      <c r="BE108" s="29"/>
      <c r="BF108" s="36">
        <f t="shared" si="57"/>
        <v>65.099999999999994</v>
      </c>
      <c r="BG108" s="11">
        <f>IF(BF108="",Default_Rank_Score,RANK(BF108,BF$4:BF$124,1))</f>
        <v>107</v>
      </c>
      <c r="BH108" s="49">
        <v>62.74</v>
      </c>
      <c r="BI108" s="5">
        <v>2</v>
      </c>
      <c r="BJ108" s="29">
        <v>1</v>
      </c>
      <c r="BK108" s="29"/>
      <c r="BL108" s="36">
        <f t="shared" si="58"/>
        <v>82.740000000000009</v>
      </c>
      <c r="BM108" s="11">
        <f>IF(BL108="",Default_Rank_Score,RANK(BL108,BL$4:BL$124,1))</f>
        <v>107</v>
      </c>
      <c r="BN108" s="49">
        <v>70.62</v>
      </c>
      <c r="BO108" s="5">
        <v>4</v>
      </c>
      <c r="BP108" s="29"/>
      <c r="BQ108" s="29"/>
      <c r="BR108" s="36">
        <f t="shared" si="59"/>
        <v>90.62</v>
      </c>
      <c r="BS108" s="11"/>
    </row>
    <row r="109" spans="1:71" s="10" customFormat="1" x14ac:dyDescent="0.15">
      <c r="A109" s="59" t="s">
        <v>179</v>
      </c>
      <c r="B109" s="2"/>
      <c r="C109" s="1"/>
      <c r="D109" s="5">
        <v>6</v>
      </c>
      <c r="E109" s="6" t="s">
        <v>71</v>
      </c>
      <c r="F109" s="5"/>
      <c r="G109" s="63">
        <f t="shared" si="46"/>
        <v>105</v>
      </c>
      <c r="H109" s="63">
        <f t="shared" si="47"/>
        <v>526</v>
      </c>
      <c r="I109" s="63">
        <f t="shared" si="48"/>
        <v>6</v>
      </c>
      <c r="J109" s="63">
        <f t="shared" si="49"/>
        <v>11</v>
      </c>
      <c r="K109" s="64">
        <f t="shared" si="50"/>
        <v>850.18000000000006</v>
      </c>
      <c r="L109" s="49">
        <v>67.86</v>
      </c>
      <c r="M109" s="5">
        <v>0</v>
      </c>
      <c r="N109" s="29"/>
      <c r="O109" s="29"/>
      <c r="P109" s="36">
        <f t="shared" si="51"/>
        <v>67.86</v>
      </c>
      <c r="Q109" s="53">
        <f>IF(P109="",Default_Rank_Score,RANK(P109,P$4:P$124,1))</f>
        <v>99</v>
      </c>
      <c r="R109" s="49">
        <v>61.72</v>
      </c>
      <c r="S109" s="5">
        <v>0</v>
      </c>
      <c r="T109" s="29"/>
      <c r="U109" s="29"/>
      <c r="V109" s="36">
        <f t="shared" si="52"/>
        <v>61.72</v>
      </c>
      <c r="W109" s="55">
        <f>IF(V109="",Default_Rank_Score,RANK(V109,V$4:V$124,1))</f>
        <v>111</v>
      </c>
      <c r="X109" s="49">
        <v>111.16</v>
      </c>
      <c r="Y109" s="5">
        <v>5</v>
      </c>
      <c r="Z109" s="29">
        <v>1</v>
      </c>
      <c r="AA109" s="29"/>
      <c r="AB109" s="36">
        <f t="shared" si="45"/>
        <v>146.16</v>
      </c>
      <c r="AC109" s="55">
        <f>IF(AB109="",Default_Rank_Score,RANK(AB109,AB$4:AB$124,1))</f>
        <v>116</v>
      </c>
      <c r="AD109" s="49">
        <v>74.959999999999994</v>
      </c>
      <c r="AE109" s="5">
        <v>0</v>
      </c>
      <c r="AF109" s="29"/>
      <c r="AG109" s="29"/>
      <c r="AH109" s="36">
        <f t="shared" si="53"/>
        <v>74.959999999999994</v>
      </c>
      <c r="AI109" s="55">
        <f>IF(AH109="",Default_Rank_Score,RANK(AH109,AH$4:AH$124,1))</f>
        <v>99</v>
      </c>
      <c r="AJ109" s="49">
        <v>85.7</v>
      </c>
      <c r="AK109" s="5">
        <v>0</v>
      </c>
      <c r="AL109" s="29"/>
      <c r="AM109" s="29"/>
      <c r="AN109" s="36">
        <f t="shared" si="54"/>
        <v>85.7</v>
      </c>
      <c r="AO109" s="11">
        <f>IF(AN109="",Default_Rank_Score,RANK(AN109,AN$4:AN$124,1))</f>
        <v>101</v>
      </c>
      <c r="AP109" s="49">
        <v>87.59</v>
      </c>
      <c r="AQ109" s="5">
        <v>0</v>
      </c>
      <c r="AR109" s="29"/>
      <c r="AS109" s="29"/>
      <c r="AT109" s="36">
        <f t="shared" si="55"/>
        <v>87.59</v>
      </c>
      <c r="AU109" s="11">
        <f>IF(AT109="",Default_Rank_Score,RANK(AT109,AT$4:AT$124,1))</f>
        <v>105</v>
      </c>
      <c r="AV109" s="49">
        <v>87.61</v>
      </c>
      <c r="AW109" s="5">
        <v>3</v>
      </c>
      <c r="AX109" s="29"/>
      <c r="AY109" s="29"/>
      <c r="AZ109" s="36">
        <f t="shared" si="56"/>
        <v>102.61</v>
      </c>
      <c r="BA109" s="11">
        <f>IF(AZ109="",Default_Rank_Score,RANK(AZ109,AZ$4:AZ$124,1))</f>
        <v>111</v>
      </c>
      <c r="BB109" s="49">
        <v>51.26</v>
      </c>
      <c r="BC109" s="5">
        <v>2</v>
      </c>
      <c r="BD109" s="29"/>
      <c r="BE109" s="29"/>
      <c r="BF109" s="36">
        <f t="shared" si="57"/>
        <v>61.26</v>
      </c>
      <c r="BG109" s="11">
        <f>IF(BF109="",Default_Rank_Score,RANK(BF109,BF$4:BF$124,1))</f>
        <v>104</v>
      </c>
      <c r="BH109" s="49">
        <v>74.97</v>
      </c>
      <c r="BI109" s="5">
        <v>0</v>
      </c>
      <c r="BJ109" s="29"/>
      <c r="BK109" s="29"/>
      <c r="BL109" s="36">
        <f t="shared" si="58"/>
        <v>74.97</v>
      </c>
      <c r="BM109" s="11">
        <f>IF(BL109="",Default_Rank_Score,RANK(BL109,BL$4:BL$124,1))</f>
        <v>99</v>
      </c>
      <c r="BN109" s="49">
        <v>82.35</v>
      </c>
      <c r="BO109" s="5">
        <v>1</v>
      </c>
      <c r="BP109" s="29"/>
      <c r="BQ109" s="29"/>
      <c r="BR109" s="36">
        <f t="shared" si="59"/>
        <v>87.35</v>
      </c>
      <c r="BS109" s="11"/>
    </row>
    <row r="110" spans="1:71" s="10" customFormat="1" x14ac:dyDescent="0.15">
      <c r="A110" s="59" t="s">
        <v>149</v>
      </c>
      <c r="B110" s="2"/>
      <c r="C110" s="1"/>
      <c r="D110" s="5" t="s">
        <v>150</v>
      </c>
      <c r="E110" s="6" t="s">
        <v>151</v>
      </c>
      <c r="F110" s="5"/>
      <c r="G110" s="63">
        <f t="shared" si="46"/>
        <v>106</v>
      </c>
      <c r="H110" s="63">
        <f t="shared" si="47"/>
        <v>509</v>
      </c>
      <c r="I110" s="63">
        <f t="shared" si="48"/>
        <v>4</v>
      </c>
      <c r="J110" s="63">
        <f t="shared" si="49"/>
        <v>26</v>
      </c>
      <c r="K110" s="64">
        <f t="shared" si="50"/>
        <v>859.06</v>
      </c>
      <c r="L110" s="49">
        <v>89.32</v>
      </c>
      <c r="M110" s="5">
        <v>0</v>
      </c>
      <c r="N110" s="29"/>
      <c r="O110" s="29"/>
      <c r="P110" s="36">
        <f t="shared" si="51"/>
        <v>89.32</v>
      </c>
      <c r="Q110" s="53">
        <f>IF(P110="",Default_Rank_Score,RANK(P110,P$4:P$124,1))</f>
        <v>108</v>
      </c>
      <c r="R110" s="49">
        <v>46.64</v>
      </c>
      <c r="S110" s="5">
        <v>0</v>
      </c>
      <c r="T110" s="29"/>
      <c r="U110" s="29"/>
      <c r="V110" s="36">
        <f t="shared" si="52"/>
        <v>46.64</v>
      </c>
      <c r="W110" s="55">
        <f>IF(V110="",Default_Rank_Score,RANK(V110,V$4:V$124,1))</f>
        <v>98</v>
      </c>
      <c r="X110" s="49">
        <v>65.53</v>
      </c>
      <c r="Y110" s="5">
        <v>0</v>
      </c>
      <c r="Z110" s="29"/>
      <c r="AA110" s="29"/>
      <c r="AB110" s="36">
        <f t="shared" ref="AB110:AB141" si="60">IF((OR(X110="",X110="DNC")),"",IF(X110="SDQ",AB$134,IF(X110="DNF",999,(X110+(5*Y110)+(Z110*10)-(AA110*5)))))</f>
        <v>65.53</v>
      </c>
      <c r="AC110" s="55">
        <f>IF(AB110="",Default_Rank_Score,RANK(AB110,AB$4:AB$124,1))</f>
        <v>91</v>
      </c>
      <c r="AD110" s="49">
        <v>54.4</v>
      </c>
      <c r="AE110" s="5">
        <v>2</v>
      </c>
      <c r="AF110" s="29"/>
      <c r="AG110" s="29"/>
      <c r="AH110" s="36">
        <f t="shared" si="53"/>
        <v>64.400000000000006</v>
      </c>
      <c r="AI110" s="55">
        <f>IF(AH110="",Default_Rank_Score,RANK(AH110,AH$4:AH$124,1))</f>
        <v>95</v>
      </c>
      <c r="AJ110" s="49">
        <v>99.58</v>
      </c>
      <c r="AK110" s="5">
        <v>11</v>
      </c>
      <c r="AL110" s="29"/>
      <c r="AM110" s="29"/>
      <c r="AN110" s="36">
        <f t="shared" si="54"/>
        <v>154.57999999999998</v>
      </c>
      <c r="AO110" s="11">
        <f>IF(AN110="",Default_Rank_Score,RANK(AN110,AN$4:AN$124,1))</f>
        <v>117</v>
      </c>
      <c r="AP110" s="49">
        <v>100.22</v>
      </c>
      <c r="AQ110" s="5">
        <v>10</v>
      </c>
      <c r="AR110" s="29"/>
      <c r="AS110" s="29"/>
      <c r="AT110" s="36">
        <f t="shared" si="55"/>
        <v>150.22</v>
      </c>
      <c r="AU110" s="11">
        <f>IF(AT110="",Default_Rank_Score,RANK(AT110,AT$4:AT$124,1))</f>
        <v>117</v>
      </c>
      <c r="AV110" s="49">
        <v>59.38</v>
      </c>
      <c r="AW110" s="5">
        <v>1</v>
      </c>
      <c r="AX110" s="29"/>
      <c r="AY110" s="29"/>
      <c r="AZ110" s="36">
        <f t="shared" si="56"/>
        <v>64.38</v>
      </c>
      <c r="BA110" s="11">
        <f>IF(AZ110="",Default_Rank_Score,RANK(AZ110,AZ$4:AZ$124,1))</f>
        <v>93</v>
      </c>
      <c r="BB110" s="49">
        <v>54.75</v>
      </c>
      <c r="BC110" s="5">
        <v>1</v>
      </c>
      <c r="BD110" s="29"/>
      <c r="BE110" s="29"/>
      <c r="BF110" s="36">
        <f t="shared" si="57"/>
        <v>59.75</v>
      </c>
      <c r="BG110" s="11">
        <f>IF(BF110="",Default_Rank_Score,RANK(BF110,BF$4:BF$124,1))</f>
        <v>102</v>
      </c>
      <c r="BH110" s="49">
        <v>70.73</v>
      </c>
      <c r="BI110" s="5">
        <v>1</v>
      </c>
      <c r="BJ110" s="29"/>
      <c r="BK110" s="29"/>
      <c r="BL110" s="36">
        <f t="shared" si="58"/>
        <v>75.73</v>
      </c>
      <c r="BM110" s="11">
        <f>IF(BL110="",Default_Rank_Score,RANK(BL110,BL$4:BL$124,1))</f>
        <v>101</v>
      </c>
      <c r="BN110" s="49">
        <v>88.51</v>
      </c>
      <c r="BO110" s="5">
        <v>0</v>
      </c>
      <c r="BP110" s="29"/>
      <c r="BQ110" s="29"/>
      <c r="BR110" s="36">
        <f t="shared" si="59"/>
        <v>88.51</v>
      </c>
      <c r="BS110" s="11"/>
    </row>
    <row r="111" spans="1:71" s="10" customFormat="1" x14ac:dyDescent="0.15">
      <c r="A111" s="59" t="s">
        <v>74</v>
      </c>
      <c r="B111" s="2"/>
      <c r="C111" s="1"/>
      <c r="D111" s="5">
        <v>3</v>
      </c>
      <c r="E111" s="6" t="s">
        <v>68</v>
      </c>
      <c r="F111" s="5"/>
      <c r="G111" s="63">
        <f t="shared" si="46"/>
        <v>107</v>
      </c>
      <c r="H111" s="63">
        <f t="shared" si="47"/>
        <v>548</v>
      </c>
      <c r="I111" s="63">
        <f t="shared" si="48"/>
        <v>4</v>
      </c>
      <c r="J111" s="63">
        <f t="shared" si="49"/>
        <v>15</v>
      </c>
      <c r="K111" s="64">
        <f t="shared" si="50"/>
        <v>862.7</v>
      </c>
      <c r="L111" s="49">
        <v>83.49</v>
      </c>
      <c r="M111" s="5">
        <v>1</v>
      </c>
      <c r="N111" s="66">
        <v>1</v>
      </c>
      <c r="O111" s="29"/>
      <c r="P111" s="36">
        <f t="shared" si="51"/>
        <v>98.49</v>
      </c>
      <c r="Q111" s="53">
        <f>IF(P111="",Default_Rank_Score,RANK(P111,P$4:P$124,1))</f>
        <v>109</v>
      </c>
      <c r="R111" s="49">
        <v>51.08</v>
      </c>
      <c r="S111" s="5">
        <v>0</v>
      </c>
      <c r="T111" s="29"/>
      <c r="U111" s="29"/>
      <c r="V111" s="36">
        <f t="shared" si="52"/>
        <v>51.08</v>
      </c>
      <c r="W111" s="55">
        <f>IF(V111="",Default_Rank_Score,RANK(V111,V$4:V$124,1))</f>
        <v>105</v>
      </c>
      <c r="X111" s="49">
        <v>89.23</v>
      </c>
      <c r="Y111" s="5">
        <v>1</v>
      </c>
      <c r="Z111" s="29"/>
      <c r="AA111" s="29"/>
      <c r="AB111" s="36">
        <f t="shared" si="60"/>
        <v>94.23</v>
      </c>
      <c r="AC111" s="55">
        <f>IF(AB111="",Default_Rank_Score,RANK(AB111,AB$4:AB$124,1))</f>
        <v>109</v>
      </c>
      <c r="AD111" s="49">
        <v>60.25</v>
      </c>
      <c r="AE111" s="5">
        <v>10</v>
      </c>
      <c r="AF111" s="29"/>
      <c r="AG111" s="29"/>
      <c r="AH111" s="36">
        <f t="shared" si="53"/>
        <v>110.25</v>
      </c>
      <c r="AI111" s="55">
        <f>IF(AH111="",Default_Rank_Score,RANK(AH111,AH$4:AH$124,1))</f>
        <v>115</v>
      </c>
      <c r="AJ111" s="49">
        <v>99.65</v>
      </c>
      <c r="AK111" s="5">
        <v>1</v>
      </c>
      <c r="AL111" s="29"/>
      <c r="AM111" s="29"/>
      <c r="AN111" s="36">
        <f t="shared" si="54"/>
        <v>104.65</v>
      </c>
      <c r="AO111" s="11">
        <f>IF(AN111="",Default_Rank_Score,RANK(AN111,AN$4:AN$124,1))</f>
        <v>110</v>
      </c>
      <c r="AP111" s="49">
        <v>93.35</v>
      </c>
      <c r="AQ111" s="5">
        <v>1</v>
      </c>
      <c r="AR111" s="29"/>
      <c r="AS111" s="29"/>
      <c r="AT111" s="36">
        <f t="shared" si="55"/>
        <v>98.35</v>
      </c>
      <c r="AU111" s="11">
        <f>IF(AT111="",Default_Rank_Score,RANK(AT111,AT$4:AT$124,1))</f>
        <v>108</v>
      </c>
      <c r="AV111" s="49">
        <v>75.56</v>
      </c>
      <c r="AW111" s="5">
        <v>0</v>
      </c>
      <c r="AX111" s="29"/>
      <c r="AY111" s="29"/>
      <c r="AZ111" s="36">
        <f t="shared" si="56"/>
        <v>75.56</v>
      </c>
      <c r="BA111" s="11">
        <f>IF(AZ111="",Default_Rank_Score,RANK(AZ111,AZ$4:AZ$124,1))</f>
        <v>103</v>
      </c>
      <c r="BB111" s="49">
        <v>56.88</v>
      </c>
      <c r="BC111" s="5">
        <v>1</v>
      </c>
      <c r="BD111" s="29"/>
      <c r="BE111" s="29"/>
      <c r="BF111" s="36">
        <f t="shared" si="57"/>
        <v>61.88</v>
      </c>
      <c r="BG111" s="11">
        <f>IF(BF111="",Default_Rank_Score,RANK(BF111,BF$4:BF$124,1))</f>
        <v>105</v>
      </c>
      <c r="BH111" s="49">
        <v>73.3</v>
      </c>
      <c r="BI111" s="5">
        <v>0</v>
      </c>
      <c r="BJ111" s="29"/>
      <c r="BK111" s="29"/>
      <c r="BL111" s="36">
        <f t="shared" si="58"/>
        <v>73.3</v>
      </c>
      <c r="BM111" s="11">
        <f>IF(BL111="",Default_Rank_Score,RANK(BL111,BL$4:BL$124,1))</f>
        <v>98</v>
      </c>
      <c r="BN111" s="49">
        <v>94.91</v>
      </c>
      <c r="BO111" s="5">
        <v>0</v>
      </c>
      <c r="BP111" s="29"/>
      <c r="BQ111" s="29"/>
      <c r="BR111" s="36">
        <f t="shared" si="59"/>
        <v>94.91</v>
      </c>
      <c r="BS111" s="11"/>
    </row>
    <row r="112" spans="1:71" s="10" customFormat="1" x14ac:dyDescent="0.15">
      <c r="A112" s="59" t="s">
        <v>196</v>
      </c>
      <c r="B112" s="2"/>
      <c r="C112" s="1"/>
      <c r="D112" s="5">
        <v>3</v>
      </c>
      <c r="E112" s="6" t="s">
        <v>136</v>
      </c>
      <c r="F112" s="5"/>
      <c r="G112" s="63">
        <f t="shared" si="46"/>
        <v>108</v>
      </c>
      <c r="H112" s="63">
        <f t="shared" si="47"/>
        <v>549</v>
      </c>
      <c r="I112" s="63">
        <f t="shared" si="48"/>
        <v>3</v>
      </c>
      <c r="J112" s="63">
        <f t="shared" si="49"/>
        <v>13</v>
      </c>
      <c r="K112" s="64">
        <f t="shared" si="50"/>
        <v>911.87000000000012</v>
      </c>
      <c r="L112" s="49">
        <v>93.01</v>
      </c>
      <c r="M112" s="5">
        <v>2</v>
      </c>
      <c r="N112" s="29"/>
      <c r="O112" s="29"/>
      <c r="P112" s="36">
        <f t="shared" si="51"/>
        <v>103.01</v>
      </c>
      <c r="Q112" s="53">
        <f>IF(P112="",Default_Rank_Score,RANK(P112,P$4:P$124,1))</f>
        <v>110</v>
      </c>
      <c r="R112" s="49">
        <v>62.95</v>
      </c>
      <c r="S112" s="5">
        <v>0</v>
      </c>
      <c r="T112" s="29"/>
      <c r="U112" s="29"/>
      <c r="V112" s="36">
        <f t="shared" si="52"/>
        <v>62.95</v>
      </c>
      <c r="W112" s="55">
        <f>IF(V112="",Default_Rank_Score,RANK(V112,V$4:V$124,1))</f>
        <v>113</v>
      </c>
      <c r="X112" s="49">
        <v>89.07</v>
      </c>
      <c r="Y112" s="5">
        <v>4</v>
      </c>
      <c r="Z112" s="29"/>
      <c r="AA112" s="29"/>
      <c r="AB112" s="36">
        <f t="shared" si="60"/>
        <v>109.07</v>
      </c>
      <c r="AC112" s="55">
        <f>IF(AB112="",Default_Rank_Score,RANK(AB112,AB$4:AB$124,1))</f>
        <v>114</v>
      </c>
      <c r="AD112" s="49">
        <v>71.680000000000007</v>
      </c>
      <c r="AE112" s="5">
        <v>1</v>
      </c>
      <c r="AF112" s="29"/>
      <c r="AG112" s="29"/>
      <c r="AH112" s="36">
        <f t="shared" si="53"/>
        <v>76.680000000000007</v>
      </c>
      <c r="AI112" s="55">
        <f>IF(AH112="",Default_Rank_Score,RANK(AH112,AH$4:AH$124,1))</f>
        <v>100</v>
      </c>
      <c r="AJ112" s="49">
        <v>102.48</v>
      </c>
      <c r="AK112" s="5">
        <v>2</v>
      </c>
      <c r="AL112" s="29"/>
      <c r="AM112" s="29"/>
      <c r="AN112" s="36">
        <f t="shared" si="54"/>
        <v>112.48</v>
      </c>
      <c r="AO112" s="11">
        <f>IF(AN112="",Default_Rank_Score,RANK(AN112,AN$4:AN$124,1))</f>
        <v>112</v>
      </c>
      <c r="AP112" s="49">
        <v>85.89</v>
      </c>
      <c r="AQ112" s="5">
        <v>0</v>
      </c>
      <c r="AR112" s="29"/>
      <c r="AS112" s="29"/>
      <c r="AT112" s="36">
        <f t="shared" si="55"/>
        <v>85.89</v>
      </c>
      <c r="AU112" s="11">
        <f>IF(AT112="",Default_Rank_Score,RANK(AT112,AT$4:AT$124,1))</f>
        <v>103</v>
      </c>
      <c r="AV112" s="49">
        <v>83.31</v>
      </c>
      <c r="AW112" s="5">
        <v>2</v>
      </c>
      <c r="AX112" s="29"/>
      <c r="AY112" s="29"/>
      <c r="AZ112" s="36">
        <f t="shared" si="56"/>
        <v>93.31</v>
      </c>
      <c r="BA112" s="11">
        <f>IF(AZ112="",Default_Rank_Score,RANK(AZ112,AZ$4:AZ$124,1))</f>
        <v>109</v>
      </c>
      <c r="BB112" s="49">
        <v>68.56</v>
      </c>
      <c r="BC112" s="5">
        <v>1</v>
      </c>
      <c r="BD112" s="29"/>
      <c r="BE112" s="29"/>
      <c r="BF112" s="36">
        <f t="shared" si="57"/>
        <v>73.56</v>
      </c>
      <c r="BG112" s="11">
        <f>IF(BF112="",Default_Rank_Score,RANK(BF112,BF$4:BF$124,1))</f>
        <v>111</v>
      </c>
      <c r="BH112" s="49">
        <v>90.08</v>
      </c>
      <c r="BI112" s="5">
        <v>0</v>
      </c>
      <c r="BJ112" s="29"/>
      <c r="BK112" s="29"/>
      <c r="BL112" s="36">
        <f t="shared" si="58"/>
        <v>90.08</v>
      </c>
      <c r="BM112" s="11">
        <f>IF(BL112="",Default_Rank_Score,RANK(BL112,BL$4:BL$124,1))</f>
        <v>110</v>
      </c>
      <c r="BN112" s="49">
        <v>99.84</v>
      </c>
      <c r="BO112" s="5">
        <v>1</v>
      </c>
      <c r="BP112" s="29"/>
      <c r="BQ112" s="29"/>
      <c r="BR112" s="36">
        <f t="shared" si="59"/>
        <v>104.84</v>
      </c>
      <c r="BS112" s="11"/>
    </row>
    <row r="113" spans="1:71" s="10" customFormat="1" x14ac:dyDescent="0.15">
      <c r="A113" s="59" t="s">
        <v>100</v>
      </c>
      <c r="B113" s="2"/>
      <c r="C113" s="1"/>
      <c r="D113" s="5">
        <v>2</v>
      </c>
      <c r="E113" s="6" t="s">
        <v>113</v>
      </c>
      <c r="F113" s="5"/>
      <c r="G113" s="63">
        <f t="shared" si="46"/>
        <v>109</v>
      </c>
      <c r="H113" s="63">
        <f t="shared" si="47"/>
        <v>549</v>
      </c>
      <c r="I113" s="63">
        <f t="shared" si="48"/>
        <v>0</v>
      </c>
      <c r="J113" s="63">
        <f t="shared" si="49"/>
        <v>36</v>
      </c>
      <c r="K113" s="64">
        <f t="shared" si="50"/>
        <v>945.67000000000007</v>
      </c>
      <c r="L113" s="49">
        <v>85.15</v>
      </c>
      <c r="M113" s="5">
        <v>8</v>
      </c>
      <c r="N113" s="29"/>
      <c r="O113" s="29"/>
      <c r="P113" s="36">
        <f t="shared" si="51"/>
        <v>125.15</v>
      </c>
      <c r="Q113" s="53">
        <f>IF(P113="",Default_Rank_Score,RANK(P113,P$4:P$124,1))</f>
        <v>117</v>
      </c>
      <c r="R113" s="49">
        <v>56.21</v>
      </c>
      <c r="S113" s="5">
        <v>1</v>
      </c>
      <c r="T113" s="29"/>
      <c r="U113" s="29"/>
      <c r="V113" s="36">
        <f t="shared" si="52"/>
        <v>61.21</v>
      </c>
      <c r="W113" s="55">
        <f>IF(V113="",Default_Rank_Score,RANK(V113,V$4:V$124,1))</f>
        <v>110</v>
      </c>
      <c r="X113" s="49">
        <v>69.08</v>
      </c>
      <c r="Y113" s="5">
        <v>3</v>
      </c>
      <c r="Z113" s="29"/>
      <c r="AA113" s="29"/>
      <c r="AB113" s="36">
        <f t="shared" si="60"/>
        <v>84.08</v>
      </c>
      <c r="AC113" s="55">
        <f>IF(AB113="",Default_Rank_Score,RANK(AB113,AB$4:AB$124,1))</f>
        <v>104</v>
      </c>
      <c r="AD113" s="49">
        <v>85.68</v>
      </c>
      <c r="AE113" s="5">
        <v>4</v>
      </c>
      <c r="AF113" s="29"/>
      <c r="AG113" s="29"/>
      <c r="AH113" s="36">
        <f t="shared" si="53"/>
        <v>105.68</v>
      </c>
      <c r="AI113" s="55">
        <f>IF(AH113="",Default_Rank_Score,RANK(AH113,AH$4:AH$124,1))</f>
        <v>114</v>
      </c>
      <c r="AJ113" s="49">
        <v>78.989999999999995</v>
      </c>
      <c r="AK113" s="5">
        <v>3</v>
      </c>
      <c r="AL113" s="29"/>
      <c r="AM113" s="29"/>
      <c r="AN113" s="36">
        <f t="shared" si="54"/>
        <v>93.99</v>
      </c>
      <c r="AO113" s="11">
        <f>IF(AN113="",Default_Rank_Score,RANK(AN113,AN$4:AN$124,1))</f>
        <v>104</v>
      </c>
      <c r="AP113" s="49">
        <v>79.06</v>
      </c>
      <c r="AQ113" s="5">
        <v>5</v>
      </c>
      <c r="AR113" s="29"/>
      <c r="AS113" s="29"/>
      <c r="AT113" s="36">
        <f t="shared" si="55"/>
        <v>104.06</v>
      </c>
      <c r="AU113" s="11">
        <f>IF(AT113="",Default_Rank_Score,RANK(AT113,AT$4:AT$124,1))</f>
        <v>111</v>
      </c>
      <c r="AV113" s="49">
        <v>77.62</v>
      </c>
      <c r="AW113" s="5">
        <v>4</v>
      </c>
      <c r="AX113" s="29"/>
      <c r="AY113" s="29"/>
      <c r="AZ113" s="36">
        <f t="shared" si="56"/>
        <v>97.62</v>
      </c>
      <c r="BA113" s="11">
        <f>IF(AZ113="",Default_Rank_Score,RANK(AZ113,AZ$4:AZ$124,1))</f>
        <v>110</v>
      </c>
      <c r="BB113" s="49">
        <v>61.8</v>
      </c>
      <c r="BC113" s="5">
        <v>1</v>
      </c>
      <c r="BD113" s="29"/>
      <c r="BE113" s="29"/>
      <c r="BF113" s="36">
        <f t="shared" si="57"/>
        <v>66.8</v>
      </c>
      <c r="BG113" s="11">
        <f>IF(BF113="",Default_Rank_Score,RANK(BF113,BF$4:BF$124,1))</f>
        <v>108</v>
      </c>
      <c r="BH113" s="49">
        <v>77.599999999999994</v>
      </c>
      <c r="BI113" s="5">
        <v>3</v>
      </c>
      <c r="BJ113" s="29"/>
      <c r="BK113" s="29"/>
      <c r="BL113" s="36">
        <f t="shared" si="58"/>
        <v>92.6</v>
      </c>
      <c r="BM113" s="11">
        <f>IF(BL113="",Default_Rank_Score,RANK(BL113,BL$4:BL$124,1))</f>
        <v>111</v>
      </c>
      <c r="BN113" s="49">
        <v>94.48</v>
      </c>
      <c r="BO113" s="5">
        <v>4</v>
      </c>
      <c r="BP113" s="29"/>
      <c r="BQ113" s="29"/>
      <c r="BR113" s="36">
        <f t="shared" si="59"/>
        <v>114.48</v>
      </c>
      <c r="BS113" s="11"/>
    </row>
    <row r="114" spans="1:71" s="10" customFormat="1" x14ac:dyDescent="0.15">
      <c r="A114" s="59" t="s">
        <v>148</v>
      </c>
      <c r="B114" s="2"/>
      <c r="C114" s="1"/>
      <c r="D114" s="5" t="s">
        <v>150</v>
      </c>
      <c r="E114" s="6" t="s">
        <v>113</v>
      </c>
      <c r="F114" s="5"/>
      <c r="G114" s="63">
        <f t="shared" si="46"/>
        <v>110</v>
      </c>
      <c r="H114" s="63">
        <f t="shared" si="47"/>
        <v>524</v>
      </c>
      <c r="I114" s="63">
        <f t="shared" si="48"/>
        <v>1</v>
      </c>
      <c r="J114" s="63">
        <f t="shared" si="49"/>
        <v>30</v>
      </c>
      <c r="K114" s="64">
        <f t="shared" si="50"/>
        <v>951.43</v>
      </c>
      <c r="L114" s="49">
        <v>98.39</v>
      </c>
      <c r="M114" s="5">
        <v>3</v>
      </c>
      <c r="N114" s="29"/>
      <c r="O114" s="29"/>
      <c r="P114" s="36">
        <f t="shared" si="51"/>
        <v>113.39</v>
      </c>
      <c r="Q114" s="53">
        <f>IF(P114="",Default_Rank_Score,RANK(P114,P$4:P$124,1))</f>
        <v>113</v>
      </c>
      <c r="R114" s="49">
        <v>38.049999999999997</v>
      </c>
      <c r="S114" s="5">
        <v>0</v>
      </c>
      <c r="T114" s="29">
        <v>1</v>
      </c>
      <c r="U114" s="29"/>
      <c r="V114" s="36">
        <f t="shared" si="52"/>
        <v>48.05</v>
      </c>
      <c r="W114" s="55">
        <f>IF(V114="",Default_Rank_Score,RANK(V114,V$4:V$124,1))</f>
        <v>101</v>
      </c>
      <c r="X114" s="49">
        <v>74.11</v>
      </c>
      <c r="Y114" s="5">
        <v>2</v>
      </c>
      <c r="Z114" s="29"/>
      <c r="AA114" s="29"/>
      <c r="AB114" s="36">
        <f t="shared" si="60"/>
        <v>84.11</v>
      </c>
      <c r="AC114" s="55">
        <f>IF(AB114="",Default_Rank_Score,RANK(AB114,AB$4:AB$124,1))</f>
        <v>105</v>
      </c>
      <c r="AD114" s="49">
        <v>59.33</v>
      </c>
      <c r="AE114" s="5">
        <v>2</v>
      </c>
      <c r="AF114" s="29"/>
      <c r="AG114" s="29"/>
      <c r="AH114" s="36">
        <f t="shared" si="53"/>
        <v>69.33</v>
      </c>
      <c r="AI114" s="55">
        <f>IF(AH114="",Default_Rank_Score,RANK(AH114,AH$4:AH$124,1))</f>
        <v>98</v>
      </c>
      <c r="AJ114" s="49">
        <v>82.48</v>
      </c>
      <c r="AK114" s="5">
        <v>4</v>
      </c>
      <c r="AL114" s="29"/>
      <c r="AM114" s="29"/>
      <c r="AN114" s="36">
        <f t="shared" si="54"/>
        <v>102.48</v>
      </c>
      <c r="AO114" s="11">
        <f>IF(AN114="",Default_Rank_Score,RANK(AN114,AN$4:AN$124,1))</f>
        <v>107</v>
      </c>
      <c r="AP114" s="49">
        <v>101.11</v>
      </c>
      <c r="AQ114" s="5">
        <v>6</v>
      </c>
      <c r="AR114" s="29"/>
      <c r="AS114" s="29"/>
      <c r="AT114" s="36">
        <f t="shared" si="55"/>
        <v>131.11000000000001</v>
      </c>
      <c r="AU114" s="11">
        <f>IF(AT114="",Default_Rank_Score,RANK(AT114,AT$4:AT$124,1))</f>
        <v>116</v>
      </c>
      <c r="AV114" s="49">
        <v>62.38</v>
      </c>
      <c r="AW114" s="5">
        <v>6</v>
      </c>
      <c r="AX114" s="29"/>
      <c r="AY114" s="29"/>
      <c r="AZ114" s="36">
        <f t="shared" si="56"/>
        <v>92.38</v>
      </c>
      <c r="BA114" s="11">
        <f>IF(AZ114="",Default_Rank_Score,RANK(AZ114,AZ$4:AZ$124,1))</f>
        <v>108</v>
      </c>
      <c r="BB114" s="49">
        <v>78.3</v>
      </c>
      <c r="BC114" s="5">
        <v>3</v>
      </c>
      <c r="BD114" s="29">
        <v>1</v>
      </c>
      <c r="BE114" s="29"/>
      <c r="BF114" s="36">
        <f t="shared" si="57"/>
        <v>103.3</v>
      </c>
      <c r="BG114" s="11">
        <f>IF(BF114="",Default_Rank_Score,RANK(BF114,BF$4:BF$124,1))</f>
        <v>117</v>
      </c>
      <c r="BH114" s="49">
        <v>97.61</v>
      </c>
      <c r="BI114" s="5">
        <v>3</v>
      </c>
      <c r="BJ114" s="29"/>
      <c r="BK114" s="29"/>
      <c r="BL114" s="36">
        <f t="shared" si="58"/>
        <v>112.61</v>
      </c>
      <c r="BM114" s="11">
        <f>IF(BL114="",Default_Rank_Score,RANK(BL114,BL$4:BL$124,1))</f>
        <v>116</v>
      </c>
      <c r="BN114" s="49">
        <v>89.67</v>
      </c>
      <c r="BO114" s="5">
        <v>1</v>
      </c>
      <c r="BP114" s="29"/>
      <c r="BQ114" s="29"/>
      <c r="BR114" s="36">
        <f t="shared" si="59"/>
        <v>94.67</v>
      </c>
      <c r="BS114" s="11"/>
    </row>
    <row r="115" spans="1:71" s="10" customFormat="1" x14ac:dyDescent="0.15">
      <c r="A115" s="59" t="s">
        <v>174</v>
      </c>
      <c r="B115" s="2"/>
      <c r="C115" s="1"/>
      <c r="D115" s="5">
        <v>6</v>
      </c>
      <c r="E115" s="6" t="s">
        <v>68</v>
      </c>
      <c r="F115" s="5"/>
      <c r="G115" s="63">
        <f t="shared" si="46"/>
        <v>111</v>
      </c>
      <c r="H115" s="63">
        <f t="shared" si="47"/>
        <v>554</v>
      </c>
      <c r="I115" s="63">
        <f t="shared" si="48"/>
        <v>0</v>
      </c>
      <c r="J115" s="63">
        <f t="shared" si="49"/>
        <v>49</v>
      </c>
      <c r="K115" s="64">
        <f t="shared" si="50"/>
        <v>955.91000000000008</v>
      </c>
      <c r="L115" s="49">
        <v>86.51</v>
      </c>
      <c r="M115" s="5">
        <v>4</v>
      </c>
      <c r="N115" s="29"/>
      <c r="O115" s="29"/>
      <c r="P115" s="36">
        <f t="shared" si="51"/>
        <v>106.51</v>
      </c>
      <c r="Q115" s="53">
        <f>IF(P115="",Default_Rank_Score,RANK(P115,P$4:P$124,1))</f>
        <v>111</v>
      </c>
      <c r="R115" s="49">
        <v>51.52</v>
      </c>
      <c r="S115" s="5">
        <v>4</v>
      </c>
      <c r="T115" s="29"/>
      <c r="U115" s="29"/>
      <c r="V115" s="36">
        <f t="shared" si="52"/>
        <v>71.52000000000001</v>
      </c>
      <c r="W115" s="55">
        <f>IF(V115="",Default_Rank_Score,RANK(V115,V$4:V$124,1))</f>
        <v>114</v>
      </c>
      <c r="X115" s="49">
        <v>59.19</v>
      </c>
      <c r="Y115" s="5">
        <v>8</v>
      </c>
      <c r="Z115" s="29"/>
      <c r="AA115" s="29"/>
      <c r="AB115" s="36">
        <f t="shared" si="60"/>
        <v>99.19</v>
      </c>
      <c r="AC115" s="55">
        <f>IF(AB115="",Default_Rank_Score,RANK(AB115,AB$4:AB$124,1))</f>
        <v>111</v>
      </c>
      <c r="AD115" s="49">
        <v>66.569999999999993</v>
      </c>
      <c r="AE115" s="5">
        <v>4</v>
      </c>
      <c r="AF115" s="29"/>
      <c r="AG115" s="29"/>
      <c r="AH115" s="36">
        <f t="shared" si="53"/>
        <v>86.57</v>
      </c>
      <c r="AI115" s="55">
        <f>IF(AH115="",Default_Rank_Score,RANK(AH115,AH$4:AH$124,1))</f>
        <v>107</v>
      </c>
      <c r="AJ115" s="49">
        <v>86.25</v>
      </c>
      <c r="AK115" s="5">
        <v>5</v>
      </c>
      <c r="AL115" s="29"/>
      <c r="AM115" s="29"/>
      <c r="AN115" s="36">
        <f t="shared" si="54"/>
        <v>111.25</v>
      </c>
      <c r="AO115" s="11">
        <f>IF(AN115="",Default_Rank_Score,RANK(AN115,AN$4:AN$124,1))</f>
        <v>111</v>
      </c>
      <c r="AP115" s="49">
        <v>71.400000000000006</v>
      </c>
      <c r="AQ115" s="5">
        <v>3</v>
      </c>
      <c r="AR115" s="29"/>
      <c r="AS115" s="29"/>
      <c r="AT115" s="36">
        <f t="shared" si="55"/>
        <v>86.4</v>
      </c>
      <c r="AU115" s="11">
        <f>IF(AT115="",Default_Rank_Score,RANK(AT115,AT$4:AT$124,1))</f>
        <v>104</v>
      </c>
      <c r="AV115" s="49">
        <v>71.64</v>
      </c>
      <c r="AW115" s="5">
        <v>8</v>
      </c>
      <c r="AX115" s="29"/>
      <c r="AY115" s="29"/>
      <c r="AZ115" s="36">
        <f t="shared" si="56"/>
        <v>111.64</v>
      </c>
      <c r="BA115" s="11">
        <f>IF(AZ115="",Default_Rank_Score,RANK(AZ115,AZ$4:AZ$124,1))</f>
        <v>113</v>
      </c>
      <c r="BB115" s="49">
        <v>63.78</v>
      </c>
      <c r="BC115" s="5">
        <v>6</v>
      </c>
      <c r="BD115" s="29"/>
      <c r="BE115" s="29"/>
      <c r="BF115" s="36">
        <f t="shared" si="57"/>
        <v>93.78</v>
      </c>
      <c r="BG115" s="11">
        <f>IF(BF115="",Default_Rank_Score,RANK(BF115,BF$4:BF$124,1))</f>
        <v>115</v>
      </c>
      <c r="BH115" s="49">
        <v>80.84</v>
      </c>
      <c r="BI115" s="5">
        <v>3</v>
      </c>
      <c r="BJ115" s="29"/>
      <c r="BK115" s="29"/>
      <c r="BL115" s="36">
        <f t="shared" si="58"/>
        <v>95.84</v>
      </c>
      <c r="BM115" s="11">
        <f>IF(BL115="",Default_Rank_Score,RANK(BL115,BL$4:BL$124,1))</f>
        <v>112</v>
      </c>
      <c r="BN115" s="49">
        <v>73.209999999999994</v>
      </c>
      <c r="BO115" s="5">
        <v>4</v>
      </c>
      <c r="BP115" s="29"/>
      <c r="BQ115" s="29"/>
      <c r="BR115" s="36">
        <f t="shared" si="59"/>
        <v>93.21</v>
      </c>
      <c r="BS115" s="11"/>
    </row>
    <row r="116" spans="1:71" s="10" customFormat="1" x14ac:dyDescent="0.15">
      <c r="A116" s="59" t="s">
        <v>155</v>
      </c>
      <c r="B116" s="2"/>
      <c r="C116" s="1"/>
      <c r="D116" s="5" t="s">
        <v>150</v>
      </c>
      <c r="E116" s="6" t="s">
        <v>68</v>
      </c>
      <c r="F116" s="5"/>
      <c r="G116" s="63">
        <f t="shared" si="46"/>
        <v>112</v>
      </c>
      <c r="H116" s="63">
        <f t="shared" si="47"/>
        <v>559</v>
      </c>
      <c r="I116" s="63">
        <f t="shared" si="48"/>
        <v>1</v>
      </c>
      <c r="J116" s="63">
        <f t="shared" si="49"/>
        <v>51</v>
      </c>
      <c r="K116" s="64">
        <f t="shared" si="50"/>
        <v>992.6400000000001</v>
      </c>
      <c r="L116" s="49">
        <v>94.99</v>
      </c>
      <c r="M116" s="5">
        <v>6</v>
      </c>
      <c r="N116" s="29"/>
      <c r="O116" s="29"/>
      <c r="P116" s="36">
        <f t="shared" si="51"/>
        <v>124.99</v>
      </c>
      <c r="Q116" s="53">
        <f>IF(P116="",Default_Rank_Score,RANK(P116,P$4:P$124,1))</f>
        <v>116</v>
      </c>
      <c r="R116" s="49">
        <v>53.5</v>
      </c>
      <c r="S116" s="5">
        <v>0</v>
      </c>
      <c r="T116" s="29"/>
      <c r="U116" s="29"/>
      <c r="V116" s="36">
        <f t="shared" si="52"/>
        <v>53.5</v>
      </c>
      <c r="W116" s="55">
        <f>IF(V116="",Default_Rank_Score,RANK(V116,V$4:V$124,1))</f>
        <v>107</v>
      </c>
      <c r="X116" s="49">
        <v>74.680000000000007</v>
      </c>
      <c r="Y116" s="5">
        <v>6</v>
      </c>
      <c r="Z116" s="29"/>
      <c r="AA116" s="29"/>
      <c r="AB116" s="36">
        <f t="shared" si="60"/>
        <v>104.68</v>
      </c>
      <c r="AC116" s="55">
        <f>IF(AB116="",Default_Rank_Score,RANK(AB116,AB$4:AB$124,1))</f>
        <v>112</v>
      </c>
      <c r="AD116" s="49">
        <v>58.5</v>
      </c>
      <c r="AE116" s="5">
        <v>8</v>
      </c>
      <c r="AF116" s="29"/>
      <c r="AG116" s="29"/>
      <c r="AH116" s="36">
        <f t="shared" si="53"/>
        <v>98.5</v>
      </c>
      <c r="AI116" s="55">
        <f>IF(AH116="",Default_Rank_Score,RANK(AH116,AH$4:AH$124,1))</f>
        <v>110</v>
      </c>
      <c r="AJ116" s="49">
        <v>96.67</v>
      </c>
      <c r="AK116" s="5">
        <v>5</v>
      </c>
      <c r="AL116" s="29"/>
      <c r="AM116" s="29"/>
      <c r="AN116" s="36">
        <f t="shared" si="54"/>
        <v>121.67</v>
      </c>
      <c r="AO116" s="11">
        <f>IF(AN116="",Default_Rank_Score,RANK(AN116,AN$4:AN$124,1))</f>
        <v>114</v>
      </c>
      <c r="AP116" s="49">
        <v>85.05</v>
      </c>
      <c r="AQ116" s="5">
        <v>7</v>
      </c>
      <c r="AR116" s="29">
        <v>1</v>
      </c>
      <c r="AS116" s="29"/>
      <c r="AT116" s="36">
        <f t="shared" si="55"/>
        <v>130.05000000000001</v>
      </c>
      <c r="AU116" s="11">
        <f>IF(AT116="",Default_Rank_Score,RANK(AT116,AT$4:AT$124,1))</f>
        <v>115</v>
      </c>
      <c r="AV116" s="49">
        <v>61.14</v>
      </c>
      <c r="AW116" s="5">
        <v>6</v>
      </c>
      <c r="AX116" s="29"/>
      <c r="AY116" s="29"/>
      <c r="AZ116" s="36">
        <f t="shared" si="56"/>
        <v>91.14</v>
      </c>
      <c r="BA116" s="11">
        <f>IF(AZ116="",Default_Rank_Score,RANK(AZ116,AZ$4:AZ$124,1))</f>
        <v>106</v>
      </c>
      <c r="BB116" s="49">
        <v>52.31</v>
      </c>
      <c r="BC116" s="5">
        <v>4</v>
      </c>
      <c r="BD116" s="29">
        <v>1</v>
      </c>
      <c r="BE116" s="29"/>
      <c r="BF116" s="36">
        <f t="shared" si="57"/>
        <v>82.31</v>
      </c>
      <c r="BG116" s="11">
        <f>IF(BF116="",Default_Rank_Score,RANK(BF116,BF$4:BF$124,1))</f>
        <v>113</v>
      </c>
      <c r="BH116" s="49">
        <v>64.989999999999995</v>
      </c>
      <c r="BI116" s="5">
        <v>4</v>
      </c>
      <c r="BJ116" s="29"/>
      <c r="BK116" s="29"/>
      <c r="BL116" s="36">
        <f t="shared" si="58"/>
        <v>84.99</v>
      </c>
      <c r="BM116" s="11">
        <f>IF(BL116="",Default_Rank_Score,RANK(BL116,BL$4:BL$124,1))</f>
        <v>109</v>
      </c>
      <c r="BN116" s="49">
        <v>75.81</v>
      </c>
      <c r="BO116" s="5">
        <v>5</v>
      </c>
      <c r="BP116" s="29"/>
      <c r="BQ116" s="29"/>
      <c r="BR116" s="36">
        <f t="shared" si="59"/>
        <v>100.81</v>
      </c>
      <c r="BS116" s="11"/>
    </row>
    <row r="117" spans="1:71" s="10" customFormat="1" x14ac:dyDescent="0.15">
      <c r="A117" s="59" t="s">
        <v>75</v>
      </c>
      <c r="B117" s="2"/>
      <c r="C117" s="1"/>
      <c r="D117" s="5">
        <v>3</v>
      </c>
      <c r="E117" s="6" t="s">
        <v>68</v>
      </c>
      <c r="F117" s="5"/>
      <c r="G117" s="63">
        <f t="shared" si="46"/>
        <v>113</v>
      </c>
      <c r="H117" s="63">
        <f t="shared" si="47"/>
        <v>562</v>
      </c>
      <c r="I117" s="63">
        <f t="shared" si="48"/>
        <v>3</v>
      </c>
      <c r="J117" s="63">
        <f t="shared" si="49"/>
        <v>19</v>
      </c>
      <c r="K117" s="64">
        <f t="shared" si="50"/>
        <v>1026.9100000000001</v>
      </c>
      <c r="L117" s="49">
        <v>109.38</v>
      </c>
      <c r="M117" s="5">
        <v>1</v>
      </c>
      <c r="N117" s="29"/>
      <c r="O117" s="29"/>
      <c r="P117" s="36">
        <f t="shared" si="51"/>
        <v>114.38</v>
      </c>
      <c r="Q117" s="53">
        <f>IF(P117="",Default_Rank_Score,RANK(P117,P$4:P$124,1))</f>
        <v>114</v>
      </c>
      <c r="R117" s="49">
        <v>98.92</v>
      </c>
      <c r="S117" s="5">
        <v>0</v>
      </c>
      <c r="T117" s="29"/>
      <c r="U117" s="29"/>
      <c r="V117" s="36">
        <f t="shared" si="52"/>
        <v>98.92</v>
      </c>
      <c r="W117" s="55">
        <f>IF(V117="",Default_Rank_Score,RANK(V117,V$4:V$124,1))</f>
        <v>117</v>
      </c>
      <c r="X117" s="49">
        <v>83.67</v>
      </c>
      <c r="Y117" s="5">
        <v>1</v>
      </c>
      <c r="Z117" s="29"/>
      <c r="AA117" s="29"/>
      <c r="AB117" s="36">
        <f t="shared" si="60"/>
        <v>88.67</v>
      </c>
      <c r="AC117" s="55">
        <f>IF(AB117="",Default_Rank_Score,RANK(AB117,AB$4:AB$124,1))</f>
        <v>107</v>
      </c>
      <c r="AD117" s="49">
        <v>73.67</v>
      </c>
      <c r="AE117" s="5">
        <v>5</v>
      </c>
      <c r="AF117" s="29"/>
      <c r="AG117" s="29"/>
      <c r="AH117" s="36">
        <f t="shared" si="53"/>
        <v>98.67</v>
      </c>
      <c r="AI117" s="55">
        <f>IF(AH117="",Default_Rank_Score,RANK(AH117,AH$4:AH$124,1))</f>
        <v>111</v>
      </c>
      <c r="AJ117" s="49">
        <v>111.17</v>
      </c>
      <c r="AK117" s="5">
        <v>1</v>
      </c>
      <c r="AL117" s="29"/>
      <c r="AM117" s="29"/>
      <c r="AN117" s="36">
        <f t="shared" si="54"/>
        <v>116.17</v>
      </c>
      <c r="AO117" s="11">
        <f>IF(AN117="",Default_Rank_Score,RANK(AN117,AN$4:AN$124,1))</f>
        <v>113</v>
      </c>
      <c r="AP117" s="49">
        <v>95.06</v>
      </c>
      <c r="AQ117" s="5">
        <v>0</v>
      </c>
      <c r="AR117" s="29"/>
      <c r="AS117" s="29"/>
      <c r="AT117" s="36">
        <f t="shared" si="55"/>
        <v>95.06</v>
      </c>
      <c r="AU117" s="11">
        <f>IF(AT117="",Default_Rank_Score,RANK(AT117,AT$4:AT$124,1))</f>
        <v>107</v>
      </c>
      <c r="AV117" s="49">
        <v>104.38</v>
      </c>
      <c r="AW117" s="5">
        <v>8</v>
      </c>
      <c r="AX117" s="29"/>
      <c r="AY117" s="29"/>
      <c r="AZ117" s="36">
        <f t="shared" si="56"/>
        <v>144.38</v>
      </c>
      <c r="BA117" s="11">
        <f>IF(AZ117="",Default_Rank_Score,RANK(AZ117,AZ$4:AZ$124,1))</f>
        <v>116</v>
      </c>
      <c r="BB117" s="49">
        <v>63.75</v>
      </c>
      <c r="BC117" s="5">
        <v>0</v>
      </c>
      <c r="BD117" s="29"/>
      <c r="BE117" s="29"/>
      <c r="BF117" s="36">
        <f t="shared" si="57"/>
        <v>63.75</v>
      </c>
      <c r="BG117" s="11">
        <f>IF(BF117="",Default_Rank_Score,RANK(BF117,BF$4:BF$124,1))</f>
        <v>106</v>
      </c>
      <c r="BH117" s="49">
        <v>88.09</v>
      </c>
      <c r="BI117" s="5">
        <v>2</v>
      </c>
      <c r="BJ117" s="29"/>
      <c r="BK117" s="29"/>
      <c r="BL117" s="36">
        <f t="shared" si="58"/>
        <v>98.09</v>
      </c>
      <c r="BM117" s="11">
        <f>IF(BL117="",Default_Rank_Score,RANK(BL117,BL$4:BL$124,1))</f>
        <v>114</v>
      </c>
      <c r="BN117" s="49">
        <v>103.82</v>
      </c>
      <c r="BO117" s="5">
        <v>1</v>
      </c>
      <c r="BP117" s="29"/>
      <c r="BQ117" s="29"/>
      <c r="BR117" s="36">
        <f t="shared" si="59"/>
        <v>108.82</v>
      </c>
      <c r="BS117" s="11"/>
    </row>
    <row r="118" spans="1:71" s="10" customFormat="1" x14ac:dyDescent="0.15">
      <c r="A118" s="59" t="s">
        <v>191</v>
      </c>
      <c r="B118" s="2"/>
      <c r="C118" s="1"/>
      <c r="D118" s="5">
        <v>3</v>
      </c>
      <c r="E118" s="6" t="s">
        <v>68</v>
      </c>
      <c r="F118" s="5"/>
      <c r="G118" s="63">
        <f t="shared" si="46"/>
        <v>114</v>
      </c>
      <c r="H118" s="63">
        <f t="shared" si="47"/>
        <v>571</v>
      </c>
      <c r="I118" s="63">
        <f t="shared" si="48"/>
        <v>0</v>
      </c>
      <c r="J118" s="63">
        <f t="shared" si="49"/>
        <v>44</v>
      </c>
      <c r="K118" s="64">
        <f t="shared" si="50"/>
        <v>1084.03</v>
      </c>
      <c r="L118" s="49">
        <v>102.3</v>
      </c>
      <c r="M118" s="5">
        <v>3</v>
      </c>
      <c r="N118" s="29"/>
      <c r="O118" s="29"/>
      <c r="P118" s="36">
        <f t="shared" si="51"/>
        <v>117.3</v>
      </c>
      <c r="Q118" s="53">
        <f>IF(P118="",Default_Rank_Score,RANK(P118,P$4:P$124,1))</f>
        <v>115</v>
      </c>
      <c r="R118" s="49">
        <v>57.29</v>
      </c>
      <c r="S118" s="5">
        <v>1</v>
      </c>
      <c r="T118" s="29"/>
      <c r="U118" s="29"/>
      <c r="V118" s="36">
        <f t="shared" si="52"/>
        <v>62.29</v>
      </c>
      <c r="W118" s="55">
        <f>IF(V118="",Default_Rank_Score,RANK(V118,V$4:V$124,1))</f>
        <v>112</v>
      </c>
      <c r="X118" s="49">
        <v>85.03</v>
      </c>
      <c r="Y118" s="5">
        <v>4</v>
      </c>
      <c r="Z118" s="29"/>
      <c r="AA118" s="29"/>
      <c r="AB118" s="36">
        <f t="shared" si="60"/>
        <v>105.03</v>
      </c>
      <c r="AC118" s="55">
        <f>IF(AB118="",Default_Rank_Score,RANK(AB118,AB$4:AB$124,1))</f>
        <v>113</v>
      </c>
      <c r="AD118" s="49">
        <v>93.95</v>
      </c>
      <c r="AE118" s="5">
        <v>5</v>
      </c>
      <c r="AF118" s="29"/>
      <c r="AG118" s="29"/>
      <c r="AH118" s="36">
        <f t="shared" si="53"/>
        <v>118.95</v>
      </c>
      <c r="AI118" s="55">
        <f>IF(AH118="",Default_Rank_Score,RANK(AH118,AH$4:AH$124,1))</f>
        <v>116</v>
      </c>
      <c r="AJ118" s="49">
        <v>126.02</v>
      </c>
      <c r="AK118" s="5">
        <v>3</v>
      </c>
      <c r="AL118" s="29"/>
      <c r="AM118" s="29"/>
      <c r="AN118" s="36">
        <f t="shared" si="54"/>
        <v>141.01999999999998</v>
      </c>
      <c r="AO118" s="11">
        <f>IF(AN118="",Default_Rank_Score,RANK(AN118,AN$4:AN$124,1))</f>
        <v>115</v>
      </c>
      <c r="AP118" s="49">
        <v>84.1</v>
      </c>
      <c r="AQ118" s="5">
        <v>8</v>
      </c>
      <c r="AR118" s="29"/>
      <c r="AS118" s="29"/>
      <c r="AT118" s="36">
        <f t="shared" si="55"/>
        <v>124.1</v>
      </c>
      <c r="AU118" s="11">
        <f>IF(AT118="",Default_Rank_Score,RANK(AT118,AT$4:AT$124,1))</f>
        <v>114</v>
      </c>
      <c r="AV118" s="49">
        <v>66.23</v>
      </c>
      <c r="AW118" s="5">
        <v>8</v>
      </c>
      <c r="AX118" s="29"/>
      <c r="AY118" s="29"/>
      <c r="AZ118" s="36">
        <f t="shared" si="56"/>
        <v>106.23</v>
      </c>
      <c r="BA118" s="11">
        <f>IF(AZ118="",Default_Rank_Score,RANK(AZ118,AZ$4:AZ$124,1))</f>
        <v>112</v>
      </c>
      <c r="BB118" s="49">
        <v>72.89</v>
      </c>
      <c r="BC118" s="5">
        <v>2</v>
      </c>
      <c r="BD118" s="29"/>
      <c r="BE118" s="29"/>
      <c r="BF118" s="36">
        <f t="shared" si="57"/>
        <v>82.89</v>
      </c>
      <c r="BG118" s="11">
        <f>IF(BF118="",Default_Rank_Score,RANK(BF118,BF$4:BF$124,1))</f>
        <v>114</v>
      </c>
      <c r="BH118" s="49">
        <v>82.2</v>
      </c>
      <c r="BI118" s="5">
        <v>3</v>
      </c>
      <c r="BJ118" s="29"/>
      <c r="BK118" s="29"/>
      <c r="BL118" s="36">
        <f t="shared" si="58"/>
        <v>97.2</v>
      </c>
      <c r="BM118" s="11">
        <f>IF(BL118="",Default_Rank_Score,RANK(BL118,BL$4:BL$124,1))</f>
        <v>113</v>
      </c>
      <c r="BN118" s="49">
        <v>94.02</v>
      </c>
      <c r="BO118" s="5">
        <v>7</v>
      </c>
      <c r="BP118" s="29"/>
      <c r="BQ118" s="29"/>
      <c r="BR118" s="36">
        <f t="shared" si="59"/>
        <v>129.01999999999998</v>
      </c>
      <c r="BS118" s="11"/>
    </row>
    <row r="119" spans="1:71" s="10" customFormat="1" x14ac:dyDescent="0.15">
      <c r="A119" s="59" t="s">
        <v>67</v>
      </c>
      <c r="B119" s="2"/>
      <c r="C119" s="1"/>
      <c r="D119" s="5">
        <v>3</v>
      </c>
      <c r="E119" s="6" t="s">
        <v>68</v>
      </c>
      <c r="F119" s="5"/>
      <c r="G119" s="63">
        <f t="shared" si="46"/>
        <v>115</v>
      </c>
      <c r="H119" s="63">
        <f t="shared" si="47"/>
        <v>573</v>
      </c>
      <c r="I119" s="63">
        <f t="shared" si="48"/>
        <v>0</v>
      </c>
      <c r="J119" s="63">
        <f t="shared" si="49"/>
        <v>48</v>
      </c>
      <c r="K119" s="64">
        <f t="shared" si="50"/>
        <v>1182.51</v>
      </c>
      <c r="L119" s="49">
        <v>86.64</v>
      </c>
      <c r="M119" s="5">
        <v>4</v>
      </c>
      <c r="N119" s="29"/>
      <c r="O119" s="29"/>
      <c r="P119" s="36">
        <f t="shared" si="51"/>
        <v>106.64</v>
      </c>
      <c r="Q119" s="53">
        <f>IF(P119="",Default_Rank_Score,RANK(P119,P$4:P$124,1))</f>
        <v>112</v>
      </c>
      <c r="R119" s="49">
        <v>85.57</v>
      </c>
      <c r="S119" s="5">
        <v>3</v>
      </c>
      <c r="T119" s="29"/>
      <c r="U119" s="29"/>
      <c r="V119" s="36">
        <f t="shared" si="52"/>
        <v>100.57</v>
      </c>
      <c r="W119" s="55">
        <f>IF(V119="",Default_Rank_Score,RANK(V119,V$4:V$124,1))</f>
        <v>118</v>
      </c>
      <c r="X119" s="49">
        <v>98.37</v>
      </c>
      <c r="Y119" s="5">
        <v>5</v>
      </c>
      <c r="Z119" s="29"/>
      <c r="AA119" s="29"/>
      <c r="AB119" s="36">
        <f t="shared" si="60"/>
        <v>123.37</v>
      </c>
      <c r="AC119" s="55">
        <f>IF(AB119="",Default_Rank_Score,RANK(AB119,AB$4:AB$124,1))</f>
        <v>115</v>
      </c>
      <c r="AD119" s="49">
        <v>78.849999999999994</v>
      </c>
      <c r="AE119" s="5">
        <v>4</v>
      </c>
      <c r="AF119" s="29"/>
      <c r="AG119" s="29"/>
      <c r="AH119" s="36">
        <f t="shared" si="53"/>
        <v>98.85</v>
      </c>
      <c r="AI119" s="55">
        <f>IF(AH119="",Default_Rank_Score,RANK(AH119,AH$4:AH$124,1))</f>
        <v>112</v>
      </c>
      <c r="AJ119" s="49">
        <v>109.57</v>
      </c>
      <c r="AK119" s="5">
        <v>7</v>
      </c>
      <c r="AL119" s="29"/>
      <c r="AM119" s="29"/>
      <c r="AN119" s="36">
        <f t="shared" si="54"/>
        <v>144.57</v>
      </c>
      <c r="AO119" s="11">
        <f>IF(AN119="",Default_Rank_Score,RANK(AN119,AN$4:AN$124,1))</f>
        <v>116</v>
      </c>
      <c r="AP119" s="49">
        <v>89.9</v>
      </c>
      <c r="AQ119" s="5">
        <v>4</v>
      </c>
      <c r="AR119" s="29"/>
      <c r="AS119" s="29"/>
      <c r="AT119" s="36">
        <f t="shared" si="55"/>
        <v>109.9</v>
      </c>
      <c r="AU119" s="11">
        <f>IF(AT119="",Default_Rank_Score,RANK(AT119,AT$4:AT$124,1))</f>
        <v>112</v>
      </c>
      <c r="AV119" s="49">
        <v>88.6</v>
      </c>
      <c r="AW119" s="5">
        <v>10</v>
      </c>
      <c r="AX119" s="29"/>
      <c r="AY119" s="29"/>
      <c r="AZ119" s="36">
        <f t="shared" si="56"/>
        <v>138.6</v>
      </c>
      <c r="BA119" s="11">
        <f>IF(AZ119="",Default_Rank_Score,RANK(AZ119,AZ$4:AZ$124,1))</f>
        <v>115</v>
      </c>
      <c r="BB119" s="49">
        <v>88.07</v>
      </c>
      <c r="BC119" s="5">
        <v>3</v>
      </c>
      <c r="BD119" s="29"/>
      <c r="BE119" s="29"/>
      <c r="BF119" s="36">
        <f t="shared" si="57"/>
        <v>103.07</v>
      </c>
      <c r="BG119" s="11">
        <f>IF(BF119="",Default_Rank_Score,RANK(BF119,BF$4:BF$124,1))</f>
        <v>116</v>
      </c>
      <c r="BH119" s="49">
        <v>90</v>
      </c>
      <c r="BI119" s="5">
        <v>4</v>
      </c>
      <c r="BJ119" s="29"/>
      <c r="BK119" s="29"/>
      <c r="BL119" s="36">
        <f t="shared" si="58"/>
        <v>110</v>
      </c>
      <c r="BM119" s="11">
        <f>IF(BL119="",Default_Rank_Score,RANK(BL119,BL$4:BL$124,1))</f>
        <v>115</v>
      </c>
      <c r="BN119" s="49">
        <v>126.94</v>
      </c>
      <c r="BO119" s="5">
        <v>4</v>
      </c>
      <c r="BP119" s="29"/>
      <c r="BQ119" s="29"/>
      <c r="BR119" s="36">
        <f t="shared" si="59"/>
        <v>146.94</v>
      </c>
      <c r="BS119" s="11"/>
    </row>
    <row r="120" spans="1:71" s="79" customFormat="1" x14ac:dyDescent="0.15">
      <c r="A120" s="59" t="s">
        <v>192</v>
      </c>
      <c r="B120" s="2"/>
      <c r="C120" s="1"/>
      <c r="D120" s="5">
        <v>3</v>
      </c>
      <c r="E120" s="6" t="s">
        <v>68</v>
      </c>
      <c r="F120" s="5"/>
      <c r="G120" s="63">
        <f t="shared" si="46"/>
        <v>116</v>
      </c>
      <c r="H120" s="63">
        <f t="shared" si="47"/>
        <v>585</v>
      </c>
      <c r="I120" s="63">
        <f t="shared" si="48"/>
        <v>0</v>
      </c>
      <c r="J120" s="63">
        <f t="shared" si="49"/>
        <v>45</v>
      </c>
      <c r="K120" s="64">
        <f t="shared" si="50"/>
        <v>1477.3600000000001</v>
      </c>
      <c r="L120" s="49">
        <v>150.72</v>
      </c>
      <c r="M120" s="5">
        <v>4</v>
      </c>
      <c r="N120" s="29">
        <v>1</v>
      </c>
      <c r="O120" s="29"/>
      <c r="P120" s="36">
        <f t="shared" si="51"/>
        <v>180.72</v>
      </c>
      <c r="Q120" s="53">
        <f>IF(P120="",Default_Rank_Score,RANK(P120,P$4:P$124,1))</f>
        <v>118</v>
      </c>
      <c r="R120" s="49">
        <v>82.66</v>
      </c>
      <c r="S120" s="5">
        <v>1</v>
      </c>
      <c r="T120" s="29"/>
      <c r="U120" s="29"/>
      <c r="V120" s="36">
        <f t="shared" si="52"/>
        <v>87.66</v>
      </c>
      <c r="W120" s="55">
        <f>IF(V120="",Default_Rank_Score,RANK(V120,V$4:V$124,1))</f>
        <v>115</v>
      </c>
      <c r="X120" s="49">
        <v>128.82</v>
      </c>
      <c r="Y120" s="5">
        <v>6</v>
      </c>
      <c r="Z120" s="29"/>
      <c r="AA120" s="29"/>
      <c r="AB120" s="36">
        <f t="shared" si="60"/>
        <v>158.82</v>
      </c>
      <c r="AC120" s="55">
        <f>IF(AB120="",Default_Rank_Score,RANK(AB120,AB$4:AB$124,1))</f>
        <v>117</v>
      </c>
      <c r="AD120" s="49">
        <v>116.82</v>
      </c>
      <c r="AE120" s="5">
        <v>6</v>
      </c>
      <c r="AF120" s="29"/>
      <c r="AG120" s="29"/>
      <c r="AH120" s="36">
        <f t="shared" si="53"/>
        <v>146.82</v>
      </c>
      <c r="AI120" s="55">
        <f>IF(AH120="",Default_Rank_Score,RANK(AH120,AH$4:AH$124,1))</f>
        <v>117</v>
      </c>
      <c r="AJ120" s="49">
        <v>125.06</v>
      </c>
      <c r="AK120" s="5">
        <v>6</v>
      </c>
      <c r="AL120" s="29"/>
      <c r="AM120" s="29"/>
      <c r="AN120" s="36">
        <f t="shared" si="54"/>
        <v>155.06</v>
      </c>
      <c r="AO120" s="11">
        <f>IF(AN120="",Default_Rank_Score,RANK(AN120,AN$4:AN$124,1))</f>
        <v>118</v>
      </c>
      <c r="AP120" s="49">
        <v>147.22999999999999</v>
      </c>
      <c r="AQ120" s="5">
        <v>5</v>
      </c>
      <c r="AR120" s="29"/>
      <c r="AS120" s="29"/>
      <c r="AT120" s="36">
        <f t="shared" si="55"/>
        <v>172.23</v>
      </c>
      <c r="AU120" s="11">
        <f>IF(AT120="",Default_Rank_Score,RANK(AT120,AT$4:AT$124,1))</f>
        <v>118</v>
      </c>
      <c r="AV120" s="49">
        <v>106.65</v>
      </c>
      <c r="AW120" s="5">
        <v>5</v>
      </c>
      <c r="AX120" s="29"/>
      <c r="AY120" s="29"/>
      <c r="AZ120" s="36">
        <f t="shared" si="56"/>
        <v>131.65</v>
      </c>
      <c r="BA120" s="11">
        <f>IF(AZ120="",Default_Rank_Score,RANK(AZ120,AZ$4:AZ$124,1))</f>
        <v>114</v>
      </c>
      <c r="BB120" s="49">
        <v>112.27</v>
      </c>
      <c r="BC120" s="5">
        <v>4</v>
      </c>
      <c r="BD120" s="29"/>
      <c r="BE120" s="29"/>
      <c r="BF120" s="36">
        <f t="shared" si="57"/>
        <v>132.26999999999998</v>
      </c>
      <c r="BG120" s="11">
        <f>IF(BF120="",Default_Rank_Score,RANK(BF120,BF$4:BF$124,1))</f>
        <v>118</v>
      </c>
      <c r="BH120" s="49">
        <v>118.94</v>
      </c>
      <c r="BI120" s="5">
        <v>5</v>
      </c>
      <c r="BJ120" s="29"/>
      <c r="BK120" s="29"/>
      <c r="BL120" s="36">
        <f t="shared" si="58"/>
        <v>143.94</v>
      </c>
      <c r="BM120" s="11">
        <f>IF(BL120="",Default_Rank_Score,RANK(BL120,BL$4:BL$124,1))</f>
        <v>117</v>
      </c>
      <c r="BN120" s="49">
        <v>153.19</v>
      </c>
      <c r="BO120" s="5">
        <v>3</v>
      </c>
      <c r="BP120" s="29"/>
      <c r="BQ120" s="29"/>
      <c r="BR120" s="36">
        <f t="shared" si="59"/>
        <v>168.19</v>
      </c>
      <c r="BS120" s="78"/>
    </row>
    <row r="121" spans="1:71" s="10" customFormat="1" x14ac:dyDescent="0.15">
      <c r="A121" s="59" t="s">
        <v>212</v>
      </c>
      <c r="B121" s="2"/>
      <c r="C121" s="1"/>
      <c r="D121" s="5">
        <v>5</v>
      </c>
      <c r="E121" s="6" t="s">
        <v>77</v>
      </c>
      <c r="F121" s="5"/>
      <c r="G121" s="63">
        <f t="shared" si="46"/>
        <v>117</v>
      </c>
      <c r="H121" s="63">
        <f t="shared" si="47"/>
        <v>593</v>
      </c>
      <c r="I121" s="63">
        <f t="shared" si="48"/>
        <v>7</v>
      </c>
      <c r="J121" s="63">
        <f t="shared" si="49"/>
        <v>13</v>
      </c>
      <c r="K121" s="64">
        <f t="shared" si="50"/>
        <v>7157.2699999999995</v>
      </c>
      <c r="L121" s="49" t="s">
        <v>218</v>
      </c>
      <c r="M121" s="5">
        <v>0</v>
      </c>
      <c r="N121" s="29"/>
      <c r="O121" s="29"/>
      <c r="P121" s="36">
        <f t="shared" si="51"/>
        <v>999</v>
      </c>
      <c r="Q121" s="53">
        <f>IF(P121="",Default_Rank_Score,RANK(P121,P$4:P$124,1))</f>
        <v>119</v>
      </c>
      <c r="R121" s="49" t="s">
        <v>218</v>
      </c>
      <c r="S121" s="5"/>
      <c r="T121" s="29"/>
      <c r="U121" s="29"/>
      <c r="V121" s="36">
        <f t="shared" si="52"/>
        <v>999</v>
      </c>
      <c r="W121" s="55">
        <f>IF(V121="",Default_Rank_Score,RANK(V121,V$4:V$124,1))</f>
        <v>119</v>
      </c>
      <c r="X121" s="49" t="s">
        <v>218</v>
      </c>
      <c r="Y121" s="5"/>
      <c r="Z121" s="29"/>
      <c r="AA121" s="29"/>
      <c r="AB121" s="36">
        <f t="shared" si="60"/>
        <v>999</v>
      </c>
      <c r="AC121" s="55">
        <f>IF(AB121="",Default_Rank_Score,RANK(AB121,AB$4:AB$124,1))</f>
        <v>118</v>
      </c>
      <c r="AD121" s="49" t="s">
        <v>218</v>
      </c>
      <c r="AE121" s="5">
        <v>0</v>
      </c>
      <c r="AF121" s="29"/>
      <c r="AG121" s="29"/>
      <c r="AH121" s="36">
        <f t="shared" si="53"/>
        <v>999</v>
      </c>
      <c r="AI121" s="55">
        <f>IF(AH121="",Default_Rank_Score,RANK(AH121,AH$4:AH$124,1))</f>
        <v>118</v>
      </c>
      <c r="AJ121" s="49" t="s">
        <v>218</v>
      </c>
      <c r="AK121" s="5">
        <v>0</v>
      </c>
      <c r="AL121" s="29"/>
      <c r="AM121" s="29"/>
      <c r="AN121" s="36">
        <f t="shared" si="54"/>
        <v>999</v>
      </c>
      <c r="AO121" s="11">
        <f>IF(AN121="",Default_Rank_Score,RANK(AN121,AN$4:AN$124,1))</f>
        <v>119</v>
      </c>
      <c r="AP121" s="49" t="s">
        <v>218</v>
      </c>
      <c r="AQ121" s="5">
        <v>0</v>
      </c>
      <c r="AR121" s="29"/>
      <c r="AS121" s="29"/>
      <c r="AT121" s="36">
        <f t="shared" si="55"/>
        <v>999</v>
      </c>
      <c r="AU121" s="11">
        <f>IF(AT121="",Default_Rank_Score,RANK(AT121,AT$4:AT$124,1))</f>
        <v>119</v>
      </c>
      <c r="AV121" s="49" t="s">
        <v>218</v>
      </c>
      <c r="AW121" s="5"/>
      <c r="AX121" s="29"/>
      <c r="AY121" s="29"/>
      <c r="AZ121" s="36">
        <f t="shared" si="56"/>
        <v>999</v>
      </c>
      <c r="BA121" s="11">
        <f>IF(AZ121="",Default_Rank_Score,RANK(AZ121,AZ$4:AZ$124,1))</f>
        <v>117</v>
      </c>
      <c r="BB121" s="49">
        <v>27.54</v>
      </c>
      <c r="BC121" s="5">
        <v>4</v>
      </c>
      <c r="BD121" s="29"/>
      <c r="BE121" s="29"/>
      <c r="BF121" s="36">
        <f t="shared" si="57"/>
        <v>47.54</v>
      </c>
      <c r="BG121" s="11">
        <f>IF(BF121="",Default_Rank_Score,RANK(BF121,BF$4:BF$124,1))</f>
        <v>83</v>
      </c>
      <c r="BH121" s="49">
        <v>27.98</v>
      </c>
      <c r="BI121" s="5">
        <v>5</v>
      </c>
      <c r="BJ121" s="29"/>
      <c r="BK121" s="29"/>
      <c r="BL121" s="36">
        <f t="shared" si="58"/>
        <v>52.980000000000004</v>
      </c>
      <c r="BM121" s="11">
        <f>IF(BL121="",Default_Rank_Score,RANK(BL121,BL$4:BL$124,1))</f>
        <v>75</v>
      </c>
      <c r="BN121" s="49">
        <v>43.75</v>
      </c>
      <c r="BO121" s="5">
        <v>4</v>
      </c>
      <c r="BP121" s="29"/>
      <c r="BQ121" s="29"/>
      <c r="BR121" s="36">
        <f t="shared" si="59"/>
        <v>63.75</v>
      </c>
      <c r="BS121" s="11"/>
    </row>
    <row r="122" spans="1:71" s="10" customFormat="1" x14ac:dyDescent="0.15">
      <c r="A122" s="67" t="s">
        <v>213</v>
      </c>
      <c r="B122" s="68"/>
      <c r="C122" s="69"/>
      <c r="D122" s="70">
        <v>6</v>
      </c>
      <c r="E122" s="71" t="s">
        <v>83</v>
      </c>
      <c r="F122" s="70"/>
      <c r="G122" s="72" t="s">
        <v>220</v>
      </c>
      <c r="H122" s="72" t="e">
        <f t="shared" si="47"/>
        <v>#VALUE!</v>
      </c>
      <c r="I122" s="72">
        <f t="shared" si="48"/>
        <v>8</v>
      </c>
      <c r="J122" s="72">
        <f t="shared" si="49"/>
        <v>4</v>
      </c>
      <c r="K122" s="73" t="s">
        <v>220</v>
      </c>
      <c r="L122" s="74">
        <v>38.67</v>
      </c>
      <c r="M122" s="70">
        <v>0</v>
      </c>
      <c r="N122" s="75"/>
      <c r="O122" s="75"/>
      <c r="P122" s="76">
        <f t="shared" si="51"/>
        <v>38.67</v>
      </c>
      <c r="Q122" s="77">
        <f>IF(P122="",Default_Rank_Score,RANK(P122,P$4:P$124,1))</f>
        <v>49</v>
      </c>
      <c r="R122" s="74">
        <v>28.79</v>
      </c>
      <c r="S122" s="70">
        <v>0</v>
      </c>
      <c r="T122" s="75"/>
      <c r="U122" s="75"/>
      <c r="V122" s="76">
        <f t="shared" si="52"/>
        <v>28.79</v>
      </c>
      <c r="W122" s="77">
        <f>IF(V122="",Default_Rank_Score,RANK(V122,V$4:V$124,1))</f>
        <v>53</v>
      </c>
      <c r="X122" s="74" t="s">
        <v>220</v>
      </c>
      <c r="Y122" s="70"/>
      <c r="Z122" s="75"/>
      <c r="AA122" s="75"/>
      <c r="AB122" s="76" t="s">
        <v>220</v>
      </c>
      <c r="AC122" s="77" t="e">
        <f>IF(AB122="",Default_Rank_Score,RANK(AB122,AB$4:AB$124,1))</f>
        <v>#VALUE!</v>
      </c>
      <c r="AD122" s="74" t="s">
        <v>220</v>
      </c>
      <c r="AE122" s="70"/>
      <c r="AF122" s="75"/>
      <c r="AG122" s="75"/>
      <c r="AH122" s="76" t="s">
        <v>220</v>
      </c>
      <c r="AI122" s="77" t="e">
        <f>IF(AH122="",Default_Rank_Score,RANK(AH122,AH$4:AH$124,1))</f>
        <v>#VALUE!</v>
      </c>
      <c r="AJ122" s="74">
        <v>52.24</v>
      </c>
      <c r="AK122" s="70">
        <v>2</v>
      </c>
      <c r="AL122" s="75"/>
      <c r="AM122" s="75"/>
      <c r="AN122" s="76">
        <f t="shared" si="54"/>
        <v>62.24</v>
      </c>
      <c r="AO122" s="78">
        <f>IF(AN122="",Default_Rank_Score,RANK(AN122,AN$4:AN$124,1))</f>
        <v>78</v>
      </c>
      <c r="AP122" s="74">
        <v>37.700000000000003</v>
      </c>
      <c r="AQ122" s="70">
        <v>0</v>
      </c>
      <c r="AR122" s="75"/>
      <c r="AS122" s="75"/>
      <c r="AT122" s="76">
        <f t="shared" si="55"/>
        <v>37.700000000000003</v>
      </c>
      <c r="AU122" s="78">
        <f>IF(AT122="",Default_Rank_Score,RANK(AT122,AT$4:AT$124,1))</f>
        <v>43</v>
      </c>
      <c r="AV122" s="74" t="s">
        <v>220</v>
      </c>
      <c r="AW122" s="70"/>
      <c r="AX122" s="75"/>
      <c r="AY122" s="75"/>
      <c r="AZ122" s="76" t="s">
        <v>220</v>
      </c>
      <c r="BA122" s="78" t="e">
        <f>IF(AZ122="",Default_Rank_Score,RANK(AZ122,AZ$4:AZ$124,1))</f>
        <v>#VALUE!</v>
      </c>
      <c r="BB122" s="74">
        <v>38.619999999999997</v>
      </c>
      <c r="BC122" s="70">
        <v>0</v>
      </c>
      <c r="BD122" s="75"/>
      <c r="BE122" s="75"/>
      <c r="BF122" s="76">
        <f t="shared" si="57"/>
        <v>38.619999999999997</v>
      </c>
      <c r="BG122" s="78">
        <f>IF(BF122="",Default_Rank_Score,RANK(BF122,BF$4:BF$124,1))</f>
        <v>65</v>
      </c>
      <c r="BH122" s="74">
        <v>44.57</v>
      </c>
      <c r="BI122" s="70">
        <v>2</v>
      </c>
      <c r="BJ122" s="75"/>
      <c r="BK122" s="75"/>
      <c r="BL122" s="76">
        <f t="shared" si="58"/>
        <v>54.57</v>
      </c>
      <c r="BM122" s="78">
        <f>IF(BL122="",Default_Rank_Score,RANK(BL122,BL$4:BL$124,1))</f>
        <v>78</v>
      </c>
      <c r="BN122" s="74">
        <v>46.23</v>
      </c>
      <c r="BO122" s="70">
        <v>0</v>
      </c>
      <c r="BP122" s="75"/>
      <c r="BQ122" s="75"/>
      <c r="BR122" s="76">
        <f t="shared" si="59"/>
        <v>46.23</v>
      </c>
      <c r="BS122" s="11"/>
    </row>
    <row r="123" spans="1:71" s="10" customFormat="1" x14ac:dyDescent="0.15">
      <c r="A123" s="67" t="s">
        <v>95</v>
      </c>
      <c r="B123" s="68"/>
      <c r="C123" s="69"/>
      <c r="D123" s="70">
        <v>1</v>
      </c>
      <c r="E123" s="71" t="s">
        <v>96</v>
      </c>
      <c r="F123" s="70"/>
      <c r="G123" s="72" t="s">
        <v>220</v>
      </c>
      <c r="H123" s="72">
        <f t="shared" si="47"/>
        <v>140</v>
      </c>
      <c r="I123" s="72">
        <f t="shared" si="48"/>
        <v>5</v>
      </c>
      <c r="J123" s="72">
        <f t="shared" si="49"/>
        <v>6</v>
      </c>
      <c r="K123" s="73" t="s">
        <v>220</v>
      </c>
      <c r="L123" s="74">
        <v>26.7</v>
      </c>
      <c r="M123" s="70">
        <v>2</v>
      </c>
      <c r="N123" s="75"/>
      <c r="O123" s="75"/>
      <c r="P123" s="76">
        <f t="shared" si="51"/>
        <v>36.700000000000003</v>
      </c>
      <c r="Q123" s="77">
        <f>IF(P123="",Default_Rank_Score,RANK(P123,P$4:P$124,1))</f>
        <v>44</v>
      </c>
      <c r="R123" s="74">
        <v>23.52</v>
      </c>
      <c r="S123" s="70">
        <v>0</v>
      </c>
      <c r="T123" s="75"/>
      <c r="U123" s="75"/>
      <c r="V123" s="76">
        <f t="shared" si="52"/>
        <v>23.52</v>
      </c>
      <c r="W123" s="77">
        <f>IF(V123="",Default_Rank_Score,RANK(V123,V$4:V$124,1))</f>
        <v>25</v>
      </c>
      <c r="X123" s="74">
        <v>29.83</v>
      </c>
      <c r="Y123" s="70">
        <v>1</v>
      </c>
      <c r="Z123" s="75"/>
      <c r="AA123" s="75"/>
      <c r="AB123" s="76">
        <f>IF((OR(X123="",X123="DNC")),"",IF(X123="SDQ",AB$134,IF(X123="DNF",999,(X123+(5*Y123)+(Z123*10)-(AA123*5)))))</f>
        <v>34.83</v>
      </c>
      <c r="AC123" s="77">
        <f>IF(AB123="",Default_Rank_Score,RANK(AB123,AB$4:AB$124,1))</f>
        <v>26</v>
      </c>
      <c r="AD123" s="74">
        <v>22.18</v>
      </c>
      <c r="AE123" s="70">
        <v>1</v>
      </c>
      <c r="AF123" s="75"/>
      <c r="AG123" s="75"/>
      <c r="AH123" s="76">
        <f>IF((OR(AD123="",AD123="DNC")),"",IF(AD123="SDQ",AH$134,IF(AD123="DNF",999,(AD123+(5*AE123)+(AF123*10)-(AG123*5)))))</f>
        <v>27.18</v>
      </c>
      <c r="AI123" s="77">
        <f>IF(AH123="",Default_Rank_Score,RANK(AH123,AH$4:AH$124,1))</f>
        <v>24</v>
      </c>
      <c r="AJ123" s="74">
        <v>32.520000000000003</v>
      </c>
      <c r="AK123" s="70">
        <v>1</v>
      </c>
      <c r="AL123" s="75"/>
      <c r="AM123" s="75"/>
      <c r="AN123" s="76">
        <f t="shared" si="54"/>
        <v>37.520000000000003</v>
      </c>
      <c r="AO123" s="78">
        <f>IF(AN123="",Default_Rank_Score,RANK(AN123,AN$4:AN$124,1))</f>
        <v>21</v>
      </c>
      <c r="AP123" s="74">
        <v>27.57</v>
      </c>
      <c r="AQ123" s="70">
        <v>1</v>
      </c>
      <c r="AR123" s="75"/>
      <c r="AS123" s="75"/>
      <c r="AT123" s="76">
        <f t="shared" si="55"/>
        <v>32.57</v>
      </c>
      <c r="AU123" s="78">
        <f>IF(AT123="",Default_Rank_Score,RANK(AT123,AT$4:AT$124,1))</f>
        <v>23</v>
      </c>
      <c r="AV123" s="74" t="s">
        <v>220</v>
      </c>
      <c r="AW123" s="70"/>
      <c r="AX123" s="75"/>
      <c r="AY123" s="75"/>
      <c r="AZ123" s="76" t="s">
        <v>220</v>
      </c>
      <c r="BA123" s="78" t="e">
        <f>IF(AZ123="",Default_Rank_Score,RANK(AZ123,AZ$4:AZ$124,1))</f>
        <v>#VALUE!</v>
      </c>
      <c r="BB123" s="74" t="s">
        <v>220</v>
      </c>
      <c r="BC123" s="70"/>
      <c r="BD123" s="75"/>
      <c r="BE123" s="75"/>
      <c r="BF123" s="76" t="s">
        <v>220</v>
      </c>
      <c r="BG123" s="78" t="e">
        <f>IF(BF123="",Default_Rank_Score,RANK(BF123,BF$4:BF$124,1))</f>
        <v>#VALUE!</v>
      </c>
      <c r="BH123" s="74" t="s">
        <v>220</v>
      </c>
      <c r="BI123" s="70"/>
      <c r="BJ123" s="75"/>
      <c r="BK123" s="75"/>
      <c r="BL123" s="76" t="s">
        <v>220</v>
      </c>
      <c r="BM123" s="78" t="e">
        <f>IF(BL123="",Default_Rank_Score,RANK(BL123,BL$4:BL$124,1))</f>
        <v>#VALUE!</v>
      </c>
      <c r="BN123" s="74" t="s">
        <v>220</v>
      </c>
      <c r="BO123" s="70"/>
      <c r="BP123" s="75"/>
      <c r="BQ123" s="75"/>
      <c r="BR123" s="76" t="s">
        <v>220</v>
      </c>
      <c r="BS123" s="11"/>
    </row>
    <row r="124" spans="1:71" s="24" customFormat="1" ht="14" thickBot="1" x14ac:dyDescent="0.2">
      <c r="A124" s="37" t="s">
        <v>25</v>
      </c>
      <c r="B124" s="38"/>
      <c r="C124" s="38"/>
      <c r="D124" s="40"/>
      <c r="E124" s="39"/>
      <c r="F124" s="40"/>
      <c r="G124" s="41"/>
      <c r="H124" s="41"/>
      <c r="I124" s="41"/>
      <c r="J124" s="41"/>
      <c r="K124" s="44"/>
      <c r="L124" s="50"/>
      <c r="M124" s="41"/>
      <c r="N124" s="41"/>
      <c r="O124" s="41"/>
      <c r="P124" s="42"/>
      <c r="Q124" s="54"/>
      <c r="R124" s="50"/>
      <c r="S124" s="41"/>
      <c r="T124" s="41"/>
      <c r="U124" s="41"/>
      <c r="V124" s="42"/>
      <c r="W124" s="54"/>
      <c r="X124" s="50"/>
      <c r="Y124" s="41"/>
      <c r="Z124" s="41"/>
      <c r="AA124" s="41"/>
      <c r="AB124" s="42"/>
      <c r="AC124" s="54"/>
      <c r="AD124" s="50"/>
      <c r="AE124" s="41"/>
      <c r="AF124" s="41"/>
      <c r="AG124" s="41"/>
      <c r="AH124" s="42"/>
      <c r="AI124" s="54"/>
      <c r="AJ124" s="50"/>
      <c r="AK124" s="41"/>
      <c r="AL124" s="41"/>
      <c r="AM124" s="41"/>
      <c r="AN124" s="42"/>
      <c r="AO124" s="23"/>
      <c r="AP124" s="50"/>
      <c r="AQ124" s="41"/>
      <c r="AR124" s="41"/>
      <c r="AS124" s="41"/>
      <c r="AT124" s="42"/>
      <c r="AU124" s="23"/>
      <c r="AV124" s="50"/>
      <c r="AW124" s="41"/>
      <c r="AX124" s="41"/>
      <c r="AY124" s="41"/>
      <c r="AZ124" s="42"/>
      <c r="BA124" s="23"/>
      <c r="BB124" s="50"/>
      <c r="BC124" s="41"/>
      <c r="BD124" s="41"/>
      <c r="BE124" s="41"/>
      <c r="BF124" s="42"/>
      <c r="BG124" s="23"/>
      <c r="BH124" s="50"/>
      <c r="BI124" s="41"/>
      <c r="BJ124" s="41"/>
      <c r="BK124" s="41"/>
      <c r="BL124" s="42"/>
      <c r="BM124" s="23"/>
      <c r="BN124" s="50"/>
      <c r="BO124" s="41"/>
      <c r="BP124" s="41"/>
      <c r="BQ124" s="41"/>
      <c r="BR124" s="42"/>
      <c r="BS124" s="23"/>
    </row>
    <row r="125" spans="1:71" s="3" customFormat="1" x14ac:dyDescent="0.15">
      <c r="A125" s="3" t="s">
        <v>26</v>
      </c>
      <c r="D125" s="4"/>
      <c r="E125" s="12"/>
      <c r="F125" s="4"/>
      <c r="G125" s="14"/>
      <c r="H125" s="14"/>
      <c r="I125" s="14"/>
      <c r="J125" s="14"/>
      <c r="K125" s="14"/>
      <c r="L125" s="15">
        <v>200</v>
      </c>
      <c r="M125" s="14"/>
      <c r="N125" s="14"/>
      <c r="O125" s="14"/>
      <c r="P125" s="15"/>
      <c r="Q125" s="14"/>
      <c r="R125" s="15">
        <v>200</v>
      </c>
      <c r="S125" s="14"/>
      <c r="T125" s="14"/>
      <c r="U125" s="14"/>
      <c r="V125" s="15"/>
      <c r="W125" s="14"/>
      <c r="X125" s="15">
        <v>200</v>
      </c>
      <c r="Y125" s="14"/>
      <c r="Z125" s="14"/>
      <c r="AA125" s="14"/>
      <c r="AB125" s="15"/>
      <c r="AC125" s="14"/>
      <c r="AD125" s="15">
        <v>200</v>
      </c>
      <c r="AE125" s="14"/>
      <c r="AF125" s="14"/>
      <c r="AG125" s="14"/>
      <c r="AH125" s="15"/>
      <c r="AI125" s="14"/>
      <c r="AJ125" s="15">
        <v>200</v>
      </c>
      <c r="AK125" s="14"/>
      <c r="AL125" s="14"/>
      <c r="AM125" s="14"/>
      <c r="AN125" s="15"/>
      <c r="AO125" s="14"/>
      <c r="AP125" s="15">
        <v>200</v>
      </c>
      <c r="AQ125" s="14"/>
      <c r="AR125" s="14"/>
      <c r="AS125" s="14"/>
      <c r="AT125" s="15"/>
      <c r="AU125" s="14"/>
      <c r="AV125" s="15">
        <v>200</v>
      </c>
      <c r="AW125" s="14"/>
      <c r="AX125" s="14"/>
      <c r="AY125" s="14"/>
      <c r="AZ125" s="15"/>
      <c r="BA125" s="14"/>
      <c r="BB125" s="15">
        <v>200</v>
      </c>
      <c r="BC125" s="14"/>
      <c r="BD125" s="14"/>
      <c r="BE125" s="14"/>
      <c r="BF125" s="15"/>
      <c r="BG125" s="14"/>
      <c r="BH125" s="15">
        <v>200</v>
      </c>
      <c r="BI125" s="14"/>
      <c r="BJ125" s="14"/>
      <c r="BK125" s="14"/>
      <c r="BL125" s="15"/>
      <c r="BM125" s="14"/>
      <c r="BN125" s="15">
        <v>200</v>
      </c>
      <c r="BO125" s="14"/>
      <c r="BP125" s="14"/>
      <c r="BQ125" s="14"/>
      <c r="BR125" s="15"/>
      <c r="BS125" s="14"/>
    </row>
    <row r="126" spans="1:71" s="3" customFormat="1" x14ac:dyDescent="0.15">
      <c r="A126" s="3" t="s">
        <v>27</v>
      </c>
      <c r="D126" s="4"/>
      <c r="E126" s="12"/>
      <c r="F126" s="4"/>
      <c r="G126" s="14"/>
      <c r="H126" s="14"/>
      <c r="I126" s="14"/>
      <c r="J126" s="14"/>
      <c r="K126" s="14"/>
      <c r="L126" s="15">
        <v>20</v>
      </c>
      <c r="M126" s="14"/>
      <c r="N126" s="14"/>
      <c r="O126" s="14"/>
      <c r="P126" s="15"/>
      <c r="Q126" s="14"/>
      <c r="R126" s="15">
        <v>20</v>
      </c>
      <c r="S126" s="14"/>
      <c r="T126" s="14"/>
      <c r="U126" s="14"/>
      <c r="V126" s="15"/>
      <c r="W126" s="14"/>
      <c r="X126" s="15">
        <v>20</v>
      </c>
      <c r="Y126" s="14"/>
      <c r="Z126" s="14"/>
      <c r="AA126" s="14"/>
      <c r="AB126" s="15"/>
      <c r="AC126" s="14"/>
      <c r="AD126" s="15">
        <v>20</v>
      </c>
      <c r="AE126" s="14"/>
      <c r="AF126" s="14"/>
      <c r="AG126" s="14"/>
      <c r="AH126" s="15"/>
      <c r="AI126" s="14"/>
      <c r="AJ126" s="15">
        <v>20</v>
      </c>
      <c r="AK126" s="14"/>
      <c r="AL126" s="14"/>
      <c r="AM126" s="14"/>
      <c r="AN126" s="15"/>
      <c r="AO126" s="14"/>
      <c r="AP126" s="15">
        <v>20</v>
      </c>
      <c r="AQ126" s="14"/>
      <c r="AR126" s="14"/>
      <c r="AS126" s="14"/>
      <c r="AT126" s="15"/>
      <c r="AU126" s="14"/>
      <c r="AV126" s="15">
        <v>20</v>
      </c>
      <c r="AW126" s="14"/>
      <c r="AX126" s="14"/>
      <c r="AY126" s="14"/>
      <c r="AZ126" s="15"/>
      <c r="BA126" s="14"/>
      <c r="BB126" s="15">
        <v>20</v>
      </c>
      <c r="BC126" s="14"/>
      <c r="BD126" s="14"/>
      <c r="BE126" s="14"/>
      <c r="BF126" s="15"/>
      <c r="BG126" s="14"/>
      <c r="BH126" s="15">
        <v>20</v>
      </c>
      <c r="BI126" s="14"/>
      <c r="BJ126" s="14"/>
      <c r="BK126" s="14"/>
      <c r="BL126" s="15"/>
      <c r="BM126" s="14"/>
      <c r="BN126" s="15">
        <v>20</v>
      </c>
      <c r="BO126" s="14"/>
      <c r="BP126" s="14"/>
      <c r="BQ126" s="14"/>
      <c r="BR126" s="15"/>
      <c r="BS126" s="14"/>
    </row>
    <row r="127" spans="1:71" s="3" customFormat="1" x14ac:dyDescent="0.15">
      <c r="A127" s="3" t="s">
        <v>28</v>
      </c>
      <c r="D127" s="4"/>
      <c r="E127" s="12"/>
      <c r="F127" s="4"/>
      <c r="G127" s="14"/>
      <c r="H127" s="14"/>
      <c r="I127" s="14"/>
      <c r="J127" s="14"/>
      <c r="K127" s="14"/>
      <c r="L127" s="15">
        <f>MIN(L4:L124)</f>
        <v>16.309999999999999</v>
      </c>
      <c r="M127" s="14"/>
      <c r="N127" s="14"/>
      <c r="O127" s="14"/>
      <c r="P127" s="15">
        <f>MIN(P4:P124)</f>
        <v>16.309999999999999</v>
      </c>
      <c r="Q127" s="14"/>
      <c r="R127" s="15">
        <f>MIN(R4:R124)</f>
        <v>13.03</v>
      </c>
      <c r="S127" s="14"/>
      <c r="T127" s="14"/>
      <c r="U127" s="14"/>
      <c r="V127" s="15">
        <f>MIN(V4:V124)</f>
        <v>13.03</v>
      </c>
      <c r="W127" s="14"/>
      <c r="X127" s="15">
        <f>MIN(X4:X124)</f>
        <v>22.33</v>
      </c>
      <c r="Y127" s="14"/>
      <c r="Z127" s="14"/>
      <c r="AA127" s="14"/>
      <c r="AB127" s="15">
        <f>MIN(AB4:AB124)</f>
        <v>24.24</v>
      </c>
      <c r="AC127" s="14"/>
      <c r="AD127" s="15">
        <f>MIN(AD4:AD124)</f>
        <v>15.99</v>
      </c>
      <c r="AE127" s="14"/>
      <c r="AF127" s="14"/>
      <c r="AG127" s="14"/>
      <c r="AH127" s="15">
        <f>MIN(AH4:AH124)</f>
        <v>15.99</v>
      </c>
      <c r="AI127" s="14"/>
      <c r="AJ127" s="15">
        <f>MIN(AJ4:AJ124)</f>
        <v>23.48</v>
      </c>
      <c r="AK127" s="14"/>
      <c r="AL127" s="14"/>
      <c r="AM127" s="14"/>
      <c r="AN127" s="15">
        <f>MIN(AN4:AN124)</f>
        <v>23.48</v>
      </c>
      <c r="AO127" s="14"/>
      <c r="AP127" s="15">
        <f>MIN(AP4:AP124)</f>
        <v>18.57</v>
      </c>
      <c r="AQ127" s="14"/>
      <c r="AR127" s="14"/>
      <c r="AS127" s="14"/>
      <c r="AT127" s="15">
        <f>MIN(AT4:AT124)</f>
        <v>18.57</v>
      </c>
      <c r="AU127" s="14"/>
      <c r="AV127" s="15">
        <f>MIN(AV4:AV124)</f>
        <v>20.9</v>
      </c>
      <c r="AW127" s="14"/>
      <c r="AX127" s="14"/>
      <c r="AY127" s="14"/>
      <c r="AZ127" s="15">
        <f>MIN(AZ4:AZ124)</f>
        <v>23.59</v>
      </c>
      <c r="BA127" s="14"/>
      <c r="BB127" s="15">
        <f>MIN(BB4:BB124)</f>
        <v>17.7</v>
      </c>
      <c r="BC127" s="14"/>
      <c r="BD127" s="14"/>
      <c r="BE127" s="14"/>
      <c r="BF127" s="15">
        <f>MIN(BF4:BF124)</f>
        <v>17.7</v>
      </c>
      <c r="BG127" s="14"/>
      <c r="BH127" s="15">
        <f>MIN(BH4:BH124)</f>
        <v>20.6</v>
      </c>
      <c r="BI127" s="14"/>
      <c r="BJ127" s="14"/>
      <c r="BK127" s="14"/>
      <c r="BL127" s="15">
        <f>MIN(BL4:BL124)</f>
        <v>20.6</v>
      </c>
      <c r="BM127" s="14"/>
      <c r="BN127" s="15">
        <f>MIN(BN4:BN124)</f>
        <v>18.96</v>
      </c>
      <c r="BO127" s="14"/>
      <c r="BP127" s="14"/>
      <c r="BQ127" s="14"/>
      <c r="BR127" s="15">
        <f>MIN(BR4:BR124)</f>
        <v>18.96</v>
      </c>
      <c r="BS127" s="14"/>
    </row>
    <row r="128" spans="1:71" s="3" customFormat="1" x14ac:dyDescent="0.15">
      <c r="A128" s="3" t="s">
        <v>29</v>
      </c>
      <c r="D128" s="4"/>
      <c r="E128" s="12"/>
      <c r="F128" s="4"/>
      <c r="G128" s="14"/>
      <c r="H128" s="14"/>
      <c r="I128" s="14"/>
      <c r="J128" s="14"/>
      <c r="K128" s="14"/>
      <c r="L128" s="15">
        <f>MAX(L4:L124)</f>
        <v>150.72</v>
      </c>
      <c r="M128" s="14"/>
      <c r="N128" s="14"/>
      <c r="O128" s="14"/>
      <c r="P128" s="15">
        <f>MAX(P4:P124)</f>
        <v>999</v>
      </c>
      <c r="Q128" s="14"/>
      <c r="R128" s="15">
        <f>MAX(R4:R124)</f>
        <v>98.92</v>
      </c>
      <c r="S128" s="14"/>
      <c r="T128" s="14"/>
      <c r="U128" s="14"/>
      <c r="V128" s="15">
        <f>MAX(V4:V124)</f>
        <v>999</v>
      </c>
      <c r="W128" s="14"/>
      <c r="X128" s="15">
        <f>MAX(X4:X124)</f>
        <v>128.82</v>
      </c>
      <c r="Y128" s="14"/>
      <c r="Z128" s="14"/>
      <c r="AA128" s="14"/>
      <c r="AB128" s="15">
        <f>MAX(AB4:AB124)</f>
        <v>999</v>
      </c>
      <c r="AC128" s="14"/>
      <c r="AD128" s="15">
        <f>MAX(AD4:AD124)</f>
        <v>116.82</v>
      </c>
      <c r="AE128" s="14"/>
      <c r="AF128" s="14"/>
      <c r="AG128" s="14"/>
      <c r="AH128" s="15">
        <f>MAX(AH4:AH124)</f>
        <v>999</v>
      </c>
      <c r="AI128" s="14"/>
      <c r="AJ128" s="15">
        <f>MAX(AJ4:AJ124)</f>
        <v>126.02</v>
      </c>
      <c r="AK128" s="14"/>
      <c r="AL128" s="14"/>
      <c r="AM128" s="14"/>
      <c r="AN128" s="15">
        <f>MAX(AN4:AN124)</f>
        <v>999</v>
      </c>
      <c r="AO128" s="14"/>
      <c r="AP128" s="15">
        <f>MAX(AP4:AP124)</f>
        <v>147.22999999999999</v>
      </c>
      <c r="AQ128" s="14"/>
      <c r="AR128" s="14"/>
      <c r="AS128" s="14"/>
      <c r="AT128" s="15">
        <f>MAX(AT4:AT124)</f>
        <v>999</v>
      </c>
      <c r="AU128" s="14"/>
      <c r="AV128" s="15">
        <f>MAX(AV4:AV124)</f>
        <v>106.65</v>
      </c>
      <c r="AW128" s="14"/>
      <c r="AX128" s="14"/>
      <c r="AY128" s="14"/>
      <c r="AZ128" s="15">
        <f>MAX(AZ4:AZ124)</f>
        <v>999</v>
      </c>
      <c r="BA128" s="14"/>
      <c r="BB128" s="15">
        <f>MAX(BB4:BB124)</f>
        <v>112.27</v>
      </c>
      <c r="BC128" s="14"/>
      <c r="BD128" s="14"/>
      <c r="BE128" s="14"/>
      <c r="BF128" s="15">
        <f>MAX(BF4:BF124)</f>
        <v>132.26999999999998</v>
      </c>
      <c r="BG128" s="14"/>
      <c r="BH128" s="15">
        <f>MAX(BH4:BH124)</f>
        <v>118.94</v>
      </c>
      <c r="BI128" s="14"/>
      <c r="BJ128" s="14"/>
      <c r="BK128" s="14"/>
      <c r="BL128" s="15">
        <f>MAX(BL4:BL124)</f>
        <v>148.86000000000001</v>
      </c>
      <c r="BM128" s="14"/>
      <c r="BN128" s="15">
        <f>MAX(BN4:BN124)</f>
        <v>153.19</v>
      </c>
      <c r="BO128" s="14"/>
      <c r="BP128" s="14"/>
      <c r="BQ128" s="14"/>
      <c r="BR128" s="15">
        <f>MAX(BR4:BR124)</f>
        <v>168.19</v>
      </c>
      <c r="BS128" s="14"/>
    </row>
    <row r="129" spans="1:71" s="3" customFormat="1" x14ac:dyDescent="0.15">
      <c r="A129" s="3" t="s">
        <v>30</v>
      </c>
      <c r="D129" s="4"/>
      <c r="E129" s="12"/>
      <c r="F129" s="4"/>
      <c r="G129" s="14"/>
      <c r="H129" s="14"/>
      <c r="I129" s="14"/>
      <c r="J129" s="14"/>
      <c r="K129" s="14"/>
      <c r="L129" s="15">
        <f>AVERAGE(L4:L124)</f>
        <v>43.74915254237289</v>
      </c>
      <c r="M129" s="14"/>
      <c r="N129" s="14"/>
      <c r="O129" s="14"/>
      <c r="P129" s="15">
        <f>AVERAGE(P4:P124)</f>
        <v>57.406722689075636</v>
      </c>
      <c r="Q129" s="14"/>
      <c r="R129" s="15">
        <f>AVERAGE(R4:R124)</f>
        <v>32.637288135593217</v>
      </c>
      <c r="S129" s="14"/>
      <c r="T129" s="14"/>
      <c r="U129" s="14"/>
      <c r="V129" s="15">
        <f>AVERAGE(V4:V124)</f>
        <v>42.438655462184883</v>
      </c>
      <c r="W129" s="14"/>
      <c r="X129" s="15">
        <f>AVERAGE(X4:X124)</f>
        <v>47.196666666666637</v>
      </c>
      <c r="Y129" s="14"/>
      <c r="Z129" s="14"/>
      <c r="AA129" s="14"/>
      <c r="AB129" s="15">
        <f>AVERAGE(AB4:AB124)</f>
        <v>61.576355932203349</v>
      </c>
      <c r="AC129" s="14"/>
      <c r="AD129" s="15">
        <f>AVERAGE(AD4:AD124)</f>
        <v>39.442136752136747</v>
      </c>
      <c r="AE129" s="14"/>
      <c r="AF129" s="14"/>
      <c r="AG129" s="14"/>
      <c r="AH129" s="15">
        <f>AVERAGE(AH4:AH124)</f>
        <v>53.46381355932202</v>
      </c>
      <c r="AI129" s="14"/>
      <c r="AJ129" s="15">
        <f>AVERAGE(AJ4:AJ124)</f>
        <v>53.33898305084746</v>
      </c>
      <c r="AK129" s="14"/>
      <c r="AL129" s="14"/>
      <c r="AM129" s="14"/>
      <c r="AN129" s="15">
        <f>AVERAGE(AN4:AN124)</f>
        <v>67.672268907563023</v>
      </c>
      <c r="AO129" s="14"/>
      <c r="AP129" s="15">
        <f>AVERAGE(AP4:AP124)</f>
        <v>44.872796610169516</v>
      </c>
      <c r="AQ129" s="14"/>
      <c r="AR129" s="14"/>
      <c r="AS129" s="14"/>
      <c r="AT129" s="15">
        <f>AVERAGE(AT4:AT124)</f>
        <v>60.369663865546222</v>
      </c>
      <c r="AU129" s="14"/>
      <c r="AV129" s="15">
        <f>AVERAGE(AV4:AV124)</f>
        <v>43.273189655172416</v>
      </c>
      <c r="AW129" s="14"/>
      <c r="AX129" s="14"/>
      <c r="AY129" s="14"/>
      <c r="AZ129" s="15">
        <f>AVERAGE(AZ4:AZ124)</f>
        <v>60.758034188034216</v>
      </c>
      <c r="BA129" s="14"/>
      <c r="BB129" s="15">
        <f>AVERAGE(BB4:BB124)</f>
        <v>36.42533898305085</v>
      </c>
      <c r="BC129" s="14"/>
      <c r="BD129" s="14"/>
      <c r="BE129" s="14"/>
      <c r="BF129" s="15">
        <f>AVERAGE(BF4:BF124)</f>
        <v>42.188050847457632</v>
      </c>
      <c r="BG129" s="14"/>
      <c r="BH129" s="15">
        <f>AVERAGE(BH4:BH124)</f>
        <v>45.327796610169486</v>
      </c>
      <c r="BI129" s="14"/>
      <c r="BJ129" s="14"/>
      <c r="BK129" s="14"/>
      <c r="BL129" s="15">
        <f>AVERAGE(BL4:BL124)</f>
        <v>52.234576271186413</v>
      </c>
      <c r="BM129" s="14"/>
      <c r="BN129" s="15">
        <f>AVERAGE(BN4:BN124)</f>
        <v>49.720932203389822</v>
      </c>
      <c r="BO129" s="14"/>
      <c r="BP129" s="14"/>
      <c r="BQ129" s="14"/>
      <c r="BR129" s="15">
        <f>AVERAGE(BR4:BR124)</f>
        <v>54.678559322033898</v>
      </c>
      <c r="BS129" s="14"/>
    </row>
    <row r="130" spans="1:71" s="3" customFormat="1" x14ac:dyDescent="0.15">
      <c r="A130" s="3" t="s">
        <v>31</v>
      </c>
      <c r="D130" s="4"/>
      <c r="E130" s="12"/>
      <c r="F130" s="4"/>
      <c r="G130" s="14"/>
      <c r="H130" s="14"/>
      <c r="I130" s="14"/>
      <c r="J130" s="14"/>
      <c r="K130" s="14"/>
      <c r="L130" s="15">
        <f>STDEV(L4:L124)</f>
        <v>22.289986927416404</v>
      </c>
      <c r="M130" s="14"/>
      <c r="N130" s="14"/>
      <c r="O130" s="14"/>
      <c r="P130" s="15">
        <f>STDEV(M4:P124)</f>
        <v>69.900316603198121</v>
      </c>
      <c r="Q130" s="14"/>
      <c r="R130" s="15">
        <f>STDEV(R4:R124)</f>
        <v>15.331869755179008</v>
      </c>
      <c r="S130" s="14"/>
      <c r="T130" s="14"/>
      <c r="U130" s="14"/>
      <c r="V130" s="15">
        <f>STDEV(S4:V124)</f>
        <v>66.897245525942751</v>
      </c>
      <c r="W130" s="14"/>
      <c r="X130" s="15">
        <f>STDEV(X4:X124)</f>
        <v>19.247156395435368</v>
      </c>
      <c r="Y130" s="14"/>
      <c r="Z130" s="14"/>
      <c r="AA130" s="14"/>
      <c r="AB130" s="15">
        <f>STDEV(Y4:AB124)</f>
        <v>70.239792756934023</v>
      </c>
      <c r="AC130" s="14"/>
      <c r="AD130" s="15">
        <f>STDEV(AD4:AD124)</f>
        <v>18.023650928952318</v>
      </c>
      <c r="AE130" s="14"/>
      <c r="AF130" s="14"/>
      <c r="AG130" s="14"/>
      <c r="AH130" s="15">
        <f>STDEV(AE4:AH124)</f>
        <v>69.11432912567841</v>
      </c>
      <c r="AI130" s="14"/>
      <c r="AJ130" s="15">
        <f>STDEV(AJ4:AJ124)</f>
        <v>20.729817097738554</v>
      </c>
      <c r="AK130" s="14"/>
      <c r="AL130" s="14"/>
      <c r="AM130" s="14"/>
      <c r="AN130" s="15">
        <f>STDEV(AK4:AN124)</f>
        <v>71.114981446945464</v>
      </c>
      <c r="AO130" s="14"/>
      <c r="AP130" s="15">
        <f>STDEV(AP4:AP124)</f>
        <v>21.486341274002239</v>
      </c>
      <c r="AQ130" s="14"/>
      <c r="AR130" s="14"/>
      <c r="AS130" s="14"/>
      <c r="AT130" s="15">
        <f>STDEV(AQ4:AT124)</f>
        <v>70.587813222899925</v>
      </c>
      <c r="AU130" s="14"/>
      <c r="AV130" s="15">
        <f>STDEV(AV4:AV124)</f>
        <v>16.476426037069473</v>
      </c>
      <c r="AW130" s="14"/>
      <c r="AX130" s="14"/>
      <c r="AY130" s="14"/>
      <c r="AZ130" s="15">
        <f>STDEV(AW4:AZ124)</f>
        <v>70.234341099713149</v>
      </c>
      <c r="BA130" s="14"/>
      <c r="BB130" s="15">
        <f>STDEV(BB4:BB124)</f>
        <v>15.431967856867452</v>
      </c>
      <c r="BC130" s="14"/>
      <c r="BD130" s="14"/>
      <c r="BE130" s="14"/>
      <c r="BF130" s="15">
        <f>STDEV(BC4:BF124)</f>
        <v>24.524705395327906</v>
      </c>
      <c r="BG130" s="14"/>
      <c r="BH130" s="15">
        <f>STDEV(BH4:BH124)</f>
        <v>18.930246007566787</v>
      </c>
      <c r="BI130" s="14"/>
      <c r="BJ130" s="14"/>
      <c r="BK130" s="14"/>
      <c r="BL130" s="15">
        <f>STDEV(BI4:BL124)</f>
        <v>30.424484946631104</v>
      </c>
      <c r="BM130" s="14"/>
      <c r="BN130" s="15">
        <f>STDEV(BN4:BN124)</f>
        <v>22.486087474098312</v>
      </c>
      <c r="BO130" s="14"/>
      <c r="BP130" s="14"/>
      <c r="BQ130" s="14"/>
      <c r="BR130" s="15">
        <f>STDEV(BO4:BR124)</f>
        <v>32.963685441263053</v>
      </c>
      <c r="BS130" s="14"/>
    </row>
    <row r="131" spans="1:71" s="3" customFormat="1" x14ac:dyDescent="0.15">
      <c r="A131" s="3" t="s">
        <v>32</v>
      </c>
      <c r="D131" s="4"/>
      <c r="E131" s="12"/>
      <c r="F131" s="4"/>
      <c r="G131" s="14"/>
      <c r="H131" s="14"/>
      <c r="I131" s="14"/>
      <c r="J131" s="14"/>
      <c r="K131" s="14"/>
      <c r="L131" s="15"/>
      <c r="M131" s="14">
        <f>MAX(M4:M124)</f>
        <v>8</v>
      </c>
      <c r="N131" s="14"/>
      <c r="O131" s="14"/>
      <c r="P131" s="15"/>
      <c r="Q131" s="14"/>
      <c r="R131" s="15"/>
      <c r="S131" s="14">
        <f>MAX(S4:S124)</f>
        <v>4</v>
      </c>
      <c r="T131" s="14"/>
      <c r="U131" s="14"/>
      <c r="V131" s="15"/>
      <c r="W131" s="14"/>
      <c r="X131" s="15"/>
      <c r="Y131" s="14">
        <f>MAX(Y4:Y124)</f>
        <v>8</v>
      </c>
      <c r="Z131" s="14"/>
      <c r="AA131" s="14"/>
      <c r="AB131" s="15"/>
      <c r="AC131" s="14"/>
      <c r="AD131" s="15"/>
      <c r="AE131" s="14">
        <f>MAX(AE4:AE124)</f>
        <v>10</v>
      </c>
      <c r="AF131" s="14"/>
      <c r="AG131" s="14"/>
      <c r="AH131" s="15"/>
      <c r="AI131" s="14"/>
      <c r="AJ131" s="15"/>
      <c r="AK131" s="14">
        <f>MAX(AK4:AK124)</f>
        <v>11</v>
      </c>
      <c r="AL131" s="14"/>
      <c r="AM131" s="14"/>
      <c r="AN131" s="15"/>
      <c r="AO131" s="14"/>
      <c r="AP131" s="15"/>
      <c r="AQ131" s="14">
        <f>MAX(AQ4:AQ124)</f>
        <v>10</v>
      </c>
      <c r="AR131" s="14"/>
      <c r="AS131" s="14"/>
      <c r="AT131" s="15"/>
      <c r="AU131" s="14"/>
      <c r="AV131" s="15"/>
      <c r="AW131" s="14">
        <f>MAX(AW4:AW124)</f>
        <v>10</v>
      </c>
      <c r="AX131" s="14"/>
      <c r="AY131" s="14"/>
      <c r="AZ131" s="15"/>
      <c r="BA131" s="14"/>
      <c r="BB131" s="15"/>
      <c r="BC131" s="14">
        <f>MAX(BC4:BC124)</f>
        <v>6</v>
      </c>
      <c r="BD131" s="14"/>
      <c r="BE131" s="14"/>
      <c r="BF131" s="15"/>
      <c r="BG131" s="14"/>
      <c r="BH131" s="15"/>
      <c r="BI131" s="14">
        <f>MAX(BI4:BI124)</f>
        <v>10</v>
      </c>
      <c r="BJ131" s="14"/>
      <c r="BK131" s="14"/>
      <c r="BL131" s="15"/>
      <c r="BM131" s="14"/>
      <c r="BN131" s="15"/>
      <c r="BO131" s="14">
        <f>MAX(BO4:BO124)</f>
        <v>7</v>
      </c>
      <c r="BP131" s="14"/>
      <c r="BQ131" s="14"/>
      <c r="BR131" s="15"/>
      <c r="BS131" s="14"/>
    </row>
    <row r="132" spans="1:71" s="3" customFormat="1" x14ac:dyDescent="0.15">
      <c r="A132" s="3" t="s">
        <v>33</v>
      </c>
      <c r="D132" s="4"/>
      <c r="E132" s="12"/>
      <c r="F132" s="4"/>
      <c r="G132" s="14"/>
      <c r="H132" s="14"/>
      <c r="I132" s="14"/>
      <c r="J132" s="14"/>
      <c r="K132" s="14"/>
      <c r="L132" s="15"/>
      <c r="M132" s="14">
        <f>AVERAGE(M4:M124)</f>
        <v>1.0924369747899159</v>
      </c>
      <c r="N132" s="14"/>
      <c r="O132" s="14"/>
      <c r="P132" s="15"/>
      <c r="Q132" s="14"/>
      <c r="R132" s="15"/>
      <c r="S132" s="14">
        <f>AVERAGE(S4:S124)</f>
        <v>0.32203389830508472</v>
      </c>
      <c r="T132" s="14"/>
      <c r="U132" s="14"/>
      <c r="V132" s="15"/>
      <c r="W132" s="14"/>
      <c r="X132" s="15"/>
      <c r="Y132" s="14">
        <f>AVERAGE(Y4:Y124)</f>
        <v>1.2051282051282051</v>
      </c>
      <c r="Z132" s="14"/>
      <c r="AA132" s="14"/>
      <c r="AB132" s="15"/>
      <c r="AC132" s="14"/>
      <c r="AD132" s="15"/>
      <c r="AE132" s="14">
        <f>AVERAGE(AE4:AE124)</f>
        <v>1.1271186440677967</v>
      </c>
      <c r="AF132" s="14"/>
      <c r="AG132" s="14"/>
      <c r="AH132" s="15"/>
      <c r="AI132" s="14"/>
      <c r="AJ132" s="15"/>
      <c r="AK132" s="14">
        <f>AVERAGE(AK4:AK124)</f>
        <v>1.1596638655462186</v>
      </c>
      <c r="AL132" s="14"/>
      <c r="AM132" s="14"/>
      <c r="AN132" s="15"/>
      <c r="AO132" s="14"/>
      <c r="AP132" s="15"/>
      <c r="AQ132" s="14">
        <f>AVERAGE(AQ4:AQ124)</f>
        <v>1.4621848739495797</v>
      </c>
      <c r="AR132" s="14"/>
      <c r="AS132" s="14"/>
      <c r="AT132" s="15"/>
      <c r="AU132" s="14"/>
      <c r="AV132" s="15"/>
      <c r="AW132" s="14">
        <f>AVERAGE(AW4:AW124)</f>
        <v>1.8448275862068966</v>
      </c>
      <c r="AX132" s="14"/>
      <c r="AY132" s="14"/>
      <c r="AZ132" s="15"/>
      <c r="BA132" s="14"/>
      <c r="BB132" s="15"/>
      <c r="BC132" s="14">
        <f>AVERAGE(BC4:BC124)</f>
        <v>0.96610169491525422</v>
      </c>
      <c r="BD132" s="14"/>
      <c r="BE132" s="14"/>
      <c r="BF132" s="15"/>
      <c r="BG132" s="14"/>
      <c r="BH132" s="15"/>
      <c r="BI132" s="14">
        <f>AVERAGE(BI4:BI124)</f>
        <v>1.3135593220338984</v>
      </c>
      <c r="BJ132" s="14"/>
      <c r="BK132" s="14"/>
      <c r="BL132" s="15"/>
      <c r="BM132" s="14"/>
      <c r="BN132" s="15"/>
      <c r="BO132" s="14">
        <f>AVERAGE(BO4:BO124)</f>
        <v>0.99152542372881358</v>
      </c>
      <c r="BP132" s="14"/>
      <c r="BQ132" s="14"/>
      <c r="BR132" s="15"/>
      <c r="BS132" s="14"/>
    </row>
    <row r="133" spans="1:71" s="3" customFormat="1" x14ac:dyDescent="0.15">
      <c r="A133" s="3" t="s">
        <v>34</v>
      </c>
      <c r="D133" s="4"/>
      <c r="F133" s="4"/>
      <c r="G133" s="14">
        <v>0</v>
      </c>
      <c r="H133" s="14"/>
      <c r="I133" s="14"/>
      <c r="J133" s="14"/>
      <c r="K133" s="14"/>
      <c r="L133" s="15"/>
      <c r="M133" s="14" t="s">
        <v>35</v>
      </c>
      <c r="N133" s="14"/>
      <c r="O133" s="14" t="s">
        <v>36</v>
      </c>
      <c r="P133" s="15" t="s">
        <v>37</v>
      </c>
      <c r="Q133" s="14"/>
      <c r="R133" s="15"/>
      <c r="S133" s="14" t="s">
        <v>35</v>
      </c>
      <c r="T133" s="14"/>
      <c r="U133" s="14" t="s">
        <v>36</v>
      </c>
      <c r="V133" s="15" t="s">
        <v>37</v>
      </c>
      <c r="W133" s="14"/>
      <c r="X133" s="15"/>
      <c r="Y133" s="14" t="s">
        <v>35</v>
      </c>
      <c r="Z133" s="14"/>
      <c r="AA133" s="14" t="s">
        <v>36</v>
      </c>
      <c r="AB133" s="15" t="s">
        <v>37</v>
      </c>
      <c r="AC133" s="14"/>
      <c r="AD133" s="15"/>
      <c r="AE133" s="14" t="s">
        <v>35</v>
      </c>
      <c r="AF133" s="14"/>
      <c r="AG133" s="14" t="s">
        <v>36</v>
      </c>
      <c r="AH133" s="15" t="s">
        <v>37</v>
      </c>
      <c r="AI133" s="14"/>
      <c r="AJ133" s="15"/>
      <c r="AK133" s="14" t="s">
        <v>35</v>
      </c>
      <c r="AL133" s="14"/>
      <c r="AM133" s="14" t="s">
        <v>36</v>
      </c>
      <c r="AN133" s="15" t="s">
        <v>37</v>
      </c>
      <c r="AO133" s="14"/>
      <c r="AP133" s="15"/>
      <c r="AQ133" s="14" t="s">
        <v>35</v>
      </c>
      <c r="AR133" s="14"/>
      <c r="AS133" s="14" t="s">
        <v>36</v>
      </c>
      <c r="AT133" s="15" t="s">
        <v>37</v>
      </c>
      <c r="AU133" s="14"/>
      <c r="AV133" s="15"/>
      <c r="AW133" s="14" t="s">
        <v>35</v>
      </c>
      <c r="AX133" s="14"/>
      <c r="AY133" s="14" t="s">
        <v>36</v>
      </c>
      <c r="AZ133" s="15" t="s">
        <v>37</v>
      </c>
      <c r="BA133" s="14"/>
      <c r="BB133" s="15"/>
      <c r="BC133" s="14" t="s">
        <v>35</v>
      </c>
      <c r="BD133" s="14"/>
      <c r="BE133" s="14" t="s">
        <v>36</v>
      </c>
      <c r="BF133" s="15" t="s">
        <v>37</v>
      </c>
      <c r="BG133" s="14"/>
      <c r="BH133" s="15"/>
      <c r="BI133" s="14" t="s">
        <v>35</v>
      </c>
      <c r="BJ133" s="14"/>
      <c r="BK133" s="14" t="s">
        <v>36</v>
      </c>
      <c r="BL133" s="15" t="s">
        <v>37</v>
      </c>
      <c r="BM133" s="14"/>
      <c r="BN133" s="15"/>
      <c r="BO133" s="14" t="s">
        <v>35</v>
      </c>
      <c r="BP133" s="14"/>
      <c r="BQ133" s="14" t="s">
        <v>36</v>
      </c>
      <c r="BR133" s="15" t="s">
        <v>37</v>
      </c>
      <c r="BS133" s="14"/>
    </row>
    <row r="134" spans="1:71" x14ac:dyDescent="0.15">
      <c r="A134" s="9" t="s">
        <v>38</v>
      </c>
      <c r="P134" s="20">
        <f>P2*5+30</f>
        <v>150</v>
      </c>
      <c r="V134" s="20">
        <f>V2*5+30</f>
        <v>150</v>
      </c>
      <c r="AB134" s="20">
        <f>AB2*5+30</f>
        <v>150</v>
      </c>
      <c r="AH134" s="20">
        <f>AH2*5+30</f>
        <v>140</v>
      </c>
      <c r="AN134" s="20">
        <f>AN2*5+30</f>
        <v>150</v>
      </c>
      <c r="AT134" s="20">
        <f>AT2*5+30</f>
        <v>150</v>
      </c>
      <c r="AZ134" s="20">
        <f>AZ2*5+30</f>
        <v>140</v>
      </c>
      <c r="BF134" s="20">
        <f>BF2*5+30</f>
        <v>140</v>
      </c>
      <c r="BL134" s="20">
        <f>BL2*5+30</f>
        <v>150</v>
      </c>
      <c r="BR134" s="20">
        <f>BR2*5+30</f>
        <v>160</v>
      </c>
    </row>
  </sheetData>
  <sheetProtection insertRows="0" deleteRows="0" selectLockedCells="1" sort="0"/>
  <sortState ref="A5:BR123">
    <sortCondition ref="K5:K123"/>
  </sortState>
  <mergeCells count="23">
    <mergeCell ref="BN1:BQ1"/>
    <mergeCell ref="A1:E1"/>
    <mergeCell ref="F1:K2"/>
    <mergeCell ref="L1:O1"/>
    <mergeCell ref="R1:U1"/>
    <mergeCell ref="X1:AA1"/>
    <mergeCell ref="AD1:AG1"/>
    <mergeCell ref="A2:D2"/>
    <mergeCell ref="L2:O2"/>
    <mergeCell ref="R2:U2"/>
    <mergeCell ref="X2:AA2"/>
    <mergeCell ref="AJ1:AM1"/>
    <mergeCell ref="AP1:AS1"/>
    <mergeCell ref="AV1:AY1"/>
    <mergeCell ref="BB1:BE1"/>
    <mergeCell ref="BH1:BK1"/>
    <mergeCell ref="BN2:BQ2"/>
    <mergeCell ref="AD2:AG2"/>
    <mergeCell ref="AJ2:AM2"/>
    <mergeCell ref="AP2:AS2"/>
    <mergeCell ref="AV2:AY2"/>
    <mergeCell ref="BB2:BE2"/>
    <mergeCell ref="BH2:BK2"/>
  </mergeCells>
  <dataValidations count="4">
    <dataValidation type="whole" allowBlank="1" showErrorMessage="1" errorTitle="Must be 0 or 1" error="You either have a procedural penanty or not._x000d_Legal Values are 0 or 1." sqref="Z5:AA123 AF5:AG123 AL5:AM123 AR5:AS123 AX5:AY123 BD5:BE123 BJ5:BK123 BP5:BQ123 N5:O123 T5:U123" xr:uid="{0069247B-8F58-4AFF-B647-BEC646935F5E}">
      <formula1>0</formula1>
      <formula2>1</formula2>
    </dataValidation>
    <dataValidation type="decimal" errorStyle="warning" allowBlank="1" showErrorMessage="1" errorTitle="That's a lot of misses" error="It's unusual to miss more than 10" sqref="AE5:AE123 Y5:Y123 AK5:AK123 S5:S123 AW5:AW123 BC5:BC123 BI5:BI123 BO5:BO123 M5:M123 AQ5:AQ123" xr:uid="{3962E60A-5A39-4AC2-9DCC-5BA267250B24}">
      <formula1>0</formula1>
      <formula2>10</formula2>
    </dataValidation>
    <dataValidation type="decimal" errorStyle="warning" allowBlank="1" errorTitle="New Max or Min" error="Please verify your data" sqref="X5:X123 AJ5:AJ123 R5:R123 AV5:AV123 BB5:BB123 BH5:BH123 BN5:BN123 AD5:AD123 AP5:AP123" xr:uid="{26266778-A6B9-4E23-A24C-6CDEA6F678AA}">
      <formula1>#REF!</formula1>
      <formula2>#REF!</formula2>
    </dataValidation>
    <dataValidation allowBlank="1" showInputMessage="1" sqref="L1 L3:L1048576" xr:uid="{3E445EC7-6395-4092-B9BA-B3B2067DA7FF}"/>
  </dataValidations>
  <printOptions horizontalCentered="1"/>
  <pageMargins left="0.25" right="0.25" top="1" bottom="0.5" header="0.25" footer="0.25"/>
  <pageSetup paperSize="5" scale="47" fitToHeight="0" orientation="landscape" r:id="rId1"/>
  <headerFooter>
    <oddHeader>&amp;C&amp;"Times New Roman,Regular"&amp;14THSS 2017&amp;R
&amp;A</oddHeader>
  </headerFooter>
  <rowBreaks count="1" manualBreakCount="1">
    <brk id="124" max="16383" man="1"/>
  </rowBreaks>
  <colBreaks count="1" manualBreakCount="1">
    <brk id="35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S157"/>
  <sheetViews>
    <sheetView zoomScale="180" zoomScaleNormal="180" workbookViewId="0">
      <pane xSplit="6" ySplit="2" topLeftCell="G11" activePane="bottomRight" state="frozenSplit"/>
      <selection pane="topRight" activeCell="G1" sqref="G1"/>
      <selection pane="bottomLeft" activeCell="A2" sqref="A2"/>
      <selection pane="bottomRight" activeCell="E19" sqref="E19"/>
    </sheetView>
  </sheetViews>
  <sheetFormatPr baseColWidth="10" defaultColWidth="7.83203125" defaultRowHeight="13" x14ac:dyDescent="0.15"/>
  <cols>
    <col min="1" max="1" width="23.6640625" style="9" bestFit="1" customWidth="1"/>
    <col min="2" max="2" width="4.6640625" style="9" hidden="1" customWidth="1"/>
    <col min="3" max="3" width="6.33203125" style="9" hidden="1" customWidth="1"/>
    <col min="4" max="4" width="3.5" style="16" bestFit="1" customWidth="1"/>
    <col min="5" max="5" width="37.1640625" style="9" bestFit="1" customWidth="1"/>
    <col min="6" max="6" width="3.1640625" style="16" hidden="1" customWidth="1"/>
    <col min="7" max="7" width="5.5" style="17" customWidth="1"/>
    <col min="8" max="8" width="5.83203125" style="17" hidden="1" customWidth="1"/>
    <col min="9" max="10" width="6" style="17" customWidth="1"/>
    <col min="11" max="11" width="8.6640625" style="17" customWidth="1"/>
    <col min="12" max="12" width="6.83203125" style="18" customWidth="1"/>
    <col min="13" max="13" width="3.6640625" style="19" customWidth="1"/>
    <col min="14" max="14" width="3.83203125" style="19" bestFit="1" customWidth="1"/>
    <col min="15" max="15" width="3.83203125" style="19" customWidth="1"/>
    <col min="16" max="16" width="9.5" style="20" bestFit="1" customWidth="1"/>
    <col min="17" max="17" width="4.5" style="17" hidden="1" customWidth="1"/>
    <col min="18" max="18" width="6.6640625" style="18" customWidth="1"/>
    <col min="19" max="19" width="3.6640625" style="19" customWidth="1"/>
    <col min="20" max="20" width="4" style="19" bestFit="1" customWidth="1"/>
    <col min="21" max="21" width="3.83203125" style="19" customWidth="1"/>
    <col min="22" max="22" width="8.5" style="20" bestFit="1" customWidth="1"/>
    <col min="23" max="23" width="4.5" style="17" hidden="1" customWidth="1"/>
    <col min="24" max="24" width="6.6640625" style="18" customWidth="1"/>
    <col min="25" max="25" width="3.6640625" style="19" customWidth="1"/>
    <col min="26" max="26" width="3.83203125" style="19" bestFit="1" customWidth="1"/>
    <col min="27" max="27" width="3.83203125" style="19" customWidth="1"/>
    <col min="28" max="28" width="9.5" style="20" bestFit="1" customWidth="1"/>
    <col min="29" max="29" width="4.5" style="17" hidden="1" customWidth="1"/>
    <col min="30" max="30" width="6.6640625" style="18" customWidth="1"/>
    <col min="31" max="31" width="3.6640625" style="19" customWidth="1"/>
    <col min="32" max="32" width="3.83203125" style="19" bestFit="1" customWidth="1"/>
    <col min="33" max="33" width="3.83203125" style="19" customWidth="1"/>
    <col min="34" max="34" width="9.5" style="20" bestFit="1" customWidth="1"/>
    <col min="35" max="35" width="4.5" style="17" hidden="1" customWidth="1"/>
    <col min="36" max="36" width="6.6640625" style="18" customWidth="1"/>
    <col min="37" max="37" width="3.6640625" style="19" customWidth="1"/>
    <col min="38" max="38" width="3.83203125" style="19" bestFit="1" customWidth="1"/>
    <col min="39" max="39" width="3.83203125" style="19" customWidth="1"/>
    <col min="40" max="40" width="9.5" style="20" bestFit="1" customWidth="1"/>
    <col min="41" max="41" width="4.5" style="17" hidden="1" customWidth="1"/>
    <col min="42" max="42" width="6.6640625" style="18" customWidth="1"/>
    <col min="43" max="43" width="3.6640625" style="19" customWidth="1"/>
    <col min="44" max="44" width="3.83203125" style="19" bestFit="1" customWidth="1"/>
    <col min="45" max="45" width="3.83203125" style="19" customWidth="1"/>
    <col min="46" max="46" width="9.5" style="20" bestFit="1" customWidth="1"/>
    <col min="47" max="47" width="4.5" style="17" hidden="1" customWidth="1"/>
    <col min="48" max="48" width="6.6640625" style="18" customWidth="1"/>
    <col min="49" max="49" width="3.6640625" style="19" customWidth="1"/>
    <col min="50" max="50" width="3.83203125" style="19" bestFit="1" customWidth="1"/>
    <col min="51" max="51" width="3.83203125" style="19" customWidth="1"/>
    <col min="52" max="52" width="9.5" style="20" bestFit="1" customWidth="1"/>
    <col min="53" max="53" width="4.5" style="17" hidden="1" customWidth="1"/>
    <col min="54" max="54" width="6.6640625" style="18" customWidth="1"/>
    <col min="55" max="55" width="3.6640625" style="19" customWidth="1"/>
    <col min="56" max="56" width="3.83203125" style="19" bestFit="1" customWidth="1"/>
    <col min="57" max="57" width="3.83203125" style="19" customWidth="1"/>
    <col min="58" max="58" width="9.5" style="20" bestFit="1" customWidth="1"/>
    <col min="59" max="59" width="4.5" style="17" hidden="1" customWidth="1"/>
    <col min="60" max="60" width="6.6640625" style="18" customWidth="1"/>
    <col min="61" max="61" width="3.6640625" style="19" customWidth="1"/>
    <col min="62" max="62" width="3.83203125" style="19" bestFit="1" customWidth="1"/>
    <col min="63" max="63" width="3.83203125" style="19" customWidth="1"/>
    <col min="64" max="64" width="9.5" style="20" bestFit="1" customWidth="1"/>
    <col min="65" max="65" width="4.5" style="17" hidden="1" customWidth="1"/>
    <col min="66" max="66" width="6.6640625" style="18" customWidth="1"/>
    <col min="67" max="67" width="3.6640625" style="19" customWidth="1"/>
    <col min="68" max="68" width="3.83203125" style="19" bestFit="1" customWidth="1"/>
    <col min="69" max="69" width="3.83203125" style="19" customWidth="1"/>
    <col min="70" max="70" width="9.5" style="20" bestFit="1" customWidth="1"/>
    <col min="71" max="71" width="4.5" style="17" hidden="1" customWidth="1"/>
    <col min="72" max="16384" width="7.83203125" style="9"/>
  </cols>
  <sheetData>
    <row r="1" spans="1:71" s="8" customFormat="1" ht="16" x14ac:dyDescent="0.15">
      <c r="A1" s="94" t="s">
        <v>44</v>
      </c>
      <c r="B1" s="95"/>
      <c r="C1" s="95"/>
      <c r="D1" s="95"/>
      <c r="E1" s="96"/>
      <c r="F1" s="97" t="s">
        <v>0</v>
      </c>
      <c r="G1" s="98"/>
      <c r="H1" s="98"/>
      <c r="I1" s="98"/>
      <c r="J1" s="98"/>
      <c r="K1" s="99"/>
      <c r="L1" s="92" t="s">
        <v>1</v>
      </c>
      <c r="M1" s="93"/>
      <c r="N1" s="93"/>
      <c r="O1" s="93"/>
      <c r="P1" s="45" t="s">
        <v>2</v>
      </c>
      <c r="Q1" s="7"/>
      <c r="R1" s="92" t="s">
        <v>3</v>
      </c>
      <c r="S1" s="93"/>
      <c r="T1" s="93"/>
      <c r="U1" s="93"/>
      <c r="V1" s="45" t="s">
        <v>2</v>
      </c>
      <c r="W1" s="7"/>
      <c r="X1" s="92" t="s">
        <v>4</v>
      </c>
      <c r="Y1" s="93"/>
      <c r="Z1" s="93"/>
      <c r="AA1" s="93"/>
      <c r="AB1" s="45" t="s">
        <v>2</v>
      </c>
      <c r="AC1" s="7"/>
      <c r="AD1" s="92" t="s">
        <v>5</v>
      </c>
      <c r="AE1" s="93"/>
      <c r="AF1" s="93"/>
      <c r="AG1" s="93"/>
      <c r="AH1" s="45" t="s">
        <v>2</v>
      </c>
      <c r="AI1" s="7"/>
      <c r="AJ1" s="92" t="s">
        <v>6</v>
      </c>
      <c r="AK1" s="93"/>
      <c r="AL1" s="93"/>
      <c r="AM1" s="93"/>
      <c r="AN1" s="45" t="s">
        <v>2</v>
      </c>
      <c r="AO1" s="7"/>
      <c r="AP1" s="92" t="s">
        <v>39</v>
      </c>
      <c r="AQ1" s="93"/>
      <c r="AR1" s="93"/>
      <c r="AS1" s="93"/>
      <c r="AT1" s="45" t="s">
        <v>2</v>
      </c>
      <c r="AU1" s="7"/>
      <c r="AV1" s="92" t="s">
        <v>40</v>
      </c>
      <c r="AW1" s="93"/>
      <c r="AX1" s="93"/>
      <c r="AY1" s="93"/>
      <c r="AZ1" s="45" t="s">
        <v>2</v>
      </c>
      <c r="BA1" s="7"/>
      <c r="BB1" s="92" t="s">
        <v>41</v>
      </c>
      <c r="BC1" s="93"/>
      <c r="BD1" s="93"/>
      <c r="BE1" s="93"/>
      <c r="BF1" s="45" t="s">
        <v>2</v>
      </c>
      <c r="BG1" s="7"/>
      <c r="BH1" s="92" t="s">
        <v>42</v>
      </c>
      <c r="BI1" s="93"/>
      <c r="BJ1" s="93"/>
      <c r="BK1" s="93"/>
      <c r="BL1" s="45" t="s">
        <v>2</v>
      </c>
      <c r="BM1" s="7"/>
      <c r="BN1" s="92" t="s">
        <v>43</v>
      </c>
      <c r="BO1" s="93"/>
      <c r="BP1" s="93"/>
      <c r="BQ1" s="93"/>
      <c r="BR1" s="45" t="s">
        <v>2</v>
      </c>
      <c r="BS1" s="7"/>
    </row>
    <row r="2" spans="1:71" s="8" customFormat="1" ht="18" customHeight="1" thickBot="1" x14ac:dyDescent="0.25">
      <c r="A2" s="103" t="s">
        <v>7</v>
      </c>
      <c r="B2" s="104"/>
      <c r="C2" s="104"/>
      <c r="D2" s="104"/>
      <c r="E2" s="65" t="s">
        <v>45</v>
      </c>
      <c r="F2" s="100"/>
      <c r="G2" s="101"/>
      <c r="H2" s="101"/>
      <c r="I2" s="101"/>
      <c r="J2" s="101"/>
      <c r="K2" s="102"/>
      <c r="L2" s="90" t="s">
        <v>46</v>
      </c>
      <c r="M2" s="91"/>
      <c r="N2" s="91"/>
      <c r="O2" s="91"/>
      <c r="P2" s="46">
        <v>24</v>
      </c>
      <c r="Q2" s="13"/>
      <c r="R2" s="90" t="s">
        <v>47</v>
      </c>
      <c r="S2" s="91"/>
      <c r="T2" s="91"/>
      <c r="U2" s="91"/>
      <c r="V2" s="46">
        <v>24</v>
      </c>
      <c r="W2" s="13"/>
      <c r="X2" s="90" t="s">
        <v>48</v>
      </c>
      <c r="Y2" s="91"/>
      <c r="Z2" s="91"/>
      <c r="AA2" s="91"/>
      <c r="AB2" s="46">
        <v>24</v>
      </c>
      <c r="AC2" s="13"/>
      <c r="AD2" s="90" t="s">
        <v>49</v>
      </c>
      <c r="AE2" s="91"/>
      <c r="AF2" s="91"/>
      <c r="AG2" s="91"/>
      <c r="AH2" s="46">
        <v>22</v>
      </c>
      <c r="AI2" s="13"/>
      <c r="AJ2" s="90" t="s">
        <v>50</v>
      </c>
      <c r="AK2" s="91"/>
      <c r="AL2" s="91"/>
      <c r="AM2" s="91"/>
      <c r="AN2" s="46">
        <v>24</v>
      </c>
      <c r="AO2" s="13"/>
      <c r="AP2" s="90" t="s">
        <v>51</v>
      </c>
      <c r="AQ2" s="91"/>
      <c r="AR2" s="91"/>
      <c r="AS2" s="91"/>
      <c r="AT2" s="46">
        <v>24</v>
      </c>
      <c r="AU2" s="13"/>
      <c r="AV2" s="90" t="s">
        <v>52</v>
      </c>
      <c r="AW2" s="91"/>
      <c r="AX2" s="91"/>
      <c r="AY2" s="91"/>
      <c r="AZ2" s="46">
        <v>22</v>
      </c>
      <c r="BA2" s="13"/>
      <c r="BB2" s="90" t="s">
        <v>53</v>
      </c>
      <c r="BC2" s="91"/>
      <c r="BD2" s="91"/>
      <c r="BE2" s="91"/>
      <c r="BF2" s="46">
        <v>22</v>
      </c>
      <c r="BG2" s="13"/>
      <c r="BH2" s="90" t="s">
        <v>54</v>
      </c>
      <c r="BI2" s="91"/>
      <c r="BJ2" s="91"/>
      <c r="BK2" s="91"/>
      <c r="BL2" s="46">
        <v>24</v>
      </c>
      <c r="BM2" s="13"/>
      <c r="BN2" s="90" t="s">
        <v>55</v>
      </c>
      <c r="BO2" s="91"/>
      <c r="BP2" s="91"/>
      <c r="BQ2" s="91"/>
      <c r="BR2" s="46">
        <v>26</v>
      </c>
      <c r="BS2" s="13"/>
    </row>
    <row r="3" spans="1:71" s="21" customFormat="1" ht="78" customHeight="1" x14ac:dyDescent="0.15">
      <c r="A3" s="30" t="s">
        <v>8</v>
      </c>
      <c r="B3" s="31" t="s">
        <v>9</v>
      </c>
      <c r="C3" s="31" t="s">
        <v>10</v>
      </c>
      <c r="D3" s="31" t="s">
        <v>11</v>
      </c>
      <c r="E3" s="32" t="s">
        <v>12</v>
      </c>
      <c r="F3" s="60" t="s">
        <v>13</v>
      </c>
      <c r="G3" s="61" t="s">
        <v>14</v>
      </c>
      <c r="H3" s="61" t="s">
        <v>15</v>
      </c>
      <c r="I3" s="61" t="s">
        <v>16</v>
      </c>
      <c r="J3" s="61" t="s">
        <v>17</v>
      </c>
      <c r="K3" s="62" t="s">
        <v>18</v>
      </c>
      <c r="L3" s="47" t="s">
        <v>19</v>
      </c>
      <c r="M3" s="33" t="s">
        <v>20</v>
      </c>
      <c r="N3" s="33" t="s">
        <v>21</v>
      </c>
      <c r="O3" s="33" t="s">
        <v>22</v>
      </c>
      <c r="P3" s="34" t="s">
        <v>23</v>
      </c>
      <c r="Q3" s="51" t="s">
        <v>24</v>
      </c>
      <c r="R3" s="47" t="s">
        <v>19</v>
      </c>
      <c r="S3" s="33" t="s">
        <v>20</v>
      </c>
      <c r="T3" s="33" t="s">
        <v>21</v>
      </c>
      <c r="U3" s="33" t="s">
        <v>22</v>
      </c>
      <c r="V3" s="34" t="s">
        <v>23</v>
      </c>
      <c r="W3" s="51" t="s">
        <v>24</v>
      </c>
      <c r="X3" s="47" t="s">
        <v>19</v>
      </c>
      <c r="Y3" s="33" t="s">
        <v>20</v>
      </c>
      <c r="Z3" s="33" t="s">
        <v>21</v>
      </c>
      <c r="AA3" s="33" t="s">
        <v>22</v>
      </c>
      <c r="AB3" s="34" t="s">
        <v>23</v>
      </c>
      <c r="AC3" s="51" t="s">
        <v>24</v>
      </c>
      <c r="AD3" s="47" t="s">
        <v>19</v>
      </c>
      <c r="AE3" s="33" t="s">
        <v>20</v>
      </c>
      <c r="AF3" s="33" t="s">
        <v>21</v>
      </c>
      <c r="AG3" s="33" t="s">
        <v>22</v>
      </c>
      <c r="AH3" s="34" t="s">
        <v>23</v>
      </c>
      <c r="AI3" s="51" t="s">
        <v>24</v>
      </c>
      <c r="AJ3" s="47" t="s">
        <v>19</v>
      </c>
      <c r="AK3" s="33" t="s">
        <v>20</v>
      </c>
      <c r="AL3" s="33" t="s">
        <v>21</v>
      </c>
      <c r="AM3" s="33" t="s">
        <v>22</v>
      </c>
      <c r="AN3" s="34" t="s">
        <v>23</v>
      </c>
      <c r="AO3" s="22" t="s">
        <v>24</v>
      </c>
      <c r="AP3" s="47" t="s">
        <v>19</v>
      </c>
      <c r="AQ3" s="33" t="s">
        <v>20</v>
      </c>
      <c r="AR3" s="33" t="s">
        <v>21</v>
      </c>
      <c r="AS3" s="33" t="s">
        <v>22</v>
      </c>
      <c r="AT3" s="34" t="s">
        <v>23</v>
      </c>
      <c r="AU3" s="22" t="s">
        <v>24</v>
      </c>
      <c r="AV3" s="47" t="s">
        <v>19</v>
      </c>
      <c r="AW3" s="33" t="s">
        <v>20</v>
      </c>
      <c r="AX3" s="33" t="s">
        <v>21</v>
      </c>
      <c r="AY3" s="33" t="s">
        <v>22</v>
      </c>
      <c r="AZ3" s="34" t="s">
        <v>23</v>
      </c>
      <c r="BA3" s="22" t="s">
        <v>24</v>
      </c>
      <c r="BB3" s="47" t="s">
        <v>19</v>
      </c>
      <c r="BC3" s="33" t="s">
        <v>20</v>
      </c>
      <c r="BD3" s="33" t="s">
        <v>21</v>
      </c>
      <c r="BE3" s="33" t="s">
        <v>22</v>
      </c>
      <c r="BF3" s="34" t="s">
        <v>23</v>
      </c>
      <c r="BG3" s="22" t="s">
        <v>24</v>
      </c>
      <c r="BH3" s="47" t="s">
        <v>19</v>
      </c>
      <c r="BI3" s="33" t="s">
        <v>20</v>
      </c>
      <c r="BJ3" s="33" t="s">
        <v>21</v>
      </c>
      <c r="BK3" s="33" t="s">
        <v>22</v>
      </c>
      <c r="BL3" s="34" t="s">
        <v>23</v>
      </c>
      <c r="BM3" s="22" t="s">
        <v>24</v>
      </c>
      <c r="BN3" s="47" t="s">
        <v>19</v>
      </c>
      <c r="BO3" s="33" t="s">
        <v>20</v>
      </c>
      <c r="BP3" s="33" t="s">
        <v>21</v>
      </c>
      <c r="BQ3" s="33" t="s">
        <v>22</v>
      </c>
      <c r="BR3" s="34" t="s">
        <v>23</v>
      </c>
      <c r="BS3" s="22" t="s">
        <v>24</v>
      </c>
    </row>
    <row r="4" spans="1:71" s="26" customFormat="1" x14ac:dyDescent="0.15">
      <c r="A4" s="56" t="s">
        <v>25</v>
      </c>
      <c r="B4" s="57"/>
      <c r="C4" s="57"/>
      <c r="D4" s="27"/>
      <c r="E4" s="58"/>
      <c r="F4" s="27"/>
      <c r="G4" s="28"/>
      <c r="H4" s="28"/>
      <c r="I4" s="28"/>
      <c r="J4" s="28"/>
      <c r="K4" s="43"/>
      <c r="L4" s="48"/>
      <c r="M4" s="28"/>
      <c r="N4" s="28"/>
      <c r="O4" s="28"/>
      <c r="P4" s="35"/>
      <c r="Q4" s="52"/>
      <c r="R4" s="48"/>
      <c r="S4" s="28"/>
      <c r="T4" s="28"/>
      <c r="U4" s="28"/>
      <c r="V4" s="35"/>
      <c r="W4" s="52"/>
      <c r="X4" s="48"/>
      <c r="Y4" s="28"/>
      <c r="Z4" s="28"/>
      <c r="AA4" s="28"/>
      <c r="AB4" s="35"/>
      <c r="AC4" s="52"/>
      <c r="AD4" s="48"/>
      <c r="AE4" s="28"/>
      <c r="AF4" s="28"/>
      <c r="AG4" s="28"/>
      <c r="AH4" s="35"/>
      <c r="AI4" s="52"/>
      <c r="AJ4" s="48"/>
      <c r="AK4" s="28"/>
      <c r="AL4" s="28"/>
      <c r="AM4" s="28"/>
      <c r="AN4" s="35"/>
      <c r="AO4" s="25"/>
      <c r="AP4" s="48"/>
      <c r="AQ4" s="28"/>
      <c r="AR4" s="28"/>
      <c r="AS4" s="28"/>
      <c r="AT4" s="35"/>
      <c r="AU4" s="25"/>
      <c r="AV4" s="48"/>
      <c r="AW4" s="28"/>
      <c r="AX4" s="28"/>
      <c r="AY4" s="28"/>
      <c r="AZ4" s="35"/>
      <c r="BA4" s="25"/>
      <c r="BB4" s="48"/>
      <c r="BC4" s="28"/>
      <c r="BD4" s="28"/>
      <c r="BE4" s="28"/>
      <c r="BF4" s="35"/>
      <c r="BG4" s="25"/>
      <c r="BH4" s="48"/>
      <c r="BI4" s="28"/>
      <c r="BJ4" s="28"/>
      <c r="BK4" s="28"/>
      <c r="BL4" s="35"/>
      <c r="BM4" s="25"/>
      <c r="BN4" s="48"/>
      <c r="BO4" s="28"/>
      <c r="BP4" s="28"/>
      <c r="BQ4" s="28"/>
      <c r="BR4" s="35"/>
      <c r="BS4" s="25"/>
    </row>
    <row r="5" spans="1:71" s="10" customFormat="1" x14ac:dyDescent="0.15">
      <c r="A5" s="59" t="s">
        <v>78</v>
      </c>
      <c r="B5" s="2"/>
      <c r="C5" s="1"/>
      <c r="D5" s="5">
        <v>1</v>
      </c>
      <c r="E5" s="6" t="s">
        <v>183</v>
      </c>
      <c r="F5" s="5"/>
      <c r="G5" s="63" t="e">
        <f t="shared" ref="G5:G36" si="0">RANK(K5,K$4:K$147,1)</f>
        <v>#VALUE!</v>
      </c>
      <c r="H5" s="63">
        <f t="shared" ref="H5" si="1">Q5+W5+AC5+AI5+AO5</f>
        <v>55</v>
      </c>
      <c r="I5" s="63">
        <f>IF(M5=0,1,0)+IF(S5=0,1,0)+IF(Y5=0,1,0)+IF(AE5=0,1,0)+IF(AK5=0,1,0)+IF(AQ5=0,1,0)+IF(AW5=0,1,0)+IF(BC5=0,1,0)+IF(BI5=0,1,0)+IF(BO5=0,1,0)</f>
        <v>10</v>
      </c>
      <c r="J5" s="63">
        <f>M5+S5+Y5+AE5+AK5+AQ5+AW5+BC5+BI5+BO5</f>
        <v>0</v>
      </c>
      <c r="K5" s="64">
        <f>P5+V5+AB5+AH5+AN5+AT5+AZ5+BF5+BL5+BR5</f>
        <v>279.52</v>
      </c>
      <c r="L5" s="49">
        <v>24.46</v>
      </c>
      <c r="M5" s="5">
        <v>0</v>
      </c>
      <c r="N5" s="29"/>
      <c r="O5" s="29"/>
      <c r="P5" s="36">
        <f t="shared" ref="P5:P36" si="2">IF((OR(L5="",L5="DNC")),"",IF(L5="SDQ",P$157,IF(L5="DNF",999,(L5+(5*M5)+(N5*10)-(O5*5)))))</f>
        <v>24.46</v>
      </c>
      <c r="Q5" s="53">
        <f>IF(P5="",Default_Rank_Score,RANK(P5,P$4:P$147,1))</f>
        <v>8</v>
      </c>
      <c r="R5" s="49">
        <v>22.27</v>
      </c>
      <c r="S5" s="5">
        <v>0</v>
      </c>
      <c r="T5" s="29"/>
      <c r="U5" s="29"/>
      <c r="V5" s="36">
        <f t="shared" ref="V5:V36" si="3">IF((OR(R5="",R5="DNC")),"",IF(R5="SDQ",V$157,IF(R5="DNF",999,(R5+(5*S5)+(T5*10)-(U5*5)))))</f>
        <v>22.27</v>
      </c>
      <c r="W5" s="55">
        <f>IF(V5="",Default_Rank_Score,RANK(V5,V$4:V$147,1))</f>
        <v>23</v>
      </c>
      <c r="X5" s="49">
        <v>27.37</v>
      </c>
      <c r="Y5" s="5">
        <v>0</v>
      </c>
      <c r="Z5" s="29"/>
      <c r="AA5" s="29"/>
      <c r="AB5" s="36">
        <f t="shared" ref="AB5:AB36" si="4">IF((OR(X5="",X5="DNC")),"",IF(X5="SDQ",AB$157,IF(X5="DNF",999,(X5+(5*Y5)+(Z5*10)-(AA5*5)))))</f>
        <v>27.37</v>
      </c>
      <c r="AC5" s="55">
        <f>IF(AB5="",Default_Rank_Score,RANK(AB5,AB$4:AB$147,1))</f>
        <v>6</v>
      </c>
      <c r="AD5" s="49">
        <v>22.9</v>
      </c>
      <c r="AE5" s="5">
        <v>0</v>
      </c>
      <c r="AF5" s="29"/>
      <c r="AG5" s="29"/>
      <c r="AH5" s="36">
        <f t="shared" ref="AH5:AH36" si="5">IF((OR(AD5="",AD5="DNC")),"",IF(AD5="SDQ",AH$157,IF(AD5="DNF",999,(AD5+(5*AE5)+(AF5*10)-(AG5*5)))))</f>
        <v>22.9</v>
      </c>
      <c r="AI5" s="55">
        <f>IF(AH5="",Default_Rank_Score,RANK(AH5,AH$4:AH$147,1))</f>
        <v>7</v>
      </c>
      <c r="AJ5" s="49">
        <v>33.31</v>
      </c>
      <c r="AK5" s="5">
        <v>0</v>
      </c>
      <c r="AL5" s="29"/>
      <c r="AM5" s="29"/>
      <c r="AN5" s="36">
        <f t="shared" ref="AN5:AN36" si="6">IF((OR(AJ5="",AJ5="DNC")),"",IF(AJ5="SDQ",AN$157,IF(AJ5="DNF",999,(AJ5+(5*AK5)+(AL5*10)-(AM5*5)))))</f>
        <v>33.31</v>
      </c>
      <c r="AO5" s="11">
        <f>IF(AN5="",Default_Rank_Score,RANK(AN5,AN$4:AN$147,1))</f>
        <v>11</v>
      </c>
      <c r="AP5" s="49">
        <v>27.97</v>
      </c>
      <c r="AQ5" s="5">
        <v>0</v>
      </c>
      <c r="AR5" s="29"/>
      <c r="AS5" s="29"/>
      <c r="AT5" s="36">
        <f t="shared" ref="AT5:AT36" si="7">IF((OR(AP5="",AP5="DNC")),"",IF(AP5="SDQ",AT$157,IF(AP5="DNF",999,(AP5+(5*AQ5)+(AR5*10)-(AS5*5)))))</f>
        <v>27.97</v>
      </c>
      <c r="AU5" s="11">
        <f>IF(AT5="",Default_Rank_Score,RANK(AT5,AT$4:AT$147,1))</f>
        <v>11</v>
      </c>
      <c r="AV5" s="49">
        <v>29.05</v>
      </c>
      <c r="AW5" s="5">
        <v>0</v>
      </c>
      <c r="AX5" s="29"/>
      <c r="AY5" s="29"/>
      <c r="AZ5" s="36">
        <f t="shared" ref="AZ5:AZ36" si="8">IF((OR(AV5="",AV5="DNC")),"",IF(AV5="SDQ",AZ$157,IF(AV5="DNF",999,(AV5+(5*AW5)+(AX5*10)-(AY5*5)))))</f>
        <v>29.05</v>
      </c>
      <c r="BA5" s="11">
        <f>IF(AZ5="",Default_Rank_Score,RANK(AZ5,AZ$4:AZ$147,1))</f>
        <v>10</v>
      </c>
      <c r="BB5" s="49">
        <v>24.97</v>
      </c>
      <c r="BC5" s="5">
        <v>0</v>
      </c>
      <c r="BD5" s="29"/>
      <c r="BE5" s="29"/>
      <c r="BF5" s="36">
        <f t="shared" ref="BF5:BF36" si="9">IF((OR(BB5="",BB5="DNC")),"",IF(BB5="SDQ",BF$157,IF(BB5="DNF",999,(BB5+(5*BC5)+(BD5*10)-(BE5*5)))))</f>
        <v>24.97</v>
      </c>
      <c r="BG5" s="11">
        <f>IF(BF5="",Default_Rank_Score,RANK(BF5,BF$4:BF$147,1))</f>
        <v>13</v>
      </c>
      <c r="BH5" s="49">
        <v>28.28</v>
      </c>
      <c r="BI5" s="5">
        <v>0</v>
      </c>
      <c r="BJ5" s="29"/>
      <c r="BK5" s="29"/>
      <c r="BL5" s="36">
        <f t="shared" ref="BL5:BL36" si="10">IF((OR(BH5="",BH5="DNC")),"",IF(BH5="SDQ",BL$157,IF(BH5="DNF",999,(BH5+(5*BI5)+(BJ5*10)-(BK5*5)))))</f>
        <v>28.28</v>
      </c>
      <c r="BM5" s="11" t="e">
        <f>IF(BL5="",Default_Rank_Score,RANK(BL5,BL$4:BL$147,1))</f>
        <v>#VALUE!</v>
      </c>
      <c r="BN5" s="49">
        <v>38.94</v>
      </c>
      <c r="BO5" s="5">
        <v>0</v>
      </c>
      <c r="BP5" s="29"/>
      <c r="BQ5" s="29"/>
      <c r="BR5" s="36">
        <f t="shared" ref="BR5:BR36" si="11">IF((OR(BN5="",BN5="DNC")),"",IF(BN5="SDQ",BR$157,IF(BN5="DNF",999,(BN5+(5*BO5)+(BP5*10)-(BQ5*5)))))</f>
        <v>38.94</v>
      </c>
      <c r="BS5" s="11">
        <f>IF(BR5="",Default_Rank_Score,RANK(BR5,BR$4:BR$147,1))</f>
        <v>39</v>
      </c>
    </row>
    <row r="6" spans="1:71" s="10" customFormat="1" x14ac:dyDescent="0.15">
      <c r="A6" s="59" t="s">
        <v>80</v>
      </c>
      <c r="B6" s="2"/>
      <c r="C6" s="1"/>
      <c r="D6" s="5">
        <v>1</v>
      </c>
      <c r="E6" s="6" t="s">
        <v>81</v>
      </c>
      <c r="F6" s="5"/>
      <c r="G6" s="63" t="e">
        <f t="shared" si="0"/>
        <v>#VALUE!</v>
      </c>
      <c r="H6" s="63">
        <f t="shared" ref="H6:H69" si="12">Q6+W6+AC6+AI6+AO6</f>
        <v>280</v>
      </c>
      <c r="I6" s="63">
        <f t="shared" ref="I6:I69" si="13">IF(M6=0,1,0)+IF(S6=0,1,0)+IF(Y6=0,1,0)+IF(AE6=0,1,0)+IF(AK6=0,1,0)+IF(AQ6=0,1,0)+IF(AW6=0,1,0)+IF(BC6=0,1,0)+IF(BI6=0,1,0)+IF(BO6=0,1,0)</f>
        <v>6</v>
      </c>
      <c r="J6" s="63">
        <f t="shared" ref="J6:J69" si="14">M6+S6+Y6+AE6+AK6+AQ6+AW6+BC6+BI6+BO6</f>
        <v>8</v>
      </c>
      <c r="K6" s="64">
        <f t="shared" ref="K6:K69" si="15">P6+V6+AB6+AH6+AN6+AT6+AZ6+BF6+BL6+BR6</f>
        <v>426.09</v>
      </c>
      <c r="L6" s="49">
        <v>37.69</v>
      </c>
      <c r="M6" s="5">
        <v>4</v>
      </c>
      <c r="N6" s="29"/>
      <c r="O6" s="29"/>
      <c r="P6" s="36">
        <f t="shared" si="2"/>
        <v>57.69</v>
      </c>
      <c r="Q6" s="53">
        <f>IF(P6="",Default_Rank_Score,RANK(P6,P$4:P$147,1))</f>
        <v>89</v>
      </c>
      <c r="R6" s="49">
        <v>24.02</v>
      </c>
      <c r="S6" s="5">
        <v>1</v>
      </c>
      <c r="T6" s="29"/>
      <c r="U6" s="29"/>
      <c r="V6" s="36">
        <f t="shared" si="3"/>
        <v>29.02</v>
      </c>
      <c r="W6" s="55">
        <f>IF(V6="",Default_Rank_Score,RANK(V6,V$4:V$147,1))</f>
        <v>55</v>
      </c>
      <c r="X6" s="49">
        <v>40.369999999999997</v>
      </c>
      <c r="Y6" s="5">
        <v>0</v>
      </c>
      <c r="Z6" s="29"/>
      <c r="AA6" s="29"/>
      <c r="AB6" s="36">
        <f t="shared" si="4"/>
        <v>40.369999999999997</v>
      </c>
      <c r="AC6" s="55">
        <f>IF(AB6="",Default_Rank_Score,RANK(AB6,AB$4:AB$147,1))</f>
        <v>43</v>
      </c>
      <c r="AD6" s="49">
        <v>30.24</v>
      </c>
      <c r="AE6" s="5">
        <v>0</v>
      </c>
      <c r="AF6" s="29"/>
      <c r="AG6" s="29"/>
      <c r="AH6" s="36">
        <f t="shared" si="5"/>
        <v>30.24</v>
      </c>
      <c r="AI6" s="55">
        <f>IF(AH6="",Default_Rank_Score,RANK(AH6,AH$4:AH$147,1))</f>
        <v>37</v>
      </c>
      <c r="AJ6" s="49">
        <v>50.84</v>
      </c>
      <c r="AK6" s="5">
        <v>0</v>
      </c>
      <c r="AL6" s="29"/>
      <c r="AM6" s="29"/>
      <c r="AN6" s="36">
        <f t="shared" si="6"/>
        <v>50.84</v>
      </c>
      <c r="AO6" s="11">
        <f>IF(AN6="",Default_Rank_Score,RANK(AN6,AN$4:AN$147,1))</f>
        <v>56</v>
      </c>
      <c r="AP6" s="49">
        <v>34.79</v>
      </c>
      <c r="AQ6" s="5">
        <v>2</v>
      </c>
      <c r="AR6" s="29"/>
      <c r="AS6" s="29"/>
      <c r="AT6" s="36">
        <f t="shared" si="7"/>
        <v>44.79</v>
      </c>
      <c r="AU6" s="11">
        <f>IF(AT6="",Default_Rank_Score,RANK(AT6,AT$4:AT$147,1))</f>
        <v>65</v>
      </c>
      <c r="AV6" s="49">
        <v>46.31</v>
      </c>
      <c r="AW6" s="5">
        <v>0</v>
      </c>
      <c r="AX6" s="29"/>
      <c r="AY6" s="29"/>
      <c r="AZ6" s="36">
        <f t="shared" si="8"/>
        <v>46.31</v>
      </c>
      <c r="BA6" s="11">
        <f>IF(AZ6="",Default_Rank_Score,RANK(AZ6,AZ$4:AZ$147,1))</f>
        <v>56</v>
      </c>
      <c r="BB6" s="49">
        <v>46.6</v>
      </c>
      <c r="BC6" s="5">
        <v>0</v>
      </c>
      <c r="BD6" s="29"/>
      <c r="BE6" s="29"/>
      <c r="BF6" s="36">
        <f t="shared" si="9"/>
        <v>46.6</v>
      </c>
      <c r="BG6" s="11">
        <f>IF(BF6="",Default_Rank_Score,RANK(BF6,BF$4:BF$147,1))</f>
        <v>82</v>
      </c>
      <c r="BH6" s="49">
        <v>38.53</v>
      </c>
      <c r="BI6" s="5">
        <v>1</v>
      </c>
      <c r="BJ6" s="29"/>
      <c r="BK6" s="29"/>
      <c r="BL6" s="36">
        <f t="shared" si="10"/>
        <v>43.53</v>
      </c>
      <c r="BM6" s="11" t="e">
        <f>IF(BL6="",Default_Rank_Score,RANK(BL6,BL$4:BL$147,1))</f>
        <v>#VALUE!</v>
      </c>
      <c r="BN6" s="49">
        <v>36.700000000000003</v>
      </c>
      <c r="BO6" s="5">
        <v>0</v>
      </c>
      <c r="BP6" s="29"/>
      <c r="BQ6" s="29"/>
      <c r="BR6" s="36">
        <f t="shared" si="11"/>
        <v>36.700000000000003</v>
      </c>
      <c r="BS6" s="11">
        <f>IF(BR6="",Default_Rank_Score,RANK(BR6,BR$4:BR$147,1))</f>
        <v>29</v>
      </c>
    </row>
    <row r="7" spans="1:71" s="10" customFormat="1" x14ac:dyDescent="0.15">
      <c r="A7" s="59" t="s">
        <v>82</v>
      </c>
      <c r="B7" s="2"/>
      <c r="C7" s="1"/>
      <c r="D7" s="5">
        <v>1</v>
      </c>
      <c r="E7" s="6" t="s">
        <v>83</v>
      </c>
      <c r="F7" s="5"/>
      <c r="G7" s="63" t="e">
        <f t="shared" si="0"/>
        <v>#VALUE!</v>
      </c>
      <c r="H7" s="63">
        <f t="shared" si="12"/>
        <v>101</v>
      </c>
      <c r="I7" s="63">
        <f t="shared" si="13"/>
        <v>5</v>
      </c>
      <c r="J7" s="63">
        <f t="shared" si="14"/>
        <v>9</v>
      </c>
      <c r="K7" s="64">
        <f t="shared" si="15"/>
        <v>305.33</v>
      </c>
      <c r="L7" s="49">
        <v>21.65</v>
      </c>
      <c r="M7" s="5">
        <v>3</v>
      </c>
      <c r="N7" s="29"/>
      <c r="O7" s="29"/>
      <c r="P7" s="36">
        <f t="shared" si="2"/>
        <v>36.65</v>
      </c>
      <c r="Q7" s="53">
        <f>IF(P7="",Default_Rank_Score,RANK(P7,P$4:P$147,1))</f>
        <v>43</v>
      </c>
      <c r="R7" s="49">
        <v>25.62</v>
      </c>
      <c r="S7" s="5">
        <v>0</v>
      </c>
      <c r="T7" s="29"/>
      <c r="U7" s="29"/>
      <c r="V7" s="36">
        <f t="shared" si="3"/>
        <v>25.62</v>
      </c>
      <c r="W7" s="55">
        <f>IF(V7="",Default_Rank_Score,RANK(V7,V$4:V$147,1))</f>
        <v>39</v>
      </c>
      <c r="X7" s="49">
        <v>27.03</v>
      </c>
      <c r="Y7" s="5">
        <v>0</v>
      </c>
      <c r="Z7" s="29"/>
      <c r="AA7" s="29"/>
      <c r="AB7" s="36">
        <f t="shared" si="4"/>
        <v>27.03</v>
      </c>
      <c r="AC7" s="55">
        <f>IF(AB7="",Default_Rank_Score,RANK(AB7,AB$4:AB$147,1))</f>
        <v>4</v>
      </c>
      <c r="AD7" s="49">
        <v>18.670000000000002</v>
      </c>
      <c r="AE7" s="5">
        <v>1</v>
      </c>
      <c r="AF7" s="29"/>
      <c r="AG7" s="29"/>
      <c r="AH7" s="36">
        <f t="shared" si="5"/>
        <v>23.67</v>
      </c>
      <c r="AI7" s="55">
        <f>IF(AH7="",Default_Rank_Score,RANK(AH7,AH$4:AH$147,1))</f>
        <v>9</v>
      </c>
      <c r="AJ7" s="49">
        <v>32.1</v>
      </c>
      <c r="AK7" s="5">
        <v>0</v>
      </c>
      <c r="AL7" s="29"/>
      <c r="AM7" s="29"/>
      <c r="AN7" s="36">
        <f t="shared" si="6"/>
        <v>32.1</v>
      </c>
      <c r="AO7" s="11">
        <f>IF(AN7="",Default_Rank_Score,RANK(AN7,AN$4:AN$147,1))</f>
        <v>6</v>
      </c>
      <c r="AP7" s="49">
        <v>21.28</v>
      </c>
      <c r="AQ7" s="5">
        <v>2</v>
      </c>
      <c r="AR7" s="29"/>
      <c r="AS7" s="29"/>
      <c r="AT7" s="36">
        <f t="shared" si="7"/>
        <v>31.28</v>
      </c>
      <c r="AU7" s="11">
        <f>IF(AT7="",Default_Rank_Score,RANK(AT7,AT$4:AT$147,1))</f>
        <v>18</v>
      </c>
      <c r="AV7" s="49">
        <v>26.85</v>
      </c>
      <c r="AW7" s="5">
        <v>1</v>
      </c>
      <c r="AX7" s="29"/>
      <c r="AY7" s="29"/>
      <c r="AZ7" s="36">
        <f t="shared" si="8"/>
        <v>31.85</v>
      </c>
      <c r="BA7" s="11">
        <f>IF(AZ7="",Default_Rank_Score,RANK(AZ7,AZ$4:AZ$147,1))</f>
        <v>16</v>
      </c>
      <c r="BB7" s="49">
        <v>19.940000000000001</v>
      </c>
      <c r="BC7" s="5">
        <v>2</v>
      </c>
      <c r="BD7" s="29"/>
      <c r="BE7" s="29"/>
      <c r="BF7" s="36">
        <f t="shared" si="9"/>
        <v>29.94</v>
      </c>
      <c r="BG7" s="11">
        <f>IF(BF7="",Default_Rank_Score,RANK(BF7,BF$4:BF$147,1))</f>
        <v>32</v>
      </c>
      <c r="BH7" s="49">
        <v>24.73</v>
      </c>
      <c r="BI7" s="5">
        <v>0</v>
      </c>
      <c r="BJ7" s="29"/>
      <c r="BK7" s="29"/>
      <c r="BL7" s="36">
        <f t="shared" si="10"/>
        <v>24.73</v>
      </c>
      <c r="BM7" s="11" t="e">
        <f>IF(BL7="",Default_Rank_Score,RANK(BL7,BL$4:BL$147,1))</f>
        <v>#VALUE!</v>
      </c>
      <c r="BN7" s="49">
        <v>42.46</v>
      </c>
      <c r="BO7" s="5">
        <v>0</v>
      </c>
      <c r="BP7" s="29"/>
      <c r="BQ7" s="29"/>
      <c r="BR7" s="36">
        <f t="shared" si="11"/>
        <v>42.46</v>
      </c>
      <c r="BS7" s="11">
        <f>IF(BR7="",Default_Rank_Score,RANK(BR7,BR$4:BR$147,1))</f>
        <v>50</v>
      </c>
    </row>
    <row r="8" spans="1:71" s="10" customFormat="1" x14ac:dyDescent="0.15">
      <c r="A8" s="59" t="s">
        <v>84</v>
      </c>
      <c r="B8" s="2"/>
      <c r="C8" s="1"/>
      <c r="D8" s="5">
        <v>1</v>
      </c>
      <c r="E8" s="6" t="s">
        <v>85</v>
      </c>
      <c r="F8" s="5"/>
      <c r="G8" s="63" t="e">
        <f t="shared" si="0"/>
        <v>#VALUE!</v>
      </c>
      <c r="H8" s="63">
        <f t="shared" si="12"/>
        <v>233</v>
      </c>
      <c r="I8" s="63">
        <f t="shared" si="13"/>
        <v>6</v>
      </c>
      <c r="J8" s="63">
        <f t="shared" si="14"/>
        <v>6</v>
      </c>
      <c r="K8" s="64">
        <f t="shared" si="15"/>
        <v>380.84</v>
      </c>
      <c r="L8" s="49">
        <v>36.700000000000003</v>
      </c>
      <c r="M8" s="5">
        <v>1</v>
      </c>
      <c r="N8" s="29"/>
      <c r="O8" s="29"/>
      <c r="P8" s="36">
        <f t="shared" si="2"/>
        <v>41.7</v>
      </c>
      <c r="Q8" s="53">
        <f>IF(P8="",Default_Rank_Score,RANK(P8,P$4:P$147,1))</f>
        <v>57</v>
      </c>
      <c r="R8" s="49">
        <v>24.72</v>
      </c>
      <c r="S8" s="5">
        <v>0</v>
      </c>
      <c r="T8" s="29"/>
      <c r="U8" s="29"/>
      <c r="V8" s="36">
        <f t="shared" si="3"/>
        <v>24.72</v>
      </c>
      <c r="W8" s="55">
        <f>IF(V8="",Default_Rank_Score,RANK(V8,V$4:V$147,1))</f>
        <v>34</v>
      </c>
      <c r="X8" s="49">
        <v>34.15</v>
      </c>
      <c r="Y8" s="5">
        <v>0</v>
      </c>
      <c r="Z8" s="29"/>
      <c r="AA8" s="29"/>
      <c r="AB8" s="36">
        <f t="shared" si="4"/>
        <v>34.15</v>
      </c>
      <c r="AC8" s="55">
        <f>IF(AB8="",Default_Rank_Score,RANK(AB8,AB$4:AB$147,1))</f>
        <v>24</v>
      </c>
      <c r="AD8" s="49">
        <v>28.38</v>
      </c>
      <c r="AE8" s="5">
        <v>1</v>
      </c>
      <c r="AF8" s="66">
        <v>1</v>
      </c>
      <c r="AG8" s="29"/>
      <c r="AH8" s="36">
        <f t="shared" si="5"/>
        <v>43.379999999999995</v>
      </c>
      <c r="AI8" s="55">
        <f>IF(AH8="",Default_Rank_Score,RANK(AH8,AH$4:AH$147,1))</f>
        <v>74</v>
      </c>
      <c r="AJ8" s="49">
        <v>43.9</v>
      </c>
      <c r="AK8" s="5">
        <v>0</v>
      </c>
      <c r="AL8" s="29"/>
      <c r="AM8" s="29"/>
      <c r="AN8" s="36">
        <f t="shared" si="6"/>
        <v>43.9</v>
      </c>
      <c r="AO8" s="11">
        <f>IF(AN8="",Default_Rank_Score,RANK(AN8,AN$4:AN$147,1))</f>
        <v>44</v>
      </c>
      <c r="AP8" s="49">
        <v>33.57</v>
      </c>
      <c r="AQ8" s="5">
        <v>0</v>
      </c>
      <c r="AR8" s="29"/>
      <c r="AS8" s="29"/>
      <c r="AT8" s="36">
        <f t="shared" si="7"/>
        <v>33.57</v>
      </c>
      <c r="AU8" s="11">
        <f>IF(AT8="",Default_Rank_Score,RANK(AT8,AT$4:AT$147,1))</f>
        <v>27</v>
      </c>
      <c r="AV8" s="49">
        <v>35.619999999999997</v>
      </c>
      <c r="AW8" s="5">
        <v>2</v>
      </c>
      <c r="AX8" s="29"/>
      <c r="AY8" s="29"/>
      <c r="AZ8" s="36">
        <f t="shared" si="8"/>
        <v>45.62</v>
      </c>
      <c r="BA8" s="11">
        <f>IF(AZ8="",Default_Rank_Score,RANK(AZ8,AZ$4:AZ$147,1))</f>
        <v>53</v>
      </c>
      <c r="BB8" s="49">
        <v>28.72</v>
      </c>
      <c r="BC8" s="5">
        <v>0</v>
      </c>
      <c r="BD8" s="29"/>
      <c r="BE8" s="29"/>
      <c r="BF8" s="36">
        <f t="shared" si="9"/>
        <v>28.72</v>
      </c>
      <c r="BG8" s="11">
        <f>IF(BF8="",Default_Rank_Score,RANK(BF8,BF$4:BF$147,1))</f>
        <v>28</v>
      </c>
      <c r="BH8" s="49">
        <v>38.450000000000003</v>
      </c>
      <c r="BI8" s="5">
        <v>2</v>
      </c>
      <c r="BJ8" s="29"/>
      <c r="BK8" s="29"/>
      <c r="BL8" s="36">
        <f t="shared" si="10"/>
        <v>48.45</v>
      </c>
      <c r="BM8" s="11" t="e">
        <f>IF(BL8="",Default_Rank_Score,RANK(BL8,BL$4:BL$147,1))</f>
        <v>#VALUE!</v>
      </c>
      <c r="BN8" s="49">
        <v>36.630000000000003</v>
      </c>
      <c r="BO8" s="5">
        <v>0</v>
      </c>
      <c r="BP8" s="29"/>
      <c r="BQ8" s="29"/>
      <c r="BR8" s="36">
        <f t="shared" si="11"/>
        <v>36.630000000000003</v>
      </c>
      <c r="BS8" s="11">
        <f>IF(BR8="",Default_Rank_Score,RANK(BR8,BR$4:BR$147,1))</f>
        <v>28</v>
      </c>
    </row>
    <row r="9" spans="1:71" s="10" customFormat="1" x14ac:dyDescent="0.15">
      <c r="A9" s="59" t="s">
        <v>86</v>
      </c>
      <c r="B9" s="2"/>
      <c r="C9" s="1"/>
      <c r="D9" s="5">
        <v>1</v>
      </c>
      <c r="E9" s="6" t="s">
        <v>87</v>
      </c>
      <c r="F9" s="5"/>
      <c r="G9" s="63" t="e">
        <f t="shared" si="0"/>
        <v>#VALUE!</v>
      </c>
      <c r="H9" s="63">
        <f t="shared" si="12"/>
        <v>273</v>
      </c>
      <c r="I9" s="63">
        <f t="shared" si="13"/>
        <v>6</v>
      </c>
      <c r="J9" s="63">
        <f t="shared" si="14"/>
        <v>4</v>
      </c>
      <c r="K9" s="64">
        <f t="shared" si="15"/>
        <v>358.92</v>
      </c>
      <c r="L9" s="49">
        <v>35.83</v>
      </c>
      <c r="M9" s="5">
        <v>0</v>
      </c>
      <c r="N9" s="29"/>
      <c r="O9" s="29"/>
      <c r="P9" s="36">
        <f t="shared" si="2"/>
        <v>35.83</v>
      </c>
      <c r="Q9" s="53">
        <f>IF(P9="",Default_Rank_Score,RANK(P9,P$4:P$147,1))</f>
        <v>41</v>
      </c>
      <c r="R9" s="49">
        <v>25.08</v>
      </c>
      <c r="S9" s="5">
        <v>1</v>
      </c>
      <c r="T9" s="29"/>
      <c r="U9" s="29"/>
      <c r="V9" s="36">
        <f t="shared" si="3"/>
        <v>30.08</v>
      </c>
      <c r="W9" s="55">
        <f>IF(V9="",Default_Rank_Score,RANK(V9,V$4:V$147,1))</f>
        <v>63</v>
      </c>
      <c r="X9" s="49">
        <v>38.67</v>
      </c>
      <c r="Y9" s="5">
        <v>1</v>
      </c>
      <c r="Z9" s="29"/>
      <c r="AA9" s="29"/>
      <c r="AB9" s="36">
        <f t="shared" si="4"/>
        <v>43.67</v>
      </c>
      <c r="AC9" s="55">
        <f>IF(AB9="",Default_Rank_Score,RANK(AB9,AB$4:AB$147,1))</f>
        <v>50</v>
      </c>
      <c r="AD9" s="49">
        <v>31.04</v>
      </c>
      <c r="AE9" s="5">
        <v>1</v>
      </c>
      <c r="AF9" s="29"/>
      <c r="AG9" s="29"/>
      <c r="AH9" s="36">
        <f t="shared" si="5"/>
        <v>36.04</v>
      </c>
      <c r="AI9" s="55">
        <f>IF(AH9="",Default_Rank_Score,RANK(AH9,AH$4:AH$147,1))</f>
        <v>58</v>
      </c>
      <c r="AJ9" s="49">
        <v>53.68</v>
      </c>
      <c r="AK9" s="5">
        <v>0</v>
      </c>
      <c r="AL9" s="29"/>
      <c r="AM9" s="29"/>
      <c r="AN9" s="36">
        <f t="shared" si="6"/>
        <v>53.68</v>
      </c>
      <c r="AO9" s="11">
        <f>IF(AN9="",Default_Rank_Score,RANK(AN9,AN$4:AN$147,1))</f>
        <v>61</v>
      </c>
      <c r="AP9" s="49">
        <v>32.03</v>
      </c>
      <c r="AQ9" s="5">
        <v>0</v>
      </c>
      <c r="AR9" s="29"/>
      <c r="AS9" s="29"/>
      <c r="AT9" s="36">
        <f t="shared" si="7"/>
        <v>32.03</v>
      </c>
      <c r="AU9" s="11">
        <f>IF(AT9="",Default_Rank_Score,RANK(AT9,AT$4:AT$147,1))</f>
        <v>22</v>
      </c>
      <c r="AV9" s="49">
        <v>27.72</v>
      </c>
      <c r="AW9" s="5">
        <v>0</v>
      </c>
      <c r="AX9" s="29"/>
      <c r="AY9" s="29"/>
      <c r="AZ9" s="36">
        <f t="shared" si="8"/>
        <v>27.72</v>
      </c>
      <c r="BA9" s="11">
        <f>IF(AZ9="",Default_Rank_Score,RANK(AZ9,AZ$4:AZ$147,1))</f>
        <v>4</v>
      </c>
      <c r="BB9" s="49">
        <v>25.81</v>
      </c>
      <c r="BC9" s="5">
        <v>0</v>
      </c>
      <c r="BD9" s="29"/>
      <c r="BE9" s="29"/>
      <c r="BF9" s="36">
        <f t="shared" si="9"/>
        <v>25.81</v>
      </c>
      <c r="BG9" s="11">
        <f>IF(BF9="",Default_Rank_Score,RANK(BF9,BF$4:BF$147,1))</f>
        <v>16</v>
      </c>
      <c r="BH9" s="49">
        <v>33.93</v>
      </c>
      <c r="BI9" s="5">
        <v>0</v>
      </c>
      <c r="BJ9" s="29"/>
      <c r="BK9" s="29"/>
      <c r="BL9" s="36">
        <f t="shared" si="10"/>
        <v>33.93</v>
      </c>
      <c r="BM9" s="11" t="e">
        <f>IF(BL9="",Default_Rank_Score,RANK(BL9,BL$4:BL$147,1))</f>
        <v>#VALUE!</v>
      </c>
      <c r="BN9" s="49">
        <v>35.130000000000003</v>
      </c>
      <c r="BO9" s="5">
        <v>1</v>
      </c>
      <c r="BP9" s="29"/>
      <c r="BQ9" s="29"/>
      <c r="BR9" s="36">
        <f t="shared" si="11"/>
        <v>40.130000000000003</v>
      </c>
      <c r="BS9" s="11">
        <f>IF(BR9="",Default_Rank_Score,RANK(BR9,BR$4:BR$147,1))</f>
        <v>42</v>
      </c>
    </row>
    <row r="10" spans="1:71" s="10" customFormat="1" x14ac:dyDescent="0.15">
      <c r="A10" s="59" t="s">
        <v>88</v>
      </c>
      <c r="B10" s="2"/>
      <c r="C10" s="1"/>
      <c r="D10" s="5">
        <v>1</v>
      </c>
      <c r="E10" s="6" t="s">
        <v>77</v>
      </c>
      <c r="F10" s="5"/>
      <c r="G10" s="63" t="e">
        <f t="shared" si="0"/>
        <v>#VALUE!</v>
      </c>
      <c r="H10" s="63">
        <f t="shared" si="12"/>
        <v>19</v>
      </c>
      <c r="I10" s="63">
        <f t="shared" si="13"/>
        <v>8</v>
      </c>
      <c r="J10" s="63">
        <f t="shared" si="14"/>
        <v>6</v>
      </c>
      <c r="K10" s="64">
        <f t="shared" si="15"/>
        <v>222.79000000000002</v>
      </c>
      <c r="L10" s="49">
        <v>18.91</v>
      </c>
      <c r="M10" s="5">
        <v>0</v>
      </c>
      <c r="N10" s="29"/>
      <c r="O10" s="29"/>
      <c r="P10" s="36">
        <f t="shared" si="2"/>
        <v>18.91</v>
      </c>
      <c r="Q10" s="53">
        <f>IF(P10="",Default_Rank_Score,RANK(P10,P$4:P$147,1))</f>
        <v>2</v>
      </c>
      <c r="R10" s="49">
        <v>13.03</v>
      </c>
      <c r="S10" s="5">
        <v>0</v>
      </c>
      <c r="T10" s="29"/>
      <c r="U10" s="29"/>
      <c r="V10" s="36">
        <f t="shared" si="3"/>
        <v>13.03</v>
      </c>
      <c r="W10" s="55">
        <f>IF(V10="",Default_Rank_Score,RANK(V10,V$4:V$147,1))</f>
        <v>1</v>
      </c>
      <c r="X10" s="49">
        <v>22.33</v>
      </c>
      <c r="Y10" s="5">
        <v>2</v>
      </c>
      <c r="Z10" s="29"/>
      <c r="AA10" s="29"/>
      <c r="AB10" s="36">
        <f t="shared" si="4"/>
        <v>32.33</v>
      </c>
      <c r="AC10" s="55">
        <f>IF(AB10="",Default_Rank_Score,RANK(AB10,AB$4:AB$147,1))</f>
        <v>13</v>
      </c>
      <c r="AD10" s="49">
        <v>16.41</v>
      </c>
      <c r="AE10" s="5">
        <v>0</v>
      </c>
      <c r="AF10" s="29"/>
      <c r="AG10" s="29"/>
      <c r="AH10" s="36">
        <f t="shared" si="5"/>
        <v>16.41</v>
      </c>
      <c r="AI10" s="55">
        <f>IF(AH10="",Default_Rank_Score,RANK(AH10,AH$4:AH$147,1))</f>
        <v>2</v>
      </c>
      <c r="AJ10" s="49">
        <v>23.48</v>
      </c>
      <c r="AK10" s="5">
        <v>0</v>
      </c>
      <c r="AL10" s="29"/>
      <c r="AM10" s="29"/>
      <c r="AN10" s="36">
        <f t="shared" si="6"/>
        <v>23.48</v>
      </c>
      <c r="AO10" s="11">
        <f>IF(AN10="",Default_Rank_Score,RANK(AN10,AN$4:AN$147,1))</f>
        <v>1</v>
      </c>
      <c r="AP10" s="49">
        <v>18.57</v>
      </c>
      <c r="AQ10" s="5">
        <v>0</v>
      </c>
      <c r="AR10" s="29"/>
      <c r="AS10" s="29"/>
      <c r="AT10" s="36">
        <f t="shared" si="7"/>
        <v>18.57</v>
      </c>
      <c r="AU10" s="11">
        <f>IF(AT10="",Default_Rank_Score,RANK(AT10,AT$4:AT$147,1))</f>
        <v>1</v>
      </c>
      <c r="AV10" s="49">
        <v>20.9</v>
      </c>
      <c r="AW10" s="5">
        <v>4</v>
      </c>
      <c r="AX10" s="29"/>
      <c r="AY10" s="29"/>
      <c r="AZ10" s="36">
        <f t="shared" si="8"/>
        <v>40.9</v>
      </c>
      <c r="BA10" s="11">
        <f>IF(AZ10="",Default_Rank_Score,RANK(AZ10,AZ$4:AZ$147,1))</f>
        <v>37</v>
      </c>
      <c r="BB10" s="49">
        <v>18.149999999999999</v>
      </c>
      <c r="BC10" s="5">
        <v>0</v>
      </c>
      <c r="BD10" s="29"/>
      <c r="BE10" s="29"/>
      <c r="BF10" s="36">
        <f t="shared" si="9"/>
        <v>18.149999999999999</v>
      </c>
      <c r="BG10" s="11">
        <f>IF(BF10="",Default_Rank_Score,RANK(BF10,BF$4:BF$147,1))</f>
        <v>2</v>
      </c>
      <c r="BH10" s="49">
        <v>22.05</v>
      </c>
      <c r="BI10" s="5">
        <v>0</v>
      </c>
      <c r="BJ10" s="29"/>
      <c r="BK10" s="29"/>
      <c r="BL10" s="36">
        <f t="shared" si="10"/>
        <v>22.05</v>
      </c>
      <c r="BM10" s="11" t="e">
        <f>IF(BL10="",Default_Rank_Score,RANK(BL10,BL$4:BL$147,1))</f>
        <v>#VALUE!</v>
      </c>
      <c r="BN10" s="49">
        <v>18.96</v>
      </c>
      <c r="BO10" s="5">
        <v>0</v>
      </c>
      <c r="BP10" s="29"/>
      <c r="BQ10" s="29"/>
      <c r="BR10" s="36">
        <f t="shared" si="11"/>
        <v>18.96</v>
      </c>
      <c r="BS10" s="11">
        <f>IF(BR10="",Default_Rank_Score,RANK(BR10,BR$4:BR$147,1))</f>
        <v>1</v>
      </c>
    </row>
    <row r="11" spans="1:71" s="10" customFormat="1" x14ac:dyDescent="0.15">
      <c r="A11" s="59" t="s">
        <v>89</v>
      </c>
      <c r="B11" s="2"/>
      <c r="C11" s="1"/>
      <c r="D11" s="5">
        <v>1</v>
      </c>
      <c r="E11" s="6" t="s">
        <v>90</v>
      </c>
      <c r="F11" s="5"/>
      <c r="G11" s="63" t="e">
        <f t="shared" si="0"/>
        <v>#VALUE!</v>
      </c>
      <c r="H11" s="63">
        <f t="shared" si="12"/>
        <v>281</v>
      </c>
      <c r="I11" s="63">
        <f t="shared" si="13"/>
        <v>9</v>
      </c>
      <c r="J11" s="63">
        <f t="shared" si="14"/>
        <v>2</v>
      </c>
      <c r="K11" s="64">
        <f t="shared" si="15"/>
        <v>392.00000000000006</v>
      </c>
      <c r="L11" s="49">
        <v>47.31</v>
      </c>
      <c r="M11" s="5">
        <v>0</v>
      </c>
      <c r="N11" s="29"/>
      <c r="O11" s="29"/>
      <c r="P11" s="36">
        <f t="shared" si="2"/>
        <v>47.31</v>
      </c>
      <c r="Q11" s="53">
        <f>IF(P11="",Default_Rank_Score,RANK(P11,P$4:P$147,1))</f>
        <v>76</v>
      </c>
      <c r="R11" s="49">
        <v>25.4</v>
      </c>
      <c r="S11" s="5">
        <v>0</v>
      </c>
      <c r="T11" s="29"/>
      <c r="U11" s="29"/>
      <c r="V11" s="36">
        <f t="shared" si="3"/>
        <v>25.4</v>
      </c>
      <c r="W11" s="55">
        <f>IF(V11="",Default_Rank_Score,RANK(V11,V$4:V$147,1))</f>
        <v>38</v>
      </c>
      <c r="X11" s="49">
        <v>64.87</v>
      </c>
      <c r="Y11" s="5">
        <v>0</v>
      </c>
      <c r="Z11" s="29"/>
      <c r="AA11" s="29"/>
      <c r="AB11" s="36">
        <f t="shared" si="4"/>
        <v>64.87</v>
      </c>
      <c r="AC11" s="55">
        <f>IF(AB11="",Default_Rank_Score,RANK(AB11,AB$4:AB$147,1))</f>
        <v>88</v>
      </c>
      <c r="AD11" s="49">
        <v>30.56</v>
      </c>
      <c r="AE11" s="5">
        <v>0</v>
      </c>
      <c r="AF11" s="29"/>
      <c r="AG11" s="29"/>
      <c r="AH11" s="36">
        <f t="shared" si="5"/>
        <v>30.56</v>
      </c>
      <c r="AI11" s="55">
        <f>IF(AH11="",Default_Rank_Score,RANK(AH11,AH$4:AH$147,1))</f>
        <v>38</v>
      </c>
      <c r="AJ11" s="49">
        <v>43.37</v>
      </c>
      <c r="AK11" s="5">
        <v>0</v>
      </c>
      <c r="AL11" s="29"/>
      <c r="AM11" s="29"/>
      <c r="AN11" s="36">
        <f t="shared" si="6"/>
        <v>43.37</v>
      </c>
      <c r="AO11" s="11">
        <f>IF(AN11="",Default_Rank_Score,RANK(AN11,AN$4:AN$147,1))</f>
        <v>41</v>
      </c>
      <c r="AP11" s="49">
        <v>36.200000000000003</v>
      </c>
      <c r="AQ11" s="5">
        <v>0</v>
      </c>
      <c r="AR11" s="29"/>
      <c r="AS11" s="29"/>
      <c r="AT11" s="36">
        <f t="shared" si="7"/>
        <v>36.200000000000003</v>
      </c>
      <c r="AU11" s="11">
        <f>IF(AT11="",Default_Rank_Score,RANK(AT11,AT$4:AT$147,1))</f>
        <v>37</v>
      </c>
      <c r="AV11" s="49">
        <v>32.81</v>
      </c>
      <c r="AW11" s="5">
        <v>2</v>
      </c>
      <c r="AX11" s="29"/>
      <c r="AY11" s="29"/>
      <c r="AZ11" s="36">
        <f t="shared" si="8"/>
        <v>42.81</v>
      </c>
      <c r="BA11" s="11">
        <f>IF(AZ11="",Default_Rank_Score,RANK(AZ11,AZ$4:AZ$147,1))</f>
        <v>42</v>
      </c>
      <c r="BB11" s="49">
        <v>29.19</v>
      </c>
      <c r="BC11" s="5">
        <v>0</v>
      </c>
      <c r="BD11" s="29"/>
      <c r="BE11" s="29"/>
      <c r="BF11" s="36">
        <f t="shared" si="9"/>
        <v>29.19</v>
      </c>
      <c r="BG11" s="11">
        <f>IF(BF11="",Default_Rank_Score,RANK(BF11,BF$4:BF$147,1))</f>
        <v>30</v>
      </c>
      <c r="BH11" s="49">
        <v>34.97</v>
      </c>
      <c r="BI11" s="5">
        <v>0</v>
      </c>
      <c r="BJ11" s="29"/>
      <c r="BK11" s="29"/>
      <c r="BL11" s="36">
        <f t="shared" si="10"/>
        <v>34.97</v>
      </c>
      <c r="BM11" s="11" t="e">
        <f>IF(BL11="",Default_Rank_Score,RANK(BL11,BL$4:BL$147,1))</f>
        <v>#VALUE!</v>
      </c>
      <c r="BN11" s="49">
        <v>37.32</v>
      </c>
      <c r="BO11" s="5">
        <v>0</v>
      </c>
      <c r="BP11" s="29"/>
      <c r="BQ11" s="29"/>
      <c r="BR11" s="36">
        <f t="shared" si="11"/>
        <v>37.32</v>
      </c>
      <c r="BS11" s="11">
        <f>IF(BR11="",Default_Rank_Score,RANK(BR11,BR$4:BR$147,1))</f>
        <v>33</v>
      </c>
    </row>
    <row r="12" spans="1:71" s="10" customFormat="1" x14ac:dyDescent="0.15">
      <c r="A12" s="59" t="s">
        <v>91</v>
      </c>
      <c r="B12" s="2"/>
      <c r="C12" s="1"/>
      <c r="D12" s="5">
        <v>1</v>
      </c>
      <c r="E12" s="6" t="s">
        <v>92</v>
      </c>
      <c r="F12" s="5"/>
      <c r="G12" s="63" t="e">
        <f t="shared" si="0"/>
        <v>#VALUE!</v>
      </c>
      <c r="H12" s="63">
        <f t="shared" si="12"/>
        <v>341</v>
      </c>
      <c r="I12" s="63">
        <f t="shared" si="13"/>
        <v>7</v>
      </c>
      <c r="J12" s="63">
        <f t="shared" si="14"/>
        <v>6</v>
      </c>
      <c r="K12" s="64">
        <f t="shared" si="15"/>
        <v>428.17</v>
      </c>
      <c r="L12" s="49">
        <v>55.5</v>
      </c>
      <c r="M12" s="5">
        <v>2</v>
      </c>
      <c r="N12" s="29"/>
      <c r="O12" s="29"/>
      <c r="P12" s="36">
        <f t="shared" si="2"/>
        <v>65.5</v>
      </c>
      <c r="Q12" s="53">
        <f>IF(P12="",Default_Rank_Score,RANK(P12,P$4:P$147,1))</f>
        <v>97</v>
      </c>
      <c r="R12" s="49">
        <v>25.45</v>
      </c>
      <c r="S12" s="5">
        <v>1</v>
      </c>
      <c r="T12" s="29"/>
      <c r="U12" s="29"/>
      <c r="V12" s="36">
        <f t="shared" si="3"/>
        <v>30.45</v>
      </c>
      <c r="W12" s="55">
        <f>IF(V12="",Default_Rank_Score,RANK(V12,V$4:V$147,1))</f>
        <v>66</v>
      </c>
      <c r="X12" s="49">
        <v>40.020000000000003</v>
      </c>
      <c r="Y12" s="5">
        <v>0</v>
      </c>
      <c r="Z12" s="29"/>
      <c r="AA12" s="29"/>
      <c r="AB12" s="36">
        <f t="shared" si="4"/>
        <v>40.020000000000003</v>
      </c>
      <c r="AC12" s="55">
        <f>IF(AB12="",Default_Rank_Score,RANK(AB12,AB$4:AB$147,1))</f>
        <v>42</v>
      </c>
      <c r="AD12" s="49">
        <v>30.63</v>
      </c>
      <c r="AE12" s="5">
        <v>0</v>
      </c>
      <c r="AF12" s="29"/>
      <c r="AG12" s="29"/>
      <c r="AH12" s="36">
        <f t="shared" si="5"/>
        <v>30.63</v>
      </c>
      <c r="AI12" s="55">
        <f>IF(AH12="",Default_Rank_Score,RANK(AH12,AH$4:AH$147,1))</f>
        <v>40</v>
      </c>
      <c r="AJ12" s="49">
        <v>54.06</v>
      </c>
      <c r="AK12" s="5">
        <v>3</v>
      </c>
      <c r="AL12" s="29">
        <v>1</v>
      </c>
      <c r="AM12" s="29"/>
      <c r="AN12" s="36">
        <f t="shared" si="6"/>
        <v>79.06</v>
      </c>
      <c r="AO12" s="11">
        <f>IF(AN12="",Default_Rank_Score,RANK(AN12,AN$4:AN$147,1))</f>
        <v>96</v>
      </c>
      <c r="AP12" s="49">
        <v>40.4</v>
      </c>
      <c r="AQ12" s="5">
        <v>0</v>
      </c>
      <c r="AR12" s="29"/>
      <c r="AS12" s="29"/>
      <c r="AT12" s="36">
        <f t="shared" si="7"/>
        <v>40.4</v>
      </c>
      <c r="AU12" s="11">
        <f>IF(AT12="",Default_Rank_Score,RANK(AT12,AT$4:AT$147,1))</f>
        <v>55</v>
      </c>
      <c r="AV12" s="49">
        <v>38.36</v>
      </c>
      <c r="AW12" s="5">
        <v>0</v>
      </c>
      <c r="AX12" s="29"/>
      <c r="AY12" s="29"/>
      <c r="AZ12" s="36">
        <f t="shared" si="8"/>
        <v>38.36</v>
      </c>
      <c r="BA12" s="11">
        <f>IF(AZ12="",Default_Rank_Score,RANK(AZ12,AZ$4:AZ$147,1))</f>
        <v>33</v>
      </c>
      <c r="BB12" s="49">
        <v>29.68</v>
      </c>
      <c r="BC12" s="5">
        <v>0</v>
      </c>
      <c r="BD12" s="29"/>
      <c r="BE12" s="29"/>
      <c r="BF12" s="36">
        <f t="shared" si="9"/>
        <v>29.68</v>
      </c>
      <c r="BG12" s="11">
        <f>IF(BF12="",Default_Rank_Score,RANK(BF12,BF$4:BF$147,1))</f>
        <v>31</v>
      </c>
      <c r="BH12" s="49">
        <v>34.53</v>
      </c>
      <c r="BI12" s="5">
        <v>0</v>
      </c>
      <c r="BJ12" s="29"/>
      <c r="BK12" s="29"/>
      <c r="BL12" s="36">
        <f t="shared" si="10"/>
        <v>34.53</v>
      </c>
      <c r="BM12" s="11" t="e">
        <f>IF(BL12="",Default_Rank_Score,RANK(BL12,BL$4:BL$147,1))</f>
        <v>#VALUE!</v>
      </c>
      <c r="BN12" s="49">
        <v>39.54</v>
      </c>
      <c r="BO12" s="5">
        <v>0</v>
      </c>
      <c r="BP12" s="29"/>
      <c r="BQ12" s="29"/>
      <c r="BR12" s="36">
        <f t="shared" si="11"/>
        <v>39.54</v>
      </c>
      <c r="BS12" s="11">
        <f>IF(BR12="",Default_Rank_Score,RANK(BR12,BR$4:BR$147,1))</f>
        <v>40</v>
      </c>
    </row>
    <row r="13" spans="1:71" s="10" customFormat="1" x14ac:dyDescent="0.15">
      <c r="A13" s="59" t="s">
        <v>93</v>
      </c>
      <c r="B13" s="2"/>
      <c r="C13" s="1"/>
      <c r="D13" s="5">
        <v>1</v>
      </c>
      <c r="E13" s="6" t="s">
        <v>94</v>
      </c>
      <c r="F13" s="5"/>
      <c r="G13" s="63" t="e">
        <f t="shared" si="0"/>
        <v>#VALUE!</v>
      </c>
      <c r="H13" s="63">
        <f t="shared" si="12"/>
        <v>84</v>
      </c>
      <c r="I13" s="63">
        <f t="shared" si="13"/>
        <v>4</v>
      </c>
      <c r="J13" s="63">
        <f t="shared" si="14"/>
        <v>7</v>
      </c>
      <c r="K13" s="64">
        <f t="shared" si="15"/>
        <v>285.58000000000004</v>
      </c>
      <c r="L13" s="49">
        <v>22.14</v>
      </c>
      <c r="M13" s="5">
        <v>1</v>
      </c>
      <c r="N13" s="29"/>
      <c r="O13" s="29"/>
      <c r="P13" s="36">
        <f t="shared" si="2"/>
        <v>27.14</v>
      </c>
      <c r="Q13" s="53">
        <f>IF(P13="",Default_Rank_Score,RANK(P13,P$4:P$147,1))</f>
        <v>14</v>
      </c>
      <c r="R13" s="49">
        <v>17.3</v>
      </c>
      <c r="S13" s="5">
        <v>0</v>
      </c>
      <c r="T13" s="29"/>
      <c r="U13" s="29"/>
      <c r="V13" s="36">
        <f t="shared" si="3"/>
        <v>17.3</v>
      </c>
      <c r="W13" s="55">
        <f>IF(V13="",Default_Rank_Score,RANK(V13,V$4:V$147,1))</f>
        <v>8</v>
      </c>
      <c r="X13" s="49">
        <v>26.8</v>
      </c>
      <c r="Y13" s="5">
        <v>1</v>
      </c>
      <c r="Z13" s="29"/>
      <c r="AA13" s="29"/>
      <c r="AB13" s="36">
        <f t="shared" si="4"/>
        <v>31.8</v>
      </c>
      <c r="AC13" s="55">
        <f>IF(AB13="",Default_Rank_Score,RANK(AB13,AB$4:AB$147,1))</f>
        <v>12</v>
      </c>
      <c r="AD13" s="49">
        <v>21.63</v>
      </c>
      <c r="AE13" s="5">
        <v>1</v>
      </c>
      <c r="AF13" s="29"/>
      <c r="AG13" s="29"/>
      <c r="AH13" s="36">
        <f t="shared" si="5"/>
        <v>26.63</v>
      </c>
      <c r="AI13" s="55">
        <f>IF(AH13="",Default_Rank_Score,RANK(AH13,AH$4:AH$147,1))</f>
        <v>20</v>
      </c>
      <c r="AJ13" s="49">
        <v>34.68</v>
      </c>
      <c r="AK13" s="5">
        <v>1</v>
      </c>
      <c r="AL13" s="29"/>
      <c r="AM13" s="29"/>
      <c r="AN13" s="36">
        <f t="shared" si="6"/>
        <v>39.68</v>
      </c>
      <c r="AO13" s="11">
        <f>IF(AN13="",Default_Rank_Score,RANK(AN13,AN$4:AN$147,1))</f>
        <v>30</v>
      </c>
      <c r="AP13" s="49">
        <v>24.9</v>
      </c>
      <c r="AQ13" s="5">
        <v>2</v>
      </c>
      <c r="AR13" s="29"/>
      <c r="AS13" s="29"/>
      <c r="AT13" s="36">
        <f t="shared" si="7"/>
        <v>34.9</v>
      </c>
      <c r="AU13" s="11">
        <f>IF(AT13="",Default_Rank_Score,RANK(AT13,AT$4:AT$147,1))</f>
        <v>33</v>
      </c>
      <c r="AV13" s="49">
        <v>29.32</v>
      </c>
      <c r="AW13" s="5">
        <v>0</v>
      </c>
      <c r="AX13" s="29"/>
      <c r="AY13" s="29"/>
      <c r="AZ13" s="36">
        <f t="shared" si="8"/>
        <v>29.32</v>
      </c>
      <c r="BA13" s="11">
        <f>IF(AZ13="",Default_Rank_Score,RANK(AZ13,AZ$4:AZ$147,1))</f>
        <v>12</v>
      </c>
      <c r="BB13" s="49">
        <v>21.36</v>
      </c>
      <c r="BC13" s="5">
        <v>0</v>
      </c>
      <c r="BD13" s="29"/>
      <c r="BE13" s="29"/>
      <c r="BF13" s="36">
        <f t="shared" si="9"/>
        <v>21.36</v>
      </c>
      <c r="BG13" s="11">
        <f>IF(BF13="",Default_Rank_Score,RANK(BF13,BF$4:BF$147,1))</f>
        <v>8</v>
      </c>
      <c r="BH13" s="49">
        <v>23.92</v>
      </c>
      <c r="BI13" s="5">
        <v>1</v>
      </c>
      <c r="BJ13" s="29"/>
      <c r="BK13" s="29"/>
      <c r="BL13" s="36">
        <f t="shared" si="10"/>
        <v>28.92</v>
      </c>
      <c r="BM13" s="11" t="e">
        <f>IF(BL13="",Default_Rank_Score,RANK(BL13,BL$4:BL$147,1))</f>
        <v>#VALUE!</v>
      </c>
      <c r="BN13" s="49">
        <v>28.53</v>
      </c>
      <c r="BO13" s="5">
        <v>0</v>
      </c>
      <c r="BP13" s="29"/>
      <c r="BQ13" s="29"/>
      <c r="BR13" s="36">
        <f t="shared" si="11"/>
        <v>28.53</v>
      </c>
      <c r="BS13" s="11">
        <f>IF(BR13="",Default_Rank_Score,RANK(BR13,BR$4:BR$147,1))</f>
        <v>9</v>
      </c>
    </row>
    <row r="14" spans="1:71" s="79" customFormat="1" x14ac:dyDescent="0.15">
      <c r="A14" s="67" t="s">
        <v>95</v>
      </c>
      <c r="B14" s="68"/>
      <c r="C14" s="69"/>
      <c r="D14" s="70">
        <v>1</v>
      </c>
      <c r="E14" s="71" t="s">
        <v>96</v>
      </c>
      <c r="F14" s="70"/>
      <c r="G14" s="72" t="e">
        <f t="shared" si="0"/>
        <v>#VALUE!</v>
      </c>
      <c r="H14" s="72">
        <f t="shared" si="12"/>
        <v>140</v>
      </c>
      <c r="I14" s="72">
        <f t="shared" si="13"/>
        <v>5</v>
      </c>
      <c r="J14" s="72">
        <f t="shared" si="14"/>
        <v>6</v>
      </c>
      <c r="K14" s="73" t="e">
        <f t="shared" si="15"/>
        <v>#VALUE!</v>
      </c>
      <c r="L14" s="74">
        <v>26.7</v>
      </c>
      <c r="M14" s="70">
        <v>2</v>
      </c>
      <c r="N14" s="75"/>
      <c r="O14" s="75"/>
      <c r="P14" s="76">
        <f t="shared" si="2"/>
        <v>36.700000000000003</v>
      </c>
      <c r="Q14" s="77">
        <f>IF(P14="",Default_Rank_Score,RANK(P14,P$4:P$147,1))</f>
        <v>44</v>
      </c>
      <c r="R14" s="74">
        <v>23.52</v>
      </c>
      <c r="S14" s="70">
        <v>0</v>
      </c>
      <c r="T14" s="75"/>
      <c r="U14" s="75"/>
      <c r="V14" s="76">
        <f t="shared" si="3"/>
        <v>23.52</v>
      </c>
      <c r="W14" s="77">
        <f>IF(V14="",Default_Rank_Score,RANK(V14,V$4:V$147,1))</f>
        <v>25</v>
      </c>
      <c r="X14" s="74">
        <v>29.83</v>
      </c>
      <c r="Y14" s="70">
        <v>1</v>
      </c>
      <c r="Z14" s="75"/>
      <c r="AA14" s="75"/>
      <c r="AB14" s="76">
        <f t="shared" si="4"/>
        <v>34.83</v>
      </c>
      <c r="AC14" s="77">
        <f>IF(AB14="",Default_Rank_Score,RANK(AB14,AB$4:AB$147,1))</f>
        <v>26</v>
      </c>
      <c r="AD14" s="74">
        <v>22.18</v>
      </c>
      <c r="AE14" s="70">
        <v>1</v>
      </c>
      <c r="AF14" s="75"/>
      <c r="AG14" s="75"/>
      <c r="AH14" s="76">
        <f t="shared" si="5"/>
        <v>27.18</v>
      </c>
      <c r="AI14" s="77">
        <f>IF(AH14="",Default_Rank_Score,RANK(AH14,AH$4:AH$147,1))</f>
        <v>24</v>
      </c>
      <c r="AJ14" s="74">
        <v>32.520000000000003</v>
      </c>
      <c r="AK14" s="70">
        <v>1</v>
      </c>
      <c r="AL14" s="75"/>
      <c r="AM14" s="75"/>
      <c r="AN14" s="76">
        <f t="shared" si="6"/>
        <v>37.520000000000003</v>
      </c>
      <c r="AO14" s="78">
        <f>IF(AN14="",Default_Rank_Score,RANK(AN14,AN$4:AN$147,1))</f>
        <v>21</v>
      </c>
      <c r="AP14" s="74">
        <v>27.57</v>
      </c>
      <c r="AQ14" s="70">
        <v>1</v>
      </c>
      <c r="AR14" s="75"/>
      <c r="AS14" s="75"/>
      <c r="AT14" s="76">
        <f t="shared" si="7"/>
        <v>32.57</v>
      </c>
      <c r="AU14" s="78">
        <f>IF(AT14="",Default_Rank_Score,RANK(AT14,AT$4:AT$147,1))</f>
        <v>23</v>
      </c>
      <c r="AV14" s="74" t="s">
        <v>219</v>
      </c>
      <c r="AW14" s="70"/>
      <c r="AX14" s="75"/>
      <c r="AY14" s="75"/>
      <c r="AZ14" s="76">
        <f t="shared" si="8"/>
        <v>140</v>
      </c>
      <c r="BA14" s="78">
        <f>IF(AZ14="",Default_Rank_Score,RANK(AZ14,AZ$4:AZ$147,1))</f>
        <v>116</v>
      </c>
      <c r="BB14" s="74"/>
      <c r="BC14" s="70"/>
      <c r="BD14" s="75"/>
      <c r="BE14" s="75"/>
      <c r="BF14" s="76" t="str">
        <f t="shared" si="9"/>
        <v/>
      </c>
      <c r="BG14" s="78" t="e">
        <f>IF(BF14="",Default_Rank_Score,RANK(BF14,BF$4:BF$147,1))</f>
        <v>#NAME?</v>
      </c>
      <c r="BH14" s="74" t="s">
        <v>220</v>
      </c>
      <c r="BI14" s="70"/>
      <c r="BJ14" s="75"/>
      <c r="BK14" s="75"/>
      <c r="BL14" s="76" t="e">
        <f t="shared" si="10"/>
        <v>#VALUE!</v>
      </c>
      <c r="BM14" s="78" t="e">
        <f>IF(BL14="",Default_Rank_Score,RANK(BL14,BL$4:BL$147,1))</f>
        <v>#VALUE!</v>
      </c>
      <c r="BN14" s="74"/>
      <c r="BO14" s="70"/>
      <c r="BP14" s="75"/>
      <c r="BQ14" s="75"/>
      <c r="BR14" s="76" t="str">
        <f t="shared" si="11"/>
        <v/>
      </c>
      <c r="BS14" s="78" t="e">
        <f>IF(BR14="",Default_Rank_Score,RANK(BR14,BR$4:BR$147,1))</f>
        <v>#NAME?</v>
      </c>
    </row>
    <row r="15" spans="1:71" s="10" customFormat="1" x14ac:dyDescent="0.15">
      <c r="A15" s="59" t="s">
        <v>97</v>
      </c>
      <c r="B15" s="2"/>
      <c r="C15" s="1"/>
      <c r="D15" s="5">
        <v>1</v>
      </c>
      <c r="E15" s="6" t="s">
        <v>98</v>
      </c>
      <c r="F15" s="5"/>
      <c r="G15" s="63" t="e">
        <f t="shared" si="0"/>
        <v>#VALUE!</v>
      </c>
      <c r="H15" s="63">
        <f t="shared" si="12"/>
        <v>187</v>
      </c>
      <c r="I15" s="63">
        <f t="shared" si="13"/>
        <v>6</v>
      </c>
      <c r="J15" s="63">
        <f t="shared" si="14"/>
        <v>6</v>
      </c>
      <c r="K15" s="64">
        <f t="shared" si="15"/>
        <v>365.11</v>
      </c>
      <c r="L15" s="49">
        <v>40.68</v>
      </c>
      <c r="M15" s="5">
        <v>1</v>
      </c>
      <c r="N15" s="29"/>
      <c r="O15" s="29"/>
      <c r="P15" s="36">
        <f t="shared" si="2"/>
        <v>45.68</v>
      </c>
      <c r="Q15" s="53">
        <f>IF(P15="",Default_Rank_Score,RANK(P15,P$4:P$147,1))</f>
        <v>72</v>
      </c>
      <c r="R15" s="49">
        <v>19.079999999999998</v>
      </c>
      <c r="S15" s="5">
        <v>0</v>
      </c>
      <c r="T15" s="29"/>
      <c r="U15" s="29"/>
      <c r="V15" s="36">
        <f t="shared" si="3"/>
        <v>19.079999999999998</v>
      </c>
      <c r="W15" s="55">
        <f>IF(V15="",Default_Rank_Score,RANK(V15,V$4:V$147,1))</f>
        <v>11</v>
      </c>
      <c r="X15" s="49">
        <v>36.29</v>
      </c>
      <c r="Y15" s="5">
        <v>0</v>
      </c>
      <c r="Z15" s="29"/>
      <c r="AA15" s="29"/>
      <c r="AB15" s="36">
        <f t="shared" si="4"/>
        <v>36.29</v>
      </c>
      <c r="AC15" s="55">
        <f>IF(AB15="",Default_Rank_Score,RANK(AB15,AB$4:AB$147,1))</f>
        <v>29</v>
      </c>
      <c r="AD15" s="49">
        <v>25.55</v>
      </c>
      <c r="AE15" s="5">
        <v>0</v>
      </c>
      <c r="AF15" s="29"/>
      <c r="AG15" s="29"/>
      <c r="AH15" s="36">
        <f t="shared" si="5"/>
        <v>25.55</v>
      </c>
      <c r="AI15" s="55">
        <f>IF(AH15="",Default_Rank_Score,RANK(AH15,AH$4:AH$147,1))</f>
        <v>17</v>
      </c>
      <c r="AJ15" s="49">
        <v>42.47</v>
      </c>
      <c r="AK15" s="5">
        <v>2</v>
      </c>
      <c r="AL15" s="29"/>
      <c r="AM15" s="29"/>
      <c r="AN15" s="36">
        <f t="shared" si="6"/>
        <v>52.47</v>
      </c>
      <c r="AO15" s="11">
        <f>IF(AN15="",Default_Rank_Score,RANK(AN15,AN$4:AN$147,1))</f>
        <v>58</v>
      </c>
      <c r="AP15" s="49">
        <v>44.84</v>
      </c>
      <c r="AQ15" s="5">
        <v>1</v>
      </c>
      <c r="AR15" s="29"/>
      <c r="AS15" s="29"/>
      <c r="AT15" s="36">
        <f t="shared" si="7"/>
        <v>49.84</v>
      </c>
      <c r="AU15" s="11">
        <f>IF(AT15="",Default_Rank_Score,RANK(AT15,AT$4:AT$147,1))</f>
        <v>74</v>
      </c>
      <c r="AV15" s="49">
        <v>33.07</v>
      </c>
      <c r="AW15" s="5">
        <v>2</v>
      </c>
      <c r="AX15" s="29"/>
      <c r="AY15" s="29"/>
      <c r="AZ15" s="36">
        <f t="shared" si="8"/>
        <v>43.07</v>
      </c>
      <c r="BA15" s="11">
        <f>IF(AZ15="",Default_Rank_Score,RANK(AZ15,AZ$4:AZ$147,1))</f>
        <v>44</v>
      </c>
      <c r="BB15" s="49">
        <v>25.47</v>
      </c>
      <c r="BC15" s="5">
        <v>0</v>
      </c>
      <c r="BD15" s="29"/>
      <c r="BE15" s="29"/>
      <c r="BF15" s="36">
        <f t="shared" si="9"/>
        <v>25.47</v>
      </c>
      <c r="BG15" s="11">
        <f>IF(BF15="",Default_Rank_Score,RANK(BF15,BF$4:BF$147,1))</f>
        <v>14</v>
      </c>
      <c r="BH15" s="49">
        <v>35.21</v>
      </c>
      <c r="BI15" s="5">
        <v>0</v>
      </c>
      <c r="BJ15" s="29"/>
      <c r="BK15" s="29"/>
      <c r="BL15" s="36">
        <f t="shared" si="10"/>
        <v>35.21</v>
      </c>
      <c r="BM15" s="11" t="e">
        <f>IF(BL15="",Default_Rank_Score,RANK(BL15,BL$4:BL$147,1))</f>
        <v>#VALUE!</v>
      </c>
      <c r="BN15" s="49">
        <v>32.450000000000003</v>
      </c>
      <c r="BO15" s="5">
        <v>0</v>
      </c>
      <c r="BP15" s="29"/>
      <c r="BQ15" s="29"/>
      <c r="BR15" s="36">
        <f t="shared" si="11"/>
        <v>32.450000000000003</v>
      </c>
      <c r="BS15" s="11">
        <f>IF(BR15="",Default_Rank_Score,RANK(BR15,BR$4:BR$147,1))</f>
        <v>19</v>
      </c>
    </row>
    <row r="16" spans="1:71" s="10" customFormat="1" x14ac:dyDescent="0.15">
      <c r="A16" s="59" t="s">
        <v>217</v>
      </c>
      <c r="B16" s="2"/>
      <c r="C16" s="1"/>
      <c r="D16" s="5">
        <v>1</v>
      </c>
      <c r="E16" s="6" t="s">
        <v>157</v>
      </c>
      <c r="F16" s="5"/>
      <c r="G16" s="63" t="e">
        <f t="shared" si="0"/>
        <v>#VALUE!</v>
      </c>
      <c r="H16" s="63">
        <f t="shared" si="12"/>
        <v>30</v>
      </c>
      <c r="I16" s="63">
        <f t="shared" si="13"/>
        <v>8</v>
      </c>
      <c r="J16" s="63">
        <f t="shared" si="14"/>
        <v>2</v>
      </c>
      <c r="K16" s="64">
        <f t="shared" si="15"/>
        <v>245.7</v>
      </c>
      <c r="L16" s="49">
        <v>21.21</v>
      </c>
      <c r="M16" s="5">
        <v>1</v>
      </c>
      <c r="N16" s="29"/>
      <c r="O16" s="29"/>
      <c r="P16" s="36">
        <f t="shared" si="2"/>
        <v>26.21</v>
      </c>
      <c r="Q16" s="53">
        <f>IF(P16="",Default_Rank_Score,RANK(P16,P$4:P$147,1))</f>
        <v>11</v>
      </c>
      <c r="R16" s="49">
        <v>16.18</v>
      </c>
      <c r="S16" s="5">
        <v>0</v>
      </c>
      <c r="T16" s="29"/>
      <c r="U16" s="29"/>
      <c r="V16" s="36">
        <f t="shared" si="3"/>
        <v>16.18</v>
      </c>
      <c r="W16" s="55">
        <f>IF(V16="",Default_Rank_Score,RANK(V16,V$4:V$147,1))</f>
        <v>5</v>
      </c>
      <c r="X16" s="49">
        <v>26.2</v>
      </c>
      <c r="Y16" s="5">
        <v>0</v>
      </c>
      <c r="Z16" s="29"/>
      <c r="AA16" s="29"/>
      <c r="AB16" s="36">
        <f t="shared" si="4"/>
        <v>26.2</v>
      </c>
      <c r="AC16" s="55">
        <f>IF(AB16="",Default_Rank_Score,RANK(AB16,AB$4:AB$147,1))</f>
        <v>3</v>
      </c>
      <c r="AD16" s="49">
        <v>23.62</v>
      </c>
      <c r="AE16" s="5">
        <v>0</v>
      </c>
      <c r="AF16" s="29"/>
      <c r="AG16" s="29"/>
      <c r="AH16" s="36">
        <f t="shared" si="5"/>
        <v>23.62</v>
      </c>
      <c r="AI16" s="55">
        <f>IF(AH16="",Default_Rank_Score,RANK(AH16,AH$4:AH$147,1))</f>
        <v>8</v>
      </c>
      <c r="AJ16" s="49">
        <v>29.32</v>
      </c>
      <c r="AK16" s="5">
        <v>0</v>
      </c>
      <c r="AL16" s="29"/>
      <c r="AM16" s="29"/>
      <c r="AN16" s="36">
        <f t="shared" si="6"/>
        <v>29.32</v>
      </c>
      <c r="AO16" s="11">
        <f>IF(AN16="",Default_Rank_Score,RANK(AN16,AN$4:AN$147,1))</f>
        <v>3</v>
      </c>
      <c r="AP16" s="49">
        <v>24.1</v>
      </c>
      <c r="AQ16" s="5">
        <v>1</v>
      </c>
      <c r="AR16" s="29"/>
      <c r="AS16" s="29"/>
      <c r="AT16" s="36">
        <f t="shared" si="7"/>
        <v>29.1</v>
      </c>
      <c r="AU16" s="11">
        <f>IF(AT16="",Default_Rank_Score,RANK(AT16,AT$4:AT$147,1))</f>
        <v>14</v>
      </c>
      <c r="AV16" s="49">
        <v>26.03</v>
      </c>
      <c r="AW16" s="5">
        <v>0</v>
      </c>
      <c r="AX16" s="29"/>
      <c r="AY16" s="29"/>
      <c r="AZ16" s="36">
        <f t="shared" si="8"/>
        <v>26.03</v>
      </c>
      <c r="BA16" s="11">
        <f>IF(AZ16="",Default_Rank_Score,RANK(AZ16,AZ$4:AZ$147,1))</f>
        <v>3</v>
      </c>
      <c r="BB16" s="49">
        <v>19.46</v>
      </c>
      <c r="BC16" s="5">
        <v>0</v>
      </c>
      <c r="BD16" s="29"/>
      <c r="BE16" s="29"/>
      <c r="BF16" s="36">
        <f t="shared" si="9"/>
        <v>19.46</v>
      </c>
      <c r="BG16" s="11">
        <f>IF(BF16="",Default_Rank_Score,RANK(BF16,BF$4:BF$147,1))</f>
        <v>5</v>
      </c>
      <c r="BH16" s="49">
        <v>26.07</v>
      </c>
      <c r="BI16" s="5">
        <v>0</v>
      </c>
      <c r="BJ16" s="29"/>
      <c r="BK16" s="29"/>
      <c r="BL16" s="36">
        <f t="shared" si="10"/>
        <v>26.07</v>
      </c>
      <c r="BM16" s="11" t="e">
        <f>IF(BL16="",Default_Rank_Score,RANK(BL16,BL$4:BL$147,1))</f>
        <v>#VALUE!</v>
      </c>
      <c r="BN16" s="49">
        <v>23.51</v>
      </c>
      <c r="BO16" s="5">
        <v>0</v>
      </c>
      <c r="BP16" s="29"/>
      <c r="BQ16" s="29"/>
      <c r="BR16" s="36">
        <f t="shared" si="11"/>
        <v>23.51</v>
      </c>
      <c r="BS16" s="11">
        <f>IF(BR16="",Default_Rank_Score,RANK(BR16,BR$4:BR$147,1))</f>
        <v>2</v>
      </c>
    </row>
    <row r="17" spans="1:71" s="10" customFormat="1" x14ac:dyDescent="0.15">
      <c r="A17" s="59" t="s">
        <v>158</v>
      </c>
      <c r="B17" s="2"/>
      <c r="C17" s="1"/>
      <c r="D17" s="5">
        <v>1</v>
      </c>
      <c r="E17" s="6" t="s">
        <v>180</v>
      </c>
      <c r="F17" s="5"/>
      <c r="G17" s="63" t="e">
        <f t="shared" si="0"/>
        <v>#VALUE!</v>
      </c>
      <c r="H17" s="63">
        <f t="shared" si="12"/>
        <v>95</v>
      </c>
      <c r="I17" s="63">
        <f t="shared" si="13"/>
        <v>6</v>
      </c>
      <c r="J17" s="63">
        <f t="shared" si="14"/>
        <v>4</v>
      </c>
      <c r="K17" s="64">
        <f t="shared" si="15"/>
        <v>288.75000000000006</v>
      </c>
      <c r="L17" s="49">
        <v>26.58</v>
      </c>
      <c r="M17" s="5">
        <v>1</v>
      </c>
      <c r="N17" s="29"/>
      <c r="O17" s="29"/>
      <c r="P17" s="36">
        <f t="shared" si="2"/>
        <v>31.58</v>
      </c>
      <c r="Q17" s="53">
        <f>IF(P17="",Default_Rank_Score,RANK(P17,P$4:P$147,1))</f>
        <v>30</v>
      </c>
      <c r="R17" s="49">
        <v>16.29</v>
      </c>
      <c r="S17" s="5">
        <v>0</v>
      </c>
      <c r="T17" s="29"/>
      <c r="U17" s="29"/>
      <c r="V17" s="36">
        <f t="shared" si="3"/>
        <v>16.29</v>
      </c>
      <c r="W17" s="55">
        <f>IF(V17="",Default_Rank_Score,RANK(V17,V$4:V$147,1))</f>
        <v>6</v>
      </c>
      <c r="X17" s="49">
        <v>32.42</v>
      </c>
      <c r="Y17" s="5">
        <v>0</v>
      </c>
      <c r="Z17" s="29"/>
      <c r="AA17" s="29"/>
      <c r="AB17" s="36">
        <f t="shared" si="4"/>
        <v>32.42</v>
      </c>
      <c r="AC17" s="55">
        <f>IF(AB17="",Default_Rank_Score,RANK(AB17,AB$4:AB$147,1))</f>
        <v>14</v>
      </c>
      <c r="AD17" s="49">
        <v>22.8</v>
      </c>
      <c r="AE17" s="5">
        <v>1</v>
      </c>
      <c r="AF17" s="29"/>
      <c r="AG17" s="29"/>
      <c r="AH17" s="36">
        <f t="shared" si="5"/>
        <v>27.8</v>
      </c>
      <c r="AI17" s="55">
        <f>IF(AH17="",Default_Rank_Score,RANK(AH17,AH$4:AH$147,1))</f>
        <v>29</v>
      </c>
      <c r="AJ17" s="49">
        <v>35.47</v>
      </c>
      <c r="AK17" s="5">
        <v>0</v>
      </c>
      <c r="AL17" s="29"/>
      <c r="AM17" s="29"/>
      <c r="AN17" s="36">
        <f t="shared" si="6"/>
        <v>35.47</v>
      </c>
      <c r="AO17" s="11">
        <f>IF(AN17="",Default_Rank_Score,RANK(AN17,AN$4:AN$147,1))</f>
        <v>16</v>
      </c>
      <c r="AP17" s="49">
        <v>28.55</v>
      </c>
      <c r="AQ17" s="5">
        <v>0</v>
      </c>
      <c r="AR17" s="29"/>
      <c r="AS17" s="29"/>
      <c r="AT17" s="36">
        <f t="shared" si="7"/>
        <v>28.55</v>
      </c>
      <c r="AU17" s="11">
        <f>IF(AT17="",Default_Rank_Score,RANK(AT17,AT$4:AT$147,1))</f>
        <v>12</v>
      </c>
      <c r="AV17" s="49">
        <v>32.049999999999997</v>
      </c>
      <c r="AW17" s="5">
        <v>0</v>
      </c>
      <c r="AX17" s="29"/>
      <c r="AY17" s="29"/>
      <c r="AZ17" s="36">
        <f t="shared" si="8"/>
        <v>32.049999999999997</v>
      </c>
      <c r="BA17" s="11">
        <f>IF(AZ17="",Default_Rank_Score,RANK(AZ17,AZ$4:AZ$147,1))</f>
        <v>18</v>
      </c>
      <c r="BB17" s="49">
        <v>19.989999999999998</v>
      </c>
      <c r="BC17" s="5">
        <v>0</v>
      </c>
      <c r="BD17" s="29"/>
      <c r="BE17" s="29"/>
      <c r="BF17" s="36">
        <f t="shared" si="9"/>
        <v>19.989999999999998</v>
      </c>
      <c r="BG17" s="11">
        <f>IF(BF17="",Default_Rank_Score,RANK(BF17,BF$4:BF$147,1))</f>
        <v>6</v>
      </c>
      <c r="BH17" s="49">
        <v>30.16</v>
      </c>
      <c r="BI17" s="5">
        <v>1</v>
      </c>
      <c r="BJ17" s="29"/>
      <c r="BK17" s="29"/>
      <c r="BL17" s="36">
        <f t="shared" si="10"/>
        <v>35.159999999999997</v>
      </c>
      <c r="BM17" s="11" t="e">
        <f>IF(BL17="",Default_Rank_Score,RANK(BL17,BL$4:BL$147,1))</f>
        <v>#VALUE!</v>
      </c>
      <c r="BN17" s="49">
        <v>24.44</v>
      </c>
      <c r="BO17" s="5">
        <v>1</v>
      </c>
      <c r="BP17" s="29"/>
      <c r="BQ17" s="29"/>
      <c r="BR17" s="36">
        <f t="shared" si="11"/>
        <v>29.44</v>
      </c>
      <c r="BS17" s="11">
        <f>IF(BR17="",Default_Rank_Score,RANK(BR17,BR$4:BR$147,1))</f>
        <v>11</v>
      </c>
    </row>
    <row r="18" spans="1:71" s="10" customFormat="1" x14ac:dyDescent="0.15">
      <c r="A18" s="59" t="s">
        <v>159</v>
      </c>
      <c r="B18" s="2"/>
      <c r="C18" s="1"/>
      <c r="D18" s="5">
        <v>1</v>
      </c>
      <c r="E18" s="6" t="s">
        <v>141</v>
      </c>
      <c r="F18" s="5"/>
      <c r="G18" s="63" t="e">
        <f t="shared" si="0"/>
        <v>#VALUE!</v>
      </c>
      <c r="H18" s="63">
        <f t="shared" si="12"/>
        <v>380</v>
      </c>
      <c r="I18" s="63">
        <f t="shared" si="13"/>
        <v>2</v>
      </c>
      <c r="J18" s="63">
        <f t="shared" si="14"/>
        <v>13</v>
      </c>
      <c r="K18" s="64">
        <f t="shared" si="15"/>
        <v>479.95000000000005</v>
      </c>
      <c r="L18" s="49">
        <v>40.049999999999997</v>
      </c>
      <c r="M18" s="5">
        <v>2</v>
      </c>
      <c r="N18" s="29"/>
      <c r="O18" s="29"/>
      <c r="P18" s="36">
        <f t="shared" si="2"/>
        <v>50.05</v>
      </c>
      <c r="Q18" s="53">
        <f>IF(P18="",Default_Rank_Score,RANK(P18,P$4:P$147,1))</f>
        <v>82</v>
      </c>
      <c r="R18" s="49">
        <v>29.19</v>
      </c>
      <c r="S18" s="5">
        <v>0</v>
      </c>
      <c r="T18" s="29"/>
      <c r="U18" s="29"/>
      <c r="V18" s="36">
        <f t="shared" si="3"/>
        <v>29.19</v>
      </c>
      <c r="W18" s="55">
        <f>IF(V18="",Default_Rank_Score,RANK(V18,V$4:V$147,1))</f>
        <v>57</v>
      </c>
      <c r="X18" s="49">
        <v>44.01</v>
      </c>
      <c r="Y18" s="5">
        <v>2</v>
      </c>
      <c r="Z18" s="29"/>
      <c r="AA18" s="29"/>
      <c r="AB18" s="36">
        <f t="shared" si="4"/>
        <v>54.01</v>
      </c>
      <c r="AC18" s="55">
        <f>IF(AB18="",Default_Rank_Score,RANK(AB18,AB$4:AB$147,1))</f>
        <v>76</v>
      </c>
      <c r="AD18" s="49">
        <v>36.79</v>
      </c>
      <c r="AE18" s="5">
        <v>1</v>
      </c>
      <c r="AF18" s="29"/>
      <c r="AG18" s="29"/>
      <c r="AH18" s="36">
        <f t="shared" si="5"/>
        <v>41.79</v>
      </c>
      <c r="AI18" s="55">
        <f>IF(AH18="",Default_Rank_Score,RANK(AH18,AH$4:AH$147,1))</f>
        <v>72</v>
      </c>
      <c r="AJ18" s="49">
        <v>59.01</v>
      </c>
      <c r="AK18" s="5">
        <v>1</v>
      </c>
      <c r="AL18" s="29">
        <v>1</v>
      </c>
      <c r="AM18" s="29"/>
      <c r="AN18" s="36">
        <f t="shared" si="6"/>
        <v>74.009999999999991</v>
      </c>
      <c r="AO18" s="11">
        <f>IF(AN18="",Default_Rank_Score,RANK(AN18,AN$4:AN$147,1))</f>
        <v>93</v>
      </c>
      <c r="AP18" s="49">
        <v>37.44</v>
      </c>
      <c r="AQ18" s="5">
        <v>0</v>
      </c>
      <c r="AR18" s="29"/>
      <c r="AS18" s="29"/>
      <c r="AT18" s="36">
        <f t="shared" si="7"/>
        <v>37.44</v>
      </c>
      <c r="AU18" s="11">
        <f>IF(AT18="",Default_Rank_Score,RANK(AT18,AT$4:AT$147,1))</f>
        <v>40</v>
      </c>
      <c r="AV18" s="49">
        <v>41.49</v>
      </c>
      <c r="AW18" s="5">
        <v>2</v>
      </c>
      <c r="AX18" s="29"/>
      <c r="AY18" s="29"/>
      <c r="AZ18" s="36">
        <f t="shared" si="8"/>
        <v>51.49</v>
      </c>
      <c r="BA18" s="11">
        <f>IF(AZ18="",Default_Rank_Score,RANK(AZ18,AZ$4:AZ$147,1))</f>
        <v>72</v>
      </c>
      <c r="BB18" s="49">
        <v>36.32</v>
      </c>
      <c r="BC18" s="5">
        <v>1</v>
      </c>
      <c r="BD18" s="29"/>
      <c r="BE18" s="29"/>
      <c r="BF18" s="36">
        <f t="shared" si="9"/>
        <v>41.32</v>
      </c>
      <c r="BG18" s="11">
        <f>IF(BF18="",Default_Rank_Score,RANK(BF18,BF$4:BF$147,1))</f>
        <v>71</v>
      </c>
      <c r="BH18" s="49">
        <v>41.28</v>
      </c>
      <c r="BI18" s="5">
        <v>3</v>
      </c>
      <c r="BJ18" s="29"/>
      <c r="BK18" s="29"/>
      <c r="BL18" s="36">
        <f t="shared" si="10"/>
        <v>56.28</v>
      </c>
      <c r="BM18" s="11" t="e">
        <f>IF(BL18="",Default_Rank_Score,RANK(BL18,BL$4:BL$147,1))</f>
        <v>#VALUE!</v>
      </c>
      <c r="BN18" s="49">
        <v>39.369999999999997</v>
      </c>
      <c r="BO18" s="5">
        <v>1</v>
      </c>
      <c r="BP18" s="29"/>
      <c r="BQ18" s="29"/>
      <c r="BR18" s="36">
        <f t="shared" si="11"/>
        <v>44.37</v>
      </c>
      <c r="BS18" s="11">
        <f>IF(BR18="",Default_Rank_Score,RANK(BR18,BR$4:BR$147,1))</f>
        <v>53</v>
      </c>
    </row>
    <row r="19" spans="1:71" s="10" customFormat="1" x14ac:dyDescent="0.15">
      <c r="A19" s="59" t="s">
        <v>160</v>
      </c>
      <c r="B19" s="2"/>
      <c r="C19" s="1"/>
      <c r="D19" s="5">
        <v>1</v>
      </c>
      <c r="E19" s="6" t="s">
        <v>92</v>
      </c>
      <c r="F19" s="5"/>
      <c r="G19" s="63" t="e">
        <f t="shared" si="0"/>
        <v>#VALUE!</v>
      </c>
      <c r="H19" s="63">
        <f t="shared" si="12"/>
        <v>152</v>
      </c>
      <c r="I19" s="63">
        <f t="shared" si="13"/>
        <v>10</v>
      </c>
      <c r="J19" s="63">
        <f t="shared" si="14"/>
        <v>0</v>
      </c>
      <c r="K19" s="64">
        <f t="shared" si="15"/>
        <v>318.72000000000003</v>
      </c>
      <c r="L19" s="49">
        <v>32.58</v>
      </c>
      <c r="M19" s="5">
        <v>0</v>
      </c>
      <c r="N19" s="29"/>
      <c r="O19" s="29"/>
      <c r="P19" s="36">
        <f t="shared" si="2"/>
        <v>32.58</v>
      </c>
      <c r="Q19" s="53">
        <f>IF(P19="",Default_Rank_Score,RANK(P19,P$4:P$147,1))</f>
        <v>32</v>
      </c>
      <c r="R19" s="49">
        <v>25.72</v>
      </c>
      <c r="S19" s="5">
        <v>0</v>
      </c>
      <c r="T19" s="29"/>
      <c r="U19" s="29"/>
      <c r="V19" s="36">
        <f t="shared" si="3"/>
        <v>25.72</v>
      </c>
      <c r="W19" s="55">
        <f>IF(V19="",Default_Rank_Score,RANK(V19,V$4:V$147,1))</f>
        <v>40</v>
      </c>
      <c r="X19" s="49">
        <v>37.15</v>
      </c>
      <c r="Y19" s="5">
        <v>0</v>
      </c>
      <c r="Z19" s="29"/>
      <c r="AA19" s="29"/>
      <c r="AB19" s="36">
        <f t="shared" si="4"/>
        <v>37.15</v>
      </c>
      <c r="AC19" s="55">
        <f>IF(AB19="",Default_Rank_Score,RANK(AB19,AB$4:AB$147,1))</f>
        <v>32</v>
      </c>
      <c r="AD19" s="49">
        <v>27.39</v>
      </c>
      <c r="AE19" s="5">
        <v>0</v>
      </c>
      <c r="AF19" s="29"/>
      <c r="AG19" s="29"/>
      <c r="AH19" s="36">
        <f t="shared" si="5"/>
        <v>27.39</v>
      </c>
      <c r="AI19" s="55">
        <f>IF(AH19="",Default_Rank_Score,RANK(AH19,AH$4:AH$147,1))</f>
        <v>25</v>
      </c>
      <c r="AJ19" s="49">
        <v>38.119999999999997</v>
      </c>
      <c r="AK19" s="5">
        <v>0</v>
      </c>
      <c r="AL19" s="29"/>
      <c r="AM19" s="29"/>
      <c r="AN19" s="36">
        <f t="shared" si="6"/>
        <v>38.119999999999997</v>
      </c>
      <c r="AO19" s="11">
        <f>IF(AN19="",Default_Rank_Score,RANK(AN19,AN$4:AN$147,1))</f>
        <v>23</v>
      </c>
      <c r="AP19" s="49">
        <v>37.51</v>
      </c>
      <c r="AQ19" s="5">
        <v>0</v>
      </c>
      <c r="AR19" s="29"/>
      <c r="AS19" s="29"/>
      <c r="AT19" s="36">
        <f t="shared" si="7"/>
        <v>37.51</v>
      </c>
      <c r="AU19" s="11">
        <f>IF(AT19="",Default_Rank_Score,RANK(AT19,AT$4:AT$147,1))</f>
        <v>41</v>
      </c>
      <c r="AV19" s="49">
        <v>32.299999999999997</v>
      </c>
      <c r="AW19" s="5">
        <v>0</v>
      </c>
      <c r="AX19" s="29"/>
      <c r="AY19" s="29"/>
      <c r="AZ19" s="36">
        <f t="shared" si="8"/>
        <v>32.299999999999997</v>
      </c>
      <c r="BA19" s="11">
        <f>IF(AZ19="",Default_Rank_Score,RANK(AZ19,AZ$4:AZ$147,1))</f>
        <v>19</v>
      </c>
      <c r="BB19" s="49">
        <v>25.99</v>
      </c>
      <c r="BC19" s="5">
        <v>0</v>
      </c>
      <c r="BD19" s="29"/>
      <c r="BE19" s="29"/>
      <c r="BF19" s="36">
        <f t="shared" si="9"/>
        <v>25.99</v>
      </c>
      <c r="BG19" s="11">
        <f>IF(BF19="",Default_Rank_Score,RANK(BF19,BF$4:BF$147,1))</f>
        <v>18</v>
      </c>
      <c r="BH19" s="49">
        <v>31.35</v>
      </c>
      <c r="BI19" s="5">
        <v>0</v>
      </c>
      <c r="BJ19" s="29"/>
      <c r="BK19" s="29"/>
      <c r="BL19" s="36">
        <f t="shared" si="10"/>
        <v>31.35</v>
      </c>
      <c r="BM19" s="11" t="e">
        <f>IF(BL19="",Default_Rank_Score,RANK(BL19,BL$4:BL$147,1))</f>
        <v>#VALUE!</v>
      </c>
      <c r="BN19" s="49">
        <v>30.61</v>
      </c>
      <c r="BO19" s="5">
        <v>0</v>
      </c>
      <c r="BP19" s="29"/>
      <c r="BQ19" s="29"/>
      <c r="BR19" s="36">
        <f t="shared" si="11"/>
        <v>30.61</v>
      </c>
      <c r="BS19" s="11">
        <f>IF(BR19="",Default_Rank_Score,RANK(BR19,BR$4:BR$147,1))</f>
        <v>14</v>
      </c>
    </row>
    <row r="20" spans="1:71" s="10" customFormat="1" x14ac:dyDescent="0.15">
      <c r="A20" s="59" t="s">
        <v>190</v>
      </c>
      <c r="B20" s="2"/>
      <c r="C20" s="1"/>
      <c r="D20" s="5">
        <v>1</v>
      </c>
      <c r="E20" s="6" t="s">
        <v>66</v>
      </c>
      <c r="F20" s="5"/>
      <c r="G20" s="63" t="e">
        <f t="shared" si="0"/>
        <v>#VALUE!</v>
      </c>
      <c r="H20" s="63">
        <f t="shared" si="12"/>
        <v>101</v>
      </c>
      <c r="I20" s="63">
        <f t="shared" si="13"/>
        <v>8</v>
      </c>
      <c r="J20" s="63">
        <f t="shared" si="14"/>
        <v>4</v>
      </c>
      <c r="K20" s="64">
        <f t="shared" si="15"/>
        <v>304.95999999999998</v>
      </c>
      <c r="L20" s="49">
        <v>31.16</v>
      </c>
      <c r="M20" s="5">
        <v>1</v>
      </c>
      <c r="N20" s="29"/>
      <c r="O20" s="29"/>
      <c r="P20" s="36">
        <f t="shared" si="2"/>
        <v>36.159999999999997</v>
      </c>
      <c r="Q20" s="53">
        <f>IF(P20="",Default_Rank_Score,RANK(P20,P$4:P$147,1))</f>
        <v>42</v>
      </c>
      <c r="R20" s="49">
        <v>17.38</v>
      </c>
      <c r="S20" s="5">
        <v>0</v>
      </c>
      <c r="T20" s="29"/>
      <c r="U20" s="29"/>
      <c r="V20" s="36">
        <f t="shared" si="3"/>
        <v>17.38</v>
      </c>
      <c r="W20" s="55">
        <f>IF(V20="",Default_Rank_Score,RANK(V20,V$4:V$147,1))</f>
        <v>9</v>
      </c>
      <c r="X20" s="49">
        <v>29.52</v>
      </c>
      <c r="Y20" s="5">
        <v>0</v>
      </c>
      <c r="Z20" s="29"/>
      <c r="AA20" s="29"/>
      <c r="AB20" s="36">
        <f t="shared" si="4"/>
        <v>29.52</v>
      </c>
      <c r="AC20" s="55">
        <f>IF(AB20="",Default_Rank_Score,RANK(AB20,AB$4:AB$147,1))</f>
        <v>10</v>
      </c>
      <c r="AD20" s="49">
        <v>24.36</v>
      </c>
      <c r="AE20" s="5">
        <v>0</v>
      </c>
      <c r="AF20" s="29"/>
      <c r="AG20" s="29"/>
      <c r="AH20" s="36">
        <f t="shared" si="5"/>
        <v>24.36</v>
      </c>
      <c r="AI20" s="55">
        <f>IF(AH20="",Default_Rank_Score,RANK(AH20,AH$4:AH$147,1))</f>
        <v>12</v>
      </c>
      <c r="AJ20" s="49">
        <v>39.31</v>
      </c>
      <c r="AK20" s="5">
        <v>0</v>
      </c>
      <c r="AL20" s="29"/>
      <c r="AM20" s="29"/>
      <c r="AN20" s="36">
        <f t="shared" si="6"/>
        <v>39.31</v>
      </c>
      <c r="AO20" s="11">
        <f>IF(AN20="",Default_Rank_Score,RANK(AN20,AN$4:AN$147,1))</f>
        <v>28</v>
      </c>
      <c r="AP20" s="49">
        <v>26.42</v>
      </c>
      <c r="AQ20" s="5">
        <v>0</v>
      </c>
      <c r="AR20" s="29"/>
      <c r="AS20" s="29"/>
      <c r="AT20" s="36">
        <f t="shared" si="7"/>
        <v>26.42</v>
      </c>
      <c r="AU20" s="11">
        <f>IF(AT20="",Default_Rank_Score,RANK(AT20,AT$4:AT$147,1))</f>
        <v>8</v>
      </c>
      <c r="AV20" s="49">
        <v>33.119999999999997</v>
      </c>
      <c r="AW20" s="5">
        <v>3</v>
      </c>
      <c r="AX20" s="29"/>
      <c r="AY20" s="29"/>
      <c r="AZ20" s="36">
        <f t="shared" si="8"/>
        <v>48.12</v>
      </c>
      <c r="BA20" s="11">
        <f>IF(AZ20="",Default_Rank_Score,RANK(AZ20,AZ$4:AZ$147,1))</f>
        <v>62</v>
      </c>
      <c r="BB20" s="49">
        <v>24.13</v>
      </c>
      <c r="BC20" s="5">
        <v>0</v>
      </c>
      <c r="BD20" s="29"/>
      <c r="BE20" s="29"/>
      <c r="BF20" s="36">
        <f t="shared" si="9"/>
        <v>24.13</v>
      </c>
      <c r="BG20" s="11">
        <f>IF(BF20="",Default_Rank_Score,RANK(BF20,BF$4:BF$147,1))</f>
        <v>12</v>
      </c>
      <c r="BH20" s="49">
        <v>29.92</v>
      </c>
      <c r="BI20" s="5">
        <v>0</v>
      </c>
      <c r="BJ20" s="29"/>
      <c r="BK20" s="29"/>
      <c r="BL20" s="36">
        <f t="shared" si="10"/>
        <v>29.92</v>
      </c>
      <c r="BM20" s="11" t="e">
        <f>IF(BL20="",Default_Rank_Score,RANK(BL20,BL$4:BL$147,1))</f>
        <v>#VALUE!</v>
      </c>
      <c r="BN20" s="49">
        <v>29.64</v>
      </c>
      <c r="BO20" s="5">
        <v>0</v>
      </c>
      <c r="BP20" s="29"/>
      <c r="BQ20" s="29"/>
      <c r="BR20" s="36">
        <f t="shared" si="11"/>
        <v>29.64</v>
      </c>
      <c r="BS20" s="11">
        <f>IF(BR20="",Default_Rank_Score,RANK(BR20,BR$4:BR$147,1))</f>
        <v>12</v>
      </c>
    </row>
    <row r="21" spans="1:71" s="10" customFormat="1" x14ac:dyDescent="0.15">
      <c r="A21" s="59"/>
      <c r="B21" s="2"/>
      <c r="C21" s="1"/>
      <c r="D21" s="5"/>
      <c r="E21" s="6"/>
      <c r="F21" s="5"/>
      <c r="G21" s="63" t="e">
        <f t="shared" si="0"/>
        <v>#VALUE!</v>
      </c>
      <c r="H21" s="63" t="e">
        <f t="shared" si="12"/>
        <v>#NAME?</v>
      </c>
      <c r="I21" s="63">
        <f t="shared" si="13"/>
        <v>10</v>
      </c>
      <c r="J21" s="63">
        <f t="shared" si="14"/>
        <v>0</v>
      </c>
      <c r="K21" s="64" t="e">
        <f t="shared" si="15"/>
        <v>#VALUE!</v>
      </c>
      <c r="L21" s="49"/>
      <c r="M21" s="5"/>
      <c r="N21" s="29"/>
      <c r="O21" s="29"/>
      <c r="P21" s="36" t="str">
        <f t="shared" si="2"/>
        <v/>
      </c>
      <c r="Q21" s="53" t="e">
        <f>IF(P21="",Default_Rank_Score,RANK(P21,P$4:P$147,1))</f>
        <v>#NAME?</v>
      </c>
      <c r="R21" s="49"/>
      <c r="S21" s="5"/>
      <c r="T21" s="29"/>
      <c r="U21" s="29"/>
      <c r="V21" s="36" t="str">
        <f t="shared" si="3"/>
        <v/>
      </c>
      <c r="W21" s="55" t="e">
        <f>IF(V21="",Default_Rank_Score,RANK(V21,V$4:V$147,1))</f>
        <v>#NAME?</v>
      </c>
      <c r="X21" s="49"/>
      <c r="Y21" s="5"/>
      <c r="Z21" s="29"/>
      <c r="AA21" s="29"/>
      <c r="AB21" s="36" t="str">
        <f t="shared" si="4"/>
        <v/>
      </c>
      <c r="AC21" s="55" t="e">
        <f>IF(AB21="",Default_Rank_Score,RANK(AB21,AB$4:AB$147,1))</f>
        <v>#NAME?</v>
      </c>
      <c r="AD21" s="49"/>
      <c r="AE21" s="5"/>
      <c r="AF21" s="29"/>
      <c r="AG21" s="29"/>
      <c r="AH21" s="36" t="str">
        <f t="shared" si="5"/>
        <v/>
      </c>
      <c r="AI21" s="55" t="e">
        <f>IF(AH21="",Default_Rank_Score,RANK(AH21,AH$4:AH$147,1))</f>
        <v>#NAME?</v>
      </c>
      <c r="AJ21" s="49"/>
      <c r="AK21" s="5"/>
      <c r="AL21" s="29"/>
      <c r="AM21" s="29"/>
      <c r="AN21" s="36" t="str">
        <f t="shared" si="6"/>
        <v/>
      </c>
      <c r="AO21" s="11" t="e">
        <f>IF(AN21="",Default_Rank_Score,RANK(AN21,AN$4:AN$147,1))</f>
        <v>#NAME?</v>
      </c>
      <c r="AP21" s="49"/>
      <c r="AQ21" s="5"/>
      <c r="AR21" s="29"/>
      <c r="AS21" s="29"/>
      <c r="AT21" s="36" t="str">
        <f t="shared" si="7"/>
        <v/>
      </c>
      <c r="AU21" s="11" t="e">
        <f>IF(AT21="",Default_Rank_Score,RANK(AT21,AT$4:AT$147,1))</f>
        <v>#NAME?</v>
      </c>
      <c r="AV21" s="49"/>
      <c r="AW21" s="5"/>
      <c r="AX21" s="29"/>
      <c r="AY21" s="29"/>
      <c r="AZ21" s="36" t="str">
        <f t="shared" si="8"/>
        <v/>
      </c>
      <c r="BA21" s="11" t="e">
        <f>IF(AZ21="",Default_Rank_Score,RANK(AZ21,AZ$4:AZ$147,1))</f>
        <v>#NAME?</v>
      </c>
      <c r="BB21" s="49"/>
      <c r="BC21" s="5"/>
      <c r="BD21" s="29"/>
      <c r="BE21" s="29"/>
      <c r="BF21" s="36" t="str">
        <f t="shared" si="9"/>
        <v/>
      </c>
      <c r="BG21" s="11" t="e">
        <f>IF(BF21="",Default_Rank_Score,RANK(BF21,BF$4:BF$147,1))</f>
        <v>#NAME?</v>
      </c>
      <c r="BH21" s="49"/>
      <c r="BI21" s="5"/>
      <c r="BJ21" s="29"/>
      <c r="BK21" s="29"/>
      <c r="BL21" s="36" t="str">
        <f t="shared" si="10"/>
        <v/>
      </c>
      <c r="BM21" s="11" t="e">
        <f>IF(BL21="",Default_Rank_Score,RANK(BL21,BL$4:BL$147,1))</f>
        <v>#NAME?</v>
      </c>
      <c r="BN21" s="49"/>
      <c r="BO21" s="5"/>
      <c r="BP21" s="29"/>
      <c r="BQ21" s="29"/>
      <c r="BR21" s="36" t="str">
        <f t="shared" si="11"/>
        <v/>
      </c>
      <c r="BS21" s="11" t="e">
        <f>IF(BR21="",Default_Rank_Score,RANK(BR21,BR$4:BR$147,1))</f>
        <v>#NAME?</v>
      </c>
    </row>
    <row r="22" spans="1:71" s="10" customFormat="1" x14ac:dyDescent="0.15">
      <c r="A22" s="59"/>
      <c r="B22" s="2"/>
      <c r="C22" s="1"/>
      <c r="D22" s="5"/>
      <c r="E22" s="6"/>
      <c r="F22" s="5"/>
      <c r="G22" s="63" t="e">
        <f t="shared" si="0"/>
        <v>#VALUE!</v>
      </c>
      <c r="H22" s="63" t="e">
        <f t="shared" si="12"/>
        <v>#NAME?</v>
      </c>
      <c r="I22" s="63">
        <f t="shared" si="13"/>
        <v>10</v>
      </c>
      <c r="J22" s="63">
        <f t="shared" si="14"/>
        <v>0</v>
      </c>
      <c r="K22" s="64" t="e">
        <f t="shared" si="15"/>
        <v>#VALUE!</v>
      </c>
      <c r="L22" s="49"/>
      <c r="M22" s="5"/>
      <c r="N22" s="29"/>
      <c r="O22" s="29"/>
      <c r="P22" s="36" t="str">
        <f t="shared" si="2"/>
        <v/>
      </c>
      <c r="Q22" s="53" t="e">
        <f>IF(P22="",Default_Rank_Score,RANK(P22,P$4:P$147,1))</f>
        <v>#NAME?</v>
      </c>
      <c r="R22" s="49"/>
      <c r="S22" s="5"/>
      <c r="T22" s="29"/>
      <c r="U22" s="29"/>
      <c r="V22" s="36" t="str">
        <f t="shared" si="3"/>
        <v/>
      </c>
      <c r="W22" s="55" t="e">
        <f>IF(V22="",Default_Rank_Score,RANK(V22,V$4:V$147,1))</f>
        <v>#NAME?</v>
      </c>
      <c r="X22" s="49"/>
      <c r="Y22" s="5"/>
      <c r="Z22" s="29"/>
      <c r="AA22" s="29"/>
      <c r="AB22" s="36" t="str">
        <f t="shared" si="4"/>
        <v/>
      </c>
      <c r="AC22" s="55" t="e">
        <f>IF(AB22="",Default_Rank_Score,RANK(AB22,AB$4:AB$147,1))</f>
        <v>#NAME?</v>
      </c>
      <c r="AD22" s="49"/>
      <c r="AE22" s="5"/>
      <c r="AF22" s="29"/>
      <c r="AG22" s="29"/>
      <c r="AH22" s="36" t="str">
        <f t="shared" si="5"/>
        <v/>
      </c>
      <c r="AI22" s="55" t="e">
        <f>IF(AH22="",Default_Rank_Score,RANK(AH22,AH$4:AH$147,1))</f>
        <v>#NAME?</v>
      </c>
      <c r="AJ22" s="49"/>
      <c r="AK22" s="5"/>
      <c r="AL22" s="29"/>
      <c r="AM22" s="29"/>
      <c r="AN22" s="36" t="str">
        <f t="shared" si="6"/>
        <v/>
      </c>
      <c r="AO22" s="11" t="e">
        <f>IF(AN22="",Default_Rank_Score,RANK(AN22,AN$4:AN$147,1))</f>
        <v>#NAME?</v>
      </c>
      <c r="AP22" s="49"/>
      <c r="AQ22" s="5"/>
      <c r="AR22" s="29"/>
      <c r="AS22" s="29"/>
      <c r="AT22" s="36" t="str">
        <f t="shared" si="7"/>
        <v/>
      </c>
      <c r="AU22" s="11" t="e">
        <f>IF(AT22="",Default_Rank_Score,RANK(AT22,AT$4:AT$147,1))</f>
        <v>#NAME?</v>
      </c>
      <c r="AV22" s="49"/>
      <c r="AW22" s="5"/>
      <c r="AX22" s="29"/>
      <c r="AY22" s="29"/>
      <c r="AZ22" s="36" t="str">
        <f t="shared" si="8"/>
        <v/>
      </c>
      <c r="BA22" s="11" t="e">
        <f>IF(AZ22="",Default_Rank_Score,RANK(AZ22,AZ$4:AZ$147,1))</f>
        <v>#NAME?</v>
      </c>
      <c r="BB22" s="49"/>
      <c r="BC22" s="5"/>
      <c r="BD22" s="29"/>
      <c r="BE22" s="29"/>
      <c r="BF22" s="36" t="str">
        <f t="shared" si="9"/>
        <v/>
      </c>
      <c r="BG22" s="11" t="e">
        <f>IF(BF22="",Default_Rank_Score,RANK(BF22,BF$4:BF$147,1))</f>
        <v>#NAME?</v>
      </c>
      <c r="BH22" s="49"/>
      <c r="BI22" s="5"/>
      <c r="BJ22" s="29"/>
      <c r="BK22" s="29"/>
      <c r="BL22" s="36" t="str">
        <f t="shared" si="10"/>
        <v/>
      </c>
      <c r="BM22" s="11" t="e">
        <f>IF(BL22="",Default_Rank_Score,RANK(BL22,BL$4:BL$147,1))</f>
        <v>#NAME?</v>
      </c>
      <c r="BN22" s="49"/>
      <c r="BO22" s="5"/>
      <c r="BP22" s="29"/>
      <c r="BQ22" s="29"/>
      <c r="BR22" s="36" t="str">
        <f t="shared" si="11"/>
        <v/>
      </c>
      <c r="BS22" s="11" t="e">
        <f>IF(BR22="",Default_Rank_Score,RANK(BR22,BR$4:BR$147,1))</f>
        <v>#NAME?</v>
      </c>
    </row>
    <row r="23" spans="1:71" s="10" customFormat="1" x14ac:dyDescent="0.15">
      <c r="A23" s="59"/>
      <c r="B23" s="2"/>
      <c r="C23" s="1"/>
      <c r="D23" s="5"/>
      <c r="E23" s="6"/>
      <c r="F23" s="5"/>
      <c r="G23" s="63" t="e">
        <f t="shared" si="0"/>
        <v>#VALUE!</v>
      </c>
      <c r="H23" s="63" t="e">
        <f t="shared" si="12"/>
        <v>#NAME?</v>
      </c>
      <c r="I23" s="63">
        <f t="shared" si="13"/>
        <v>10</v>
      </c>
      <c r="J23" s="63">
        <f t="shared" si="14"/>
        <v>0</v>
      </c>
      <c r="K23" s="64" t="e">
        <f t="shared" si="15"/>
        <v>#VALUE!</v>
      </c>
      <c r="L23" s="49"/>
      <c r="M23" s="5"/>
      <c r="N23" s="29"/>
      <c r="O23" s="29"/>
      <c r="P23" s="36" t="str">
        <f t="shared" si="2"/>
        <v/>
      </c>
      <c r="Q23" s="53" t="e">
        <f>IF(P23="",Default_Rank_Score,RANK(P23,P$4:P$147,1))</f>
        <v>#NAME?</v>
      </c>
      <c r="R23" s="49"/>
      <c r="S23" s="5"/>
      <c r="T23" s="29"/>
      <c r="U23" s="29"/>
      <c r="V23" s="36" t="str">
        <f t="shared" si="3"/>
        <v/>
      </c>
      <c r="W23" s="55" t="e">
        <f>IF(V23="",Default_Rank_Score,RANK(V23,V$4:V$147,1))</f>
        <v>#NAME?</v>
      </c>
      <c r="X23" s="49"/>
      <c r="Y23" s="5"/>
      <c r="Z23" s="29"/>
      <c r="AA23" s="29"/>
      <c r="AB23" s="36" t="str">
        <f t="shared" si="4"/>
        <v/>
      </c>
      <c r="AC23" s="55" t="e">
        <f>IF(AB23="",Default_Rank_Score,RANK(AB23,AB$4:AB$147,1))</f>
        <v>#NAME?</v>
      </c>
      <c r="AD23" s="49"/>
      <c r="AE23" s="5"/>
      <c r="AF23" s="29"/>
      <c r="AG23" s="29"/>
      <c r="AH23" s="36" t="str">
        <f t="shared" si="5"/>
        <v/>
      </c>
      <c r="AI23" s="55" t="e">
        <f>IF(AH23="",Default_Rank_Score,RANK(AH23,AH$4:AH$147,1))</f>
        <v>#NAME?</v>
      </c>
      <c r="AJ23" s="49"/>
      <c r="AK23" s="5"/>
      <c r="AL23" s="29"/>
      <c r="AM23" s="29"/>
      <c r="AN23" s="36" t="str">
        <f t="shared" si="6"/>
        <v/>
      </c>
      <c r="AO23" s="11" t="e">
        <f>IF(AN23="",Default_Rank_Score,RANK(AN23,AN$4:AN$147,1))</f>
        <v>#NAME?</v>
      </c>
      <c r="AP23" s="49"/>
      <c r="AQ23" s="5"/>
      <c r="AR23" s="29"/>
      <c r="AS23" s="29"/>
      <c r="AT23" s="36" t="str">
        <f t="shared" si="7"/>
        <v/>
      </c>
      <c r="AU23" s="11" t="e">
        <f>IF(AT23="",Default_Rank_Score,RANK(AT23,AT$4:AT$147,1))</f>
        <v>#NAME?</v>
      </c>
      <c r="AV23" s="49"/>
      <c r="AW23" s="5"/>
      <c r="AX23" s="29"/>
      <c r="AY23" s="29"/>
      <c r="AZ23" s="36" t="str">
        <f t="shared" si="8"/>
        <v/>
      </c>
      <c r="BA23" s="11" t="e">
        <f>IF(AZ23="",Default_Rank_Score,RANK(AZ23,AZ$4:AZ$147,1))</f>
        <v>#NAME?</v>
      </c>
      <c r="BB23" s="49"/>
      <c r="BC23" s="5"/>
      <c r="BD23" s="29"/>
      <c r="BE23" s="29"/>
      <c r="BF23" s="36" t="str">
        <f t="shared" si="9"/>
        <v/>
      </c>
      <c r="BG23" s="11" t="e">
        <f>IF(BF23="",Default_Rank_Score,RANK(BF23,BF$4:BF$147,1))</f>
        <v>#NAME?</v>
      </c>
      <c r="BH23" s="49"/>
      <c r="BI23" s="5"/>
      <c r="BJ23" s="29"/>
      <c r="BK23" s="29"/>
      <c r="BL23" s="36" t="str">
        <f t="shared" si="10"/>
        <v/>
      </c>
      <c r="BM23" s="11" t="e">
        <f>IF(BL23="",Default_Rank_Score,RANK(BL23,BL$4:BL$147,1))</f>
        <v>#NAME?</v>
      </c>
      <c r="BN23" s="49"/>
      <c r="BO23" s="5"/>
      <c r="BP23" s="29"/>
      <c r="BQ23" s="29"/>
      <c r="BR23" s="36" t="str">
        <f t="shared" si="11"/>
        <v/>
      </c>
      <c r="BS23" s="11" t="e">
        <f>IF(BR23="",Default_Rank_Score,RANK(BR23,BR$4:BR$147,1))</f>
        <v>#NAME?</v>
      </c>
    </row>
    <row r="24" spans="1:71" s="10" customFormat="1" x14ac:dyDescent="0.15">
      <c r="A24" s="59"/>
      <c r="B24" s="2"/>
      <c r="C24" s="1"/>
      <c r="D24" s="5"/>
      <c r="E24" s="6"/>
      <c r="F24" s="5"/>
      <c r="G24" s="63" t="e">
        <f t="shared" si="0"/>
        <v>#VALUE!</v>
      </c>
      <c r="H24" s="63" t="e">
        <f t="shared" si="12"/>
        <v>#NAME?</v>
      </c>
      <c r="I24" s="63">
        <f t="shared" si="13"/>
        <v>10</v>
      </c>
      <c r="J24" s="63">
        <f t="shared" si="14"/>
        <v>0</v>
      </c>
      <c r="K24" s="64" t="e">
        <f t="shared" si="15"/>
        <v>#VALUE!</v>
      </c>
      <c r="L24" s="49"/>
      <c r="M24" s="5"/>
      <c r="N24" s="29"/>
      <c r="O24" s="29"/>
      <c r="P24" s="36" t="str">
        <f t="shared" si="2"/>
        <v/>
      </c>
      <c r="Q24" s="53" t="e">
        <f>IF(P24="",Default_Rank_Score,RANK(P24,P$4:P$147,1))</f>
        <v>#NAME?</v>
      </c>
      <c r="R24" s="49"/>
      <c r="S24" s="5"/>
      <c r="T24" s="29"/>
      <c r="U24" s="29"/>
      <c r="V24" s="36" t="str">
        <f t="shared" si="3"/>
        <v/>
      </c>
      <c r="W24" s="55" t="e">
        <f>IF(V24="",Default_Rank_Score,RANK(V24,V$4:V$147,1))</f>
        <v>#NAME?</v>
      </c>
      <c r="X24" s="49"/>
      <c r="Y24" s="5"/>
      <c r="Z24" s="29"/>
      <c r="AA24" s="29"/>
      <c r="AB24" s="36" t="str">
        <f t="shared" si="4"/>
        <v/>
      </c>
      <c r="AC24" s="55" t="e">
        <f>IF(AB24="",Default_Rank_Score,RANK(AB24,AB$4:AB$147,1))</f>
        <v>#NAME?</v>
      </c>
      <c r="AD24" s="49"/>
      <c r="AE24" s="5"/>
      <c r="AF24" s="29"/>
      <c r="AG24" s="29"/>
      <c r="AH24" s="36" t="str">
        <f t="shared" si="5"/>
        <v/>
      </c>
      <c r="AI24" s="55" t="e">
        <f>IF(AH24="",Default_Rank_Score,RANK(AH24,AH$4:AH$147,1))</f>
        <v>#NAME?</v>
      </c>
      <c r="AJ24" s="49"/>
      <c r="AK24" s="5"/>
      <c r="AL24" s="29"/>
      <c r="AM24" s="29"/>
      <c r="AN24" s="36" t="str">
        <f t="shared" si="6"/>
        <v/>
      </c>
      <c r="AO24" s="11" t="e">
        <f>IF(AN24="",Default_Rank_Score,RANK(AN24,AN$4:AN$147,1))</f>
        <v>#NAME?</v>
      </c>
      <c r="AP24" s="49"/>
      <c r="AQ24" s="5"/>
      <c r="AR24" s="29"/>
      <c r="AS24" s="29"/>
      <c r="AT24" s="36" t="str">
        <f t="shared" si="7"/>
        <v/>
      </c>
      <c r="AU24" s="11" t="e">
        <f>IF(AT24="",Default_Rank_Score,RANK(AT24,AT$4:AT$147,1))</f>
        <v>#NAME?</v>
      </c>
      <c r="AV24" s="49"/>
      <c r="AW24" s="5"/>
      <c r="AX24" s="29"/>
      <c r="AY24" s="29"/>
      <c r="AZ24" s="36" t="str">
        <f t="shared" si="8"/>
        <v/>
      </c>
      <c r="BA24" s="11" t="e">
        <f>IF(AZ24="",Default_Rank_Score,RANK(AZ24,AZ$4:AZ$147,1))</f>
        <v>#NAME?</v>
      </c>
      <c r="BB24" s="49"/>
      <c r="BC24" s="5"/>
      <c r="BD24" s="29"/>
      <c r="BE24" s="29"/>
      <c r="BF24" s="36" t="str">
        <f t="shared" si="9"/>
        <v/>
      </c>
      <c r="BG24" s="11" t="e">
        <f>IF(BF24="",Default_Rank_Score,RANK(BF24,BF$4:BF$147,1))</f>
        <v>#NAME?</v>
      </c>
      <c r="BH24" s="49"/>
      <c r="BI24" s="5"/>
      <c r="BJ24" s="29"/>
      <c r="BK24" s="29"/>
      <c r="BL24" s="36" t="str">
        <f t="shared" si="10"/>
        <v/>
      </c>
      <c r="BM24" s="11" t="e">
        <f>IF(BL24="",Default_Rank_Score,RANK(BL24,BL$4:BL$147,1))</f>
        <v>#NAME?</v>
      </c>
      <c r="BN24" s="49"/>
      <c r="BO24" s="5"/>
      <c r="BP24" s="29"/>
      <c r="BQ24" s="29"/>
      <c r="BR24" s="36" t="str">
        <f t="shared" si="11"/>
        <v/>
      </c>
      <c r="BS24" s="11" t="e">
        <f>IF(BR24="",Default_Rank_Score,RANK(BR24,BR$4:BR$147,1))</f>
        <v>#NAME?</v>
      </c>
    </row>
    <row r="25" spans="1:71" s="10" customFormat="1" x14ac:dyDescent="0.15">
      <c r="A25" s="59" t="s">
        <v>99</v>
      </c>
      <c r="B25" s="2"/>
      <c r="C25" s="1"/>
      <c r="D25" s="5">
        <v>2</v>
      </c>
      <c r="E25" s="6" t="s">
        <v>68</v>
      </c>
      <c r="F25" s="5"/>
      <c r="G25" s="63" t="e">
        <f t="shared" si="0"/>
        <v>#VALUE!</v>
      </c>
      <c r="H25" s="63">
        <f t="shared" si="12"/>
        <v>371</v>
      </c>
      <c r="I25" s="63">
        <f t="shared" si="13"/>
        <v>4</v>
      </c>
      <c r="J25" s="63">
        <f t="shared" si="14"/>
        <v>10</v>
      </c>
      <c r="K25" s="64">
        <f t="shared" si="15"/>
        <v>518.80999999999995</v>
      </c>
      <c r="L25" s="49">
        <v>44.11</v>
      </c>
      <c r="M25" s="5">
        <v>2</v>
      </c>
      <c r="N25" s="29"/>
      <c r="O25" s="29"/>
      <c r="P25" s="36">
        <f t="shared" si="2"/>
        <v>54.11</v>
      </c>
      <c r="Q25" s="53">
        <f>IF(P25="",Default_Rank_Score,RANK(P25,P$4:P$147,1))</f>
        <v>87</v>
      </c>
      <c r="R25" s="49">
        <v>34.130000000000003</v>
      </c>
      <c r="S25" s="5">
        <v>0</v>
      </c>
      <c r="T25" s="29"/>
      <c r="U25" s="29"/>
      <c r="V25" s="36">
        <f t="shared" si="3"/>
        <v>34.130000000000003</v>
      </c>
      <c r="W25" s="55">
        <f>IF(V25="",Default_Rank_Score,RANK(V25,V$4:V$147,1))</f>
        <v>76</v>
      </c>
      <c r="X25" s="49">
        <v>45.75</v>
      </c>
      <c r="Y25" s="5">
        <v>0</v>
      </c>
      <c r="Z25" s="29"/>
      <c r="AA25" s="29"/>
      <c r="AB25" s="36">
        <f t="shared" si="4"/>
        <v>45.75</v>
      </c>
      <c r="AC25" s="55">
        <f>IF(AB25="",Default_Rank_Score,RANK(AB25,AB$4:AB$147,1))</f>
        <v>59</v>
      </c>
      <c r="AD25" s="49">
        <v>43.06</v>
      </c>
      <c r="AE25" s="5">
        <v>1</v>
      </c>
      <c r="AF25" s="29"/>
      <c r="AG25" s="29"/>
      <c r="AH25" s="36">
        <f t="shared" si="5"/>
        <v>48.06</v>
      </c>
      <c r="AI25" s="55">
        <f>IF(AH25="",Default_Rank_Score,RANK(AH25,AH$4:AH$147,1))</f>
        <v>85</v>
      </c>
      <c r="AJ25" s="49">
        <v>54.85</v>
      </c>
      <c r="AK25" s="5">
        <v>0</v>
      </c>
      <c r="AL25" s="29"/>
      <c r="AM25" s="29"/>
      <c r="AN25" s="36">
        <f t="shared" si="6"/>
        <v>54.85</v>
      </c>
      <c r="AO25" s="11">
        <f>IF(AN25="",Default_Rank_Score,RANK(AN25,AN$4:AN$147,1))</f>
        <v>64</v>
      </c>
      <c r="AP25" s="49">
        <v>52.61</v>
      </c>
      <c r="AQ25" s="5">
        <v>0</v>
      </c>
      <c r="AR25" s="29"/>
      <c r="AS25" s="29"/>
      <c r="AT25" s="36">
        <f t="shared" si="7"/>
        <v>52.61</v>
      </c>
      <c r="AU25" s="11">
        <f>IF(AT25="",Default_Rank_Score,RANK(AT25,AT$4:AT$147,1))</f>
        <v>77</v>
      </c>
      <c r="AV25" s="49">
        <v>55.44</v>
      </c>
      <c r="AW25" s="5">
        <v>1</v>
      </c>
      <c r="AX25" s="29"/>
      <c r="AY25" s="29"/>
      <c r="AZ25" s="36">
        <f t="shared" si="8"/>
        <v>60.44</v>
      </c>
      <c r="BA25" s="11">
        <f>IF(AZ25="",Default_Rank_Score,RANK(AZ25,AZ$4:AZ$147,1))</f>
        <v>89</v>
      </c>
      <c r="BB25" s="49">
        <v>37.64</v>
      </c>
      <c r="BC25" s="5">
        <v>3</v>
      </c>
      <c r="BD25" s="29"/>
      <c r="BE25" s="29"/>
      <c r="BF25" s="36">
        <f t="shared" si="9"/>
        <v>52.64</v>
      </c>
      <c r="BG25" s="11">
        <f>IF(BF25="",Default_Rank_Score,RANK(BF25,BF$4:BF$147,1))</f>
        <v>90</v>
      </c>
      <c r="BH25" s="49">
        <v>46.47</v>
      </c>
      <c r="BI25" s="5">
        <v>1</v>
      </c>
      <c r="BJ25" s="29"/>
      <c r="BK25" s="29"/>
      <c r="BL25" s="36">
        <f t="shared" si="10"/>
        <v>51.47</v>
      </c>
      <c r="BM25" s="11" t="e">
        <f>IF(BL25="",Default_Rank_Score,RANK(BL25,BL$4:BL$147,1))</f>
        <v>#VALUE!</v>
      </c>
      <c r="BN25" s="49">
        <v>54.75</v>
      </c>
      <c r="BO25" s="5">
        <v>2</v>
      </c>
      <c r="BP25" s="29"/>
      <c r="BQ25" s="29"/>
      <c r="BR25" s="36">
        <f t="shared" si="11"/>
        <v>64.75</v>
      </c>
      <c r="BS25" s="11">
        <f>IF(BR25="",Default_Rank_Score,RANK(BR25,BR$4:BR$147,1))</f>
        <v>90</v>
      </c>
    </row>
    <row r="26" spans="1:71" s="10" customFormat="1" x14ac:dyDescent="0.15">
      <c r="A26" s="59" t="s">
        <v>100</v>
      </c>
      <c r="B26" s="2"/>
      <c r="C26" s="1"/>
      <c r="D26" s="5">
        <v>2</v>
      </c>
      <c r="E26" s="6" t="s">
        <v>113</v>
      </c>
      <c r="F26" s="5"/>
      <c r="G26" s="63" t="e">
        <f t="shared" si="0"/>
        <v>#VALUE!</v>
      </c>
      <c r="H26" s="63">
        <f t="shared" si="12"/>
        <v>549</v>
      </c>
      <c r="I26" s="63">
        <f t="shared" si="13"/>
        <v>0</v>
      </c>
      <c r="J26" s="63">
        <f t="shared" si="14"/>
        <v>36</v>
      </c>
      <c r="K26" s="64">
        <f t="shared" si="15"/>
        <v>945.67000000000007</v>
      </c>
      <c r="L26" s="49">
        <v>85.15</v>
      </c>
      <c r="M26" s="5">
        <v>8</v>
      </c>
      <c r="N26" s="29"/>
      <c r="O26" s="29"/>
      <c r="P26" s="36">
        <f t="shared" si="2"/>
        <v>125.15</v>
      </c>
      <c r="Q26" s="53">
        <f>IF(P26="",Default_Rank_Score,RANK(P26,P$4:P$147,1))</f>
        <v>117</v>
      </c>
      <c r="R26" s="49">
        <v>56.21</v>
      </c>
      <c r="S26" s="5">
        <v>1</v>
      </c>
      <c r="T26" s="29"/>
      <c r="U26" s="29"/>
      <c r="V26" s="36">
        <f t="shared" si="3"/>
        <v>61.21</v>
      </c>
      <c r="W26" s="55">
        <f>IF(V26="",Default_Rank_Score,RANK(V26,V$4:V$147,1))</f>
        <v>110</v>
      </c>
      <c r="X26" s="49">
        <v>69.08</v>
      </c>
      <c r="Y26" s="5">
        <v>3</v>
      </c>
      <c r="Z26" s="29"/>
      <c r="AA26" s="29"/>
      <c r="AB26" s="36">
        <f t="shared" si="4"/>
        <v>84.08</v>
      </c>
      <c r="AC26" s="55">
        <f>IF(AB26="",Default_Rank_Score,RANK(AB26,AB$4:AB$147,1))</f>
        <v>104</v>
      </c>
      <c r="AD26" s="49">
        <v>85.68</v>
      </c>
      <c r="AE26" s="5">
        <v>4</v>
      </c>
      <c r="AF26" s="29"/>
      <c r="AG26" s="29"/>
      <c r="AH26" s="36">
        <f t="shared" si="5"/>
        <v>105.68</v>
      </c>
      <c r="AI26" s="55">
        <f>IF(AH26="",Default_Rank_Score,RANK(AH26,AH$4:AH$147,1))</f>
        <v>114</v>
      </c>
      <c r="AJ26" s="49">
        <v>78.989999999999995</v>
      </c>
      <c r="AK26" s="5">
        <v>3</v>
      </c>
      <c r="AL26" s="29"/>
      <c r="AM26" s="29"/>
      <c r="AN26" s="36">
        <f t="shared" si="6"/>
        <v>93.99</v>
      </c>
      <c r="AO26" s="11">
        <f>IF(AN26="",Default_Rank_Score,RANK(AN26,AN$4:AN$147,1))</f>
        <v>104</v>
      </c>
      <c r="AP26" s="49">
        <v>79.06</v>
      </c>
      <c r="AQ26" s="5">
        <v>5</v>
      </c>
      <c r="AR26" s="29"/>
      <c r="AS26" s="29"/>
      <c r="AT26" s="36">
        <f t="shared" si="7"/>
        <v>104.06</v>
      </c>
      <c r="AU26" s="11">
        <f>IF(AT26="",Default_Rank_Score,RANK(AT26,AT$4:AT$147,1))</f>
        <v>111</v>
      </c>
      <c r="AV26" s="49">
        <v>77.62</v>
      </c>
      <c r="AW26" s="5">
        <v>4</v>
      </c>
      <c r="AX26" s="29"/>
      <c r="AY26" s="29"/>
      <c r="AZ26" s="36">
        <f t="shared" si="8"/>
        <v>97.62</v>
      </c>
      <c r="BA26" s="11">
        <f>IF(AZ26="",Default_Rank_Score,RANK(AZ26,AZ$4:AZ$147,1))</f>
        <v>110</v>
      </c>
      <c r="BB26" s="49">
        <v>61.8</v>
      </c>
      <c r="BC26" s="5">
        <v>1</v>
      </c>
      <c r="BD26" s="29"/>
      <c r="BE26" s="29"/>
      <c r="BF26" s="36">
        <f t="shared" si="9"/>
        <v>66.8</v>
      </c>
      <c r="BG26" s="11">
        <f>IF(BF26="",Default_Rank_Score,RANK(BF26,BF$4:BF$147,1))</f>
        <v>108</v>
      </c>
      <c r="BH26" s="49">
        <v>77.599999999999994</v>
      </c>
      <c r="BI26" s="5">
        <v>3</v>
      </c>
      <c r="BJ26" s="29"/>
      <c r="BK26" s="29"/>
      <c r="BL26" s="36">
        <f t="shared" si="10"/>
        <v>92.6</v>
      </c>
      <c r="BM26" s="11" t="e">
        <f>IF(BL26="",Default_Rank_Score,RANK(BL26,BL$4:BL$147,1))</f>
        <v>#VALUE!</v>
      </c>
      <c r="BN26" s="49">
        <v>94.48</v>
      </c>
      <c r="BO26" s="5">
        <v>4</v>
      </c>
      <c r="BP26" s="29"/>
      <c r="BQ26" s="29"/>
      <c r="BR26" s="36">
        <f t="shared" si="11"/>
        <v>114.48</v>
      </c>
      <c r="BS26" s="11">
        <f>IF(BR26="",Default_Rank_Score,RANK(BR26,BR$4:BR$147,1))</f>
        <v>113</v>
      </c>
    </row>
    <row r="27" spans="1:71" s="10" customFormat="1" x14ac:dyDescent="0.15">
      <c r="A27" s="59" t="s">
        <v>101</v>
      </c>
      <c r="B27" s="2"/>
      <c r="C27" s="1"/>
      <c r="D27" s="5">
        <v>2</v>
      </c>
      <c r="E27" s="6" t="s">
        <v>98</v>
      </c>
      <c r="F27" s="5"/>
      <c r="G27" s="63" t="e">
        <f t="shared" si="0"/>
        <v>#VALUE!</v>
      </c>
      <c r="H27" s="63">
        <f t="shared" si="12"/>
        <v>318</v>
      </c>
      <c r="I27" s="63">
        <f t="shared" si="13"/>
        <v>6</v>
      </c>
      <c r="J27" s="63">
        <f t="shared" si="14"/>
        <v>4</v>
      </c>
      <c r="K27" s="64">
        <f t="shared" si="15"/>
        <v>480.05999999999995</v>
      </c>
      <c r="L27" s="49">
        <v>51.88</v>
      </c>
      <c r="M27" s="5">
        <v>0</v>
      </c>
      <c r="N27" s="29"/>
      <c r="O27" s="29"/>
      <c r="P27" s="36">
        <f t="shared" si="2"/>
        <v>51.88</v>
      </c>
      <c r="Q27" s="53">
        <f>IF(P27="",Default_Rank_Score,RANK(P27,P$4:P$147,1))</f>
        <v>85</v>
      </c>
      <c r="R27" s="49">
        <v>28.47</v>
      </c>
      <c r="S27" s="5">
        <v>0</v>
      </c>
      <c r="T27" s="29"/>
      <c r="U27" s="29"/>
      <c r="V27" s="36">
        <f t="shared" si="3"/>
        <v>28.47</v>
      </c>
      <c r="W27" s="55">
        <f>IF(V27="",Default_Rank_Score,RANK(V27,V$4:V$147,1))</f>
        <v>51</v>
      </c>
      <c r="X27" s="49">
        <v>52.26</v>
      </c>
      <c r="Y27" s="5">
        <v>1</v>
      </c>
      <c r="Z27" s="29"/>
      <c r="AA27" s="29"/>
      <c r="AB27" s="36">
        <f t="shared" si="4"/>
        <v>57.26</v>
      </c>
      <c r="AC27" s="55">
        <f>IF(AB27="",Default_Rank_Score,RANK(AB27,AB$4:AB$147,1))</f>
        <v>77</v>
      </c>
      <c r="AD27" s="49">
        <v>36.79</v>
      </c>
      <c r="AE27" s="5">
        <v>0</v>
      </c>
      <c r="AF27" s="29"/>
      <c r="AG27" s="29"/>
      <c r="AH27" s="36">
        <f t="shared" si="5"/>
        <v>36.79</v>
      </c>
      <c r="AI27" s="55">
        <f>IF(AH27="",Default_Rank_Score,RANK(AH27,AH$4:AH$147,1))</f>
        <v>60</v>
      </c>
      <c r="AJ27" s="49">
        <v>44.79</v>
      </c>
      <c r="AK27" s="5">
        <v>0</v>
      </c>
      <c r="AL27" s="29"/>
      <c r="AM27" s="29"/>
      <c r="AN27" s="36">
        <f t="shared" si="6"/>
        <v>44.79</v>
      </c>
      <c r="AO27" s="11">
        <f>IF(AN27="",Default_Rank_Score,RANK(AN27,AN$4:AN$147,1))</f>
        <v>45</v>
      </c>
      <c r="AP27" s="49">
        <v>55.9</v>
      </c>
      <c r="AQ27" s="5">
        <v>0</v>
      </c>
      <c r="AR27" s="29"/>
      <c r="AS27" s="29"/>
      <c r="AT27" s="36">
        <f t="shared" si="7"/>
        <v>55.9</v>
      </c>
      <c r="AU27" s="11">
        <f>IF(AT27="",Default_Rank_Score,RANK(AT27,AT$4:AT$147,1))</f>
        <v>81</v>
      </c>
      <c r="AV27" s="49">
        <v>40.409999999999997</v>
      </c>
      <c r="AW27" s="5">
        <v>1</v>
      </c>
      <c r="AX27" s="29"/>
      <c r="AY27" s="29"/>
      <c r="AZ27" s="36">
        <f t="shared" si="8"/>
        <v>45.41</v>
      </c>
      <c r="BA27" s="11">
        <f>IF(AZ27="",Default_Rank_Score,RANK(AZ27,AZ$4:AZ$147,1))</f>
        <v>50</v>
      </c>
      <c r="BB27" s="49">
        <v>36.15</v>
      </c>
      <c r="BC27" s="5">
        <v>0</v>
      </c>
      <c r="BD27" s="29"/>
      <c r="BE27" s="29"/>
      <c r="BF27" s="36">
        <f t="shared" si="9"/>
        <v>36.15</v>
      </c>
      <c r="BG27" s="11">
        <f>IF(BF27="",Default_Rank_Score,RANK(BF27,BF$4:BF$147,1))</f>
        <v>55</v>
      </c>
      <c r="BH27" s="49">
        <v>59.65</v>
      </c>
      <c r="BI27" s="5">
        <v>1</v>
      </c>
      <c r="BJ27" s="29"/>
      <c r="BK27" s="29"/>
      <c r="BL27" s="36">
        <f t="shared" si="10"/>
        <v>64.650000000000006</v>
      </c>
      <c r="BM27" s="11" t="e">
        <f>IF(BL27="",Default_Rank_Score,RANK(BL27,BL$4:BL$147,1))</f>
        <v>#VALUE!</v>
      </c>
      <c r="BN27" s="49">
        <v>53.76</v>
      </c>
      <c r="BO27" s="5">
        <v>1</v>
      </c>
      <c r="BP27" s="29"/>
      <c r="BQ27" s="29"/>
      <c r="BR27" s="36">
        <f t="shared" si="11"/>
        <v>58.76</v>
      </c>
      <c r="BS27" s="11">
        <f>IF(BR27="",Default_Rank_Score,RANK(BR27,BR$4:BR$147,1))</f>
        <v>81</v>
      </c>
    </row>
    <row r="28" spans="1:71" s="10" customFormat="1" x14ac:dyDescent="0.15">
      <c r="A28" s="59" t="s">
        <v>102</v>
      </c>
      <c r="B28" s="2"/>
      <c r="C28" s="1"/>
      <c r="D28" s="5">
        <v>2</v>
      </c>
      <c r="E28" s="6" t="s">
        <v>114</v>
      </c>
      <c r="F28" s="5"/>
      <c r="G28" s="63" t="e">
        <f t="shared" si="0"/>
        <v>#VALUE!</v>
      </c>
      <c r="H28" s="63">
        <f t="shared" si="12"/>
        <v>276</v>
      </c>
      <c r="I28" s="63">
        <f t="shared" si="13"/>
        <v>4</v>
      </c>
      <c r="J28" s="63">
        <f t="shared" si="14"/>
        <v>9</v>
      </c>
      <c r="K28" s="64">
        <f t="shared" si="15"/>
        <v>395.79999999999995</v>
      </c>
      <c r="L28" s="49">
        <v>30.02</v>
      </c>
      <c r="M28" s="5">
        <v>1</v>
      </c>
      <c r="N28" s="29"/>
      <c r="O28" s="29"/>
      <c r="P28" s="36">
        <f t="shared" si="2"/>
        <v>35.019999999999996</v>
      </c>
      <c r="Q28" s="53">
        <f>IF(P28="",Default_Rank_Score,RANK(P28,P$4:P$147,1))</f>
        <v>38</v>
      </c>
      <c r="R28" s="49">
        <v>27.59</v>
      </c>
      <c r="S28" s="5">
        <v>2</v>
      </c>
      <c r="T28" s="29"/>
      <c r="U28" s="29"/>
      <c r="V28" s="36">
        <f t="shared" si="3"/>
        <v>37.590000000000003</v>
      </c>
      <c r="W28" s="55">
        <f>IF(V28="",Default_Rank_Score,RANK(V28,V$4:V$147,1))</f>
        <v>84</v>
      </c>
      <c r="X28" s="49">
        <v>40.909999999999997</v>
      </c>
      <c r="Y28" s="5">
        <v>0</v>
      </c>
      <c r="Z28" s="29"/>
      <c r="AA28" s="29"/>
      <c r="AB28" s="36">
        <f t="shared" si="4"/>
        <v>40.909999999999997</v>
      </c>
      <c r="AC28" s="55">
        <f>IF(AB28="",Default_Rank_Score,RANK(AB28,AB$4:AB$147,1))</f>
        <v>45</v>
      </c>
      <c r="AD28" s="49">
        <v>36.6</v>
      </c>
      <c r="AE28" s="5">
        <v>0</v>
      </c>
      <c r="AF28" s="29"/>
      <c r="AG28" s="29"/>
      <c r="AH28" s="36">
        <f t="shared" si="5"/>
        <v>36.6</v>
      </c>
      <c r="AI28" s="55">
        <f>IF(AH28="",Default_Rank_Score,RANK(AH28,AH$4:AH$147,1))</f>
        <v>59</v>
      </c>
      <c r="AJ28" s="49">
        <v>42</v>
      </c>
      <c r="AK28" s="5">
        <v>1</v>
      </c>
      <c r="AL28" s="29"/>
      <c r="AM28" s="29"/>
      <c r="AN28" s="36">
        <f t="shared" si="6"/>
        <v>47</v>
      </c>
      <c r="AO28" s="11">
        <f>IF(AN28="",Default_Rank_Score,RANK(AN28,AN$4:AN$147,1))</f>
        <v>50</v>
      </c>
      <c r="AP28" s="49">
        <v>32.96</v>
      </c>
      <c r="AQ28" s="5">
        <v>0</v>
      </c>
      <c r="AR28" s="29"/>
      <c r="AS28" s="29"/>
      <c r="AT28" s="36">
        <f t="shared" si="7"/>
        <v>32.96</v>
      </c>
      <c r="AU28" s="11">
        <f>IF(AT28="",Default_Rank_Score,RANK(AT28,AT$4:AT$147,1))</f>
        <v>26</v>
      </c>
      <c r="AV28" s="49">
        <v>35.299999999999997</v>
      </c>
      <c r="AW28" s="5">
        <v>3</v>
      </c>
      <c r="AX28" s="29"/>
      <c r="AY28" s="29"/>
      <c r="AZ28" s="36">
        <f t="shared" si="8"/>
        <v>50.3</v>
      </c>
      <c r="BA28" s="11">
        <f>IF(AZ28="",Default_Rank_Score,RANK(AZ28,AZ$4:AZ$147,1))</f>
        <v>69</v>
      </c>
      <c r="BB28" s="49">
        <v>31.33</v>
      </c>
      <c r="BC28" s="5">
        <v>1</v>
      </c>
      <c r="BD28" s="29"/>
      <c r="BE28" s="29"/>
      <c r="BF28" s="36">
        <f t="shared" si="9"/>
        <v>36.33</v>
      </c>
      <c r="BG28" s="11">
        <f>IF(BF28="",Default_Rank_Score,RANK(BF28,BF$4:BF$147,1))</f>
        <v>57</v>
      </c>
      <c r="BH28" s="49">
        <v>33</v>
      </c>
      <c r="BI28" s="5">
        <v>0</v>
      </c>
      <c r="BJ28" s="29"/>
      <c r="BK28" s="29"/>
      <c r="BL28" s="36">
        <f t="shared" si="10"/>
        <v>33</v>
      </c>
      <c r="BM28" s="11" t="e">
        <f>IF(BL28="",Default_Rank_Score,RANK(BL28,BL$4:BL$147,1))</f>
        <v>#VALUE!</v>
      </c>
      <c r="BN28" s="49">
        <v>41.09</v>
      </c>
      <c r="BO28" s="5">
        <v>1</v>
      </c>
      <c r="BP28" s="29"/>
      <c r="BQ28" s="29"/>
      <c r="BR28" s="36">
        <f t="shared" si="11"/>
        <v>46.09</v>
      </c>
      <c r="BS28" s="11">
        <f>IF(BR28="",Default_Rank_Score,RANK(BR28,BR$4:BR$147,1))</f>
        <v>58</v>
      </c>
    </row>
    <row r="29" spans="1:71" s="10" customFormat="1" x14ac:dyDescent="0.15">
      <c r="A29" s="59" t="s">
        <v>103</v>
      </c>
      <c r="B29" s="2"/>
      <c r="C29" s="1"/>
      <c r="D29" s="5">
        <v>2</v>
      </c>
      <c r="E29" s="6" t="s">
        <v>115</v>
      </c>
      <c r="F29" s="5"/>
      <c r="G29" s="63" t="e">
        <f t="shared" si="0"/>
        <v>#VALUE!</v>
      </c>
      <c r="H29" s="63">
        <f t="shared" si="12"/>
        <v>369</v>
      </c>
      <c r="I29" s="63">
        <f t="shared" si="13"/>
        <v>7</v>
      </c>
      <c r="J29" s="63">
        <f t="shared" si="14"/>
        <v>4</v>
      </c>
      <c r="K29" s="64">
        <f t="shared" si="15"/>
        <v>453.40000000000003</v>
      </c>
      <c r="L29" s="49">
        <v>44.71</v>
      </c>
      <c r="M29" s="5">
        <v>1</v>
      </c>
      <c r="N29" s="29"/>
      <c r="O29" s="29"/>
      <c r="P29" s="36">
        <f t="shared" si="2"/>
        <v>49.71</v>
      </c>
      <c r="Q29" s="53">
        <f>IF(P29="",Default_Rank_Score,RANK(P29,P$4:P$147,1))</f>
        <v>80</v>
      </c>
      <c r="R29" s="49">
        <v>28.21</v>
      </c>
      <c r="S29" s="5">
        <v>0</v>
      </c>
      <c r="T29" s="29"/>
      <c r="U29" s="29"/>
      <c r="V29" s="36">
        <f t="shared" si="3"/>
        <v>28.21</v>
      </c>
      <c r="W29" s="55">
        <f>IF(V29="",Default_Rank_Score,RANK(V29,V$4:V$147,1))</f>
        <v>49</v>
      </c>
      <c r="X29" s="49">
        <v>45.84</v>
      </c>
      <c r="Y29" s="5">
        <v>0</v>
      </c>
      <c r="Z29" s="29"/>
      <c r="AA29" s="29"/>
      <c r="AB29" s="36">
        <f t="shared" si="4"/>
        <v>45.84</v>
      </c>
      <c r="AC29" s="55">
        <f>IF(AB29="",Default_Rank_Score,RANK(AB29,AB$4:AB$147,1))</f>
        <v>60</v>
      </c>
      <c r="AD29" s="49">
        <v>47.45</v>
      </c>
      <c r="AE29" s="5">
        <v>0</v>
      </c>
      <c r="AF29" s="29"/>
      <c r="AG29" s="29"/>
      <c r="AH29" s="36">
        <f t="shared" si="5"/>
        <v>47.45</v>
      </c>
      <c r="AI29" s="55">
        <f>IF(AH29="",Default_Rank_Score,RANK(AH29,AH$4:AH$147,1))</f>
        <v>83</v>
      </c>
      <c r="AJ29" s="49">
        <v>69.66</v>
      </c>
      <c r="AK29" s="5">
        <v>2</v>
      </c>
      <c r="AL29" s="29"/>
      <c r="AM29" s="29"/>
      <c r="AN29" s="36">
        <f t="shared" si="6"/>
        <v>79.66</v>
      </c>
      <c r="AO29" s="11">
        <f>IF(AN29="",Default_Rank_Score,RANK(AN29,AN$4:AN$147,1))</f>
        <v>97</v>
      </c>
      <c r="AP29" s="49">
        <v>39.840000000000003</v>
      </c>
      <c r="AQ29" s="5">
        <v>0</v>
      </c>
      <c r="AR29" s="29"/>
      <c r="AS29" s="29"/>
      <c r="AT29" s="36">
        <f t="shared" si="7"/>
        <v>39.840000000000003</v>
      </c>
      <c r="AU29" s="11">
        <f>IF(AT29="",Default_Rank_Score,RANK(AT29,AT$4:AT$147,1))</f>
        <v>49</v>
      </c>
      <c r="AV29" s="49">
        <v>39.85</v>
      </c>
      <c r="AW29" s="5">
        <v>0</v>
      </c>
      <c r="AX29" s="29"/>
      <c r="AY29" s="29"/>
      <c r="AZ29" s="36">
        <f t="shared" si="8"/>
        <v>39.85</v>
      </c>
      <c r="BA29" s="11">
        <f>IF(AZ29="",Default_Rank_Score,RANK(AZ29,AZ$4:AZ$147,1))</f>
        <v>36</v>
      </c>
      <c r="BB29" s="49">
        <v>32.9</v>
      </c>
      <c r="BC29" s="5">
        <v>0</v>
      </c>
      <c r="BD29" s="29"/>
      <c r="BE29" s="29"/>
      <c r="BF29" s="36">
        <f t="shared" si="9"/>
        <v>32.9</v>
      </c>
      <c r="BG29" s="11">
        <f>IF(BF29="",Default_Rank_Score,RANK(BF29,BF$4:BF$147,1))</f>
        <v>44</v>
      </c>
      <c r="BH29" s="49">
        <v>42.5</v>
      </c>
      <c r="BI29" s="5">
        <v>1</v>
      </c>
      <c r="BJ29" s="29"/>
      <c r="BK29" s="29"/>
      <c r="BL29" s="36">
        <f t="shared" si="10"/>
        <v>47.5</v>
      </c>
      <c r="BM29" s="11" t="e">
        <f>IF(BL29="",Default_Rank_Score,RANK(BL29,BL$4:BL$147,1))</f>
        <v>#VALUE!</v>
      </c>
      <c r="BN29" s="49">
        <v>42.44</v>
      </c>
      <c r="BO29" s="5">
        <v>0</v>
      </c>
      <c r="BP29" s="29"/>
      <c r="BQ29" s="29"/>
      <c r="BR29" s="36">
        <f t="shared" si="11"/>
        <v>42.44</v>
      </c>
      <c r="BS29" s="11">
        <f>IF(BR29="",Default_Rank_Score,RANK(BR29,BR$4:BR$147,1))</f>
        <v>49</v>
      </c>
    </row>
    <row r="30" spans="1:71" s="10" customFormat="1" x14ac:dyDescent="0.15">
      <c r="A30" s="59" t="s">
        <v>104</v>
      </c>
      <c r="B30" s="2"/>
      <c r="C30" s="1"/>
      <c r="D30" s="5">
        <v>2</v>
      </c>
      <c r="E30" s="6" t="s">
        <v>180</v>
      </c>
      <c r="F30" s="5"/>
      <c r="G30" s="63" t="e">
        <f t="shared" si="0"/>
        <v>#VALUE!</v>
      </c>
      <c r="H30" s="63">
        <f t="shared" si="12"/>
        <v>272</v>
      </c>
      <c r="I30" s="63">
        <f t="shared" si="13"/>
        <v>4</v>
      </c>
      <c r="J30" s="63">
        <f t="shared" si="14"/>
        <v>12</v>
      </c>
      <c r="K30" s="64">
        <f t="shared" si="15"/>
        <v>406.52000000000004</v>
      </c>
      <c r="L30" s="49">
        <v>30.42</v>
      </c>
      <c r="M30" s="5">
        <v>0</v>
      </c>
      <c r="N30" s="29"/>
      <c r="O30" s="29"/>
      <c r="P30" s="36">
        <f t="shared" si="2"/>
        <v>30.42</v>
      </c>
      <c r="Q30" s="53">
        <f>IF(P30="",Default_Rank_Score,RANK(P30,P$4:P$147,1))</f>
        <v>26</v>
      </c>
      <c r="R30" s="49">
        <v>28.79</v>
      </c>
      <c r="S30" s="5">
        <v>0</v>
      </c>
      <c r="T30" s="29"/>
      <c r="U30" s="29"/>
      <c r="V30" s="36">
        <f t="shared" si="3"/>
        <v>28.79</v>
      </c>
      <c r="W30" s="55">
        <f>IF(V30="",Default_Rank_Score,RANK(V30,V$4:V$147,1))</f>
        <v>53</v>
      </c>
      <c r="X30" s="49">
        <v>32.58</v>
      </c>
      <c r="Y30" s="5">
        <v>1</v>
      </c>
      <c r="Z30" s="29"/>
      <c r="AA30" s="29"/>
      <c r="AB30" s="36">
        <f t="shared" si="4"/>
        <v>37.58</v>
      </c>
      <c r="AC30" s="55">
        <f>IF(AB30="",Default_Rank_Score,RANK(AB30,AB$4:AB$147,1))</f>
        <v>34</v>
      </c>
      <c r="AD30" s="49">
        <v>27.61</v>
      </c>
      <c r="AE30" s="5">
        <v>3</v>
      </c>
      <c r="AF30" s="29"/>
      <c r="AG30" s="29"/>
      <c r="AH30" s="36">
        <f t="shared" si="5"/>
        <v>42.61</v>
      </c>
      <c r="AI30" s="55">
        <f>IF(AH30="",Default_Rank_Score,RANK(AH30,AH$4:AH$147,1))</f>
        <v>73</v>
      </c>
      <c r="AJ30" s="49">
        <v>45.95</v>
      </c>
      <c r="AK30" s="5">
        <v>4</v>
      </c>
      <c r="AL30" s="29"/>
      <c r="AM30" s="29"/>
      <c r="AN30" s="36">
        <f t="shared" si="6"/>
        <v>65.95</v>
      </c>
      <c r="AO30" s="11">
        <f>IF(AN30="",Default_Rank_Score,RANK(AN30,AN$4:AN$147,1))</f>
        <v>86</v>
      </c>
      <c r="AP30" s="49">
        <v>30.2</v>
      </c>
      <c r="AQ30" s="5">
        <v>2</v>
      </c>
      <c r="AR30" s="29"/>
      <c r="AS30" s="29"/>
      <c r="AT30" s="36">
        <f t="shared" si="7"/>
        <v>40.200000000000003</v>
      </c>
      <c r="AU30" s="11">
        <f>IF(AT30="",Default_Rank_Score,RANK(AT30,AT$4:AT$147,1))</f>
        <v>53</v>
      </c>
      <c r="AV30" s="49">
        <v>34.17</v>
      </c>
      <c r="AW30" s="5">
        <v>0</v>
      </c>
      <c r="AX30" s="29"/>
      <c r="AY30" s="29"/>
      <c r="AZ30" s="36">
        <f t="shared" si="8"/>
        <v>34.17</v>
      </c>
      <c r="BA30" s="11">
        <f>IF(AZ30="",Default_Rank_Score,RANK(AZ30,AZ$4:AZ$147,1))</f>
        <v>22</v>
      </c>
      <c r="BB30" s="49">
        <v>39.28</v>
      </c>
      <c r="BC30" s="5">
        <v>1</v>
      </c>
      <c r="BD30" s="29"/>
      <c r="BE30" s="29"/>
      <c r="BF30" s="36">
        <f t="shared" si="9"/>
        <v>44.28</v>
      </c>
      <c r="BG30" s="11">
        <f>IF(BF30="",Default_Rank_Score,RANK(BF30,BF$4:BF$147,1))</f>
        <v>79</v>
      </c>
      <c r="BH30" s="49">
        <v>40.67</v>
      </c>
      <c r="BI30" s="5">
        <v>1</v>
      </c>
      <c r="BJ30" s="29"/>
      <c r="BK30" s="29"/>
      <c r="BL30" s="36">
        <f t="shared" si="10"/>
        <v>45.67</v>
      </c>
      <c r="BM30" s="11" t="e">
        <f>IF(BL30="",Default_Rank_Score,RANK(BL30,BL$4:BL$147,1))</f>
        <v>#VALUE!</v>
      </c>
      <c r="BN30" s="49">
        <v>36.85</v>
      </c>
      <c r="BO30" s="5">
        <v>0</v>
      </c>
      <c r="BP30" s="29"/>
      <c r="BQ30" s="29"/>
      <c r="BR30" s="36">
        <f t="shared" si="11"/>
        <v>36.85</v>
      </c>
      <c r="BS30" s="11">
        <f>IF(BR30="",Default_Rank_Score,RANK(BR30,BR$4:BR$147,1))</f>
        <v>30</v>
      </c>
    </row>
    <row r="31" spans="1:71" s="10" customFormat="1" x14ac:dyDescent="0.15">
      <c r="A31" s="59" t="s">
        <v>105</v>
      </c>
      <c r="B31" s="2"/>
      <c r="C31" s="1"/>
      <c r="D31" s="5">
        <v>2</v>
      </c>
      <c r="E31" s="6" t="s">
        <v>66</v>
      </c>
      <c r="F31" s="5"/>
      <c r="G31" s="63" t="e">
        <f t="shared" si="0"/>
        <v>#VALUE!</v>
      </c>
      <c r="H31" s="63">
        <f t="shared" si="12"/>
        <v>204</v>
      </c>
      <c r="I31" s="63">
        <f t="shared" si="13"/>
        <v>6</v>
      </c>
      <c r="J31" s="63">
        <f t="shared" si="14"/>
        <v>10</v>
      </c>
      <c r="K31" s="64">
        <f t="shared" si="15"/>
        <v>381.23</v>
      </c>
      <c r="L31" s="49">
        <v>31.89</v>
      </c>
      <c r="M31" s="5">
        <v>2</v>
      </c>
      <c r="N31" s="29"/>
      <c r="O31" s="29"/>
      <c r="P31" s="36">
        <f t="shared" si="2"/>
        <v>41.89</v>
      </c>
      <c r="Q31" s="53">
        <f>IF(P31="",Default_Rank_Score,RANK(P31,P$4:P$147,1))</f>
        <v>58</v>
      </c>
      <c r="R31" s="49">
        <v>24.28</v>
      </c>
      <c r="S31" s="5">
        <v>0</v>
      </c>
      <c r="T31" s="29"/>
      <c r="U31" s="29"/>
      <c r="V31" s="36">
        <f t="shared" si="3"/>
        <v>24.28</v>
      </c>
      <c r="W31" s="55">
        <f>IF(V31="",Default_Rank_Score,RANK(V31,V$4:V$147,1))</f>
        <v>31</v>
      </c>
      <c r="X31" s="49">
        <v>38.35</v>
      </c>
      <c r="Y31" s="5">
        <v>0</v>
      </c>
      <c r="Z31" s="29"/>
      <c r="AA31" s="29"/>
      <c r="AB31" s="36">
        <f t="shared" si="4"/>
        <v>38.35</v>
      </c>
      <c r="AC31" s="55">
        <f>IF(AB31="",Default_Rank_Score,RANK(AB31,AB$4:AB$147,1))</f>
        <v>37</v>
      </c>
      <c r="AD31" s="49">
        <v>28.99</v>
      </c>
      <c r="AE31" s="5">
        <v>0</v>
      </c>
      <c r="AF31" s="29"/>
      <c r="AG31" s="29"/>
      <c r="AH31" s="36">
        <f t="shared" si="5"/>
        <v>28.99</v>
      </c>
      <c r="AI31" s="55">
        <f>IF(AH31="",Default_Rank_Score,RANK(AH31,AH$4:AH$147,1))</f>
        <v>31</v>
      </c>
      <c r="AJ31" s="49">
        <v>40.950000000000003</v>
      </c>
      <c r="AK31" s="5">
        <v>1</v>
      </c>
      <c r="AL31" s="29"/>
      <c r="AM31" s="29"/>
      <c r="AN31" s="36">
        <f t="shared" si="6"/>
        <v>45.95</v>
      </c>
      <c r="AO31" s="11">
        <f>IF(AN31="",Default_Rank_Score,RANK(AN31,AN$4:AN$147,1))</f>
        <v>47</v>
      </c>
      <c r="AP31" s="49">
        <v>32.270000000000003</v>
      </c>
      <c r="AQ31" s="5">
        <v>3</v>
      </c>
      <c r="AR31" s="29"/>
      <c r="AS31" s="29"/>
      <c r="AT31" s="36">
        <f t="shared" si="7"/>
        <v>47.27</v>
      </c>
      <c r="AU31" s="11">
        <f>IF(AT31="",Default_Rank_Score,RANK(AT31,AT$4:AT$147,1))</f>
        <v>71</v>
      </c>
      <c r="AV31" s="49">
        <v>32.92</v>
      </c>
      <c r="AW31" s="5">
        <v>4</v>
      </c>
      <c r="AX31" s="29"/>
      <c r="AY31" s="29"/>
      <c r="AZ31" s="36">
        <f t="shared" si="8"/>
        <v>52.92</v>
      </c>
      <c r="BA31" s="11">
        <f>IF(AZ31="",Default_Rank_Score,RANK(AZ31,AZ$4:AZ$147,1))</f>
        <v>76</v>
      </c>
      <c r="BB31" s="49">
        <v>34.72</v>
      </c>
      <c r="BC31" s="5">
        <v>0</v>
      </c>
      <c r="BD31" s="29"/>
      <c r="BE31" s="29"/>
      <c r="BF31" s="36">
        <f t="shared" si="9"/>
        <v>34.72</v>
      </c>
      <c r="BG31" s="11">
        <f>IF(BF31="",Default_Rank_Score,RANK(BF31,BF$4:BF$147,1))</f>
        <v>50</v>
      </c>
      <c r="BH31" s="49">
        <v>33.33</v>
      </c>
      <c r="BI31" s="5">
        <v>0</v>
      </c>
      <c r="BJ31" s="29"/>
      <c r="BK31" s="29"/>
      <c r="BL31" s="36">
        <f t="shared" si="10"/>
        <v>33.33</v>
      </c>
      <c r="BM31" s="11" t="e">
        <f>IF(BL31="",Default_Rank_Score,RANK(BL31,BL$4:BL$147,1))</f>
        <v>#VALUE!</v>
      </c>
      <c r="BN31" s="49">
        <v>33.53</v>
      </c>
      <c r="BO31" s="5">
        <v>0</v>
      </c>
      <c r="BP31" s="29"/>
      <c r="BQ31" s="29"/>
      <c r="BR31" s="36">
        <f t="shared" si="11"/>
        <v>33.53</v>
      </c>
      <c r="BS31" s="11">
        <f>IF(BR31="",Default_Rank_Score,RANK(BR31,BR$4:BR$147,1))</f>
        <v>21</v>
      </c>
    </row>
    <row r="32" spans="1:71" s="10" customFormat="1" x14ac:dyDescent="0.15">
      <c r="A32" s="59" t="s">
        <v>106</v>
      </c>
      <c r="B32" s="2"/>
      <c r="C32" s="1"/>
      <c r="D32" s="5">
        <v>2</v>
      </c>
      <c r="E32" s="6" t="s">
        <v>76</v>
      </c>
      <c r="F32" s="5"/>
      <c r="G32" s="63" t="e">
        <f t="shared" si="0"/>
        <v>#VALUE!</v>
      </c>
      <c r="H32" s="63">
        <f t="shared" si="12"/>
        <v>15</v>
      </c>
      <c r="I32" s="63">
        <f t="shared" si="13"/>
        <v>8</v>
      </c>
      <c r="J32" s="63">
        <f t="shared" si="14"/>
        <v>2</v>
      </c>
      <c r="K32" s="64">
        <f t="shared" si="15"/>
        <v>219.66999999999996</v>
      </c>
      <c r="L32" s="49">
        <v>16.309999999999999</v>
      </c>
      <c r="M32" s="5">
        <v>0</v>
      </c>
      <c r="N32" s="29"/>
      <c r="O32" s="29"/>
      <c r="P32" s="36">
        <f t="shared" si="2"/>
        <v>16.309999999999999</v>
      </c>
      <c r="Q32" s="53">
        <f>IF(P32="",Default_Rank_Score,RANK(P32,P$4:P$147,1))</f>
        <v>1</v>
      </c>
      <c r="R32" s="49">
        <v>13.19</v>
      </c>
      <c r="S32" s="5">
        <v>0</v>
      </c>
      <c r="T32" s="29"/>
      <c r="U32" s="29"/>
      <c r="V32" s="36">
        <f t="shared" si="3"/>
        <v>13.19</v>
      </c>
      <c r="W32" s="55">
        <f>IF(V32="",Default_Rank_Score,RANK(V32,V$4:V$147,1))</f>
        <v>2</v>
      </c>
      <c r="X32" s="49">
        <v>24.24</v>
      </c>
      <c r="Y32" s="5">
        <v>0</v>
      </c>
      <c r="Z32" s="29"/>
      <c r="AA32" s="29"/>
      <c r="AB32" s="36">
        <f t="shared" si="4"/>
        <v>24.24</v>
      </c>
      <c r="AC32" s="55">
        <f>IF(AB32="",Default_Rank_Score,RANK(AB32,AB$4:AB$147,1))</f>
        <v>1</v>
      </c>
      <c r="AD32" s="49">
        <v>19.28</v>
      </c>
      <c r="AE32" s="5">
        <v>0</v>
      </c>
      <c r="AF32" s="29"/>
      <c r="AG32" s="29"/>
      <c r="AH32" s="36">
        <f t="shared" si="5"/>
        <v>19.28</v>
      </c>
      <c r="AI32" s="55">
        <f>IF(AH32="",Default_Rank_Score,RANK(AH32,AH$4:AH$147,1))</f>
        <v>3</v>
      </c>
      <c r="AJ32" s="49">
        <v>27.55</v>
      </c>
      <c r="AK32" s="5">
        <v>1</v>
      </c>
      <c r="AL32" s="29"/>
      <c r="AM32" s="29"/>
      <c r="AN32" s="36">
        <f t="shared" si="6"/>
        <v>32.549999999999997</v>
      </c>
      <c r="AO32" s="11">
        <f>IF(AN32="",Default_Rank_Score,RANK(AN32,AN$4:AN$147,1))</f>
        <v>8</v>
      </c>
      <c r="AP32" s="49">
        <v>20.52</v>
      </c>
      <c r="AQ32" s="5">
        <v>0</v>
      </c>
      <c r="AR32" s="29"/>
      <c r="AS32" s="29"/>
      <c r="AT32" s="36">
        <f t="shared" si="7"/>
        <v>20.52</v>
      </c>
      <c r="AU32" s="11">
        <f>IF(AT32="",Default_Rank_Score,RANK(AT32,AT$4:AT$147,1))</f>
        <v>3</v>
      </c>
      <c r="AV32" s="49">
        <v>23.59</v>
      </c>
      <c r="AW32" s="5">
        <v>1</v>
      </c>
      <c r="AX32" s="29"/>
      <c r="AY32" s="29"/>
      <c r="AZ32" s="36">
        <f t="shared" si="8"/>
        <v>28.59</v>
      </c>
      <c r="BA32" s="11">
        <f>IF(AZ32="",Default_Rank_Score,RANK(AZ32,AZ$4:AZ$147,1))</f>
        <v>7</v>
      </c>
      <c r="BB32" s="49">
        <v>17.7</v>
      </c>
      <c r="BC32" s="5">
        <v>0</v>
      </c>
      <c r="BD32" s="29"/>
      <c r="BE32" s="29"/>
      <c r="BF32" s="36">
        <f t="shared" si="9"/>
        <v>17.7</v>
      </c>
      <c r="BG32" s="11">
        <f>IF(BF32="",Default_Rank_Score,RANK(BF32,BF$4:BF$147,1))</f>
        <v>1</v>
      </c>
      <c r="BH32" s="49">
        <v>23.78</v>
      </c>
      <c r="BI32" s="5">
        <v>0</v>
      </c>
      <c r="BJ32" s="29"/>
      <c r="BK32" s="29"/>
      <c r="BL32" s="36">
        <f t="shared" si="10"/>
        <v>23.78</v>
      </c>
      <c r="BM32" s="11" t="e">
        <f>IF(BL32="",Default_Rank_Score,RANK(BL32,BL$4:BL$147,1))</f>
        <v>#VALUE!</v>
      </c>
      <c r="BN32" s="49">
        <v>23.51</v>
      </c>
      <c r="BO32" s="5">
        <v>0</v>
      </c>
      <c r="BP32" s="29"/>
      <c r="BQ32" s="29"/>
      <c r="BR32" s="36">
        <f t="shared" si="11"/>
        <v>23.51</v>
      </c>
      <c r="BS32" s="11">
        <f>IF(BR32="",Default_Rank_Score,RANK(BR32,BR$4:BR$147,1))</f>
        <v>2</v>
      </c>
    </row>
    <row r="33" spans="1:71" s="10" customFormat="1" x14ac:dyDescent="0.15">
      <c r="A33" s="59" t="s">
        <v>107</v>
      </c>
      <c r="B33" s="2"/>
      <c r="C33" s="1"/>
      <c r="D33" s="5">
        <v>2</v>
      </c>
      <c r="E33" s="6" t="s">
        <v>114</v>
      </c>
      <c r="F33" s="5"/>
      <c r="G33" s="63" t="e">
        <f t="shared" si="0"/>
        <v>#VALUE!</v>
      </c>
      <c r="H33" s="63">
        <f t="shared" si="12"/>
        <v>287</v>
      </c>
      <c r="I33" s="63">
        <f t="shared" si="13"/>
        <v>1</v>
      </c>
      <c r="J33" s="63">
        <f t="shared" si="14"/>
        <v>9</v>
      </c>
      <c r="K33" s="64">
        <f t="shared" si="15"/>
        <v>413.61</v>
      </c>
      <c r="L33" s="49">
        <v>33.17</v>
      </c>
      <c r="M33" s="5">
        <v>1</v>
      </c>
      <c r="N33" s="29"/>
      <c r="O33" s="29"/>
      <c r="P33" s="36">
        <f t="shared" si="2"/>
        <v>38.17</v>
      </c>
      <c r="Q33" s="53">
        <f>IF(P33="",Default_Rank_Score,RANK(P33,P$4:P$147,1))</f>
        <v>48</v>
      </c>
      <c r="R33" s="49">
        <v>29.15</v>
      </c>
      <c r="S33" s="5">
        <v>0</v>
      </c>
      <c r="T33" s="29"/>
      <c r="U33" s="29"/>
      <c r="V33" s="36">
        <f t="shared" si="3"/>
        <v>29.15</v>
      </c>
      <c r="W33" s="55">
        <f>IF(V33="",Default_Rank_Score,RANK(V33,V$4:V$147,1))</f>
        <v>56</v>
      </c>
      <c r="X33" s="49">
        <v>40.25</v>
      </c>
      <c r="Y33" s="5">
        <v>1</v>
      </c>
      <c r="Z33" s="29"/>
      <c r="AA33" s="29"/>
      <c r="AB33" s="36">
        <f t="shared" si="4"/>
        <v>45.25</v>
      </c>
      <c r="AC33" s="55">
        <f>IF(AB33="",Default_Rank_Score,RANK(AB33,AB$4:AB$147,1))</f>
        <v>56</v>
      </c>
      <c r="AD33" s="49">
        <v>30.95</v>
      </c>
      <c r="AE33" s="5">
        <v>1</v>
      </c>
      <c r="AF33" s="29"/>
      <c r="AG33" s="29"/>
      <c r="AH33" s="36">
        <f t="shared" si="5"/>
        <v>35.950000000000003</v>
      </c>
      <c r="AI33" s="55">
        <f>IF(AH33="",Default_Rank_Score,RANK(AH33,AH$4:AH$147,1))</f>
        <v>57</v>
      </c>
      <c r="AJ33" s="49">
        <v>44.22</v>
      </c>
      <c r="AK33" s="5">
        <v>1</v>
      </c>
      <c r="AL33" s="29">
        <v>1</v>
      </c>
      <c r="AM33" s="29"/>
      <c r="AN33" s="36">
        <f t="shared" si="6"/>
        <v>59.22</v>
      </c>
      <c r="AO33" s="11">
        <f>IF(AN33="",Default_Rank_Score,RANK(AN33,AN$4:AN$147,1))</f>
        <v>70</v>
      </c>
      <c r="AP33" s="49">
        <v>34.99</v>
      </c>
      <c r="AQ33" s="5">
        <v>1</v>
      </c>
      <c r="AR33" s="29"/>
      <c r="AS33" s="29"/>
      <c r="AT33" s="36">
        <f t="shared" si="7"/>
        <v>39.99</v>
      </c>
      <c r="AU33" s="11">
        <f>IF(AT33="",Default_Rank_Score,RANK(AT33,AT$4:AT$147,1))</f>
        <v>51</v>
      </c>
      <c r="AV33" s="49">
        <v>46.01</v>
      </c>
      <c r="AW33" s="5">
        <v>1</v>
      </c>
      <c r="AX33" s="29"/>
      <c r="AY33" s="29"/>
      <c r="AZ33" s="36">
        <f t="shared" si="8"/>
        <v>51.01</v>
      </c>
      <c r="BA33" s="11">
        <f>IF(AZ33="",Default_Rank_Score,RANK(AZ33,AZ$4:AZ$147,1))</f>
        <v>71</v>
      </c>
      <c r="BB33" s="49">
        <v>32.14</v>
      </c>
      <c r="BC33" s="5">
        <v>1</v>
      </c>
      <c r="BD33" s="29"/>
      <c r="BE33" s="29"/>
      <c r="BF33" s="36">
        <f t="shared" si="9"/>
        <v>37.14</v>
      </c>
      <c r="BG33" s="11">
        <f>IF(BF33="",Default_Rank_Score,RANK(BF33,BF$4:BF$147,1))</f>
        <v>61</v>
      </c>
      <c r="BH33" s="49">
        <v>38.86</v>
      </c>
      <c r="BI33" s="5">
        <v>1</v>
      </c>
      <c r="BJ33" s="29"/>
      <c r="BK33" s="29"/>
      <c r="BL33" s="36">
        <f t="shared" si="10"/>
        <v>43.86</v>
      </c>
      <c r="BM33" s="11" t="e">
        <f>IF(BL33="",Default_Rank_Score,RANK(BL33,BL$4:BL$147,1))</f>
        <v>#VALUE!</v>
      </c>
      <c r="BN33" s="49">
        <v>28.87</v>
      </c>
      <c r="BO33" s="5">
        <v>1</v>
      </c>
      <c r="BP33" s="29"/>
      <c r="BQ33" s="29"/>
      <c r="BR33" s="36">
        <f t="shared" si="11"/>
        <v>33.870000000000005</v>
      </c>
      <c r="BS33" s="11">
        <f>IF(BR33="",Default_Rank_Score,RANK(BR33,BR$4:BR$147,1))</f>
        <v>24</v>
      </c>
    </row>
    <row r="34" spans="1:71" s="10" customFormat="1" x14ac:dyDescent="0.15">
      <c r="A34" s="59" t="s">
        <v>108</v>
      </c>
      <c r="B34" s="2"/>
      <c r="C34" s="1"/>
      <c r="D34" s="5">
        <v>2</v>
      </c>
      <c r="E34" s="6" t="s">
        <v>116</v>
      </c>
      <c r="F34" s="5"/>
      <c r="G34" s="63" t="e">
        <f t="shared" si="0"/>
        <v>#VALUE!</v>
      </c>
      <c r="H34" s="63">
        <f t="shared" si="12"/>
        <v>124</v>
      </c>
      <c r="I34" s="63">
        <f t="shared" si="13"/>
        <v>7</v>
      </c>
      <c r="J34" s="63">
        <f t="shared" si="14"/>
        <v>3</v>
      </c>
      <c r="K34" s="64">
        <f t="shared" si="15"/>
        <v>317.58</v>
      </c>
      <c r="L34" s="49">
        <v>27.24</v>
      </c>
      <c r="M34" s="5">
        <v>1</v>
      </c>
      <c r="N34" s="29"/>
      <c r="O34" s="29"/>
      <c r="P34" s="36">
        <f t="shared" si="2"/>
        <v>32.239999999999995</v>
      </c>
      <c r="Q34" s="53">
        <f>IF(P34="",Default_Rank_Score,RANK(P34,P$4:P$147,1))</f>
        <v>31</v>
      </c>
      <c r="R34" s="49">
        <v>21.54</v>
      </c>
      <c r="S34" s="5">
        <v>0</v>
      </c>
      <c r="T34" s="29"/>
      <c r="U34" s="29"/>
      <c r="V34" s="36">
        <f t="shared" si="3"/>
        <v>21.54</v>
      </c>
      <c r="W34" s="55">
        <f>IF(V34="",Default_Rank_Score,RANK(V34,V$4:V$147,1))</f>
        <v>19</v>
      </c>
      <c r="X34" s="49">
        <v>31.8</v>
      </c>
      <c r="Y34" s="5">
        <v>1</v>
      </c>
      <c r="Z34" s="29"/>
      <c r="AA34" s="29"/>
      <c r="AB34" s="36">
        <f t="shared" si="4"/>
        <v>36.799999999999997</v>
      </c>
      <c r="AC34" s="55">
        <f>IF(AB34="",Default_Rank_Score,RANK(AB34,AB$4:AB$147,1))</f>
        <v>30</v>
      </c>
      <c r="AD34" s="49">
        <v>27.56</v>
      </c>
      <c r="AE34" s="5">
        <v>0</v>
      </c>
      <c r="AF34" s="29"/>
      <c r="AG34" s="29"/>
      <c r="AH34" s="36">
        <f t="shared" si="5"/>
        <v>27.56</v>
      </c>
      <c r="AI34" s="55">
        <f>IF(AH34="",Default_Rank_Score,RANK(AH34,AH$4:AH$147,1))</f>
        <v>26</v>
      </c>
      <c r="AJ34" s="49">
        <v>36.96</v>
      </c>
      <c r="AK34" s="5">
        <v>0</v>
      </c>
      <c r="AL34" s="29"/>
      <c r="AM34" s="29"/>
      <c r="AN34" s="36">
        <f t="shared" si="6"/>
        <v>36.96</v>
      </c>
      <c r="AO34" s="11">
        <f>IF(AN34="",Default_Rank_Score,RANK(AN34,AN$4:AN$147,1))</f>
        <v>18</v>
      </c>
      <c r="AP34" s="49">
        <v>28.78</v>
      </c>
      <c r="AQ34" s="5">
        <v>0</v>
      </c>
      <c r="AR34" s="29"/>
      <c r="AS34" s="29"/>
      <c r="AT34" s="36">
        <f t="shared" si="7"/>
        <v>28.78</v>
      </c>
      <c r="AU34" s="11">
        <f>IF(AT34="",Default_Rank_Score,RANK(AT34,AT$4:AT$147,1))</f>
        <v>13</v>
      </c>
      <c r="AV34" s="49">
        <v>32.020000000000003</v>
      </c>
      <c r="AW34" s="5">
        <v>1</v>
      </c>
      <c r="AX34" s="29"/>
      <c r="AY34" s="29"/>
      <c r="AZ34" s="36">
        <f t="shared" si="8"/>
        <v>37.020000000000003</v>
      </c>
      <c r="BA34" s="11">
        <f>IF(AZ34="",Default_Rank_Score,RANK(AZ34,AZ$4:AZ$147,1))</f>
        <v>29</v>
      </c>
      <c r="BB34" s="49">
        <v>26.36</v>
      </c>
      <c r="BC34" s="5">
        <v>0</v>
      </c>
      <c r="BD34" s="29"/>
      <c r="BE34" s="29"/>
      <c r="BF34" s="36">
        <f t="shared" si="9"/>
        <v>26.36</v>
      </c>
      <c r="BG34" s="11">
        <f>IF(BF34="",Default_Rank_Score,RANK(BF34,BF$4:BF$147,1))</f>
        <v>21</v>
      </c>
      <c r="BH34" s="49">
        <v>38.93</v>
      </c>
      <c r="BI34" s="5">
        <v>0</v>
      </c>
      <c r="BJ34" s="29"/>
      <c r="BK34" s="29"/>
      <c r="BL34" s="36">
        <f t="shared" si="10"/>
        <v>38.93</v>
      </c>
      <c r="BM34" s="11" t="e">
        <f>IF(BL34="",Default_Rank_Score,RANK(BL34,BL$4:BL$147,1))</f>
        <v>#VALUE!</v>
      </c>
      <c r="BN34" s="49">
        <v>31.39</v>
      </c>
      <c r="BO34" s="5">
        <v>0</v>
      </c>
      <c r="BP34" s="29"/>
      <c r="BQ34" s="29"/>
      <c r="BR34" s="36">
        <f t="shared" si="11"/>
        <v>31.39</v>
      </c>
      <c r="BS34" s="11">
        <f>IF(BR34="",Default_Rank_Score,RANK(BR34,BR$4:BR$147,1))</f>
        <v>17</v>
      </c>
    </row>
    <row r="35" spans="1:71" s="10" customFormat="1" x14ac:dyDescent="0.15">
      <c r="A35" s="59" t="s">
        <v>109</v>
      </c>
      <c r="B35" s="2"/>
      <c r="C35" s="1"/>
      <c r="D35" s="5">
        <v>2</v>
      </c>
      <c r="E35" s="6" t="s">
        <v>117</v>
      </c>
      <c r="F35" s="5"/>
      <c r="G35" s="63" t="e">
        <f t="shared" si="0"/>
        <v>#VALUE!</v>
      </c>
      <c r="H35" s="63">
        <f t="shared" si="12"/>
        <v>174</v>
      </c>
      <c r="I35" s="63">
        <f t="shared" si="13"/>
        <v>3</v>
      </c>
      <c r="J35" s="63">
        <f t="shared" si="14"/>
        <v>7</v>
      </c>
      <c r="K35" s="64">
        <f t="shared" si="15"/>
        <v>374.19999999999993</v>
      </c>
      <c r="L35" s="49">
        <v>30.39</v>
      </c>
      <c r="M35" s="5">
        <v>0</v>
      </c>
      <c r="N35" s="29"/>
      <c r="O35" s="29"/>
      <c r="P35" s="36">
        <f t="shared" si="2"/>
        <v>30.39</v>
      </c>
      <c r="Q35" s="53">
        <f>IF(P35="",Default_Rank_Score,RANK(P35,P$4:P$147,1))</f>
        <v>25</v>
      </c>
      <c r="R35" s="49">
        <v>24.72</v>
      </c>
      <c r="S35" s="5">
        <v>0</v>
      </c>
      <c r="T35" s="29"/>
      <c r="U35" s="29"/>
      <c r="V35" s="36">
        <f t="shared" si="3"/>
        <v>24.72</v>
      </c>
      <c r="W35" s="55">
        <f>IF(V35="",Default_Rank_Score,RANK(V35,V$4:V$147,1))</f>
        <v>34</v>
      </c>
      <c r="X35" s="49">
        <v>33.520000000000003</v>
      </c>
      <c r="Y35" s="5">
        <v>0</v>
      </c>
      <c r="Z35" s="29"/>
      <c r="AA35" s="29"/>
      <c r="AB35" s="36">
        <f t="shared" si="4"/>
        <v>33.520000000000003</v>
      </c>
      <c r="AC35" s="55">
        <f>IF(AB35="",Default_Rank_Score,RANK(AB35,AB$4:AB$147,1))</f>
        <v>19</v>
      </c>
      <c r="AD35" s="49">
        <v>24.85</v>
      </c>
      <c r="AE35" s="5">
        <v>1</v>
      </c>
      <c r="AF35" s="29"/>
      <c r="AG35" s="29"/>
      <c r="AH35" s="36">
        <f t="shared" si="5"/>
        <v>29.85</v>
      </c>
      <c r="AI35" s="55">
        <f>IF(AH35="",Default_Rank_Score,RANK(AH35,AH$4:AH$147,1))</f>
        <v>36</v>
      </c>
      <c r="AJ35" s="49">
        <v>38.44</v>
      </c>
      <c r="AK35" s="5">
        <v>1</v>
      </c>
      <c r="AL35" s="29">
        <v>1</v>
      </c>
      <c r="AM35" s="29"/>
      <c r="AN35" s="36">
        <f t="shared" si="6"/>
        <v>53.44</v>
      </c>
      <c r="AO35" s="11">
        <f>IF(AN35="",Default_Rank_Score,RANK(AN35,AN$4:AN$147,1))</f>
        <v>60</v>
      </c>
      <c r="AP35" s="49">
        <v>46.22</v>
      </c>
      <c r="AQ35" s="5">
        <v>1</v>
      </c>
      <c r="AR35" s="29"/>
      <c r="AS35" s="29"/>
      <c r="AT35" s="36">
        <f t="shared" si="7"/>
        <v>51.22</v>
      </c>
      <c r="AU35" s="11">
        <f>IF(AT35="",Default_Rank_Score,RANK(AT35,AT$4:AT$147,1))</f>
        <v>76</v>
      </c>
      <c r="AV35" s="49">
        <v>37.96</v>
      </c>
      <c r="AW35" s="5">
        <v>1</v>
      </c>
      <c r="AX35" s="29"/>
      <c r="AY35" s="29"/>
      <c r="AZ35" s="36">
        <f t="shared" si="8"/>
        <v>42.96</v>
      </c>
      <c r="BA35" s="11">
        <f>IF(AZ35="",Default_Rank_Score,RANK(AZ35,AZ$4:AZ$147,1))</f>
        <v>43</v>
      </c>
      <c r="BB35" s="49">
        <v>29.19</v>
      </c>
      <c r="BC35" s="5">
        <v>1</v>
      </c>
      <c r="BD35" s="29"/>
      <c r="BE35" s="29"/>
      <c r="BF35" s="36">
        <f t="shared" si="9"/>
        <v>34.19</v>
      </c>
      <c r="BG35" s="11">
        <f>IF(BF35="",Default_Rank_Score,RANK(BF35,BF$4:BF$147,1))</f>
        <v>49</v>
      </c>
      <c r="BH35" s="49">
        <v>30.63</v>
      </c>
      <c r="BI35" s="5">
        <v>1</v>
      </c>
      <c r="BJ35" s="29"/>
      <c r="BK35" s="29"/>
      <c r="BL35" s="36">
        <f t="shared" si="10"/>
        <v>35.629999999999995</v>
      </c>
      <c r="BM35" s="11" t="e">
        <f>IF(BL35="",Default_Rank_Score,RANK(BL35,BL$4:BL$147,1))</f>
        <v>#VALUE!</v>
      </c>
      <c r="BN35" s="49">
        <v>33.28</v>
      </c>
      <c r="BO35" s="5">
        <v>1</v>
      </c>
      <c r="BP35" s="29"/>
      <c r="BQ35" s="29"/>
      <c r="BR35" s="36">
        <f t="shared" si="11"/>
        <v>38.28</v>
      </c>
      <c r="BS35" s="11">
        <f>IF(BR35="",Default_Rank_Score,RANK(BR35,BR$4:BR$147,1))</f>
        <v>36</v>
      </c>
    </row>
    <row r="36" spans="1:71" s="10" customFormat="1" x14ac:dyDescent="0.15">
      <c r="A36" s="59" t="s">
        <v>110</v>
      </c>
      <c r="B36" s="2"/>
      <c r="C36" s="1"/>
      <c r="D36" s="5">
        <v>2</v>
      </c>
      <c r="E36" s="6" t="s">
        <v>57</v>
      </c>
      <c r="F36" s="5"/>
      <c r="G36" s="63" t="e">
        <f t="shared" si="0"/>
        <v>#VALUE!</v>
      </c>
      <c r="H36" s="63">
        <f t="shared" si="12"/>
        <v>397</v>
      </c>
      <c r="I36" s="63">
        <f t="shared" si="13"/>
        <v>6</v>
      </c>
      <c r="J36" s="63">
        <f t="shared" si="14"/>
        <v>5</v>
      </c>
      <c r="K36" s="64">
        <f t="shared" si="15"/>
        <v>532.56999999999994</v>
      </c>
      <c r="L36" s="49">
        <v>45.69</v>
      </c>
      <c r="M36" s="5">
        <v>0</v>
      </c>
      <c r="N36" s="29"/>
      <c r="O36" s="29"/>
      <c r="P36" s="36">
        <f t="shared" si="2"/>
        <v>45.69</v>
      </c>
      <c r="Q36" s="53">
        <f>IF(P36="",Default_Rank_Score,RANK(P36,P$4:P$147,1))</f>
        <v>73</v>
      </c>
      <c r="R36" s="49">
        <v>33.64</v>
      </c>
      <c r="S36" s="5">
        <v>0</v>
      </c>
      <c r="T36" s="29"/>
      <c r="U36" s="29"/>
      <c r="V36" s="36">
        <f t="shared" si="3"/>
        <v>33.64</v>
      </c>
      <c r="W36" s="55">
        <f>IF(V36="",Default_Rank_Score,RANK(V36,V$4:V$147,1))</f>
        <v>75</v>
      </c>
      <c r="X36" s="49">
        <v>63.52</v>
      </c>
      <c r="Y36" s="5">
        <v>1</v>
      </c>
      <c r="Z36" s="29"/>
      <c r="AA36" s="29"/>
      <c r="AB36" s="36">
        <f t="shared" si="4"/>
        <v>68.52000000000001</v>
      </c>
      <c r="AC36" s="55">
        <f>IF(AB36="",Default_Rank_Score,RANK(AB36,AB$4:AB$147,1))</f>
        <v>93</v>
      </c>
      <c r="AD36" s="49">
        <v>45.98</v>
      </c>
      <c r="AE36" s="5">
        <v>0</v>
      </c>
      <c r="AF36" s="29"/>
      <c r="AG36" s="29"/>
      <c r="AH36" s="36">
        <f t="shared" si="5"/>
        <v>45.98</v>
      </c>
      <c r="AI36" s="55">
        <f>IF(AH36="",Default_Rank_Score,RANK(AH36,AH$4:AH$147,1))</f>
        <v>80</v>
      </c>
      <c r="AJ36" s="49">
        <v>60.97</v>
      </c>
      <c r="AK36" s="5">
        <v>0</v>
      </c>
      <c r="AL36" s="29"/>
      <c r="AM36" s="29"/>
      <c r="AN36" s="36">
        <f t="shared" si="6"/>
        <v>60.97</v>
      </c>
      <c r="AO36" s="11">
        <f>IF(AN36="",Default_Rank_Score,RANK(AN36,AN$4:AN$147,1))</f>
        <v>76</v>
      </c>
      <c r="AP36" s="49">
        <v>53.07</v>
      </c>
      <c r="AQ36" s="5">
        <v>1</v>
      </c>
      <c r="AR36" s="29"/>
      <c r="AS36" s="29"/>
      <c r="AT36" s="36">
        <f t="shared" si="7"/>
        <v>58.07</v>
      </c>
      <c r="AU36" s="11">
        <f>IF(AT36="",Default_Rank_Score,RANK(AT36,AT$4:AT$147,1))</f>
        <v>84</v>
      </c>
      <c r="AV36" s="49">
        <v>48.07</v>
      </c>
      <c r="AW36" s="5">
        <v>1</v>
      </c>
      <c r="AX36" s="29"/>
      <c r="AY36" s="29"/>
      <c r="AZ36" s="36">
        <f t="shared" si="8"/>
        <v>53.07</v>
      </c>
      <c r="BA36" s="11">
        <f>IF(AZ36="",Default_Rank_Score,RANK(AZ36,AZ$4:AZ$147,1))</f>
        <v>77</v>
      </c>
      <c r="BB36" s="49">
        <v>48.33</v>
      </c>
      <c r="BC36" s="5">
        <v>0</v>
      </c>
      <c r="BD36" s="29"/>
      <c r="BE36" s="29"/>
      <c r="BF36" s="36">
        <f t="shared" si="9"/>
        <v>48.33</v>
      </c>
      <c r="BG36" s="11">
        <f>IF(BF36="",Default_Rank_Score,RANK(BF36,BF$4:BF$147,1))</f>
        <v>86</v>
      </c>
      <c r="BH36" s="49">
        <v>50.99</v>
      </c>
      <c r="BI36" s="5">
        <v>2</v>
      </c>
      <c r="BJ36" s="29"/>
      <c r="BK36" s="29"/>
      <c r="BL36" s="36">
        <f t="shared" si="10"/>
        <v>60.99</v>
      </c>
      <c r="BM36" s="11" t="e">
        <f>IF(BL36="",Default_Rank_Score,RANK(BL36,BL$4:BL$147,1))</f>
        <v>#VALUE!</v>
      </c>
      <c r="BN36" s="49">
        <v>57.31</v>
      </c>
      <c r="BO36" s="5">
        <v>0</v>
      </c>
      <c r="BP36" s="29"/>
      <c r="BQ36" s="29"/>
      <c r="BR36" s="36">
        <f t="shared" si="11"/>
        <v>57.31</v>
      </c>
      <c r="BS36" s="11">
        <f>IF(BR36="",Default_Rank_Score,RANK(BR36,BR$4:BR$147,1))</f>
        <v>80</v>
      </c>
    </row>
    <row r="37" spans="1:71" s="10" customFormat="1" x14ac:dyDescent="0.15">
      <c r="A37" s="59" t="s">
        <v>111</v>
      </c>
      <c r="B37" s="2"/>
      <c r="C37" s="1"/>
      <c r="D37" s="5">
        <v>2</v>
      </c>
      <c r="E37" s="6" t="s">
        <v>76</v>
      </c>
      <c r="F37" s="5"/>
      <c r="G37" s="63" t="e">
        <f t="shared" ref="G37:G68" si="16">RANK(K37,K$4:K$147,1)</f>
        <v>#VALUE!</v>
      </c>
      <c r="H37" s="63">
        <f t="shared" si="12"/>
        <v>334</v>
      </c>
      <c r="I37" s="63">
        <f t="shared" si="13"/>
        <v>10</v>
      </c>
      <c r="J37" s="63">
        <f t="shared" si="14"/>
        <v>0</v>
      </c>
      <c r="K37" s="64">
        <f t="shared" si="15"/>
        <v>459.76000000000005</v>
      </c>
      <c r="L37" s="49">
        <v>42.62</v>
      </c>
      <c r="M37" s="5">
        <v>0</v>
      </c>
      <c r="N37" s="29"/>
      <c r="O37" s="29"/>
      <c r="P37" s="36">
        <f t="shared" ref="P37:P68" si="17">IF((OR(L37="",L37="DNC")),"",IF(L37="SDQ",P$157,IF(L37="DNF",999,(L37+(5*M37)+(N37*10)-(O37*5)))))</f>
        <v>42.62</v>
      </c>
      <c r="Q37" s="53">
        <f>IF(P37="",Default_Rank_Score,RANK(P37,P$4:P$147,1))</f>
        <v>60</v>
      </c>
      <c r="R37" s="49">
        <v>43.67</v>
      </c>
      <c r="S37" s="5">
        <v>0</v>
      </c>
      <c r="T37" s="29"/>
      <c r="U37" s="29"/>
      <c r="V37" s="36">
        <f t="shared" ref="V37:V68" si="18">IF((OR(R37="",R37="DNC")),"",IF(R37="SDQ",V$157,IF(R37="DNF",999,(R37+(5*S37)+(T37*10)-(U37*5)))))</f>
        <v>43.67</v>
      </c>
      <c r="W37" s="55">
        <f>IF(V37="",Default_Rank_Score,RANK(V37,V$4:V$147,1))</f>
        <v>93</v>
      </c>
      <c r="X37" s="49">
        <v>47.39</v>
      </c>
      <c r="Y37" s="5">
        <v>0</v>
      </c>
      <c r="Z37" s="29"/>
      <c r="AA37" s="29"/>
      <c r="AB37" s="36">
        <f t="shared" ref="AB37:AB68" si="19">IF((OR(X37="",X37="DNC")),"",IF(X37="SDQ",AB$157,IF(X37="DNF",999,(X37+(5*Y37)+(Z37*10)-(AA37*5)))))</f>
        <v>47.39</v>
      </c>
      <c r="AC37" s="55">
        <f>IF(AB37="",Default_Rank_Score,RANK(AB37,AB$4:AB$147,1))</f>
        <v>63</v>
      </c>
      <c r="AD37" s="49">
        <v>39.130000000000003</v>
      </c>
      <c r="AE37" s="5">
        <v>0</v>
      </c>
      <c r="AF37" s="29"/>
      <c r="AG37" s="29"/>
      <c r="AH37" s="36">
        <f t="shared" ref="AH37:AH68" si="20">IF((OR(AD37="",AD37="DNC")),"",IF(AD37="SDQ",AH$157,IF(AD37="DNF",999,(AD37+(5*AE37)+(AF37*10)-(AG37*5)))))</f>
        <v>39.130000000000003</v>
      </c>
      <c r="AI37" s="55">
        <f>IF(AH37="",Default_Rank_Score,RANK(AH37,AH$4:AH$147,1))</f>
        <v>63</v>
      </c>
      <c r="AJ37" s="49">
        <v>49.65</v>
      </c>
      <c r="AK37" s="5">
        <v>0</v>
      </c>
      <c r="AL37" s="29"/>
      <c r="AM37" s="29"/>
      <c r="AN37" s="36">
        <f t="shared" ref="AN37:AN68" si="21">IF((OR(AJ37="",AJ37="DNC")),"",IF(AJ37="SDQ",AN$157,IF(AJ37="DNF",999,(AJ37+(5*AK37)+(AL37*10)-(AM37*5)))))</f>
        <v>49.65</v>
      </c>
      <c r="AO37" s="11">
        <f>IF(AN37="",Default_Rank_Score,RANK(AN37,AN$4:AN$147,1))</f>
        <v>55</v>
      </c>
      <c r="AP37" s="49">
        <v>44.01</v>
      </c>
      <c r="AQ37" s="5">
        <v>0</v>
      </c>
      <c r="AR37" s="29"/>
      <c r="AS37" s="29"/>
      <c r="AT37" s="36">
        <f t="shared" ref="AT37:AT68" si="22">IF((OR(AP37="",AP37="DNC")),"",IF(AP37="SDQ",AT$157,IF(AP37="DNF",999,(AP37+(5*AQ37)+(AR37*10)-(AS37*5)))))</f>
        <v>44.01</v>
      </c>
      <c r="AU37" s="11">
        <f>IF(AT37="",Default_Rank_Score,RANK(AT37,AT$4:AT$147,1))</f>
        <v>62</v>
      </c>
      <c r="AV37" s="49">
        <v>47.74</v>
      </c>
      <c r="AW37" s="5">
        <v>0</v>
      </c>
      <c r="AX37" s="29"/>
      <c r="AY37" s="29"/>
      <c r="AZ37" s="36">
        <f t="shared" ref="AZ37:AZ68" si="23">IF((OR(AV37="",AV37="DNC")),"",IF(AV37="SDQ",AZ$157,IF(AV37="DNF",999,(AV37+(5*AW37)+(AX37*10)-(AY37*5)))))</f>
        <v>47.74</v>
      </c>
      <c r="BA37" s="11">
        <f>IF(AZ37="",Default_Rank_Score,RANK(AZ37,AZ$4:AZ$147,1))</f>
        <v>60</v>
      </c>
      <c r="BB37" s="49">
        <v>38.24</v>
      </c>
      <c r="BC37" s="5">
        <v>0</v>
      </c>
      <c r="BD37" s="29"/>
      <c r="BE37" s="29"/>
      <c r="BF37" s="36">
        <f t="shared" ref="BF37:BF68" si="24">IF((OR(BB37="",BB37="DNC")),"",IF(BB37="SDQ",BF$157,IF(BB37="DNF",999,(BB37+(5*BC37)+(BD37*10)-(BE37*5)))))</f>
        <v>38.24</v>
      </c>
      <c r="BG37" s="11">
        <f>IF(BF37="",Default_Rank_Score,RANK(BF37,BF$4:BF$147,1))</f>
        <v>63</v>
      </c>
      <c r="BH37" s="49">
        <v>52.02</v>
      </c>
      <c r="BI37" s="5">
        <v>0</v>
      </c>
      <c r="BJ37" s="29"/>
      <c r="BK37" s="29"/>
      <c r="BL37" s="36">
        <f t="shared" ref="BL37:BL68" si="25">IF((OR(BH37="",BH37="DNC")),"",IF(BH37="SDQ",BL$157,IF(BH37="DNF",999,(BH37+(5*BI37)+(BJ37*10)-(BK37*5)))))</f>
        <v>52.02</v>
      </c>
      <c r="BM37" s="11" t="e">
        <f>IF(BL37="",Default_Rank_Score,RANK(BL37,BL$4:BL$147,1))</f>
        <v>#VALUE!</v>
      </c>
      <c r="BN37" s="49">
        <v>55.29</v>
      </c>
      <c r="BO37" s="5">
        <v>0</v>
      </c>
      <c r="BP37" s="29"/>
      <c r="BQ37" s="29"/>
      <c r="BR37" s="36">
        <f t="shared" ref="BR37:BR68" si="26">IF((OR(BN37="",BN37="DNC")),"",IF(BN37="SDQ",BR$157,IF(BN37="DNF",999,(BN37+(5*BO37)+(BP37*10)-(BQ37*5)))))</f>
        <v>55.29</v>
      </c>
      <c r="BS37" s="11">
        <f>IF(BR37="",Default_Rank_Score,RANK(BR37,BR$4:BR$147,1))</f>
        <v>77</v>
      </c>
    </row>
    <row r="38" spans="1:71" s="10" customFormat="1" x14ac:dyDescent="0.15">
      <c r="A38" s="59" t="s">
        <v>161</v>
      </c>
      <c r="B38" s="2"/>
      <c r="C38" s="1"/>
      <c r="D38" s="5">
        <v>2</v>
      </c>
      <c r="E38" s="6" t="s">
        <v>87</v>
      </c>
      <c r="F38" s="5"/>
      <c r="G38" s="63" t="e">
        <f t="shared" si="16"/>
        <v>#VALUE!</v>
      </c>
      <c r="H38" s="63">
        <f t="shared" si="12"/>
        <v>277</v>
      </c>
      <c r="I38" s="63">
        <f t="shared" si="13"/>
        <v>5</v>
      </c>
      <c r="J38" s="63">
        <f t="shared" si="14"/>
        <v>11</v>
      </c>
      <c r="K38" s="64">
        <f t="shared" si="15"/>
        <v>417.53999999999996</v>
      </c>
      <c r="L38" s="49">
        <v>35.19</v>
      </c>
      <c r="M38" s="5">
        <v>1</v>
      </c>
      <c r="N38" s="29"/>
      <c r="O38" s="29"/>
      <c r="P38" s="36">
        <f t="shared" si="17"/>
        <v>40.19</v>
      </c>
      <c r="Q38" s="53">
        <f>IF(P38="",Default_Rank_Score,RANK(P38,P$4:P$147,1))</f>
        <v>51</v>
      </c>
      <c r="R38" s="49">
        <v>29.36</v>
      </c>
      <c r="S38" s="5">
        <v>0</v>
      </c>
      <c r="T38" s="29"/>
      <c r="U38" s="29"/>
      <c r="V38" s="36">
        <f t="shared" si="18"/>
        <v>29.36</v>
      </c>
      <c r="W38" s="55">
        <f>IF(V38="",Default_Rank_Score,RANK(V38,V$4:V$147,1))</f>
        <v>59</v>
      </c>
      <c r="X38" s="49">
        <v>38.99</v>
      </c>
      <c r="Y38" s="5">
        <v>1</v>
      </c>
      <c r="Z38" s="29"/>
      <c r="AA38" s="29"/>
      <c r="AB38" s="36">
        <f t="shared" si="19"/>
        <v>43.99</v>
      </c>
      <c r="AC38" s="55">
        <f>IF(AB38="",Default_Rank_Score,RANK(AB38,AB$4:AB$147,1))</f>
        <v>54</v>
      </c>
      <c r="AD38" s="49">
        <v>33.799999999999997</v>
      </c>
      <c r="AE38" s="5">
        <v>0</v>
      </c>
      <c r="AF38" s="29"/>
      <c r="AG38" s="29"/>
      <c r="AH38" s="36">
        <f t="shared" si="20"/>
        <v>33.799999999999997</v>
      </c>
      <c r="AI38" s="55">
        <f>IF(AH38="",Default_Rank_Score,RANK(AH38,AH$4:AH$147,1))</f>
        <v>48</v>
      </c>
      <c r="AJ38" s="49">
        <v>39.86</v>
      </c>
      <c r="AK38" s="5">
        <v>3</v>
      </c>
      <c r="AL38" s="29"/>
      <c r="AM38" s="29"/>
      <c r="AN38" s="36">
        <f t="shared" si="21"/>
        <v>54.86</v>
      </c>
      <c r="AO38" s="11">
        <f>IF(AN38="",Default_Rank_Score,RANK(AN38,AN$4:AN$147,1))</f>
        <v>65</v>
      </c>
      <c r="AP38" s="49">
        <v>34.75</v>
      </c>
      <c r="AQ38" s="5">
        <v>0</v>
      </c>
      <c r="AR38" s="29"/>
      <c r="AS38" s="29"/>
      <c r="AT38" s="36">
        <f t="shared" si="22"/>
        <v>34.75</v>
      </c>
      <c r="AU38" s="11">
        <f>IF(AT38="",Default_Rank_Score,RANK(AT38,AT$4:AT$147,1))</f>
        <v>32</v>
      </c>
      <c r="AV38" s="49">
        <v>33.06</v>
      </c>
      <c r="AW38" s="5">
        <v>0</v>
      </c>
      <c r="AX38" s="29"/>
      <c r="AY38" s="29"/>
      <c r="AZ38" s="36">
        <f t="shared" si="23"/>
        <v>33.06</v>
      </c>
      <c r="BA38" s="11">
        <f>IF(AZ38="",Default_Rank_Score,RANK(AZ38,AZ$4:AZ$147,1))</f>
        <v>21</v>
      </c>
      <c r="BB38" s="49">
        <v>32.119999999999997</v>
      </c>
      <c r="BC38" s="5">
        <v>0</v>
      </c>
      <c r="BD38" s="29">
        <v>1</v>
      </c>
      <c r="BE38" s="29"/>
      <c r="BF38" s="36">
        <f t="shared" si="24"/>
        <v>42.12</v>
      </c>
      <c r="BG38" s="11">
        <f>IF(BF38="",Default_Rank_Score,RANK(BF38,BF$4:BF$147,1))</f>
        <v>74</v>
      </c>
      <c r="BH38" s="49">
        <v>36.64</v>
      </c>
      <c r="BI38" s="5">
        <v>3</v>
      </c>
      <c r="BJ38" s="29"/>
      <c r="BK38" s="29"/>
      <c r="BL38" s="36">
        <f t="shared" si="25"/>
        <v>51.64</v>
      </c>
      <c r="BM38" s="11" t="e">
        <f>IF(BL38="",Default_Rank_Score,RANK(BL38,BL$4:BL$147,1))</f>
        <v>#VALUE!</v>
      </c>
      <c r="BN38" s="49">
        <v>38.770000000000003</v>
      </c>
      <c r="BO38" s="5">
        <v>3</v>
      </c>
      <c r="BP38" s="29"/>
      <c r="BQ38" s="29"/>
      <c r="BR38" s="36">
        <f t="shared" si="26"/>
        <v>53.77</v>
      </c>
      <c r="BS38" s="11">
        <f>IF(BR38="",Default_Rank_Score,RANK(BR38,BR$4:BR$147,1))</f>
        <v>73</v>
      </c>
    </row>
    <row r="39" spans="1:71" s="10" customFormat="1" x14ac:dyDescent="0.15">
      <c r="A39" s="59" t="s">
        <v>162</v>
      </c>
      <c r="B39" s="2"/>
      <c r="C39" s="1"/>
      <c r="D39" s="5">
        <v>2</v>
      </c>
      <c r="E39" s="6" t="s">
        <v>163</v>
      </c>
      <c r="F39" s="5"/>
      <c r="G39" s="63" t="e">
        <f t="shared" si="16"/>
        <v>#VALUE!</v>
      </c>
      <c r="H39" s="63">
        <f t="shared" si="12"/>
        <v>297</v>
      </c>
      <c r="I39" s="63">
        <f t="shared" si="13"/>
        <v>3</v>
      </c>
      <c r="J39" s="63">
        <f t="shared" si="14"/>
        <v>18</v>
      </c>
      <c r="K39" s="64">
        <f t="shared" si="15"/>
        <v>469.40000000000003</v>
      </c>
      <c r="L39" s="49">
        <v>30.58</v>
      </c>
      <c r="M39" s="5">
        <v>2</v>
      </c>
      <c r="N39" s="29"/>
      <c r="O39" s="29"/>
      <c r="P39" s="36">
        <f t="shared" si="17"/>
        <v>40.58</v>
      </c>
      <c r="Q39" s="53">
        <f>IF(P39="",Default_Rank_Score,RANK(P39,P$4:P$147,1))</f>
        <v>53</v>
      </c>
      <c r="R39" s="49">
        <v>24.89</v>
      </c>
      <c r="S39" s="5">
        <v>0</v>
      </c>
      <c r="T39" s="29"/>
      <c r="U39" s="29"/>
      <c r="V39" s="36">
        <f t="shared" si="18"/>
        <v>24.89</v>
      </c>
      <c r="W39" s="55">
        <f>IF(V39="",Default_Rank_Score,RANK(V39,V$4:V$147,1))</f>
        <v>36</v>
      </c>
      <c r="X39" s="49">
        <v>45.39</v>
      </c>
      <c r="Y39" s="5">
        <v>3</v>
      </c>
      <c r="Z39" s="29"/>
      <c r="AA39" s="29"/>
      <c r="AB39" s="36">
        <f t="shared" si="19"/>
        <v>60.39</v>
      </c>
      <c r="AC39" s="55">
        <f>IF(AB39="",Default_Rank_Score,RANK(AB39,AB$4:AB$147,1))</f>
        <v>82</v>
      </c>
      <c r="AD39" s="49">
        <v>29.75</v>
      </c>
      <c r="AE39" s="5">
        <v>1</v>
      </c>
      <c r="AF39" s="29"/>
      <c r="AG39" s="29"/>
      <c r="AH39" s="36">
        <f t="shared" si="20"/>
        <v>34.75</v>
      </c>
      <c r="AI39" s="55">
        <f>IF(AH39="",Default_Rank_Score,RANK(AH39,AH$4:AH$147,1))</f>
        <v>52</v>
      </c>
      <c r="AJ39" s="49">
        <v>49.87</v>
      </c>
      <c r="AK39" s="5">
        <v>2</v>
      </c>
      <c r="AL39" s="29"/>
      <c r="AM39" s="29"/>
      <c r="AN39" s="36">
        <f t="shared" si="21"/>
        <v>59.87</v>
      </c>
      <c r="AO39" s="11">
        <f>IF(AN39="",Default_Rank_Score,RANK(AN39,AN$4:AN$147,1))</f>
        <v>74</v>
      </c>
      <c r="AP39" s="49">
        <v>35.020000000000003</v>
      </c>
      <c r="AQ39" s="5">
        <v>1</v>
      </c>
      <c r="AR39" s="29"/>
      <c r="AS39" s="29"/>
      <c r="AT39" s="36">
        <f t="shared" si="22"/>
        <v>40.020000000000003</v>
      </c>
      <c r="AU39" s="11">
        <f>IF(AT39="",Default_Rank_Score,RANK(AT39,AT$4:AT$147,1))</f>
        <v>52</v>
      </c>
      <c r="AV39" s="49">
        <v>42.38</v>
      </c>
      <c r="AW39" s="5">
        <v>6</v>
      </c>
      <c r="AX39" s="29"/>
      <c r="AY39" s="29"/>
      <c r="AZ39" s="36">
        <f t="shared" si="23"/>
        <v>72.38</v>
      </c>
      <c r="BA39" s="11">
        <f>IF(AZ39="",Default_Rank_Score,RANK(AZ39,AZ$4:AZ$147,1))</f>
        <v>100</v>
      </c>
      <c r="BB39" s="49">
        <v>38.130000000000003</v>
      </c>
      <c r="BC39" s="5">
        <v>3</v>
      </c>
      <c r="BD39" s="29"/>
      <c r="BE39" s="29"/>
      <c r="BF39" s="36">
        <f t="shared" si="24"/>
        <v>53.13</v>
      </c>
      <c r="BG39" s="11">
        <f>IF(BF39="",Default_Rank_Score,RANK(BF39,BF$4:BF$147,1))</f>
        <v>92</v>
      </c>
      <c r="BH39" s="49">
        <v>40.97</v>
      </c>
      <c r="BI39" s="5">
        <v>0</v>
      </c>
      <c r="BJ39" s="29"/>
      <c r="BK39" s="29"/>
      <c r="BL39" s="36">
        <f t="shared" si="25"/>
        <v>40.97</v>
      </c>
      <c r="BM39" s="11" t="e">
        <f>IF(BL39="",Default_Rank_Score,RANK(BL39,BL$4:BL$147,1))</f>
        <v>#VALUE!</v>
      </c>
      <c r="BN39" s="49">
        <v>42.42</v>
      </c>
      <c r="BO39" s="5">
        <v>0</v>
      </c>
      <c r="BP39" s="29"/>
      <c r="BQ39" s="29"/>
      <c r="BR39" s="36">
        <f t="shared" si="26"/>
        <v>42.42</v>
      </c>
      <c r="BS39" s="11">
        <f>IF(BR39="",Default_Rank_Score,RANK(BR39,BR$4:BR$147,1))</f>
        <v>48</v>
      </c>
    </row>
    <row r="40" spans="1:71" s="10" customFormat="1" x14ac:dyDescent="0.15">
      <c r="A40" s="59" t="s">
        <v>181</v>
      </c>
      <c r="B40" s="2"/>
      <c r="C40" s="1"/>
      <c r="D40" s="5">
        <v>2</v>
      </c>
      <c r="E40" s="6" t="s">
        <v>176</v>
      </c>
      <c r="F40" s="5"/>
      <c r="G40" s="63" t="e">
        <f t="shared" si="16"/>
        <v>#VALUE!</v>
      </c>
      <c r="H40" s="63">
        <f t="shared" si="12"/>
        <v>241</v>
      </c>
      <c r="I40" s="63">
        <f t="shared" si="13"/>
        <v>7</v>
      </c>
      <c r="J40" s="63">
        <f t="shared" si="14"/>
        <v>4</v>
      </c>
      <c r="K40" s="64">
        <f t="shared" si="15"/>
        <v>379.57</v>
      </c>
      <c r="L40" s="49">
        <v>29.56</v>
      </c>
      <c r="M40" s="5">
        <v>0</v>
      </c>
      <c r="N40" s="29"/>
      <c r="O40" s="29"/>
      <c r="P40" s="36">
        <f t="shared" si="17"/>
        <v>29.56</v>
      </c>
      <c r="Q40" s="53">
        <f>IF(P40="",Default_Rank_Score,RANK(P40,P$4:P$147,1))</f>
        <v>21</v>
      </c>
      <c r="R40" s="49">
        <v>25.12</v>
      </c>
      <c r="S40" s="5">
        <v>0</v>
      </c>
      <c r="T40" s="29"/>
      <c r="U40" s="29"/>
      <c r="V40" s="36">
        <f t="shared" si="18"/>
        <v>25.12</v>
      </c>
      <c r="W40" s="55">
        <f>IF(V40="",Default_Rank_Score,RANK(V40,V$4:V$147,1))</f>
        <v>37</v>
      </c>
      <c r="X40" s="49">
        <v>42.97</v>
      </c>
      <c r="Y40" s="5">
        <v>1</v>
      </c>
      <c r="Z40" s="29"/>
      <c r="AA40" s="29"/>
      <c r="AB40" s="36">
        <f t="shared" si="19"/>
        <v>47.97</v>
      </c>
      <c r="AC40" s="55">
        <f>IF(AB40="",Default_Rank_Score,RANK(AB40,AB$4:AB$147,1))</f>
        <v>64</v>
      </c>
      <c r="AD40" s="49">
        <v>34.83</v>
      </c>
      <c r="AE40" s="5">
        <v>0</v>
      </c>
      <c r="AF40" s="29"/>
      <c r="AG40" s="29"/>
      <c r="AH40" s="36">
        <f t="shared" si="20"/>
        <v>34.83</v>
      </c>
      <c r="AI40" s="55">
        <f>IF(AH40="",Default_Rank_Score,RANK(AH40,AH$4:AH$147,1))</f>
        <v>53</v>
      </c>
      <c r="AJ40" s="49">
        <v>56.96</v>
      </c>
      <c r="AK40" s="5">
        <v>0</v>
      </c>
      <c r="AL40" s="29"/>
      <c r="AM40" s="29"/>
      <c r="AN40" s="36">
        <f t="shared" si="21"/>
        <v>56.96</v>
      </c>
      <c r="AO40" s="11">
        <f>IF(AN40="",Default_Rank_Score,RANK(AN40,AN$4:AN$147,1))</f>
        <v>66</v>
      </c>
      <c r="AP40" s="49">
        <v>32.79</v>
      </c>
      <c r="AQ40" s="5">
        <v>0</v>
      </c>
      <c r="AR40" s="29"/>
      <c r="AS40" s="29"/>
      <c r="AT40" s="36">
        <f t="shared" si="22"/>
        <v>32.79</v>
      </c>
      <c r="AU40" s="11">
        <f>IF(AT40="",Default_Rank_Score,RANK(AT40,AT$4:AT$147,1))</f>
        <v>25</v>
      </c>
      <c r="AV40" s="49">
        <v>42.14</v>
      </c>
      <c r="AW40" s="5">
        <v>2</v>
      </c>
      <c r="AX40" s="29"/>
      <c r="AY40" s="29"/>
      <c r="AZ40" s="36">
        <f t="shared" si="23"/>
        <v>52.14</v>
      </c>
      <c r="BA40" s="11">
        <f>IF(AZ40="",Default_Rank_Score,RANK(AZ40,AZ$4:AZ$147,1))</f>
        <v>73</v>
      </c>
      <c r="BB40" s="49">
        <v>26.26</v>
      </c>
      <c r="BC40" s="5">
        <v>0</v>
      </c>
      <c r="BD40" s="29"/>
      <c r="BE40" s="29"/>
      <c r="BF40" s="36">
        <f t="shared" si="24"/>
        <v>26.26</v>
      </c>
      <c r="BG40" s="11">
        <f>IF(BF40="",Default_Rank_Score,RANK(BF40,BF$4:BF$147,1))</f>
        <v>20</v>
      </c>
      <c r="BH40" s="49">
        <v>31.61</v>
      </c>
      <c r="BI40" s="5">
        <v>0</v>
      </c>
      <c r="BJ40" s="29"/>
      <c r="BK40" s="29"/>
      <c r="BL40" s="36">
        <f t="shared" si="25"/>
        <v>31.61</v>
      </c>
      <c r="BM40" s="11" t="e">
        <f>IF(BL40="",Default_Rank_Score,RANK(BL40,BL$4:BL$147,1))</f>
        <v>#VALUE!</v>
      </c>
      <c r="BN40" s="49">
        <v>37.33</v>
      </c>
      <c r="BO40" s="5">
        <v>1</v>
      </c>
      <c r="BP40" s="29"/>
      <c r="BQ40" s="29"/>
      <c r="BR40" s="36">
        <f t="shared" si="26"/>
        <v>42.33</v>
      </c>
      <c r="BS40" s="11">
        <f>IF(BR40="",Default_Rank_Score,RANK(BR40,BR$4:BR$147,1))</f>
        <v>47</v>
      </c>
    </row>
    <row r="41" spans="1:71" s="10" customFormat="1" x14ac:dyDescent="0.15">
      <c r="A41" s="59" t="s">
        <v>175</v>
      </c>
      <c r="B41" s="2"/>
      <c r="C41" s="1"/>
      <c r="D41" s="5">
        <v>2</v>
      </c>
      <c r="E41" s="6" t="s">
        <v>176</v>
      </c>
      <c r="F41" s="5"/>
      <c r="G41" s="63" t="e">
        <f t="shared" si="16"/>
        <v>#VALUE!</v>
      </c>
      <c r="H41" s="63">
        <f t="shared" si="12"/>
        <v>108</v>
      </c>
      <c r="I41" s="63">
        <f t="shared" si="13"/>
        <v>10</v>
      </c>
      <c r="J41" s="63">
        <f t="shared" si="14"/>
        <v>0</v>
      </c>
      <c r="K41" s="64">
        <f t="shared" si="15"/>
        <v>319.84999999999997</v>
      </c>
      <c r="L41" s="49">
        <v>28.94</v>
      </c>
      <c r="M41" s="5">
        <v>0</v>
      </c>
      <c r="N41" s="29"/>
      <c r="O41" s="29"/>
      <c r="P41" s="36">
        <f t="shared" si="17"/>
        <v>28.94</v>
      </c>
      <c r="Q41" s="53">
        <f>IF(P41="",Default_Rank_Score,RANK(P41,P$4:P$147,1))</f>
        <v>19</v>
      </c>
      <c r="R41" s="49">
        <v>21.73</v>
      </c>
      <c r="S41" s="5">
        <v>0</v>
      </c>
      <c r="T41" s="29"/>
      <c r="U41" s="29"/>
      <c r="V41" s="36">
        <f t="shared" si="18"/>
        <v>21.73</v>
      </c>
      <c r="W41" s="55">
        <f>IF(V41="",Default_Rank_Score,RANK(V41,V$4:V$147,1))</f>
        <v>21</v>
      </c>
      <c r="X41" s="49">
        <v>33.28</v>
      </c>
      <c r="Y41" s="5">
        <v>0</v>
      </c>
      <c r="Z41" s="29"/>
      <c r="AA41" s="29"/>
      <c r="AB41" s="36">
        <f t="shared" si="19"/>
        <v>33.28</v>
      </c>
      <c r="AC41" s="55">
        <f>IF(AB41="",Default_Rank_Score,RANK(AB41,AB$4:AB$147,1))</f>
        <v>18</v>
      </c>
      <c r="AD41" s="49">
        <v>26.3</v>
      </c>
      <c r="AE41" s="5">
        <v>0</v>
      </c>
      <c r="AF41" s="29"/>
      <c r="AG41" s="29"/>
      <c r="AH41" s="36">
        <f t="shared" si="20"/>
        <v>26.3</v>
      </c>
      <c r="AI41" s="55">
        <f>IF(AH41="",Default_Rank_Score,RANK(AH41,AH$4:AH$147,1))</f>
        <v>19</v>
      </c>
      <c r="AJ41" s="49">
        <v>40.229999999999997</v>
      </c>
      <c r="AK41" s="5">
        <v>0</v>
      </c>
      <c r="AL41" s="29"/>
      <c r="AM41" s="29"/>
      <c r="AN41" s="36">
        <f t="shared" si="21"/>
        <v>40.229999999999997</v>
      </c>
      <c r="AO41" s="11">
        <f>IF(AN41="",Default_Rank_Score,RANK(AN41,AN$4:AN$147,1))</f>
        <v>31</v>
      </c>
      <c r="AP41" s="49">
        <v>33.61</v>
      </c>
      <c r="AQ41" s="5">
        <v>0</v>
      </c>
      <c r="AR41" s="29"/>
      <c r="AS41" s="29"/>
      <c r="AT41" s="36">
        <f t="shared" si="22"/>
        <v>33.61</v>
      </c>
      <c r="AU41" s="11">
        <f>IF(AT41="",Default_Rank_Score,RANK(AT41,AT$4:AT$147,1))</f>
        <v>28</v>
      </c>
      <c r="AV41" s="49">
        <v>32.9</v>
      </c>
      <c r="AW41" s="5">
        <v>0</v>
      </c>
      <c r="AX41" s="29"/>
      <c r="AY41" s="29"/>
      <c r="AZ41" s="36">
        <f t="shared" si="23"/>
        <v>32.9</v>
      </c>
      <c r="BA41" s="11">
        <f>IF(AZ41="",Default_Rank_Score,RANK(AZ41,AZ$4:AZ$147,1))</f>
        <v>20</v>
      </c>
      <c r="BB41" s="49">
        <v>31.32</v>
      </c>
      <c r="BC41" s="5">
        <v>0</v>
      </c>
      <c r="BD41" s="29"/>
      <c r="BE41" s="29"/>
      <c r="BF41" s="36">
        <f t="shared" si="24"/>
        <v>31.32</v>
      </c>
      <c r="BG41" s="11">
        <f>IF(BF41="",Default_Rank_Score,RANK(BF41,BF$4:BF$147,1))</f>
        <v>37</v>
      </c>
      <c r="BH41" s="49">
        <v>35.92</v>
      </c>
      <c r="BI41" s="5">
        <v>0</v>
      </c>
      <c r="BJ41" s="29"/>
      <c r="BK41" s="29"/>
      <c r="BL41" s="36">
        <f t="shared" si="25"/>
        <v>35.92</v>
      </c>
      <c r="BM41" s="11" t="e">
        <f>IF(BL41="",Default_Rank_Score,RANK(BL41,BL$4:BL$147,1))</f>
        <v>#VALUE!</v>
      </c>
      <c r="BN41" s="49">
        <v>35.619999999999997</v>
      </c>
      <c r="BO41" s="5">
        <v>0</v>
      </c>
      <c r="BP41" s="29"/>
      <c r="BQ41" s="29"/>
      <c r="BR41" s="36">
        <f t="shared" si="26"/>
        <v>35.619999999999997</v>
      </c>
      <c r="BS41" s="11">
        <f>IF(BR41="",Default_Rank_Score,RANK(BR41,BR$4:BR$147,1))</f>
        <v>27</v>
      </c>
    </row>
    <row r="42" spans="1:71" s="10" customFormat="1" x14ac:dyDescent="0.15">
      <c r="A42" s="59" t="s">
        <v>201</v>
      </c>
      <c r="B42" s="2"/>
      <c r="C42" s="1"/>
      <c r="D42" s="5">
        <v>2</v>
      </c>
      <c r="E42" s="6" t="s">
        <v>115</v>
      </c>
      <c r="F42" s="5"/>
      <c r="G42" s="63" t="e">
        <f t="shared" si="16"/>
        <v>#VALUE!</v>
      </c>
      <c r="H42" s="63">
        <f t="shared" si="12"/>
        <v>169</v>
      </c>
      <c r="I42" s="63">
        <f t="shared" si="13"/>
        <v>7</v>
      </c>
      <c r="J42" s="63">
        <f t="shared" si="14"/>
        <v>3</v>
      </c>
      <c r="K42" s="64">
        <f t="shared" si="15"/>
        <v>350.4199999999999</v>
      </c>
      <c r="L42" s="49">
        <v>26.42</v>
      </c>
      <c r="M42" s="5">
        <v>0</v>
      </c>
      <c r="N42" s="29"/>
      <c r="O42" s="29"/>
      <c r="P42" s="36">
        <f t="shared" si="17"/>
        <v>26.42</v>
      </c>
      <c r="Q42" s="53">
        <f>IF(P42="",Default_Rank_Score,RANK(P42,P$4:P$147,1))</f>
        <v>12</v>
      </c>
      <c r="R42" s="49">
        <v>22.91</v>
      </c>
      <c r="S42" s="5">
        <v>0</v>
      </c>
      <c r="T42" s="29"/>
      <c r="U42" s="29"/>
      <c r="V42" s="36">
        <f t="shared" si="18"/>
        <v>22.91</v>
      </c>
      <c r="W42" s="55">
        <f>IF(V42="",Default_Rank_Score,RANK(V42,V$4:V$147,1))</f>
        <v>24</v>
      </c>
      <c r="X42" s="49">
        <v>38.9</v>
      </c>
      <c r="Y42" s="5">
        <v>0</v>
      </c>
      <c r="Z42" s="29"/>
      <c r="AA42" s="29"/>
      <c r="AB42" s="36">
        <f t="shared" si="19"/>
        <v>38.9</v>
      </c>
      <c r="AC42" s="55">
        <f>IF(AB42="",Default_Rank_Score,RANK(AB42,AB$4:AB$147,1))</f>
        <v>39</v>
      </c>
      <c r="AD42" s="49">
        <v>32.479999999999997</v>
      </c>
      <c r="AE42" s="5">
        <v>1</v>
      </c>
      <c r="AF42" s="29"/>
      <c r="AG42" s="29"/>
      <c r="AH42" s="36">
        <f t="shared" si="20"/>
        <v>37.479999999999997</v>
      </c>
      <c r="AI42" s="55">
        <f>IF(AH42="",Default_Rank_Score,RANK(AH42,AH$4:AH$147,1))</f>
        <v>61</v>
      </c>
      <c r="AJ42" s="49">
        <v>40.65</v>
      </c>
      <c r="AK42" s="5">
        <v>0</v>
      </c>
      <c r="AL42" s="29"/>
      <c r="AM42" s="29"/>
      <c r="AN42" s="36">
        <f t="shared" si="21"/>
        <v>40.65</v>
      </c>
      <c r="AO42" s="11">
        <f>IF(AN42="",Default_Rank_Score,RANK(AN42,AN$4:AN$147,1))</f>
        <v>33</v>
      </c>
      <c r="AP42" s="49">
        <v>34.96</v>
      </c>
      <c r="AQ42" s="5">
        <v>0</v>
      </c>
      <c r="AR42" s="29"/>
      <c r="AS42" s="29"/>
      <c r="AT42" s="36">
        <f t="shared" si="22"/>
        <v>34.96</v>
      </c>
      <c r="AU42" s="11">
        <f>IF(AT42="",Default_Rank_Score,RANK(AT42,AT$4:AT$147,1))</f>
        <v>34</v>
      </c>
      <c r="AV42" s="49">
        <v>40.729999999999997</v>
      </c>
      <c r="AW42" s="5">
        <v>1</v>
      </c>
      <c r="AX42" s="29"/>
      <c r="AY42" s="29"/>
      <c r="AZ42" s="36">
        <f t="shared" si="23"/>
        <v>45.73</v>
      </c>
      <c r="BA42" s="11">
        <f>IF(AZ42="",Default_Rank_Score,RANK(AZ42,AZ$4:AZ$147,1))</f>
        <v>54</v>
      </c>
      <c r="BB42" s="49">
        <v>32</v>
      </c>
      <c r="BC42" s="5">
        <v>0</v>
      </c>
      <c r="BD42" s="29"/>
      <c r="BE42" s="29"/>
      <c r="BF42" s="36">
        <f t="shared" si="24"/>
        <v>32</v>
      </c>
      <c r="BG42" s="11">
        <f>IF(BF42="",Default_Rank_Score,RANK(BF42,BF$4:BF$147,1))</f>
        <v>38</v>
      </c>
      <c r="BH42" s="49">
        <v>32.909999999999997</v>
      </c>
      <c r="BI42" s="5">
        <v>0</v>
      </c>
      <c r="BJ42" s="29"/>
      <c r="BK42" s="29"/>
      <c r="BL42" s="36">
        <f t="shared" si="25"/>
        <v>32.909999999999997</v>
      </c>
      <c r="BM42" s="11" t="e">
        <f>IF(BL42="",Default_Rank_Score,RANK(BL42,BL$4:BL$147,1))</f>
        <v>#VALUE!</v>
      </c>
      <c r="BN42" s="49">
        <v>33.46</v>
      </c>
      <c r="BO42" s="5">
        <v>1</v>
      </c>
      <c r="BP42" s="29"/>
      <c r="BQ42" s="29"/>
      <c r="BR42" s="36">
        <f t="shared" si="26"/>
        <v>38.46</v>
      </c>
      <c r="BS42" s="11">
        <f>IF(BR42="",Default_Rank_Score,RANK(BR42,BR$4:BR$147,1))</f>
        <v>37</v>
      </c>
    </row>
    <row r="43" spans="1:71" s="10" customFormat="1" x14ac:dyDescent="0.15">
      <c r="A43" s="59" t="s">
        <v>202</v>
      </c>
      <c r="B43" s="2"/>
      <c r="C43" s="1"/>
      <c r="D43" s="5">
        <v>2</v>
      </c>
      <c r="E43" s="6" t="s">
        <v>203</v>
      </c>
      <c r="F43" s="5"/>
      <c r="G43" s="63" t="e">
        <f t="shared" si="16"/>
        <v>#VALUE!</v>
      </c>
      <c r="H43" s="63">
        <f t="shared" si="12"/>
        <v>428</v>
      </c>
      <c r="I43" s="63">
        <f t="shared" si="13"/>
        <v>2</v>
      </c>
      <c r="J43" s="63">
        <f t="shared" si="14"/>
        <v>24</v>
      </c>
      <c r="K43" s="64">
        <f t="shared" si="15"/>
        <v>571.18000000000006</v>
      </c>
      <c r="L43" s="49">
        <v>51.38</v>
      </c>
      <c r="M43" s="5">
        <v>4</v>
      </c>
      <c r="N43" s="29"/>
      <c r="O43" s="29"/>
      <c r="P43" s="36">
        <f t="shared" si="17"/>
        <v>71.38</v>
      </c>
      <c r="Q43" s="53">
        <f>IF(P43="",Default_Rank_Score,RANK(P43,P$4:P$147,1))</f>
        <v>103</v>
      </c>
      <c r="R43" s="49">
        <v>32.01</v>
      </c>
      <c r="S43" s="5">
        <v>0</v>
      </c>
      <c r="T43" s="29"/>
      <c r="U43" s="29"/>
      <c r="V43" s="36">
        <f t="shared" si="18"/>
        <v>32.01</v>
      </c>
      <c r="W43" s="55">
        <f>IF(V43="",Default_Rank_Score,RANK(V43,V$4:V$147,1))</f>
        <v>70</v>
      </c>
      <c r="X43" s="49">
        <v>61.9</v>
      </c>
      <c r="Y43" s="5">
        <v>3</v>
      </c>
      <c r="Z43" s="29"/>
      <c r="AA43" s="29"/>
      <c r="AB43" s="36">
        <f t="shared" si="19"/>
        <v>76.900000000000006</v>
      </c>
      <c r="AC43" s="55">
        <f>IF(AB43="",Default_Rank_Score,RANK(AB43,AB$4:AB$147,1))</f>
        <v>101</v>
      </c>
      <c r="AD43" s="49">
        <v>36.520000000000003</v>
      </c>
      <c r="AE43" s="5">
        <v>1</v>
      </c>
      <c r="AF43" s="29"/>
      <c r="AG43" s="29"/>
      <c r="AH43" s="36">
        <f t="shared" si="20"/>
        <v>41.52</v>
      </c>
      <c r="AI43" s="55">
        <f>IF(AH43="",Default_Rank_Score,RANK(AH43,AH$4:AH$147,1))</f>
        <v>70</v>
      </c>
      <c r="AJ43" s="49">
        <v>54.82</v>
      </c>
      <c r="AK43" s="5">
        <v>2</v>
      </c>
      <c r="AL43" s="29"/>
      <c r="AM43" s="29"/>
      <c r="AN43" s="36">
        <f t="shared" si="21"/>
        <v>64.819999999999993</v>
      </c>
      <c r="AO43" s="11">
        <f>IF(AN43="",Default_Rank_Score,RANK(AN43,AN$4:AN$147,1))</f>
        <v>84</v>
      </c>
      <c r="AP43" s="49">
        <v>40.36</v>
      </c>
      <c r="AQ43" s="5">
        <v>5</v>
      </c>
      <c r="AR43" s="29"/>
      <c r="AS43" s="29"/>
      <c r="AT43" s="36">
        <f t="shared" si="22"/>
        <v>65.36</v>
      </c>
      <c r="AU43" s="11">
        <f>IF(AT43="",Default_Rank_Score,RANK(AT43,AT$4:AT$147,1))</f>
        <v>93</v>
      </c>
      <c r="AV43" s="49">
        <v>39.729999999999997</v>
      </c>
      <c r="AW43" s="5">
        <v>2</v>
      </c>
      <c r="AX43" s="29"/>
      <c r="AY43" s="29"/>
      <c r="AZ43" s="36">
        <f t="shared" si="23"/>
        <v>49.73</v>
      </c>
      <c r="BA43" s="11">
        <f>IF(AZ43="",Default_Rank_Score,RANK(AZ43,AZ$4:AZ$147,1))</f>
        <v>68</v>
      </c>
      <c r="BB43" s="49">
        <v>37.18</v>
      </c>
      <c r="BC43" s="5">
        <v>3</v>
      </c>
      <c r="BD43" s="29"/>
      <c r="BE43" s="29"/>
      <c r="BF43" s="36">
        <f t="shared" si="24"/>
        <v>52.18</v>
      </c>
      <c r="BG43" s="11">
        <f>IF(BF43="",Default_Rank_Score,RANK(BF43,BF$4:BF$147,1))</f>
        <v>89</v>
      </c>
      <c r="BH43" s="49">
        <v>52.82</v>
      </c>
      <c r="BI43" s="5">
        <v>4</v>
      </c>
      <c r="BJ43" s="29"/>
      <c r="BK43" s="29"/>
      <c r="BL43" s="36">
        <f t="shared" si="25"/>
        <v>72.819999999999993</v>
      </c>
      <c r="BM43" s="11" t="e">
        <f>IF(BL43="",Default_Rank_Score,RANK(BL43,BL$4:BL$147,1))</f>
        <v>#VALUE!</v>
      </c>
      <c r="BN43" s="49">
        <v>44.46</v>
      </c>
      <c r="BO43" s="5">
        <v>0</v>
      </c>
      <c r="BP43" s="29"/>
      <c r="BQ43" s="29"/>
      <c r="BR43" s="36">
        <f t="shared" si="26"/>
        <v>44.46</v>
      </c>
      <c r="BS43" s="11">
        <f>IF(BR43="",Default_Rank_Score,RANK(BR43,BR$4:BR$147,1))</f>
        <v>55</v>
      </c>
    </row>
    <row r="44" spans="1:71" s="10" customFormat="1" x14ac:dyDescent="0.15">
      <c r="A44" s="59" t="s">
        <v>216</v>
      </c>
      <c r="B44" s="2"/>
      <c r="C44" s="1"/>
      <c r="D44" s="5">
        <v>2</v>
      </c>
      <c r="E44" s="6" t="s">
        <v>83</v>
      </c>
      <c r="F44" s="5"/>
      <c r="G44" s="63" t="e">
        <f t="shared" si="16"/>
        <v>#VALUE!</v>
      </c>
      <c r="H44" s="63">
        <f t="shared" si="12"/>
        <v>73</v>
      </c>
      <c r="I44" s="63">
        <f t="shared" si="13"/>
        <v>5</v>
      </c>
      <c r="J44" s="63">
        <f t="shared" si="14"/>
        <v>9</v>
      </c>
      <c r="K44" s="64">
        <f t="shared" si="15"/>
        <v>324.59999999999997</v>
      </c>
      <c r="L44" s="49">
        <v>21.03</v>
      </c>
      <c r="M44" s="5">
        <v>2</v>
      </c>
      <c r="N44" s="29"/>
      <c r="O44" s="29"/>
      <c r="P44" s="36">
        <f t="shared" si="17"/>
        <v>31.03</v>
      </c>
      <c r="Q44" s="53">
        <f>IF(P44="",Default_Rank_Score,RANK(P44,P$4:P$147,1))</f>
        <v>27</v>
      </c>
      <c r="R44" s="49">
        <v>15.01</v>
      </c>
      <c r="S44" s="5">
        <v>0</v>
      </c>
      <c r="T44" s="29"/>
      <c r="U44" s="29"/>
      <c r="V44" s="36">
        <f t="shared" si="18"/>
        <v>15.01</v>
      </c>
      <c r="W44" s="55">
        <f>IF(V44="",Default_Rank_Score,RANK(V44,V$4:V$147,1))</f>
        <v>4</v>
      </c>
      <c r="X44" s="49">
        <v>33.86</v>
      </c>
      <c r="Y44" s="5">
        <v>0</v>
      </c>
      <c r="Z44" s="29"/>
      <c r="AA44" s="29"/>
      <c r="AB44" s="36">
        <f t="shared" si="19"/>
        <v>33.86</v>
      </c>
      <c r="AC44" s="55">
        <f>IF(AB44="",Default_Rank_Score,RANK(AB44,AB$4:AB$147,1))</f>
        <v>21</v>
      </c>
      <c r="AD44" s="49">
        <v>22.37</v>
      </c>
      <c r="AE44" s="5">
        <v>0</v>
      </c>
      <c r="AF44" s="29"/>
      <c r="AG44" s="29"/>
      <c r="AH44" s="36">
        <f t="shared" si="20"/>
        <v>22.37</v>
      </c>
      <c r="AI44" s="55">
        <f>IF(AH44="",Default_Rank_Score,RANK(AH44,AH$4:AH$147,1))</f>
        <v>6</v>
      </c>
      <c r="AJ44" s="49">
        <v>35.32</v>
      </c>
      <c r="AK44" s="5">
        <v>0</v>
      </c>
      <c r="AL44" s="29"/>
      <c r="AM44" s="29"/>
      <c r="AN44" s="36">
        <f t="shared" si="21"/>
        <v>35.32</v>
      </c>
      <c r="AO44" s="11">
        <f>IF(AN44="",Default_Rank_Score,RANK(AN44,AN$4:AN$147,1))</f>
        <v>15</v>
      </c>
      <c r="AP44" s="49">
        <v>24.88</v>
      </c>
      <c r="AQ44" s="5">
        <v>3</v>
      </c>
      <c r="AR44" s="29"/>
      <c r="AS44" s="29"/>
      <c r="AT44" s="36">
        <f t="shared" si="22"/>
        <v>39.879999999999995</v>
      </c>
      <c r="AU44" s="11">
        <f>IF(AT44="",Default_Rank_Score,RANK(AT44,AT$4:AT$147,1))</f>
        <v>50</v>
      </c>
      <c r="AV44" s="49">
        <v>31.11</v>
      </c>
      <c r="AW44" s="5">
        <v>1</v>
      </c>
      <c r="AX44" s="29"/>
      <c r="AY44" s="29"/>
      <c r="AZ44" s="36">
        <f t="shared" si="23"/>
        <v>36.11</v>
      </c>
      <c r="BA44" s="11">
        <f>IF(AZ44="",Default_Rank_Score,RANK(AZ44,AZ$4:AZ$147,1))</f>
        <v>26</v>
      </c>
      <c r="BB44" s="49">
        <v>27.12</v>
      </c>
      <c r="BC44" s="5">
        <v>1</v>
      </c>
      <c r="BD44" s="29">
        <v>1</v>
      </c>
      <c r="BE44" s="29"/>
      <c r="BF44" s="36">
        <f t="shared" si="24"/>
        <v>42.120000000000005</v>
      </c>
      <c r="BG44" s="11">
        <f>IF(BF44="",Default_Rank_Score,RANK(BF44,BF$4:BF$147,1))</f>
        <v>75</v>
      </c>
      <c r="BH44" s="49">
        <v>29.26</v>
      </c>
      <c r="BI44" s="5">
        <v>2</v>
      </c>
      <c r="BJ44" s="29"/>
      <c r="BK44" s="29"/>
      <c r="BL44" s="36">
        <f t="shared" si="25"/>
        <v>39.260000000000005</v>
      </c>
      <c r="BM44" s="11" t="e">
        <f>IF(BL44="",Default_Rank_Score,RANK(BL44,BL$4:BL$147,1))</f>
        <v>#VALUE!</v>
      </c>
      <c r="BN44" s="49">
        <v>29.64</v>
      </c>
      <c r="BO44" s="5">
        <v>0</v>
      </c>
      <c r="BP44" s="29"/>
      <c r="BQ44" s="29"/>
      <c r="BR44" s="36">
        <f t="shared" si="26"/>
        <v>29.64</v>
      </c>
      <c r="BS44" s="11">
        <f>IF(BR44="",Default_Rank_Score,RANK(BR44,BR$4:BR$147,1))</f>
        <v>12</v>
      </c>
    </row>
    <row r="45" spans="1:71" s="10" customFormat="1" x14ac:dyDescent="0.15">
      <c r="A45" s="59"/>
      <c r="B45" s="2"/>
      <c r="C45" s="1"/>
      <c r="D45" s="5"/>
      <c r="E45" s="6"/>
      <c r="F45" s="5"/>
      <c r="G45" s="63" t="e">
        <f t="shared" si="16"/>
        <v>#VALUE!</v>
      </c>
      <c r="H45" s="63" t="e">
        <f t="shared" si="12"/>
        <v>#NAME?</v>
      </c>
      <c r="I45" s="63">
        <f t="shared" si="13"/>
        <v>10</v>
      </c>
      <c r="J45" s="63">
        <f t="shared" si="14"/>
        <v>0</v>
      </c>
      <c r="K45" s="64" t="e">
        <f t="shared" si="15"/>
        <v>#VALUE!</v>
      </c>
      <c r="L45" s="49"/>
      <c r="M45" s="5"/>
      <c r="N45" s="29"/>
      <c r="O45" s="29"/>
      <c r="P45" s="36" t="str">
        <f t="shared" si="17"/>
        <v/>
      </c>
      <c r="Q45" s="53" t="e">
        <f>IF(P45="",Default_Rank_Score,RANK(P45,P$4:P$147,1))</f>
        <v>#NAME?</v>
      </c>
      <c r="R45" s="49"/>
      <c r="S45" s="5"/>
      <c r="T45" s="29"/>
      <c r="U45" s="29"/>
      <c r="V45" s="36" t="str">
        <f t="shared" si="18"/>
        <v/>
      </c>
      <c r="W45" s="55" t="e">
        <f>IF(V45="",Default_Rank_Score,RANK(V45,V$4:V$147,1))</f>
        <v>#NAME?</v>
      </c>
      <c r="X45" s="49"/>
      <c r="Y45" s="5"/>
      <c r="Z45" s="29"/>
      <c r="AA45" s="29"/>
      <c r="AB45" s="36" t="str">
        <f t="shared" si="19"/>
        <v/>
      </c>
      <c r="AC45" s="55" t="e">
        <f>IF(AB45="",Default_Rank_Score,RANK(AB45,AB$4:AB$147,1))</f>
        <v>#NAME?</v>
      </c>
      <c r="AD45" s="49"/>
      <c r="AE45" s="5"/>
      <c r="AF45" s="29"/>
      <c r="AG45" s="29"/>
      <c r="AH45" s="36" t="str">
        <f t="shared" si="20"/>
        <v/>
      </c>
      <c r="AI45" s="55" t="e">
        <f>IF(AH45="",Default_Rank_Score,RANK(AH45,AH$4:AH$147,1))</f>
        <v>#NAME?</v>
      </c>
      <c r="AJ45" s="49"/>
      <c r="AK45" s="5"/>
      <c r="AL45" s="29"/>
      <c r="AM45" s="29"/>
      <c r="AN45" s="36" t="str">
        <f t="shared" si="21"/>
        <v/>
      </c>
      <c r="AO45" s="11" t="e">
        <f>IF(AN45="",Default_Rank_Score,RANK(AN45,AN$4:AN$147,1))</f>
        <v>#NAME?</v>
      </c>
      <c r="AP45" s="49"/>
      <c r="AQ45" s="5"/>
      <c r="AR45" s="29"/>
      <c r="AS45" s="29"/>
      <c r="AT45" s="36" t="str">
        <f t="shared" si="22"/>
        <v/>
      </c>
      <c r="AU45" s="11" t="e">
        <f>IF(AT45="",Default_Rank_Score,RANK(AT45,AT$4:AT$147,1))</f>
        <v>#NAME?</v>
      </c>
      <c r="AV45" s="49"/>
      <c r="AW45" s="5"/>
      <c r="AX45" s="29"/>
      <c r="AY45" s="29"/>
      <c r="AZ45" s="36" t="str">
        <f t="shared" si="23"/>
        <v/>
      </c>
      <c r="BA45" s="11" t="e">
        <f>IF(AZ45="",Default_Rank_Score,RANK(AZ45,AZ$4:AZ$147,1))</f>
        <v>#NAME?</v>
      </c>
      <c r="BB45" s="49"/>
      <c r="BC45" s="5"/>
      <c r="BD45" s="29"/>
      <c r="BE45" s="29"/>
      <c r="BF45" s="36" t="str">
        <f t="shared" si="24"/>
        <v/>
      </c>
      <c r="BG45" s="11" t="e">
        <f>IF(BF45="",Default_Rank_Score,RANK(BF45,BF$4:BF$147,1))</f>
        <v>#NAME?</v>
      </c>
      <c r="BH45" s="49"/>
      <c r="BI45" s="5"/>
      <c r="BJ45" s="29"/>
      <c r="BK45" s="29"/>
      <c r="BL45" s="36" t="str">
        <f t="shared" si="25"/>
        <v/>
      </c>
      <c r="BM45" s="11" t="e">
        <f>IF(BL45="",Default_Rank_Score,RANK(BL45,BL$4:BL$147,1))</f>
        <v>#NAME?</v>
      </c>
      <c r="BN45" s="49"/>
      <c r="BO45" s="5"/>
      <c r="BP45" s="29"/>
      <c r="BQ45" s="29"/>
      <c r="BR45" s="36" t="str">
        <f t="shared" si="26"/>
        <v/>
      </c>
      <c r="BS45" s="11" t="e">
        <f>IF(BR45="",Default_Rank_Score,RANK(BR45,BR$4:BR$147,1))</f>
        <v>#NAME?</v>
      </c>
    </row>
    <row r="46" spans="1:71" s="10" customFormat="1" x14ac:dyDescent="0.15">
      <c r="A46" s="59" t="s">
        <v>56</v>
      </c>
      <c r="B46" s="2"/>
      <c r="C46" s="1"/>
      <c r="D46" s="5">
        <v>3</v>
      </c>
      <c r="E46" s="6" t="s">
        <v>117</v>
      </c>
      <c r="F46" s="5"/>
      <c r="G46" s="63" t="e">
        <f t="shared" si="16"/>
        <v>#VALUE!</v>
      </c>
      <c r="H46" s="63">
        <f t="shared" si="12"/>
        <v>347</v>
      </c>
      <c r="I46" s="63">
        <f t="shared" si="13"/>
        <v>4</v>
      </c>
      <c r="J46" s="63">
        <f t="shared" si="14"/>
        <v>13</v>
      </c>
      <c r="K46" s="64">
        <f t="shared" si="15"/>
        <v>518.84</v>
      </c>
      <c r="L46" s="49">
        <v>40.28</v>
      </c>
      <c r="M46" s="5">
        <v>5</v>
      </c>
      <c r="N46" s="29"/>
      <c r="O46" s="29"/>
      <c r="P46" s="36">
        <f t="shared" si="17"/>
        <v>65.28</v>
      </c>
      <c r="Q46" s="53">
        <f>IF(P46="",Default_Rank_Score,RANK(P46,P$4:P$147,1))</f>
        <v>96</v>
      </c>
      <c r="R46" s="49">
        <v>35.89</v>
      </c>
      <c r="S46" s="5">
        <v>1</v>
      </c>
      <c r="T46" s="29"/>
      <c r="U46" s="29"/>
      <c r="V46" s="36">
        <f t="shared" si="18"/>
        <v>40.89</v>
      </c>
      <c r="W46" s="55">
        <f>IF(V46="",Default_Rank_Score,RANK(V46,V$4:V$147,1))</f>
        <v>90</v>
      </c>
      <c r="X46" s="49">
        <v>37.86</v>
      </c>
      <c r="Y46" s="5">
        <v>0</v>
      </c>
      <c r="Z46" s="29"/>
      <c r="AA46" s="29"/>
      <c r="AB46" s="36">
        <f t="shared" si="19"/>
        <v>37.86</v>
      </c>
      <c r="AC46" s="55">
        <f>IF(AB46="",Default_Rank_Score,RANK(AB46,AB$4:AB$147,1))</f>
        <v>35</v>
      </c>
      <c r="AD46" s="49">
        <v>34</v>
      </c>
      <c r="AE46" s="5">
        <v>2</v>
      </c>
      <c r="AF46" s="29"/>
      <c r="AG46" s="29"/>
      <c r="AH46" s="36">
        <f t="shared" si="20"/>
        <v>44</v>
      </c>
      <c r="AI46" s="55">
        <f>IF(AH46="",Default_Rank_Score,RANK(AH46,AH$4:AH$147,1))</f>
        <v>75</v>
      </c>
      <c r="AJ46" s="49">
        <v>47.34</v>
      </c>
      <c r="AK46" s="5">
        <v>0</v>
      </c>
      <c r="AL46" s="29"/>
      <c r="AM46" s="29"/>
      <c r="AN46" s="36">
        <f t="shared" si="21"/>
        <v>47.34</v>
      </c>
      <c r="AO46" s="11">
        <f>IF(AN46="",Default_Rank_Score,RANK(AN46,AN$4:AN$147,1))</f>
        <v>51</v>
      </c>
      <c r="AP46" s="49">
        <v>42.39</v>
      </c>
      <c r="AQ46" s="5">
        <v>3</v>
      </c>
      <c r="AR46" s="29"/>
      <c r="AS46" s="29"/>
      <c r="AT46" s="36">
        <f t="shared" si="22"/>
        <v>57.39</v>
      </c>
      <c r="AU46" s="11">
        <f>IF(AT46="",Default_Rank_Score,RANK(AT46,AT$4:AT$147,1))</f>
        <v>83</v>
      </c>
      <c r="AV46" s="49">
        <v>54.5</v>
      </c>
      <c r="AW46" s="5">
        <v>0</v>
      </c>
      <c r="AX46" s="29"/>
      <c r="AY46" s="29"/>
      <c r="AZ46" s="36">
        <f t="shared" si="23"/>
        <v>54.5</v>
      </c>
      <c r="BA46" s="11">
        <f>IF(AZ46="",Default_Rank_Score,RANK(AZ46,AZ$4:AZ$147,1))</f>
        <v>80</v>
      </c>
      <c r="BB46" s="49">
        <v>47.66</v>
      </c>
      <c r="BC46" s="5">
        <v>1</v>
      </c>
      <c r="BD46" s="29"/>
      <c r="BE46" s="29"/>
      <c r="BF46" s="36">
        <f t="shared" si="24"/>
        <v>52.66</v>
      </c>
      <c r="BG46" s="11">
        <f>IF(BF46="",Default_Rank_Score,RANK(BF46,BF$4:BF$147,1))</f>
        <v>91</v>
      </c>
      <c r="BH46" s="49">
        <v>44.84</v>
      </c>
      <c r="BI46" s="5">
        <v>1</v>
      </c>
      <c r="BJ46" s="29"/>
      <c r="BK46" s="29"/>
      <c r="BL46" s="36">
        <f t="shared" si="25"/>
        <v>49.84</v>
      </c>
      <c r="BM46" s="11" t="e">
        <f>IF(BL46="",Default_Rank_Score,RANK(BL46,BL$4:BL$147,1))</f>
        <v>#VALUE!</v>
      </c>
      <c r="BN46" s="49">
        <v>69.08</v>
      </c>
      <c r="BO46" s="5">
        <v>0</v>
      </c>
      <c r="BP46" s="29"/>
      <c r="BQ46" s="29"/>
      <c r="BR46" s="36">
        <f t="shared" si="26"/>
        <v>69.08</v>
      </c>
      <c r="BS46" s="11">
        <f>IF(BR46="",Default_Rank_Score,RANK(BR46,BR$4:BR$147,1))</f>
        <v>96</v>
      </c>
    </row>
    <row r="47" spans="1:71" s="10" customFormat="1" x14ac:dyDescent="0.15">
      <c r="A47" s="59" t="s">
        <v>58</v>
      </c>
      <c r="B47" s="2"/>
      <c r="C47" s="1"/>
      <c r="D47" s="5">
        <v>3</v>
      </c>
      <c r="E47" s="6" t="s">
        <v>59</v>
      </c>
      <c r="F47" s="5"/>
      <c r="G47" s="63" t="e">
        <f t="shared" si="16"/>
        <v>#VALUE!</v>
      </c>
      <c r="H47" s="63">
        <f t="shared" si="12"/>
        <v>136</v>
      </c>
      <c r="I47" s="63">
        <f t="shared" si="13"/>
        <v>6</v>
      </c>
      <c r="J47" s="63">
        <f t="shared" si="14"/>
        <v>5</v>
      </c>
      <c r="K47" s="64">
        <f t="shared" si="15"/>
        <v>317.69</v>
      </c>
      <c r="L47" s="49">
        <v>28.31</v>
      </c>
      <c r="M47" s="5">
        <v>0</v>
      </c>
      <c r="N47" s="29"/>
      <c r="O47" s="29"/>
      <c r="P47" s="36">
        <f t="shared" si="17"/>
        <v>28.31</v>
      </c>
      <c r="Q47" s="53">
        <f>IF(P47="",Default_Rank_Score,RANK(P47,P$4:P$147,1))</f>
        <v>17</v>
      </c>
      <c r="R47" s="49">
        <v>31.48</v>
      </c>
      <c r="S47" s="5">
        <v>0</v>
      </c>
      <c r="T47" s="29"/>
      <c r="U47" s="29"/>
      <c r="V47" s="36">
        <f t="shared" si="18"/>
        <v>31.48</v>
      </c>
      <c r="W47" s="55">
        <f>IF(V47="",Default_Rank_Score,RANK(V47,V$4:V$147,1))</f>
        <v>69</v>
      </c>
      <c r="X47" s="49">
        <v>30.33</v>
      </c>
      <c r="Y47" s="5">
        <v>1</v>
      </c>
      <c r="Z47" s="29"/>
      <c r="AA47" s="29"/>
      <c r="AB47" s="36">
        <f t="shared" si="19"/>
        <v>35.33</v>
      </c>
      <c r="AC47" s="55">
        <f>IF(AB47="",Default_Rank_Score,RANK(AB47,AB$4:AB$147,1))</f>
        <v>28</v>
      </c>
      <c r="AD47" s="49">
        <v>24.42</v>
      </c>
      <c r="AE47" s="5">
        <v>0</v>
      </c>
      <c r="AF47" s="29"/>
      <c r="AG47" s="29"/>
      <c r="AH47" s="36">
        <f t="shared" si="20"/>
        <v>24.42</v>
      </c>
      <c r="AI47" s="55">
        <f>IF(AH47="",Default_Rank_Score,RANK(AH47,AH$4:AH$147,1))</f>
        <v>13</v>
      </c>
      <c r="AJ47" s="49">
        <v>32.6</v>
      </c>
      <c r="AK47" s="5">
        <v>0</v>
      </c>
      <c r="AL47" s="29"/>
      <c r="AM47" s="29"/>
      <c r="AN47" s="36">
        <f t="shared" si="21"/>
        <v>32.6</v>
      </c>
      <c r="AO47" s="11">
        <f>IF(AN47="",Default_Rank_Score,RANK(AN47,AN$4:AN$147,1))</f>
        <v>9</v>
      </c>
      <c r="AP47" s="49">
        <v>34.53</v>
      </c>
      <c r="AQ47" s="5">
        <v>1</v>
      </c>
      <c r="AR47" s="29"/>
      <c r="AS47" s="29"/>
      <c r="AT47" s="36">
        <f t="shared" si="22"/>
        <v>39.53</v>
      </c>
      <c r="AU47" s="11">
        <f>IF(AT47="",Default_Rank_Score,RANK(AT47,AT$4:AT$147,1))</f>
        <v>46</v>
      </c>
      <c r="AV47" s="49">
        <v>31.32</v>
      </c>
      <c r="AW47" s="5">
        <v>2</v>
      </c>
      <c r="AX47" s="29"/>
      <c r="AY47" s="29"/>
      <c r="AZ47" s="36">
        <f t="shared" si="23"/>
        <v>41.32</v>
      </c>
      <c r="BA47" s="11">
        <f>IF(AZ47="",Default_Rank_Score,RANK(AZ47,AZ$4:AZ$147,1))</f>
        <v>39</v>
      </c>
      <c r="BB47" s="49">
        <v>21.04</v>
      </c>
      <c r="BC47" s="5">
        <v>1</v>
      </c>
      <c r="BD47" s="29"/>
      <c r="BE47" s="29"/>
      <c r="BF47" s="36">
        <f t="shared" si="24"/>
        <v>26.04</v>
      </c>
      <c r="BG47" s="11">
        <f>IF(BF47="",Default_Rank_Score,RANK(BF47,BF$4:BF$147,1))</f>
        <v>19</v>
      </c>
      <c r="BH47" s="49">
        <v>27.82</v>
      </c>
      <c r="BI47" s="5">
        <v>0</v>
      </c>
      <c r="BJ47" s="29"/>
      <c r="BK47" s="29"/>
      <c r="BL47" s="36">
        <f t="shared" si="25"/>
        <v>27.82</v>
      </c>
      <c r="BM47" s="11" t="e">
        <f>IF(BL47="",Default_Rank_Score,RANK(BL47,BL$4:BL$147,1))</f>
        <v>#VALUE!</v>
      </c>
      <c r="BN47" s="49">
        <v>30.84</v>
      </c>
      <c r="BO47" s="5">
        <v>0</v>
      </c>
      <c r="BP47" s="29"/>
      <c r="BQ47" s="29"/>
      <c r="BR47" s="36">
        <f t="shared" si="26"/>
        <v>30.84</v>
      </c>
      <c r="BS47" s="11">
        <f>IF(BR47="",Default_Rank_Score,RANK(BR47,BR$4:BR$147,1))</f>
        <v>15</v>
      </c>
    </row>
    <row r="48" spans="1:71" s="10" customFormat="1" x14ac:dyDescent="0.15">
      <c r="A48" s="59" t="s">
        <v>60</v>
      </c>
      <c r="B48" s="2"/>
      <c r="C48" s="1"/>
      <c r="D48" s="5">
        <v>3</v>
      </c>
      <c r="E48" s="6" t="s">
        <v>77</v>
      </c>
      <c r="F48" s="5"/>
      <c r="G48" s="63" t="e">
        <f t="shared" si="16"/>
        <v>#VALUE!</v>
      </c>
      <c r="H48" s="63">
        <f t="shared" si="12"/>
        <v>272</v>
      </c>
      <c r="I48" s="63">
        <f t="shared" si="13"/>
        <v>1</v>
      </c>
      <c r="J48" s="63">
        <f t="shared" si="14"/>
        <v>25</v>
      </c>
      <c r="K48" s="64">
        <f t="shared" si="15"/>
        <v>428.94</v>
      </c>
      <c r="L48" s="49">
        <v>40.200000000000003</v>
      </c>
      <c r="M48" s="5">
        <v>1</v>
      </c>
      <c r="N48" s="29"/>
      <c r="O48" s="29"/>
      <c r="P48" s="36">
        <f t="shared" si="17"/>
        <v>45.2</v>
      </c>
      <c r="Q48" s="53">
        <f>IF(P48="",Default_Rank_Score,RANK(P48,P$4:P$147,1))</f>
        <v>71</v>
      </c>
      <c r="R48" s="49">
        <v>22.22</v>
      </c>
      <c r="S48" s="5">
        <v>0</v>
      </c>
      <c r="T48" s="29"/>
      <c r="U48" s="29"/>
      <c r="V48" s="36">
        <f t="shared" si="18"/>
        <v>22.22</v>
      </c>
      <c r="W48" s="55">
        <f>IF(V48="",Default_Rank_Score,RANK(V48,V$4:V$147,1))</f>
        <v>22</v>
      </c>
      <c r="X48" s="49">
        <v>27.41</v>
      </c>
      <c r="Y48" s="5">
        <v>2</v>
      </c>
      <c r="Z48" s="29"/>
      <c r="AA48" s="29"/>
      <c r="AB48" s="36">
        <f t="shared" si="19"/>
        <v>37.409999999999997</v>
      </c>
      <c r="AC48" s="55">
        <f>IF(AB48="",Default_Rank_Score,RANK(AB48,AB$4:AB$147,1))</f>
        <v>33</v>
      </c>
      <c r="AD48" s="49">
        <v>26.54</v>
      </c>
      <c r="AE48" s="5">
        <v>1</v>
      </c>
      <c r="AF48" s="29"/>
      <c r="AG48" s="29"/>
      <c r="AH48" s="36">
        <f t="shared" si="20"/>
        <v>31.54</v>
      </c>
      <c r="AI48" s="55">
        <f>IF(AH48="",Default_Rank_Score,RANK(AH48,AH$4:AH$147,1))</f>
        <v>41</v>
      </c>
      <c r="AJ48" s="49">
        <v>49.78</v>
      </c>
      <c r="AK48" s="5">
        <v>9</v>
      </c>
      <c r="AL48" s="29"/>
      <c r="AM48" s="29"/>
      <c r="AN48" s="36">
        <f t="shared" si="21"/>
        <v>94.78</v>
      </c>
      <c r="AO48" s="11">
        <f>IF(AN48="",Default_Rank_Score,RANK(AN48,AN$4:AN$147,1))</f>
        <v>105</v>
      </c>
      <c r="AP48" s="49">
        <v>26.61</v>
      </c>
      <c r="AQ48" s="5">
        <v>1</v>
      </c>
      <c r="AR48" s="29"/>
      <c r="AS48" s="29"/>
      <c r="AT48" s="36">
        <f t="shared" si="22"/>
        <v>31.61</v>
      </c>
      <c r="AU48" s="11">
        <f>IF(AT48="",Default_Rank_Score,RANK(AT48,AT$4:AT$147,1))</f>
        <v>20</v>
      </c>
      <c r="AV48" s="49">
        <v>24.67</v>
      </c>
      <c r="AW48" s="5">
        <v>4</v>
      </c>
      <c r="AX48" s="29"/>
      <c r="AY48" s="29"/>
      <c r="AZ48" s="36">
        <f t="shared" si="23"/>
        <v>44.67</v>
      </c>
      <c r="BA48" s="11">
        <f>IF(AZ48="",Default_Rank_Score,RANK(AZ48,AZ$4:AZ$147,1))</f>
        <v>46</v>
      </c>
      <c r="BB48" s="49">
        <v>22.47</v>
      </c>
      <c r="BC48" s="5">
        <v>2</v>
      </c>
      <c r="BD48" s="29"/>
      <c r="BE48" s="29"/>
      <c r="BF48" s="36">
        <f t="shared" si="24"/>
        <v>32.47</v>
      </c>
      <c r="BG48" s="11">
        <f>IF(BF48="",Default_Rank_Score,RANK(BF48,BF$4:BF$147,1))</f>
        <v>42</v>
      </c>
      <c r="BH48" s="49">
        <v>22.98</v>
      </c>
      <c r="BI48" s="5">
        <v>3</v>
      </c>
      <c r="BJ48" s="29"/>
      <c r="BK48" s="29"/>
      <c r="BL48" s="36">
        <f t="shared" si="25"/>
        <v>37.980000000000004</v>
      </c>
      <c r="BM48" s="11" t="e">
        <f>IF(BL48="",Default_Rank_Score,RANK(BL48,BL$4:BL$147,1))</f>
        <v>#VALUE!</v>
      </c>
      <c r="BN48" s="49">
        <v>41.06</v>
      </c>
      <c r="BO48" s="5">
        <v>2</v>
      </c>
      <c r="BP48" s="29"/>
      <c r="BQ48" s="29"/>
      <c r="BR48" s="36">
        <f t="shared" si="26"/>
        <v>51.06</v>
      </c>
      <c r="BS48" s="11">
        <f>IF(BR48="",Default_Rank_Score,RANK(BR48,BR$4:BR$147,1))</f>
        <v>67</v>
      </c>
    </row>
    <row r="49" spans="1:71" s="10" customFormat="1" x14ac:dyDescent="0.15">
      <c r="A49" s="59" t="s">
        <v>61</v>
      </c>
      <c r="B49" s="2"/>
      <c r="C49" s="1"/>
      <c r="D49" s="5">
        <v>3</v>
      </c>
      <c r="E49" s="6" t="s">
        <v>62</v>
      </c>
      <c r="F49" s="5"/>
      <c r="G49" s="63" t="e">
        <f t="shared" si="16"/>
        <v>#VALUE!</v>
      </c>
      <c r="H49" s="63">
        <f t="shared" si="12"/>
        <v>490</v>
      </c>
      <c r="I49" s="63">
        <f t="shared" si="13"/>
        <v>0</v>
      </c>
      <c r="J49" s="63">
        <f t="shared" si="14"/>
        <v>33</v>
      </c>
      <c r="K49" s="64">
        <f t="shared" si="15"/>
        <v>703.90000000000009</v>
      </c>
      <c r="L49" s="49">
        <v>46.18</v>
      </c>
      <c r="M49" s="5">
        <v>5</v>
      </c>
      <c r="N49" s="29"/>
      <c r="O49" s="29"/>
      <c r="P49" s="36">
        <f t="shared" si="17"/>
        <v>71.180000000000007</v>
      </c>
      <c r="Q49" s="53">
        <f>IF(P49="",Default_Rank_Score,RANK(P49,P$4:P$147,1))</f>
        <v>102</v>
      </c>
      <c r="R49" s="49">
        <v>40.04</v>
      </c>
      <c r="S49" s="5">
        <v>2</v>
      </c>
      <c r="T49" s="29"/>
      <c r="U49" s="29"/>
      <c r="V49" s="36">
        <f t="shared" si="18"/>
        <v>50.04</v>
      </c>
      <c r="W49" s="55">
        <f>IF(V49="",Default_Rank_Score,RANK(V49,V$4:V$147,1))</f>
        <v>104</v>
      </c>
      <c r="X49" s="49">
        <v>63.45</v>
      </c>
      <c r="Y49" s="5">
        <v>5</v>
      </c>
      <c r="Z49" s="29"/>
      <c r="AA49" s="29"/>
      <c r="AB49" s="36">
        <f t="shared" si="19"/>
        <v>88.45</v>
      </c>
      <c r="AC49" s="55">
        <f>IF(AB49="",Default_Rank_Score,RANK(AB49,AB$4:AB$147,1))</f>
        <v>106</v>
      </c>
      <c r="AD49" s="49">
        <v>52.33</v>
      </c>
      <c r="AE49" s="5">
        <v>5</v>
      </c>
      <c r="AF49" s="29"/>
      <c r="AG49" s="29"/>
      <c r="AH49" s="36">
        <f t="shared" si="20"/>
        <v>77.33</v>
      </c>
      <c r="AI49" s="55">
        <f>IF(AH49="",Default_Rank_Score,RANK(AH49,AH$4:AH$147,1))</f>
        <v>101</v>
      </c>
      <c r="AJ49" s="49">
        <v>56.47</v>
      </c>
      <c r="AK49" s="5">
        <v>1</v>
      </c>
      <c r="AL49" s="29"/>
      <c r="AM49" s="29"/>
      <c r="AN49" s="36">
        <f t="shared" si="21"/>
        <v>61.47</v>
      </c>
      <c r="AO49" s="11">
        <f>IF(AN49="",Default_Rank_Score,RANK(AN49,AN$4:AN$147,1))</f>
        <v>77</v>
      </c>
      <c r="AP49" s="49">
        <v>50.1</v>
      </c>
      <c r="AQ49" s="5">
        <v>2</v>
      </c>
      <c r="AR49" s="29"/>
      <c r="AS49" s="29"/>
      <c r="AT49" s="36">
        <f t="shared" si="22"/>
        <v>60.1</v>
      </c>
      <c r="AU49" s="11">
        <f>IF(AT49="",Default_Rank_Score,RANK(AT49,AT$4:AT$147,1))</f>
        <v>87</v>
      </c>
      <c r="AV49" s="49">
        <v>62.14</v>
      </c>
      <c r="AW49" s="5">
        <v>6</v>
      </c>
      <c r="AX49" s="29"/>
      <c r="AY49" s="29"/>
      <c r="AZ49" s="36">
        <f t="shared" si="23"/>
        <v>92.14</v>
      </c>
      <c r="BA49" s="11">
        <f>IF(AZ49="",Default_Rank_Score,RANK(AZ49,AZ$4:AZ$147,1))</f>
        <v>107</v>
      </c>
      <c r="BB49" s="49">
        <v>52.25</v>
      </c>
      <c r="BC49" s="5">
        <v>5</v>
      </c>
      <c r="BD49" s="29"/>
      <c r="BE49" s="29"/>
      <c r="BF49" s="36">
        <f t="shared" si="24"/>
        <v>77.25</v>
      </c>
      <c r="BG49" s="11">
        <f>IF(BF49="",Default_Rank_Score,RANK(BF49,BF$4:BF$147,1))</f>
        <v>112</v>
      </c>
      <c r="BH49" s="49">
        <v>58.75</v>
      </c>
      <c r="BI49" s="5">
        <v>1</v>
      </c>
      <c r="BJ49" s="29"/>
      <c r="BK49" s="29"/>
      <c r="BL49" s="36">
        <f t="shared" si="25"/>
        <v>63.75</v>
      </c>
      <c r="BM49" s="11" t="e">
        <f>IF(BL49="",Default_Rank_Score,RANK(BL49,BL$4:BL$147,1))</f>
        <v>#VALUE!</v>
      </c>
      <c r="BN49" s="49">
        <v>57.19</v>
      </c>
      <c r="BO49" s="5">
        <v>1</v>
      </c>
      <c r="BP49" s="29"/>
      <c r="BQ49" s="29"/>
      <c r="BR49" s="36">
        <f t="shared" si="26"/>
        <v>62.19</v>
      </c>
      <c r="BS49" s="11">
        <f>IF(BR49="",Default_Rank_Score,RANK(BR49,BR$4:BR$147,1))</f>
        <v>84</v>
      </c>
    </row>
    <row r="50" spans="1:71" s="10" customFormat="1" x14ac:dyDescent="0.15">
      <c r="A50" s="59" t="s">
        <v>63</v>
      </c>
      <c r="B50" s="2"/>
      <c r="C50" s="1"/>
      <c r="D50" s="5">
        <v>3</v>
      </c>
      <c r="E50" s="6" t="s">
        <v>62</v>
      </c>
      <c r="F50" s="5"/>
      <c r="G50" s="63" t="e">
        <f t="shared" si="16"/>
        <v>#VALUE!</v>
      </c>
      <c r="H50" s="63">
        <f t="shared" si="12"/>
        <v>532</v>
      </c>
      <c r="I50" s="63">
        <f t="shared" si="13"/>
        <v>0</v>
      </c>
      <c r="J50" s="63">
        <f t="shared" si="14"/>
        <v>47</v>
      </c>
      <c r="K50" s="64">
        <f t="shared" si="15"/>
        <v>821.15</v>
      </c>
      <c r="L50" s="49">
        <v>52.2</v>
      </c>
      <c r="M50" s="5">
        <v>3</v>
      </c>
      <c r="N50" s="29"/>
      <c r="O50" s="29"/>
      <c r="P50" s="36">
        <f t="shared" si="17"/>
        <v>67.2</v>
      </c>
      <c r="Q50" s="53">
        <f>IF(P50="",Default_Rank_Score,RANK(P50,P$4:P$147,1))</f>
        <v>98</v>
      </c>
      <c r="R50" s="49">
        <v>41.1</v>
      </c>
      <c r="S50" s="5">
        <v>4</v>
      </c>
      <c r="T50" s="29"/>
      <c r="U50" s="29"/>
      <c r="V50" s="36">
        <f t="shared" si="18"/>
        <v>61.1</v>
      </c>
      <c r="W50" s="55">
        <f>IF(V50="",Default_Rank_Score,RANK(V50,V$4:V$147,1))</f>
        <v>109</v>
      </c>
      <c r="X50" s="49">
        <v>67.91</v>
      </c>
      <c r="Y50" s="5">
        <v>5</v>
      </c>
      <c r="Z50" s="29"/>
      <c r="AA50" s="29"/>
      <c r="AB50" s="36">
        <f t="shared" si="19"/>
        <v>92.91</v>
      </c>
      <c r="AC50" s="55">
        <f>IF(AB50="",Default_Rank_Score,RANK(AB50,AB$4:AB$147,1))</f>
        <v>108</v>
      </c>
      <c r="AD50" s="49">
        <v>64.63</v>
      </c>
      <c r="AE50" s="5">
        <v>5</v>
      </c>
      <c r="AF50" s="29"/>
      <c r="AG50" s="29"/>
      <c r="AH50" s="36">
        <f t="shared" si="20"/>
        <v>89.63</v>
      </c>
      <c r="AI50" s="55">
        <f>IF(AH50="",Default_Rank_Score,RANK(AH50,AH$4:AH$147,1))</f>
        <v>108</v>
      </c>
      <c r="AJ50" s="49">
        <v>78.459999999999994</v>
      </c>
      <c r="AK50" s="5">
        <v>5</v>
      </c>
      <c r="AL50" s="29"/>
      <c r="AM50" s="29"/>
      <c r="AN50" s="36">
        <f t="shared" si="21"/>
        <v>103.46</v>
      </c>
      <c r="AO50" s="11">
        <f>IF(AN50="",Default_Rank_Score,RANK(AN50,AN$4:AN$147,1))</f>
        <v>109</v>
      </c>
      <c r="AP50" s="49">
        <v>68.19</v>
      </c>
      <c r="AQ50" s="5">
        <v>7</v>
      </c>
      <c r="AR50" s="29"/>
      <c r="AS50" s="29"/>
      <c r="AT50" s="36">
        <f t="shared" si="22"/>
        <v>103.19</v>
      </c>
      <c r="AU50" s="11">
        <f>IF(AT50="",Default_Rank_Score,RANK(AT50,AT$4:AT$147,1))</f>
        <v>109</v>
      </c>
      <c r="AV50" s="49">
        <v>53.98</v>
      </c>
      <c r="AW50" s="5">
        <v>6</v>
      </c>
      <c r="AX50" s="29"/>
      <c r="AY50" s="29"/>
      <c r="AZ50" s="36">
        <f t="shared" si="23"/>
        <v>83.97999999999999</v>
      </c>
      <c r="BA50" s="11">
        <f>IF(AZ50="",Default_Rank_Score,RANK(AZ50,AZ$4:AZ$147,1))</f>
        <v>105</v>
      </c>
      <c r="BB50" s="49">
        <v>42.55</v>
      </c>
      <c r="BC50" s="5">
        <v>3</v>
      </c>
      <c r="BD50" s="29"/>
      <c r="BE50" s="29"/>
      <c r="BF50" s="36">
        <f t="shared" si="24"/>
        <v>57.55</v>
      </c>
      <c r="BG50" s="11">
        <f>IF(BF50="",Default_Rank_Score,RANK(BF50,BF$4:BF$147,1))</f>
        <v>99</v>
      </c>
      <c r="BH50" s="49">
        <v>49.15</v>
      </c>
      <c r="BI50" s="5">
        <v>3</v>
      </c>
      <c r="BJ50" s="29"/>
      <c r="BK50" s="29"/>
      <c r="BL50" s="36">
        <f t="shared" si="25"/>
        <v>64.150000000000006</v>
      </c>
      <c r="BM50" s="11" t="e">
        <f>IF(BL50="",Default_Rank_Score,RANK(BL50,BL$4:BL$147,1))</f>
        <v>#VALUE!</v>
      </c>
      <c r="BN50" s="49">
        <v>67.98</v>
      </c>
      <c r="BO50" s="5">
        <v>6</v>
      </c>
      <c r="BP50" s="29"/>
      <c r="BQ50" s="29"/>
      <c r="BR50" s="36">
        <f t="shared" si="26"/>
        <v>97.98</v>
      </c>
      <c r="BS50" s="11">
        <f>IF(BR50="",Default_Rank_Score,RANK(BR50,BR$4:BR$147,1))</f>
        <v>109</v>
      </c>
    </row>
    <row r="51" spans="1:71" s="10" customFormat="1" x14ac:dyDescent="0.15">
      <c r="A51" s="59" t="s">
        <v>64</v>
      </c>
      <c r="B51" s="2"/>
      <c r="C51" s="1"/>
      <c r="D51" s="5">
        <v>3</v>
      </c>
      <c r="E51" s="6" t="s">
        <v>76</v>
      </c>
      <c r="F51" s="5"/>
      <c r="G51" s="63" t="e">
        <f t="shared" si="16"/>
        <v>#VALUE!</v>
      </c>
      <c r="H51" s="63">
        <f t="shared" si="12"/>
        <v>71</v>
      </c>
      <c r="I51" s="63">
        <f t="shared" si="13"/>
        <v>9</v>
      </c>
      <c r="J51" s="63">
        <f t="shared" si="14"/>
        <v>1</v>
      </c>
      <c r="K51" s="64">
        <f t="shared" si="15"/>
        <v>260.83</v>
      </c>
      <c r="L51" s="49">
        <v>22.11</v>
      </c>
      <c r="M51" s="5">
        <v>0</v>
      </c>
      <c r="N51" s="29"/>
      <c r="O51" s="29"/>
      <c r="P51" s="36">
        <f t="shared" si="17"/>
        <v>22.11</v>
      </c>
      <c r="Q51" s="53">
        <f>IF(P51="",Default_Rank_Score,RANK(P51,P$4:P$147,1))</f>
        <v>4</v>
      </c>
      <c r="R51" s="49">
        <v>19.420000000000002</v>
      </c>
      <c r="S51" s="5">
        <v>0</v>
      </c>
      <c r="T51" s="29"/>
      <c r="U51" s="29"/>
      <c r="V51" s="36">
        <f t="shared" si="18"/>
        <v>19.420000000000002</v>
      </c>
      <c r="W51" s="55">
        <f>IF(V51="",Default_Rank_Score,RANK(V51,V$4:V$147,1))</f>
        <v>12</v>
      </c>
      <c r="X51" s="49">
        <v>27.19</v>
      </c>
      <c r="Y51" s="5">
        <v>0</v>
      </c>
      <c r="Z51" s="29"/>
      <c r="AA51" s="29"/>
      <c r="AB51" s="36">
        <f t="shared" si="19"/>
        <v>27.19</v>
      </c>
      <c r="AC51" s="55">
        <f>IF(AB51="",Default_Rank_Score,RANK(AB51,AB$4:AB$147,1))</f>
        <v>5</v>
      </c>
      <c r="AD51" s="49">
        <v>19.649999999999999</v>
      </c>
      <c r="AE51" s="5">
        <v>0</v>
      </c>
      <c r="AF51" s="29"/>
      <c r="AG51" s="29"/>
      <c r="AH51" s="36">
        <f t="shared" si="20"/>
        <v>19.649999999999999</v>
      </c>
      <c r="AI51" s="55">
        <f>IF(AH51="",Default_Rank_Score,RANK(AH51,AH$4:AH$147,1))</f>
        <v>4</v>
      </c>
      <c r="AJ51" s="49">
        <v>45.62</v>
      </c>
      <c r="AK51" s="5">
        <v>0</v>
      </c>
      <c r="AL51" s="29"/>
      <c r="AM51" s="29"/>
      <c r="AN51" s="36">
        <f t="shared" si="21"/>
        <v>45.62</v>
      </c>
      <c r="AO51" s="11">
        <f>IF(AN51="",Default_Rank_Score,RANK(AN51,AN$4:AN$147,1))</f>
        <v>46</v>
      </c>
      <c r="AP51" s="49">
        <v>21.64</v>
      </c>
      <c r="AQ51" s="5">
        <v>0</v>
      </c>
      <c r="AR51" s="29"/>
      <c r="AS51" s="29"/>
      <c r="AT51" s="36">
        <f t="shared" si="22"/>
        <v>21.64</v>
      </c>
      <c r="AU51" s="11">
        <f>IF(AT51="",Default_Rank_Score,RANK(AT51,AT$4:AT$147,1))</f>
        <v>4</v>
      </c>
      <c r="AV51" s="49">
        <v>28.25</v>
      </c>
      <c r="AW51" s="5">
        <v>0</v>
      </c>
      <c r="AX51" s="29"/>
      <c r="AY51" s="29"/>
      <c r="AZ51" s="36">
        <f t="shared" si="23"/>
        <v>28.25</v>
      </c>
      <c r="BA51" s="11">
        <f>IF(AZ51="",Default_Rank_Score,RANK(AZ51,AZ$4:AZ$147,1))</f>
        <v>6</v>
      </c>
      <c r="BB51" s="49">
        <v>20.57</v>
      </c>
      <c r="BC51" s="5">
        <v>0</v>
      </c>
      <c r="BD51" s="29"/>
      <c r="BE51" s="29"/>
      <c r="BF51" s="36">
        <f t="shared" si="24"/>
        <v>20.57</v>
      </c>
      <c r="BG51" s="11">
        <f>IF(BF51="",Default_Rank_Score,RANK(BF51,BF$4:BF$147,1))</f>
        <v>7</v>
      </c>
      <c r="BH51" s="49">
        <v>26.68</v>
      </c>
      <c r="BI51" s="5">
        <v>1</v>
      </c>
      <c r="BJ51" s="29"/>
      <c r="BK51" s="29"/>
      <c r="BL51" s="36">
        <f t="shared" si="25"/>
        <v>31.68</v>
      </c>
      <c r="BM51" s="11" t="e">
        <f>IF(BL51="",Default_Rank_Score,RANK(BL51,BL$4:BL$147,1))</f>
        <v>#VALUE!</v>
      </c>
      <c r="BN51" s="49">
        <v>24.7</v>
      </c>
      <c r="BO51" s="5">
        <v>0</v>
      </c>
      <c r="BP51" s="29"/>
      <c r="BQ51" s="29"/>
      <c r="BR51" s="36">
        <f t="shared" si="26"/>
        <v>24.7</v>
      </c>
      <c r="BS51" s="11">
        <f>IF(BR51="",Default_Rank_Score,RANK(BR51,BR$4:BR$147,1))</f>
        <v>4</v>
      </c>
    </row>
    <row r="52" spans="1:71" s="10" customFormat="1" x14ac:dyDescent="0.15">
      <c r="A52" s="59" t="s">
        <v>65</v>
      </c>
      <c r="B52" s="2"/>
      <c r="C52" s="1"/>
      <c r="D52" s="5">
        <v>3</v>
      </c>
      <c r="E52" s="6" t="s">
        <v>66</v>
      </c>
      <c r="F52" s="5"/>
      <c r="G52" s="63" t="e">
        <f t="shared" si="16"/>
        <v>#VALUE!</v>
      </c>
      <c r="H52" s="63">
        <f t="shared" si="12"/>
        <v>259</v>
      </c>
      <c r="I52" s="63">
        <f t="shared" si="13"/>
        <v>7</v>
      </c>
      <c r="J52" s="63">
        <f t="shared" si="14"/>
        <v>3</v>
      </c>
      <c r="K52" s="64">
        <f t="shared" si="15"/>
        <v>415.34</v>
      </c>
      <c r="L52" s="49">
        <v>33.31</v>
      </c>
      <c r="M52" s="5">
        <v>0</v>
      </c>
      <c r="N52" s="29"/>
      <c r="O52" s="29"/>
      <c r="P52" s="36">
        <f t="shared" si="17"/>
        <v>33.31</v>
      </c>
      <c r="Q52" s="53">
        <f>IF(P52="",Default_Rank_Score,RANK(P52,P$4:P$147,1))</f>
        <v>33</v>
      </c>
      <c r="R52" s="49">
        <v>32.71</v>
      </c>
      <c r="S52" s="5">
        <v>0</v>
      </c>
      <c r="T52" s="29"/>
      <c r="U52" s="29"/>
      <c r="V52" s="36">
        <f t="shared" si="18"/>
        <v>32.71</v>
      </c>
      <c r="W52" s="55">
        <f>IF(V52="",Default_Rank_Score,RANK(V52,V$4:V$147,1))</f>
        <v>74</v>
      </c>
      <c r="X52" s="49">
        <v>41.25</v>
      </c>
      <c r="Y52" s="5">
        <v>0</v>
      </c>
      <c r="Z52" s="29"/>
      <c r="AA52" s="29"/>
      <c r="AB52" s="36">
        <f t="shared" si="19"/>
        <v>41.25</v>
      </c>
      <c r="AC52" s="55">
        <f>IF(AB52="",Default_Rank_Score,RANK(AB52,AB$4:AB$147,1))</f>
        <v>46</v>
      </c>
      <c r="AD52" s="49">
        <v>34.159999999999997</v>
      </c>
      <c r="AE52" s="5">
        <v>1</v>
      </c>
      <c r="AF52" s="29"/>
      <c r="AG52" s="29"/>
      <c r="AH52" s="36">
        <f t="shared" si="20"/>
        <v>39.159999999999997</v>
      </c>
      <c r="AI52" s="55">
        <f>IF(AH52="",Default_Rank_Score,RANK(AH52,AH$4:AH$147,1))</f>
        <v>64</v>
      </c>
      <c r="AJ52" s="49">
        <v>43.46</v>
      </c>
      <c r="AK52" s="5">
        <v>0</v>
      </c>
      <c r="AL52" s="29"/>
      <c r="AM52" s="29"/>
      <c r="AN52" s="36">
        <f t="shared" si="21"/>
        <v>43.46</v>
      </c>
      <c r="AO52" s="11">
        <f>IF(AN52="",Default_Rank_Score,RANK(AN52,AN$4:AN$147,1))</f>
        <v>42</v>
      </c>
      <c r="AP52" s="49">
        <v>36.549999999999997</v>
      </c>
      <c r="AQ52" s="5">
        <v>1</v>
      </c>
      <c r="AR52" s="29"/>
      <c r="AS52" s="29"/>
      <c r="AT52" s="36">
        <f t="shared" si="22"/>
        <v>41.55</v>
      </c>
      <c r="AU52" s="11">
        <f>IF(AT52="",Default_Rank_Score,RANK(AT52,AT$4:AT$147,1))</f>
        <v>57</v>
      </c>
      <c r="AV52" s="49">
        <v>49.49</v>
      </c>
      <c r="AW52" s="5">
        <v>0</v>
      </c>
      <c r="AX52" s="29"/>
      <c r="AY52" s="29"/>
      <c r="AZ52" s="36">
        <f t="shared" si="23"/>
        <v>49.49</v>
      </c>
      <c r="BA52" s="11">
        <f>IF(AZ52="",Default_Rank_Score,RANK(AZ52,AZ$4:AZ$147,1))</f>
        <v>67</v>
      </c>
      <c r="BB52" s="49">
        <v>31.88</v>
      </c>
      <c r="BC52" s="5">
        <v>0</v>
      </c>
      <c r="BD52" s="29">
        <v>1</v>
      </c>
      <c r="BE52" s="29"/>
      <c r="BF52" s="36">
        <f t="shared" si="24"/>
        <v>41.879999999999995</v>
      </c>
      <c r="BG52" s="11">
        <f>IF(BF52="",Default_Rank_Score,RANK(BF52,BF$4:BF$147,1))</f>
        <v>73</v>
      </c>
      <c r="BH52" s="49">
        <v>40.590000000000003</v>
      </c>
      <c r="BI52" s="5">
        <v>1</v>
      </c>
      <c r="BJ52" s="29"/>
      <c r="BK52" s="29"/>
      <c r="BL52" s="36">
        <f t="shared" si="25"/>
        <v>45.59</v>
      </c>
      <c r="BM52" s="11" t="e">
        <f>IF(BL52="",Default_Rank_Score,RANK(BL52,BL$4:BL$147,1))</f>
        <v>#VALUE!</v>
      </c>
      <c r="BN52" s="49">
        <v>46.94</v>
      </c>
      <c r="BO52" s="5">
        <v>0</v>
      </c>
      <c r="BP52" s="29"/>
      <c r="BQ52" s="29"/>
      <c r="BR52" s="36">
        <f t="shared" si="26"/>
        <v>46.94</v>
      </c>
      <c r="BS52" s="11">
        <f>IF(BR52="",Default_Rank_Score,RANK(BR52,BR$4:BR$147,1))</f>
        <v>60</v>
      </c>
    </row>
    <row r="53" spans="1:71" s="10" customFormat="1" x14ac:dyDescent="0.15">
      <c r="A53" s="59" t="s">
        <v>67</v>
      </c>
      <c r="B53" s="2"/>
      <c r="C53" s="1"/>
      <c r="D53" s="5">
        <v>3</v>
      </c>
      <c r="E53" s="6" t="s">
        <v>68</v>
      </c>
      <c r="F53" s="5"/>
      <c r="G53" s="63" t="e">
        <f t="shared" si="16"/>
        <v>#VALUE!</v>
      </c>
      <c r="H53" s="63">
        <f t="shared" si="12"/>
        <v>573</v>
      </c>
      <c r="I53" s="63">
        <f t="shared" si="13"/>
        <v>0</v>
      </c>
      <c r="J53" s="63">
        <f t="shared" si="14"/>
        <v>48</v>
      </c>
      <c r="K53" s="64">
        <f t="shared" si="15"/>
        <v>1182.51</v>
      </c>
      <c r="L53" s="49">
        <v>86.64</v>
      </c>
      <c r="M53" s="5">
        <v>4</v>
      </c>
      <c r="N53" s="29"/>
      <c r="O53" s="29"/>
      <c r="P53" s="36">
        <f t="shared" si="17"/>
        <v>106.64</v>
      </c>
      <c r="Q53" s="53">
        <f>IF(P53="",Default_Rank_Score,RANK(P53,P$4:P$147,1))</f>
        <v>112</v>
      </c>
      <c r="R53" s="49">
        <v>85.57</v>
      </c>
      <c r="S53" s="5">
        <v>3</v>
      </c>
      <c r="T53" s="29"/>
      <c r="U53" s="29"/>
      <c r="V53" s="36">
        <f t="shared" si="18"/>
        <v>100.57</v>
      </c>
      <c r="W53" s="55">
        <f>IF(V53="",Default_Rank_Score,RANK(V53,V$4:V$147,1))</f>
        <v>118</v>
      </c>
      <c r="X53" s="49">
        <v>98.37</v>
      </c>
      <c r="Y53" s="5">
        <v>5</v>
      </c>
      <c r="Z53" s="29"/>
      <c r="AA53" s="29"/>
      <c r="AB53" s="36">
        <f t="shared" si="19"/>
        <v>123.37</v>
      </c>
      <c r="AC53" s="55">
        <f>IF(AB53="",Default_Rank_Score,RANK(AB53,AB$4:AB$147,1))</f>
        <v>115</v>
      </c>
      <c r="AD53" s="49">
        <v>78.849999999999994</v>
      </c>
      <c r="AE53" s="5">
        <v>4</v>
      </c>
      <c r="AF53" s="29"/>
      <c r="AG53" s="29"/>
      <c r="AH53" s="36">
        <f t="shared" si="20"/>
        <v>98.85</v>
      </c>
      <c r="AI53" s="55">
        <f>IF(AH53="",Default_Rank_Score,RANK(AH53,AH$4:AH$147,1))</f>
        <v>112</v>
      </c>
      <c r="AJ53" s="49">
        <v>109.57</v>
      </c>
      <c r="AK53" s="5">
        <v>7</v>
      </c>
      <c r="AL53" s="29"/>
      <c r="AM53" s="29"/>
      <c r="AN53" s="36">
        <f t="shared" si="21"/>
        <v>144.57</v>
      </c>
      <c r="AO53" s="11">
        <f>IF(AN53="",Default_Rank_Score,RANK(AN53,AN$4:AN$147,1))</f>
        <v>116</v>
      </c>
      <c r="AP53" s="49">
        <v>89.9</v>
      </c>
      <c r="AQ53" s="5">
        <v>4</v>
      </c>
      <c r="AR53" s="29"/>
      <c r="AS53" s="29"/>
      <c r="AT53" s="36">
        <f t="shared" si="22"/>
        <v>109.9</v>
      </c>
      <c r="AU53" s="11">
        <f>IF(AT53="",Default_Rank_Score,RANK(AT53,AT$4:AT$147,1))</f>
        <v>112</v>
      </c>
      <c r="AV53" s="49">
        <v>88.6</v>
      </c>
      <c r="AW53" s="5">
        <v>10</v>
      </c>
      <c r="AX53" s="29"/>
      <c r="AY53" s="29"/>
      <c r="AZ53" s="36">
        <f t="shared" si="23"/>
        <v>138.6</v>
      </c>
      <c r="BA53" s="11">
        <f>IF(AZ53="",Default_Rank_Score,RANK(AZ53,AZ$4:AZ$147,1))</f>
        <v>115</v>
      </c>
      <c r="BB53" s="49">
        <v>88.07</v>
      </c>
      <c r="BC53" s="5">
        <v>3</v>
      </c>
      <c r="BD53" s="29"/>
      <c r="BE53" s="29"/>
      <c r="BF53" s="36">
        <f t="shared" si="24"/>
        <v>103.07</v>
      </c>
      <c r="BG53" s="11">
        <f>IF(BF53="",Default_Rank_Score,RANK(BF53,BF$4:BF$147,1))</f>
        <v>116</v>
      </c>
      <c r="BH53" s="49">
        <v>90</v>
      </c>
      <c r="BI53" s="5">
        <v>4</v>
      </c>
      <c r="BJ53" s="29"/>
      <c r="BK53" s="29"/>
      <c r="BL53" s="36">
        <f t="shared" si="25"/>
        <v>110</v>
      </c>
      <c r="BM53" s="11" t="e">
        <f>IF(BL53="",Default_Rank_Score,RANK(BL53,BL$4:BL$147,1))</f>
        <v>#VALUE!</v>
      </c>
      <c r="BN53" s="49">
        <v>126.94</v>
      </c>
      <c r="BO53" s="5">
        <v>4</v>
      </c>
      <c r="BP53" s="29"/>
      <c r="BQ53" s="29"/>
      <c r="BR53" s="36">
        <f t="shared" si="26"/>
        <v>146.94</v>
      </c>
      <c r="BS53" s="11">
        <f>IF(BR53="",Default_Rank_Score,RANK(BR53,BR$4:BR$147,1))</f>
        <v>117</v>
      </c>
    </row>
    <row r="54" spans="1:71" s="10" customFormat="1" x14ac:dyDescent="0.15">
      <c r="A54" s="59" t="s">
        <v>75</v>
      </c>
      <c r="B54" s="2"/>
      <c r="C54" s="1"/>
      <c r="D54" s="5">
        <v>3</v>
      </c>
      <c r="E54" s="6" t="s">
        <v>68</v>
      </c>
      <c r="F54" s="5"/>
      <c r="G54" s="63" t="e">
        <f t="shared" si="16"/>
        <v>#VALUE!</v>
      </c>
      <c r="H54" s="63">
        <f t="shared" si="12"/>
        <v>562</v>
      </c>
      <c r="I54" s="63">
        <f t="shared" si="13"/>
        <v>3</v>
      </c>
      <c r="J54" s="63">
        <f t="shared" si="14"/>
        <v>19</v>
      </c>
      <c r="K54" s="64">
        <f t="shared" si="15"/>
        <v>1026.9100000000001</v>
      </c>
      <c r="L54" s="49">
        <v>109.38</v>
      </c>
      <c r="M54" s="5">
        <v>1</v>
      </c>
      <c r="N54" s="29"/>
      <c r="O54" s="29"/>
      <c r="P54" s="36">
        <f t="shared" si="17"/>
        <v>114.38</v>
      </c>
      <c r="Q54" s="53">
        <f>IF(P54="",Default_Rank_Score,RANK(P54,P$4:P$147,1))</f>
        <v>114</v>
      </c>
      <c r="R54" s="49">
        <v>98.92</v>
      </c>
      <c r="S54" s="5">
        <v>0</v>
      </c>
      <c r="T54" s="29"/>
      <c r="U54" s="29"/>
      <c r="V54" s="36">
        <f t="shared" si="18"/>
        <v>98.92</v>
      </c>
      <c r="W54" s="55">
        <f>IF(V54="",Default_Rank_Score,RANK(V54,V$4:V$147,1))</f>
        <v>117</v>
      </c>
      <c r="X54" s="49">
        <v>83.67</v>
      </c>
      <c r="Y54" s="5">
        <v>1</v>
      </c>
      <c r="Z54" s="29"/>
      <c r="AA54" s="29"/>
      <c r="AB54" s="36">
        <f t="shared" si="19"/>
        <v>88.67</v>
      </c>
      <c r="AC54" s="55">
        <f>IF(AB54="",Default_Rank_Score,RANK(AB54,AB$4:AB$147,1))</f>
        <v>107</v>
      </c>
      <c r="AD54" s="49">
        <v>73.67</v>
      </c>
      <c r="AE54" s="5">
        <v>5</v>
      </c>
      <c r="AF54" s="29"/>
      <c r="AG54" s="29"/>
      <c r="AH54" s="36">
        <f t="shared" si="20"/>
        <v>98.67</v>
      </c>
      <c r="AI54" s="55">
        <f>IF(AH54="",Default_Rank_Score,RANK(AH54,AH$4:AH$147,1))</f>
        <v>111</v>
      </c>
      <c r="AJ54" s="49">
        <v>111.17</v>
      </c>
      <c r="AK54" s="5">
        <v>1</v>
      </c>
      <c r="AL54" s="29"/>
      <c r="AM54" s="29"/>
      <c r="AN54" s="36">
        <f t="shared" si="21"/>
        <v>116.17</v>
      </c>
      <c r="AO54" s="11">
        <f>IF(AN54="",Default_Rank_Score,RANK(AN54,AN$4:AN$147,1))</f>
        <v>113</v>
      </c>
      <c r="AP54" s="49">
        <v>95.06</v>
      </c>
      <c r="AQ54" s="5">
        <v>0</v>
      </c>
      <c r="AR54" s="29"/>
      <c r="AS54" s="29"/>
      <c r="AT54" s="36">
        <f t="shared" si="22"/>
        <v>95.06</v>
      </c>
      <c r="AU54" s="11">
        <f>IF(AT54="",Default_Rank_Score,RANK(AT54,AT$4:AT$147,1))</f>
        <v>107</v>
      </c>
      <c r="AV54" s="49">
        <v>104.38</v>
      </c>
      <c r="AW54" s="5">
        <v>8</v>
      </c>
      <c r="AX54" s="29"/>
      <c r="AY54" s="29"/>
      <c r="AZ54" s="36">
        <f t="shared" si="23"/>
        <v>144.38</v>
      </c>
      <c r="BA54" s="11">
        <f>IF(AZ54="",Default_Rank_Score,RANK(AZ54,AZ$4:AZ$147,1))</f>
        <v>118</v>
      </c>
      <c r="BB54" s="49">
        <v>63.75</v>
      </c>
      <c r="BC54" s="5">
        <v>0</v>
      </c>
      <c r="BD54" s="29"/>
      <c r="BE54" s="29"/>
      <c r="BF54" s="36">
        <f t="shared" si="24"/>
        <v>63.75</v>
      </c>
      <c r="BG54" s="11">
        <f>IF(BF54="",Default_Rank_Score,RANK(BF54,BF$4:BF$147,1))</f>
        <v>106</v>
      </c>
      <c r="BH54" s="49">
        <v>88.09</v>
      </c>
      <c r="BI54" s="5">
        <v>2</v>
      </c>
      <c r="BJ54" s="29"/>
      <c r="BK54" s="29"/>
      <c r="BL54" s="36">
        <f t="shared" si="25"/>
        <v>98.09</v>
      </c>
      <c r="BM54" s="11" t="e">
        <f>IF(BL54="",Default_Rank_Score,RANK(BL54,BL$4:BL$147,1))</f>
        <v>#VALUE!</v>
      </c>
      <c r="BN54" s="49">
        <v>103.82</v>
      </c>
      <c r="BO54" s="5">
        <v>1</v>
      </c>
      <c r="BP54" s="29"/>
      <c r="BQ54" s="29"/>
      <c r="BR54" s="36">
        <f t="shared" si="26"/>
        <v>108.82</v>
      </c>
      <c r="BS54" s="11">
        <f>IF(BR54="",Default_Rank_Score,RANK(BR54,BR$4:BR$147,1))</f>
        <v>112</v>
      </c>
    </row>
    <row r="55" spans="1:71" s="10" customFormat="1" x14ac:dyDescent="0.15">
      <c r="A55" s="59" t="s">
        <v>69</v>
      </c>
      <c r="B55" s="2"/>
      <c r="C55" s="1"/>
      <c r="D55" s="5">
        <v>3</v>
      </c>
      <c r="E55" s="6" t="s">
        <v>68</v>
      </c>
      <c r="F55" s="5"/>
      <c r="G55" s="63" t="e">
        <f t="shared" si="16"/>
        <v>#VALUE!</v>
      </c>
      <c r="H55" s="63">
        <f t="shared" si="12"/>
        <v>499</v>
      </c>
      <c r="I55" s="63">
        <f t="shared" si="13"/>
        <v>2</v>
      </c>
      <c r="J55" s="63">
        <f t="shared" si="14"/>
        <v>24</v>
      </c>
      <c r="K55" s="64">
        <f t="shared" si="15"/>
        <v>713.84999999999991</v>
      </c>
      <c r="L55" s="49">
        <v>60.05</v>
      </c>
      <c r="M55" s="5">
        <v>2</v>
      </c>
      <c r="N55" s="29"/>
      <c r="O55" s="29"/>
      <c r="P55" s="36">
        <f t="shared" si="17"/>
        <v>70.05</v>
      </c>
      <c r="Q55" s="53">
        <f>IF(P55="",Default_Rank_Score,RANK(P55,P$4:P$147,1))</f>
        <v>100</v>
      </c>
      <c r="R55" s="49">
        <v>41.83</v>
      </c>
      <c r="S55" s="5">
        <v>1</v>
      </c>
      <c r="T55" s="29"/>
      <c r="U55" s="29"/>
      <c r="V55" s="36">
        <f t="shared" si="18"/>
        <v>46.83</v>
      </c>
      <c r="W55" s="55">
        <f>IF(V55="",Default_Rank_Score,RANK(V55,V$4:V$147,1))</f>
        <v>99</v>
      </c>
      <c r="X55" s="49">
        <v>56.24</v>
      </c>
      <c r="Y55" s="5">
        <v>3</v>
      </c>
      <c r="Z55" s="29"/>
      <c r="AA55" s="29"/>
      <c r="AB55" s="36">
        <f t="shared" si="19"/>
        <v>71.240000000000009</v>
      </c>
      <c r="AC55" s="55">
        <f>IF(AB55="",Default_Rank_Score,RANK(AB55,AB$4:AB$147,1))</f>
        <v>96</v>
      </c>
      <c r="AD55" s="49">
        <v>57.04</v>
      </c>
      <c r="AE55" s="5">
        <v>7</v>
      </c>
      <c r="AF55" s="29"/>
      <c r="AG55" s="29"/>
      <c r="AH55" s="36">
        <f t="shared" si="20"/>
        <v>92.039999999999992</v>
      </c>
      <c r="AI55" s="55">
        <f>IF(AH55="",Default_Rank_Score,RANK(AH55,AH$4:AH$147,1))</f>
        <v>109</v>
      </c>
      <c r="AJ55" s="49">
        <v>68.95</v>
      </c>
      <c r="AK55" s="5">
        <v>2</v>
      </c>
      <c r="AL55" s="29"/>
      <c r="AM55" s="29"/>
      <c r="AN55" s="36">
        <f t="shared" si="21"/>
        <v>78.95</v>
      </c>
      <c r="AO55" s="11">
        <f>IF(AN55="",Default_Rank_Score,RANK(AN55,AN$4:AN$147,1))</f>
        <v>95</v>
      </c>
      <c r="AP55" s="49">
        <v>68.069999999999993</v>
      </c>
      <c r="AQ55" s="5">
        <v>0</v>
      </c>
      <c r="AR55" s="29"/>
      <c r="AS55" s="29"/>
      <c r="AT55" s="36">
        <f t="shared" si="22"/>
        <v>68.069999999999993</v>
      </c>
      <c r="AU55" s="11">
        <f>IF(AT55="",Default_Rank_Score,RANK(AT55,AT$4:AT$147,1))</f>
        <v>98</v>
      </c>
      <c r="AV55" s="49">
        <v>61.27</v>
      </c>
      <c r="AW55" s="5">
        <v>3</v>
      </c>
      <c r="AX55" s="29"/>
      <c r="AY55" s="29"/>
      <c r="AZ55" s="36">
        <f t="shared" si="23"/>
        <v>76.27000000000001</v>
      </c>
      <c r="BA55" s="11">
        <f>IF(AZ55="",Default_Rank_Score,RANK(AZ55,AZ$4:AZ$147,1))</f>
        <v>104</v>
      </c>
      <c r="BB55" s="49">
        <v>55.26</v>
      </c>
      <c r="BC55" s="5">
        <v>0</v>
      </c>
      <c r="BD55" s="29"/>
      <c r="BE55" s="29"/>
      <c r="BF55" s="36">
        <f t="shared" si="24"/>
        <v>55.26</v>
      </c>
      <c r="BG55" s="11">
        <f>IF(BF55="",Default_Rank_Score,RANK(BF55,BF$4:BF$147,1))</f>
        <v>97</v>
      </c>
      <c r="BH55" s="49">
        <v>62.27</v>
      </c>
      <c r="BI55" s="5">
        <v>2</v>
      </c>
      <c r="BJ55" s="29"/>
      <c r="BK55" s="29"/>
      <c r="BL55" s="36">
        <f t="shared" si="25"/>
        <v>72.27000000000001</v>
      </c>
      <c r="BM55" s="11" t="e">
        <f>IF(BL55="",Default_Rank_Score,RANK(BL55,BL$4:BL$147,1))</f>
        <v>#VALUE!</v>
      </c>
      <c r="BN55" s="49">
        <v>62.87</v>
      </c>
      <c r="BO55" s="5">
        <v>4</v>
      </c>
      <c r="BP55" s="29"/>
      <c r="BQ55" s="29"/>
      <c r="BR55" s="36">
        <f t="shared" si="26"/>
        <v>82.87</v>
      </c>
      <c r="BS55" s="11">
        <f>IF(BR55="",Default_Rank_Score,RANK(BR55,BR$4:BR$147,1))</f>
        <v>102</v>
      </c>
    </row>
    <row r="56" spans="1:71" s="10" customFormat="1" x14ac:dyDescent="0.15">
      <c r="A56" s="59" t="s">
        <v>72</v>
      </c>
      <c r="B56" s="2"/>
      <c r="C56" s="1"/>
      <c r="D56" s="5">
        <v>3</v>
      </c>
      <c r="E56" s="6" t="s">
        <v>73</v>
      </c>
      <c r="F56" s="5"/>
      <c r="G56" s="63" t="e">
        <f t="shared" si="16"/>
        <v>#VALUE!</v>
      </c>
      <c r="H56" s="63">
        <f t="shared" si="12"/>
        <v>280</v>
      </c>
      <c r="I56" s="63">
        <f t="shared" si="13"/>
        <v>9</v>
      </c>
      <c r="J56" s="63">
        <f t="shared" si="14"/>
        <v>1</v>
      </c>
      <c r="K56" s="64">
        <f t="shared" si="15"/>
        <v>461.44000000000005</v>
      </c>
      <c r="L56" s="49">
        <v>44.08</v>
      </c>
      <c r="M56" s="5">
        <v>0</v>
      </c>
      <c r="N56" s="29"/>
      <c r="O56" s="29"/>
      <c r="P56" s="36">
        <f t="shared" si="17"/>
        <v>44.08</v>
      </c>
      <c r="Q56" s="53">
        <f>IF(P56="",Default_Rank_Score,RANK(P56,P$4:P$147,1))</f>
        <v>66</v>
      </c>
      <c r="R56" s="49">
        <v>29.42</v>
      </c>
      <c r="S56" s="5">
        <v>0</v>
      </c>
      <c r="T56" s="29"/>
      <c r="U56" s="29"/>
      <c r="V56" s="36">
        <f t="shared" si="18"/>
        <v>29.42</v>
      </c>
      <c r="W56" s="55">
        <f>IF(V56="",Default_Rank_Score,RANK(V56,V$4:V$147,1))</f>
        <v>60</v>
      </c>
      <c r="X56" s="49">
        <v>47.14</v>
      </c>
      <c r="Y56" s="5">
        <v>0</v>
      </c>
      <c r="Z56" s="29"/>
      <c r="AA56" s="29"/>
      <c r="AB56" s="36">
        <f t="shared" si="19"/>
        <v>47.14</v>
      </c>
      <c r="AC56" s="55">
        <f>IF(AB56="",Default_Rank_Score,RANK(AB56,AB$4:AB$147,1))</f>
        <v>62</v>
      </c>
      <c r="AD56" s="49">
        <v>41.29</v>
      </c>
      <c r="AE56" s="5">
        <v>0</v>
      </c>
      <c r="AF56" s="29"/>
      <c r="AG56" s="29"/>
      <c r="AH56" s="36">
        <f t="shared" si="20"/>
        <v>41.29</v>
      </c>
      <c r="AI56" s="55">
        <f>IF(AH56="",Default_Rank_Score,RANK(AH56,AH$4:AH$147,1))</f>
        <v>68</v>
      </c>
      <c r="AJ56" s="49">
        <v>38.18</v>
      </c>
      <c r="AK56" s="5">
        <v>0</v>
      </c>
      <c r="AL56" s="29"/>
      <c r="AM56" s="29"/>
      <c r="AN56" s="36">
        <f t="shared" si="21"/>
        <v>38.18</v>
      </c>
      <c r="AO56" s="11">
        <f>IF(AN56="",Default_Rank_Score,RANK(AN56,AN$4:AN$147,1))</f>
        <v>24</v>
      </c>
      <c r="AP56" s="49">
        <v>59.68</v>
      </c>
      <c r="AQ56" s="5">
        <v>0</v>
      </c>
      <c r="AR56" s="29"/>
      <c r="AS56" s="29"/>
      <c r="AT56" s="36">
        <f t="shared" si="22"/>
        <v>59.68</v>
      </c>
      <c r="AU56" s="11">
        <f>IF(AT56="",Default_Rank_Score,RANK(AT56,AT$4:AT$147,1))</f>
        <v>86</v>
      </c>
      <c r="AV56" s="49">
        <v>52.31</v>
      </c>
      <c r="AW56" s="5">
        <v>1</v>
      </c>
      <c r="AX56" s="29"/>
      <c r="AY56" s="29"/>
      <c r="AZ56" s="36">
        <f t="shared" si="23"/>
        <v>57.31</v>
      </c>
      <c r="BA56" s="11">
        <f>IF(AZ56="",Default_Rank_Score,RANK(AZ56,AZ$4:AZ$147,1))</f>
        <v>83</v>
      </c>
      <c r="BB56" s="49">
        <v>33.19</v>
      </c>
      <c r="BC56" s="5">
        <v>0</v>
      </c>
      <c r="BD56" s="29"/>
      <c r="BE56" s="29"/>
      <c r="BF56" s="36">
        <f t="shared" si="24"/>
        <v>33.19</v>
      </c>
      <c r="BG56" s="11">
        <f>IF(BF56="",Default_Rank_Score,RANK(BF56,BF$4:BF$147,1))</f>
        <v>45</v>
      </c>
      <c r="BH56" s="49">
        <v>47.67</v>
      </c>
      <c r="BI56" s="5">
        <v>0</v>
      </c>
      <c r="BJ56" s="29"/>
      <c r="BK56" s="29"/>
      <c r="BL56" s="36">
        <f t="shared" si="25"/>
        <v>47.67</v>
      </c>
      <c r="BM56" s="11" t="e">
        <f>IF(BL56="",Default_Rank_Score,RANK(BL56,BL$4:BL$147,1))</f>
        <v>#VALUE!</v>
      </c>
      <c r="BN56" s="49">
        <v>63.48</v>
      </c>
      <c r="BO56" s="5">
        <v>0</v>
      </c>
      <c r="BP56" s="29"/>
      <c r="BQ56" s="29"/>
      <c r="BR56" s="36">
        <f t="shared" si="26"/>
        <v>63.48</v>
      </c>
      <c r="BS56" s="11">
        <f>IF(BR56="",Default_Rank_Score,RANK(BR56,BR$4:BR$147,1))</f>
        <v>86</v>
      </c>
    </row>
    <row r="57" spans="1:71" s="10" customFormat="1" x14ac:dyDescent="0.15">
      <c r="A57" s="59" t="s">
        <v>74</v>
      </c>
      <c r="B57" s="2"/>
      <c r="C57" s="1"/>
      <c r="D57" s="5">
        <v>3</v>
      </c>
      <c r="E57" s="6" t="s">
        <v>68</v>
      </c>
      <c r="F57" s="5"/>
      <c r="G57" s="63" t="e">
        <f t="shared" si="16"/>
        <v>#VALUE!</v>
      </c>
      <c r="H57" s="63">
        <f t="shared" si="12"/>
        <v>548</v>
      </c>
      <c r="I57" s="63">
        <f t="shared" si="13"/>
        <v>4</v>
      </c>
      <c r="J57" s="63">
        <f t="shared" si="14"/>
        <v>15</v>
      </c>
      <c r="K57" s="64">
        <f t="shared" si="15"/>
        <v>862.7</v>
      </c>
      <c r="L57" s="49">
        <v>83.49</v>
      </c>
      <c r="M57" s="5">
        <v>1</v>
      </c>
      <c r="N57" s="66">
        <v>1</v>
      </c>
      <c r="O57" s="29"/>
      <c r="P57" s="36">
        <f t="shared" si="17"/>
        <v>98.49</v>
      </c>
      <c r="Q57" s="53">
        <f>IF(P57="",Default_Rank_Score,RANK(P57,P$4:P$147,1))</f>
        <v>109</v>
      </c>
      <c r="R57" s="49">
        <v>51.08</v>
      </c>
      <c r="S57" s="5">
        <v>0</v>
      </c>
      <c r="T57" s="29"/>
      <c r="U57" s="29"/>
      <c r="V57" s="36">
        <f t="shared" si="18"/>
        <v>51.08</v>
      </c>
      <c r="W57" s="55">
        <f>IF(V57="",Default_Rank_Score,RANK(V57,V$4:V$147,1))</f>
        <v>105</v>
      </c>
      <c r="X57" s="49">
        <v>89.23</v>
      </c>
      <c r="Y57" s="5">
        <v>1</v>
      </c>
      <c r="Z57" s="29"/>
      <c r="AA57" s="29"/>
      <c r="AB57" s="36">
        <f t="shared" si="19"/>
        <v>94.23</v>
      </c>
      <c r="AC57" s="55">
        <f>IF(AB57="",Default_Rank_Score,RANK(AB57,AB$4:AB$147,1))</f>
        <v>109</v>
      </c>
      <c r="AD57" s="49">
        <v>60.25</v>
      </c>
      <c r="AE57" s="5">
        <v>10</v>
      </c>
      <c r="AF57" s="29"/>
      <c r="AG57" s="29"/>
      <c r="AH57" s="36">
        <f t="shared" si="20"/>
        <v>110.25</v>
      </c>
      <c r="AI57" s="55">
        <f>IF(AH57="",Default_Rank_Score,RANK(AH57,AH$4:AH$147,1))</f>
        <v>115</v>
      </c>
      <c r="AJ57" s="49">
        <v>99.65</v>
      </c>
      <c r="AK57" s="5">
        <v>1</v>
      </c>
      <c r="AL57" s="29"/>
      <c r="AM57" s="29"/>
      <c r="AN57" s="36">
        <f t="shared" si="21"/>
        <v>104.65</v>
      </c>
      <c r="AO57" s="11">
        <f>IF(AN57="",Default_Rank_Score,RANK(AN57,AN$4:AN$147,1))</f>
        <v>110</v>
      </c>
      <c r="AP57" s="49">
        <v>93.35</v>
      </c>
      <c r="AQ57" s="5">
        <v>1</v>
      </c>
      <c r="AR57" s="29"/>
      <c r="AS57" s="29"/>
      <c r="AT57" s="36">
        <f t="shared" si="22"/>
        <v>98.35</v>
      </c>
      <c r="AU57" s="11">
        <f>IF(AT57="",Default_Rank_Score,RANK(AT57,AT$4:AT$147,1))</f>
        <v>108</v>
      </c>
      <c r="AV57" s="49">
        <v>75.56</v>
      </c>
      <c r="AW57" s="5">
        <v>0</v>
      </c>
      <c r="AX57" s="29"/>
      <c r="AY57" s="29"/>
      <c r="AZ57" s="36">
        <f t="shared" si="23"/>
        <v>75.56</v>
      </c>
      <c r="BA57" s="11">
        <f>IF(AZ57="",Default_Rank_Score,RANK(AZ57,AZ$4:AZ$147,1))</f>
        <v>103</v>
      </c>
      <c r="BB57" s="49">
        <v>56.88</v>
      </c>
      <c r="BC57" s="5">
        <v>1</v>
      </c>
      <c r="BD57" s="29"/>
      <c r="BE57" s="29"/>
      <c r="BF57" s="36">
        <f t="shared" si="24"/>
        <v>61.88</v>
      </c>
      <c r="BG57" s="11">
        <f>IF(BF57="",Default_Rank_Score,RANK(BF57,BF$4:BF$147,1))</f>
        <v>105</v>
      </c>
      <c r="BH57" s="49">
        <v>73.3</v>
      </c>
      <c r="BI57" s="5">
        <v>0</v>
      </c>
      <c r="BJ57" s="29"/>
      <c r="BK57" s="29"/>
      <c r="BL57" s="36">
        <f t="shared" si="25"/>
        <v>73.3</v>
      </c>
      <c r="BM57" s="11" t="e">
        <f>IF(BL57="",Default_Rank_Score,RANK(BL57,BL$4:BL$147,1))</f>
        <v>#VALUE!</v>
      </c>
      <c r="BN57" s="49">
        <v>94.91</v>
      </c>
      <c r="BO57" s="5">
        <v>0</v>
      </c>
      <c r="BP57" s="29"/>
      <c r="BQ57" s="29"/>
      <c r="BR57" s="36">
        <f t="shared" si="26"/>
        <v>94.91</v>
      </c>
      <c r="BS57" s="11">
        <f>IF(BR57="",Default_Rank_Score,RANK(BR57,BR$4:BR$147,1))</f>
        <v>108</v>
      </c>
    </row>
    <row r="58" spans="1:71" s="10" customFormat="1" x14ac:dyDescent="0.15">
      <c r="A58" s="59" t="s">
        <v>164</v>
      </c>
      <c r="B58" s="2"/>
      <c r="C58" s="1"/>
      <c r="D58" s="5">
        <v>3</v>
      </c>
      <c r="E58" s="6" t="s">
        <v>87</v>
      </c>
      <c r="F58" s="5"/>
      <c r="G58" s="63" t="e">
        <f t="shared" si="16"/>
        <v>#VALUE!</v>
      </c>
      <c r="H58" s="63">
        <f t="shared" si="12"/>
        <v>305</v>
      </c>
      <c r="I58" s="63">
        <f t="shared" si="13"/>
        <v>5</v>
      </c>
      <c r="J58" s="63">
        <f t="shared" si="14"/>
        <v>9</v>
      </c>
      <c r="K58" s="64">
        <f t="shared" si="15"/>
        <v>494.66999999999996</v>
      </c>
      <c r="L58" s="49">
        <v>40.19</v>
      </c>
      <c r="M58" s="5">
        <v>0</v>
      </c>
      <c r="N58" s="29"/>
      <c r="O58" s="29"/>
      <c r="P58" s="36">
        <f t="shared" si="17"/>
        <v>40.19</v>
      </c>
      <c r="Q58" s="53">
        <f>IF(P58="",Default_Rank_Score,RANK(P58,P$4:P$147,1))</f>
        <v>51</v>
      </c>
      <c r="R58" s="49">
        <v>28.11</v>
      </c>
      <c r="S58" s="5">
        <v>0</v>
      </c>
      <c r="T58" s="29"/>
      <c r="U58" s="29"/>
      <c r="V58" s="36">
        <f t="shared" si="18"/>
        <v>28.11</v>
      </c>
      <c r="W58" s="55">
        <f>IF(V58="",Default_Rank_Score,RANK(V58,V$4:V$147,1))</f>
        <v>48</v>
      </c>
      <c r="X58" s="49">
        <v>51.69</v>
      </c>
      <c r="Y58" s="5">
        <v>0</v>
      </c>
      <c r="Z58" s="29"/>
      <c r="AA58" s="29"/>
      <c r="AB58" s="36">
        <f t="shared" si="19"/>
        <v>51.69</v>
      </c>
      <c r="AC58" s="55">
        <f>IF(AB58="",Default_Rank_Score,RANK(AB58,AB$4:AB$147,1))</f>
        <v>72</v>
      </c>
      <c r="AD58" s="49">
        <v>37.979999999999997</v>
      </c>
      <c r="AE58" s="5">
        <v>0</v>
      </c>
      <c r="AF58" s="29"/>
      <c r="AG58" s="29"/>
      <c r="AH58" s="36">
        <f t="shared" si="20"/>
        <v>37.979999999999997</v>
      </c>
      <c r="AI58" s="55">
        <f>IF(AH58="",Default_Rank_Score,RANK(AH58,AH$4:AH$147,1))</f>
        <v>62</v>
      </c>
      <c r="AJ58" s="49">
        <v>54.51</v>
      </c>
      <c r="AK58" s="5">
        <v>1</v>
      </c>
      <c r="AL58" s="29"/>
      <c r="AM58" s="29"/>
      <c r="AN58" s="36">
        <f t="shared" si="21"/>
        <v>59.51</v>
      </c>
      <c r="AO58" s="11">
        <f>IF(AN58="",Default_Rank_Score,RANK(AN58,AN$4:AN$147,1))</f>
        <v>72</v>
      </c>
      <c r="AP58" s="49">
        <v>46.61</v>
      </c>
      <c r="AQ58" s="5">
        <v>4</v>
      </c>
      <c r="AR58" s="29"/>
      <c r="AS58" s="29"/>
      <c r="AT58" s="36">
        <f t="shared" si="22"/>
        <v>66.61</v>
      </c>
      <c r="AU58" s="11">
        <f>IF(AT58="",Default_Rank_Score,RANK(AT58,AT$4:AT$147,1))</f>
        <v>96</v>
      </c>
      <c r="AV58" s="49">
        <v>49.82</v>
      </c>
      <c r="AW58" s="5">
        <v>1</v>
      </c>
      <c r="AX58" s="29"/>
      <c r="AY58" s="29"/>
      <c r="AZ58" s="36">
        <f t="shared" si="23"/>
        <v>54.82</v>
      </c>
      <c r="BA58" s="11">
        <f>IF(AZ58="",Default_Rank_Score,RANK(AZ58,AZ$4:AZ$147,1))</f>
        <v>81</v>
      </c>
      <c r="BB58" s="49">
        <v>40.51</v>
      </c>
      <c r="BC58" s="5">
        <v>1</v>
      </c>
      <c r="BD58" s="29"/>
      <c r="BE58" s="29"/>
      <c r="BF58" s="36">
        <f t="shared" si="24"/>
        <v>45.51</v>
      </c>
      <c r="BG58" s="11">
        <f>IF(BF58="",Default_Rank_Score,RANK(BF58,BF$4:BF$147,1))</f>
        <v>81</v>
      </c>
      <c r="BH58" s="49">
        <v>43.73</v>
      </c>
      <c r="BI58" s="5">
        <v>0</v>
      </c>
      <c r="BJ58" s="29"/>
      <c r="BK58" s="29"/>
      <c r="BL58" s="36">
        <f t="shared" si="25"/>
        <v>43.73</v>
      </c>
      <c r="BM58" s="11" t="e">
        <f>IF(BL58="",Default_Rank_Score,RANK(BL58,BL$4:BL$147,1))</f>
        <v>#VALUE!</v>
      </c>
      <c r="BN58" s="49">
        <v>56.52</v>
      </c>
      <c r="BO58" s="5">
        <v>2</v>
      </c>
      <c r="BP58" s="29"/>
      <c r="BQ58" s="29"/>
      <c r="BR58" s="36">
        <f t="shared" si="26"/>
        <v>66.52000000000001</v>
      </c>
      <c r="BS58" s="11">
        <f>IF(BR58="",Default_Rank_Score,RANK(BR58,BR$4:BR$147,1))</f>
        <v>93</v>
      </c>
    </row>
    <row r="59" spans="1:71" s="10" customFormat="1" x14ac:dyDescent="0.15">
      <c r="A59" s="59" t="s">
        <v>165</v>
      </c>
      <c r="B59" s="2"/>
      <c r="C59" s="1"/>
      <c r="D59" s="5">
        <v>3</v>
      </c>
      <c r="E59" s="6" t="s">
        <v>166</v>
      </c>
      <c r="F59" s="5"/>
      <c r="G59" s="63" t="e">
        <f t="shared" si="16"/>
        <v>#VALUE!</v>
      </c>
      <c r="H59" s="63">
        <f t="shared" si="12"/>
        <v>388</v>
      </c>
      <c r="I59" s="63">
        <f t="shared" si="13"/>
        <v>2</v>
      </c>
      <c r="J59" s="63">
        <f t="shared" si="14"/>
        <v>13</v>
      </c>
      <c r="K59" s="64">
        <f t="shared" si="15"/>
        <v>479.96000000000004</v>
      </c>
      <c r="L59" s="49">
        <v>33.619999999999997</v>
      </c>
      <c r="M59" s="5">
        <v>2</v>
      </c>
      <c r="N59" s="29"/>
      <c r="O59" s="29"/>
      <c r="P59" s="36">
        <f t="shared" si="17"/>
        <v>43.62</v>
      </c>
      <c r="Q59" s="53">
        <f>IF(P59="",Default_Rank_Score,RANK(P59,P$4:P$147,1))</f>
        <v>65</v>
      </c>
      <c r="R59" s="49">
        <v>32.04</v>
      </c>
      <c r="S59" s="5">
        <v>1</v>
      </c>
      <c r="T59" s="29"/>
      <c r="U59" s="29"/>
      <c r="V59" s="36">
        <f t="shared" si="18"/>
        <v>37.04</v>
      </c>
      <c r="W59" s="55">
        <f>IF(V59="",Default_Rank_Score,RANK(V59,V$4:V$147,1))</f>
        <v>83</v>
      </c>
      <c r="X59" s="49">
        <v>43.97</v>
      </c>
      <c r="Y59" s="5">
        <v>2</v>
      </c>
      <c r="Z59" s="29"/>
      <c r="AA59" s="29"/>
      <c r="AB59" s="36">
        <f t="shared" si="19"/>
        <v>53.97</v>
      </c>
      <c r="AC59" s="55">
        <f>IF(AB59="",Default_Rank_Score,RANK(AB59,AB$4:AB$147,1))</f>
        <v>75</v>
      </c>
      <c r="AD59" s="49">
        <v>35.21</v>
      </c>
      <c r="AE59" s="5">
        <v>1</v>
      </c>
      <c r="AF59" s="29"/>
      <c r="AG59" s="29"/>
      <c r="AH59" s="36">
        <f t="shared" si="20"/>
        <v>40.21</v>
      </c>
      <c r="AI59" s="55">
        <f>IF(AH59="",Default_Rank_Score,RANK(AH59,AH$4:AH$147,1))</f>
        <v>66</v>
      </c>
      <c r="AJ59" s="49">
        <v>68.67</v>
      </c>
      <c r="AK59" s="5">
        <v>3</v>
      </c>
      <c r="AL59" s="29"/>
      <c r="AM59" s="29"/>
      <c r="AN59" s="36">
        <f t="shared" si="21"/>
        <v>83.67</v>
      </c>
      <c r="AO59" s="11">
        <f>IF(AN59="",Default_Rank_Score,RANK(AN59,AN$4:AN$147,1))</f>
        <v>99</v>
      </c>
      <c r="AP59" s="49">
        <v>34.659999999999997</v>
      </c>
      <c r="AQ59" s="5">
        <v>1</v>
      </c>
      <c r="AR59" s="29"/>
      <c r="AS59" s="29"/>
      <c r="AT59" s="36">
        <f t="shared" si="22"/>
        <v>39.659999999999997</v>
      </c>
      <c r="AU59" s="11">
        <f>IF(AT59="",Default_Rank_Score,RANK(AT59,AT$4:AT$147,1))</f>
        <v>48</v>
      </c>
      <c r="AV59" s="49">
        <v>33.72</v>
      </c>
      <c r="AW59" s="5">
        <v>1</v>
      </c>
      <c r="AX59" s="29"/>
      <c r="AY59" s="29"/>
      <c r="AZ59" s="36">
        <f t="shared" si="23"/>
        <v>38.72</v>
      </c>
      <c r="BA59" s="11">
        <f>IF(AZ59="",Default_Rank_Score,RANK(AZ59,AZ$4:AZ$147,1))</f>
        <v>34</v>
      </c>
      <c r="BB59" s="49">
        <v>26.06</v>
      </c>
      <c r="BC59" s="5">
        <v>0</v>
      </c>
      <c r="BD59" s="29">
        <v>1</v>
      </c>
      <c r="BE59" s="29"/>
      <c r="BF59" s="36">
        <f t="shared" si="24"/>
        <v>36.06</v>
      </c>
      <c r="BG59" s="11">
        <f>IF(BF59="",Default_Rank_Score,RANK(BF59,BF$4:BF$147,1))</f>
        <v>54</v>
      </c>
      <c r="BH59" s="49">
        <v>43.98</v>
      </c>
      <c r="BI59" s="5">
        <v>2</v>
      </c>
      <c r="BJ59" s="29"/>
      <c r="BK59" s="29"/>
      <c r="BL59" s="36">
        <f t="shared" si="25"/>
        <v>53.98</v>
      </c>
      <c r="BM59" s="11" t="e">
        <f>IF(BL59="",Default_Rank_Score,RANK(BL59,BL$4:BL$147,1))</f>
        <v>#VALUE!</v>
      </c>
      <c r="BN59" s="49">
        <v>53.03</v>
      </c>
      <c r="BO59" s="5">
        <v>0</v>
      </c>
      <c r="BP59" s="29"/>
      <c r="BQ59" s="29"/>
      <c r="BR59" s="36">
        <f t="shared" si="26"/>
        <v>53.03</v>
      </c>
      <c r="BS59" s="11">
        <f>IF(BR59="",Default_Rank_Score,RANK(BR59,BR$4:BR$147,1))</f>
        <v>72</v>
      </c>
    </row>
    <row r="60" spans="1:71" s="10" customFormat="1" x14ac:dyDescent="0.15">
      <c r="A60" s="59" t="s">
        <v>182</v>
      </c>
      <c r="B60" s="2"/>
      <c r="C60" s="1"/>
      <c r="D60" s="5">
        <v>3</v>
      </c>
      <c r="E60" s="6" t="s">
        <v>183</v>
      </c>
      <c r="F60" s="5"/>
      <c r="G60" s="63" t="e">
        <f t="shared" si="16"/>
        <v>#VALUE!</v>
      </c>
      <c r="H60" s="63">
        <f t="shared" si="12"/>
        <v>455</v>
      </c>
      <c r="I60" s="63">
        <f t="shared" si="13"/>
        <v>3</v>
      </c>
      <c r="J60" s="63">
        <f t="shared" si="14"/>
        <v>10</v>
      </c>
      <c r="K60" s="64">
        <f t="shared" si="15"/>
        <v>638.62000000000012</v>
      </c>
      <c r="L60" s="49">
        <v>60.18</v>
      </c>
      <c r="M60" s="5">
        <v>1</v>
      </c>
      <c r="N60" s="29"/>
      <c r="O60" s="29"/>
      <c r="P60" s="36">
        <f t="shared" si="17"/>
        <v>65.180000000000007</v>
      </c>
      <c r="Q60" s="53">
        <f>IF(P60="",Default_Rank_Score,RANK(P60,P$4:P$147,1))</f>
        <v>95</v>
      </c>
      <c r="R60" s="49">
        <v>40.83</v>
      </c>
      <c r="S60" s="5">
        <v>0</v>
      </c>
      <c r="T60" s="29"/>
      <c r="U60" s="29"/>
      <c r="V60" s="36">
        <f t="shared" si="18"/>
        <v>40.83</v>
      </c>
      <c r="W60" s="55">
        <f>IF(V60="",Default_Rank_Score,RANK(V60,V$4:V$147,1))</f>
        <v>89</v>
      </c>
      <c r="X60" s="49">
        <v>61.65</v>
      </c>
      <c r="Y60" s="5">
        <v>2</v>
      </c>
      <c r="Z60" s="29"/>
      <c r="AA60" s="29"/>
      <c r="AB60" s="36">
        <f t="shared" si="19"/>
        <v>71.650000000000006</v>
      </c>
      <c r="AC60" s="55">
        <f>IF(AB60="",Default_Rank_Score,RANK(AB60,AB$4:AB$147,1))</f>
        <v>97</v>
      </c>
      <c r="AD60" s="49">
        <v>47.49</v>
      </c>
      <c r="AE60" s="5">
        <v>0</v>
      </c>
      <c r="AF60" s="29"/>
      <c r="AG60" s="29"/>
      <c r="AH60" s="36">
        <f t="shared" si="20"/>
        <v>47.49</v>
      </c>
      <c r="AI60" s="55">
        <f>IF(AH60="",Default_Rank_Score,RANK(AH60,AH$4:AH$147,1))</f>
        <v>84</v>
      </c>
      <c r="AJ60" s="49">
        <v>61.75</v>
      </c>
      <c r="AK60" s="5">
        <v>2</v>
      </c>
      <c r="AL60" s="29"/>
      <c r="AM60" s="29"/>
      <c r="AN60" s="36">
        <f t="shared" si="21"/>
        <v>71.75</v>
      </c>
      <c r="AO60" s="11">
        <f>IF(AN60="",Default_Rank_Score,RANK(AN60,AN$4:AN$147,1))</f>
        <v>90</v>
      </c>
      <c r="AP60" s="49">
        <v>60.07</v>
      </c>
      <c r="AQ60" s="5">
        <v>1</v>
      </c>
      <c r="AR60" s="29"/>
      <c r="AS60" s="29"/>
      <c r="AT60" s="36">
        <f t="shared" si="22"/>
        <v>65.069999999999993</v>
      </c>
      <c r="AU60" s="11">
        <f>IF(AT60="",Default_Rank_Score,RANK(AT60,AT$4:AT$147,1))</f>
        <v>92</v>
      </c>
      <c r="AV60" s="49">
        <v>59.14</v>
      </c>
      <c r="AW60" s="5">
        <v>2</v>
      </c>
      <c r="AX60" s="29"/>
      <c r="AY60" s="29"/>
      <c r="AZ60" s="36">
        <f t="shared" si="23"/>
        <v>69.14</v>
      </c>
      <c r="BA60" s="11">
        <f>IF(AZ60="",Default_Rank_Score,RANK(AZ60,AZ$4:AZ$147,1))</f>
        <v>97</v>
      </c>
      <c r="BB60" s="49">
        <v>52.09</v>
      </c>
      <c r="BC60" s="5">
        <v>0</v>
      </c>
      <c r="BD60" s="29"/>
      <c r="BE60" s="29"/>
      <c r="BF60" s="36">
        <f t="shared" si="24"/>
        <v>52.09</v>
      </c>
      <c r="BG60" s="11">
        <f>IF(BF60="",Default_Rank_Score,RANK(BF60,BF$4:BF$147,1))</f>
        <v>88</v>
      </c>
      <c r="BH60" s="49">
        <v>75.180000000000007</v>
      </c>
      <c r="BI60" s="5">
        <v>1</v>
      </c>
      <c r="BJ60" s="29"/>
      <c r="BK60" s="29"/>
      <c r="BL60" s="36">
        <f t="shared" si="25"/>
        <v>80.180000000000007</v>
      </c>
      <c r="BM60" s="11" t="e">
        <f>IF(BL60="",Default_Rank_Score,RANK(BL60,BL$4:BL$147,1))</f>
        <v>#VALUE!</v>
      </c>
      <c r="BN60" s="49">
        <v>70.239999999999995</v>
      </c>
      <c r="BO60" s="5">
        <v>1</v>
      </c>
      <c r="BP60" s="29"/>
      <c r="BQ60" s="29"/>
      <c r="BR60" s="36">
        <f t="shared" si="26"/>
        <v>75.239999999999995</v>
      </c>
      <c r="BS60" s="11">
        <f>IF(BR60="",Default_Rank_Score,RANK(BR60,BR$4:BR$147,1))</f>
        <v>100</v>
      </c>
    </row>
    <row r="61" spans="1:71" s="10" customFormat="1" x14ac:dyDescent="0.15">
      <c r="A61" s="59" t="s">
        <v>184</v>
      </c>
      <c r="B61" s="2"/>
      <c r="C61" s="1"/>
      <c r="D61" s="5">
        <v>3</v>
      </c>
      <c r="E61" s="6" t="s">
        <v>204</v>
      </c>
      <c r="F61" s="5"/>
      <c r="G61" s="63" t="e">
        <f t="shared" si="16"/>
        <v>#VALUE!</v>
      </c>
      <c r="H61" s="63">
        <f t="shared" si="12"/>
        <v>261</v>
      </c>
      <c r="I61" s="63">
        <f t="shared" si="13"/>
        <v>8</v>
      </c>
      <c r="J61" s="63">
        <f t="shared" si="14"/>
        <v>2</v>
      </c>
      <c r="K61" s="64">
        <f t="shared" si="15"/>
        <v>364.03000000000003</v>
      </c>
      <c r="L61" s="49">
        <v>29.65</v>
      </c>
      <c r="M61" s="5">
        <v>0</v>
      </c>
      <c r="N61" s="29"/>
      <c r="O61" s="29"/>
      <c r="P61" s="36">
        <f t="shared" si="17"/>
        <v>29.65</v>
      </c>
      <c r="Q61" s="53">
        <f>IF(P61="",Default_Rank_Score,RANK(P61,P$4:P$147,1))</f>
        <v>22</v>
      </c>
      <c r="R61" s="49">
        <v>34.67</v>
      </c>
      <c r="S61" s="5">
        <v>0</v>
      </c>
      <c r="T61" s="29"/>
      <c r="U61" s="29"/>
      <c r="V61" s="36">
        <f t="shared" si="18"/>
        <v>34.67</v>
      </c>
      <c r="W61" s="55">
        <f>IF(V61="",Default_Rank_Score,RANK(V61,V$4:V$147,1))</f>
        <v>78</v>
      </c>
      <c r="X61" s="49">
        <v>38.68</v>
      </c>
      <c r="Y61" s="5">
        <v>1</v>
      </c>
      <c r="Z61" s="29"/>
      <c r="AA61" s="29"/>
      <c r="AB61" s="36">
        <f t="shared" si="19"/>
        <v>43.68</v>
      </c>
      <c r="AC61" s="55">
        <f>IF(AB61="",Default_Rank_Score,RANK(AB61,AB$4:AB$147,1))</f>
        <v>51</v>
      </c>
      <c r="AD61" s="49">
        <v>35.020000000000003</v>
      </c>
      <c r="AE61" s="5">
        <v>0</v>
      </c>
      <c r="AF61" s="29">
        <v>1</v>
      </c>
      <c r="AG61" s="29"/>
      <c r="AH61" s="36">
        <f t="shared" si="20"/>
        <v>45.02</v>
      </c>
      <c r="AI61" s="55">
        <f>IF(AH61="",Default_Rank_Score,RANK(AH61,AH$4:AH$147,1))</f>
        <v>78</v>
      </c>
      <c r="AJ61" s="49">
        <v>40.6</v>
      </c>
      <c r="AK61" s="5">
        <v>0</v>
      </c>
      <c r="AL61" s="29"/>
      <c r="AM61" s="29"/>
      <c r="AN61" s="36">
        <f t="shared" si="21"/>
        <v>40.6</v>
      </c>
      <c r="AO61" s="11">
        <f>IF(AN61="",Default_Rank_Score,RANK(AN61,AN$4:AN$147,1))</f>
        <v>32</v>
      </c>
      <c r="AP61" s="49">
        <v>30.81</v>
      </c>
      <c r="AQ61" s="5">
        <v>0</v>
      </c>
      <c r="AR61" s="29"/>
      <c r="AS61" s="29"/>
      <c r="AT61" s="36">
        <f t="shared" si="22"/>
        <v>30.81</v>
      </c>
      <c r="AU61" s="11">
        <f>IF(AT61="",Default_Rank_Score,RANK(AT61,AT$4:AT$147,1))</f>
        <v>17</v>
      </c>
      <c r="AV61" s="49">
        <v>36.479999999999997</v>
      </c>
      <c r="AW61" s="5">
        <v>0</v>
      </c>
      <c r="AX61" s="29"/>
      <c r="AY61" s="29"/>
      <c r="AZ61" s="36">
        <f t="shared" si="23"/>
        <v>36.479999999999997</v>
      </c>
      <c r="BA61" s="11">
        <f>IF(AZ61="",Default_Rank_Score,RANK(AZ61,AZ$4:AZ$147,1))</f>
        <v>27</v>
      </c>
      <c r="BB61" s="49">
        <v>27.28</v>
      </c>
      <c r="BC61" s="5">
        <v>1</v>
      </c>
      <c r="BD61" s="29"/>
      <c r="BE61" s="29"/>
      <c r="BF61" s="36">
        <f t="shared" si="24"/>
        <v>32.28</v>
      </c>
      <c r="BG61" s="11">
        <f>IF(BF61="",Default_Rank_Score,RANK(BF61,BF$4:BF$147,1))</f>
        <v>41</v>
      </c>
      <c r="BH61" s="49">
        <v>33.44</v>
      </c>
      <c r="BI61" s="5">
        <v>0</v>
      </c>
      <c r="BJ61" s="29"/>
      <c r="BK61" s="29"/>
      <c r="BL61" s="36">
        <f t="shared" si="25"/>
        <v>33.44</v>
      </c>
      <c r="BM61" s="11" t="e">
        <f>IF(BL61="",Default_Rank_Score,RANK(BL61,BL$4:BL$147,1))</f>
        <v>#VALUE!</v>
      </c>
      <c r="BN61" s="49">
        <v>37.4</v>
      </c>
      <c r="BO61" s="5">
        <v>0</v>
      </c>
      <c r="BP61" s="29"/>
      <c r="BQ61" s="29"/>
      <c r="BR61" s="36">
        <f t="shared" si="26"/>
        <v>37.4</v>
      </c>
      <c r="BS61" s="11">
        <f>IF(BR61="",Default_Rank_Score,RANK(BR61,BR$4:BR$147,1))</f>
        <v>34</v>
      </c>
    </row>
    <row r="62" spans="1:71" s="10" customFormat="1" x14ac:dyDescent="0.15">
      <c r="A62" s="59" t="s">
        <v>191</v>
      </c>
      <c r="B62" s="2"/>
      <c r="C62" s="1"/>
      <c r="D62" s="5">
        <v>3</v>
      </c>
      <c r="E62" s="6" t="s">
        <v>68</v>
      </c>
      <c r="F62" s="5"/>
      <c r="G62" s="63" t="e">
        <f t="shared" si="16"/>
        <v>#VALUE!</v>
      </c>
      <c r="H62" s="63">
        <f t="shared" si="12"/>
        <v>571</v>
      </c>
      <c r="I62" s="63">
        <f t="shared" si="13"/>
        <v>0</v>
      </c>
      <c r="J62" s="63">
        <f t="shared" si="14"/>
        <v>44</v>
      </c>
      <c r="K62" s="64">
        <f t="shared" si="15"/>
        <v>1084.03</v>
      </c>
      <c r="L62" s="49">
        <v>102.3</v>
      </c>
      <c r="M62" s="5">
        <v>3</v>
      </c>
      <c r="N62" s="29"/>
      <c r="O62" s="29"/>
      <c r="P62" s="36">
        <f t="shared" si="17"/>
        <v>117.3</v>
      </c>
      <c r="Q62" s="53">
        <f>IF(P62="",Default_Rank_Score,RANK(P62,P$4:P$147,1))</f>
        <v>115</v>
      </c>
      <c r="R62" s="49">
        <v>57.29</v>
      </c>
      <c r="S62" s="5">
        <v>1</v>
      </c>
      <c r="T62" s="29"/>
      <c r="U62" s="29"/>
      <c r="V62" s="36">
        <f t="shared" si="18"/>
        <v>62.29</v>
      </c>
      <c r="W62" s="55">
        <f>IF(V62="",Default_Rank_Score,RANK(V62,V$4:V$147,1))</f>
        <v>112</v>
      </c>
      <c r="X62" s="49">
        <v>85.03</v>
      </c>
      <c r="Y62" s="5">
        <v>4</v>
      </c>
      <c r="Z62" s="29"/>
      <c r="AA62" s="29"/>
      <c r="AB62" s="36">
        <f t="shared" si="19"/>
        <v>105.03</v>
      </c>
      <c r="AC62" s="55">
        <f>IF(AB62="",Default_Rank_Score,RANK(AB62,AB$4:AB$147,1))</f>
        <v>113</v>
      </c>
      <c r="AD62" s="49">
        <v>93.95</v>
      </c>
      <c r="AE62" s="5">
        <v>5</v>
      </c>
      <c r="AF62" s="29"/>
      <c r="AG62" s="29"/>
      <c r="AH62" s="36">
        <f t="shared" si="20"/>
        <v>118.95</v>
      </c>
      <c r="AI62" s="55">
        <f>IF(AH62="",Default_Rank_Score,RANK(AH62,AH$4:AH$147,1))</f>
        <v>116</v>
      </c>
      <c r="AJ62" s="49">
        <v>126.02</v>
      </c>
      <c r="AK62" s="5">
        <v>3</v>
      </c>
      <c r="AL62" s="29"/>
      <c r="AM62" s="29"/>
      <c r="AN62" s="36">
        <f t="shared" si="21"/>
        <v>141.01999999999998</v>
      </c>
      <c r="AO62" s="11">
        <f>IF(AN62="",Default_Rank_Score,RANK(AN62,AN$4:AN$147,1))</f>
        <v>115</v>
      </c>
      <c r="AP62" s="49">
        <v>84.1</v>
      </c>
      <c r="AQ62" s="5">
        <v>8</v>
      </c>
      <c r="AR62" s="29"/>
      <c r="AS62" s="29"/>
      <c r="AT62" s="36">
        <f t="shared" si="22"/>
        <v>124.1</v>
      </c>
      <c r="AU62" s="11">
        <f>IF(AT62="",Default_Rank_Score,RANK(AT62,AT$4:AT$147,1))</f>
        <v>114</v>
      </c>
      <c r="AV62" s="49">
        <v>66.23</v>
      </c>
      <c r="AW62" s="5">
        <v>8</v>
      </c>
      <c r="AX62" s="29"/>
      <c r="AY62" s="29"/>
      <c r="AZ62" s="36">
        <f t="shared" si="23"/>
        <v>106.23</v>
      </c>
      <c r="BA62" s="11">
        <f>IF(AZ62="",Default_Rank_Score,RANK(AZ62,AZ$4:AZ$147,1))</f>
        <v>112</v>
      </c>
      <c r="BB62" s="49">
        <v>72.89</v>
      </c>
      <c r="BC62" s="5">
        <v>2</v>
      </c>
      <c r="BD62" s="29"/>
      <c r="BE62" s="29"/>
      <c r="BF62" s="36">
        <f t="shared" si="24"/>
        <v>82.89</v>
      </c>
      <c r="BG62" s="11">
        <f>IF(BF62="",Default_Rank_Score,RANK(BF62,BF$4:BF$147,1))</f>
        <v>114</v>
      </c>
      <c r="BH62" s="49">
        <v>82.2</v>
      </c>
      <c r="BI62" s="5">
        <v>3</v>
      </c>
      <c r="BJ62" s="29"/>
      <c r="BK62" s="29"/>
      <c r="BL62" s="36">
        <f t="shared" si="25"/>
        <v>97.2</v>
      </c>
      <c r="BM62" s="11" t="e">
        <f>IF(BL62="",Default_Rank_Score,RANK(BL62,BL$4:BL$147,1))</f>
        <v>#VALUE!</v>
      </c>
      <c r="BN62" s="49">
        <v>94.02</v>
      </c>
      <c r="BO62" s="5">
        <v>7</v>
      </c>
      <c r="BP62" s="29"/>
      <c r="BQ62" s="29"/>
      <c r="BR62" s="36">
        <f t="shared" si="26"/>
        <v>129.01999999999998</v>
      </c>
      <c r="BS62" s="11">
        <f>IF(BR62="",Default_Rank_Score,RANK(BR62,BR$4:BR$147,1))</f>
        <v>116</v>
      </c>
    </row>
    <row r="63" spans="1:71" s="10" customFormat="1" x14ac:dyDescent="0.15">
      <c r="A63" s="59" t="s">
        <v>192</v>
      </c>
      <c r="B63" s="2"/>
      <c r="C63" s="1"/>
      <c r="D63" s="5">
        <v>3</v>
      </c>
      <c r="E63" s="6" t="s">
        <v>68</v>
      </c>
      <c r="F63" s="5"/>
      <c r="G63" s="63" t="e">
        <f t="shared" si="16"/>
        <v>#VALUE!</v>
      </c>
      <c r="H63" s="63">
        <f t="shared" si="12"/>
        <v>585</v>
      </c>
      <c r="I63" s="63">
        <f t="shared" si="13"/>
        <v>0</v>
      </c>
      <c r="J63" s="63">
        <f t="shared" si="14"/>
        <v>45</v>
      </c>
      <c r="K63" s="64">
        <f t="shared" si="15"/>
        <v>1477.3600000000001</v>
      </c>
      <c r="L63" s="49">
        <v>150.72</v>
      </c>
      <c r="M63" s="5">
        <v>4</v>
      </c>
      <c r="N63" s="29">
        <v>1</v>
      </c>
      <c r="O63" s="29"/>
      <c r="P63" s="36">
        <f t="shared" si="17"/>
        <v>180.72</v>
      </c>
      <c r="Q63" s="53">
        <f>IF(P63="",Default_Rank_Score,RANK(P63,P$4:P$147,1))</f>
        <v>118</v>
      </c>
      <c r="R63" s="49">
        <v>82.66</v>
      </c>
      <c r="S63" s="5">
        <v>1</v>
      </c>
      <c r="T63" s="29"/>
      <c r="U63" s="29"/>
      <c r="V63" s="36">
        <f t="shared" si="18"/>
        <v>87.66</v>
      </c>
      <c r="W63" s="55">
        <f>IF(V63="",Default_Rank_Score,RANK(V63,V$4:V$147,1))</f>
        <v>115</v>
      </c>
      <c r="X63" s="49">
        <v>128.82</v>
      </c>
      <c r="Y63" s="5">
        <v>6</v>
      </c>
      <c r="Z63" s="29"/>
      <c r="AA63" s="29"/>
      <c r="AB63" s="36">
        <f t="shared" si="19"/>
        <v>158.82</v>
      </c>
      <c r="AC63" s="55">
        <f>IF(AB63="",Default_Rank_Score,RANK(AB63,AB$4:AB$147,1))</f>
        <v>117</v>
      </c>
      <c r="AD63" s="49">
        <v>116.82</v>
      </c>
      <c r="AE63" s="5">
        <v>6</v>
      </c>
      <c r="AF63" s="29"/>
      <c r="AG63" s="29"/>
      <c r="AH63" s="36">
        <f t="shared" si="20"/>
        <v>146.82</v>
      </c>
      <c r="AI63" s="55">
        <f>IF(AH63="",Default_Rank_Score,RANK(AH63,AH$4:AH$147,1))</f>
        <v>117</v>
      </c>
      <c r="AJ63" s="49">
        <v>125.06</v>
      </c>
      <c r="AK63" s="5">
        <v>6</v>
      </c>
      <c r="AL63" s="29"/>
      <c r="AM63" s="29"/>
      <c r="AN63" s="36">
        <f t="shared" si="21"/>
        <v>155.06</v>
      </c>
      <c r="AO63" s="11">
        <f>IF(AN63="",Default_Rank_Score,RANK(AN63,AN$4:AN$147,1))</f>
        <v>118</v>
      </c>
      <c r="AP63" s="49">
        <v>147.22999999999999</v>
      </c>
      <c r="AQ63" s="5">
        <v>5</v>
      </c>
      <c r="AR63" s="29"/>
      <c r="AS63" s="29"/>
      <c r="AT63" s="36">
        <f t="shared" si="22"/>
        <v>172.23</v>
      </c>
      <c r="AU63" s="11">
        <f>IF(AT63="",Default_Rank_Score,RANK(AT63,AT$4:AT$147,1))</f>
        <v>118</v>
      </c>
      <c r="AV63" s="49">
        <v>106.65</v>
      </c>
      <c r="AW63" s="5">
        <v>5</v>
      </c>
      <c r="AX63" s="29"/>
      <c r="AY63" s="29"/>
      <c r="AZ63" s="36">
        <f t="shared" si="23"/>
        <v>131.65</v>
      </c>
      <c r="BA63" s="11">
        <f>IF(AZ63="",Default_Rank_Score,RANK(AZ63,AZ$4:AZ$147,1))</f>
        <v>114</v>
      </c>
      <c r="BB63" s="49">
        <v>112.27</v>
      </c>
      <c r="BC63" s="5">
        <v>4</v>
      </c>
      <c r="BD63" s="29"/>
      <c r="BE63" s="29"/>
      <c r="BF63" s="36">
        <f t="shared" si="24"/>
        <v>132.26999999999998</v>
      </c>
      <c r="BG63" s="11">
        <f>IF(BF63="",Default_Rank_Score,RANK(BF63,BF$4:BF$147,1))</f>
        <v>118</v>
      </c>
      <c r="BH63" s="49">
        <v>118.94</v>
      </c>
      <c r="BI63" s="5">
        <v>5</v>
      </c>
      <c r="BJ63" s="29"/>
      <c r="BK63" s="29"/>
      <c r="BL63" s="36">
        <f t="shared" si="25"/>
        <v>143.94</v>
      </c>
      <c r="BM63" s="11" t="e">
        <f>IF(BL63="",Default_Rank_Score,RANK(BL63,BL$4:BL$147,1))</f>
        <v>#VALUE!</v>
      </c>
      <c r="BN63" s="49">
        <v>153.19</v>
      </c>
      <c r="BO63" s="5">
        <v>3</v>
      </c>
      <c r="BP63" s="29"/>
      <c r="BQ63" s="29"/>
      <c r="BR63" s="36">
        <f t="shared" si="26"/>
        <v>168.19</v>
      </c>
      <c r="BS63" s="11">
        <f>IF(BR63="",Default_Rank_Score,RANK(BR63,BR$4:BR$147,1))</f>
        <v>118</v>
      </c>
    </row>
    <row r="64" spans="1:71" s="10" customFormat="1" x14ac:dyDescent="0.15">
      <c r="A64" s="59" t="s">
        <v>196</v>
      </c>
      <c r="B64" s="2"/>
      <c r="C64" s="1"/>
      <c r="D64" s="5">
        <v>3</v>
      </c>
      <c r="E64" s="6" t="s">
        <v>136</v>
      </c>
      <c r="F64" s="5"/>
      <c r="G64" s="63" t="e">
        <f t="shared" si="16"/>
        <v>#VALUE!</v>
      </c>
      <c r="H64" s="63">
        <f t="shared" si="12"/>
        <v>549</v>
      </c>
      <c r="I64" s="63">
        <f t="shared" si="13"/>
        <v>3</v>
      </c>
      <c r="J64" s="63">
        <f t="shared" si="14"/>
        <v>13</v>
      </c>
      <c r="K64" s="64">
        <f t="shared" si="15"/>
        <v>911.87000000000012</v>
      </c>
      <c r="L64" s="49">
        <v>93.01</v>
      </c>
      <c r="M64" s="5">
        <v>2</v>
      </c>
      <c r="N64" s="29"/>
      <c r="O64" s="29"/>
      <c r="P64" s="36">
        <f t="shared" si="17"/>
        <v>103.01</v>
      </c>
      <c r="Q64" s="53">
        <f>IF(P64="",Default_Rank_Score,RANK(P64,P$4:P$147,1))</f>
        <v>110</v>
      </c>
      <c r="R64" s="49">
        <v>62.95</v>
      </c>
      <c r="S64" s="5">
        <v>0</v>
      </c>
      <c r="T64" s="29"/>
      <c r="U64" s="29"/>
      <c r="V64" s="36">
        <f t="shared" si="18"/>
        <v>62.95</v>
      </c>
      <c r="W64" s="55">
        <f>IF(V64="",Default_Rank_Score,RANK(V64,V$4:V$147,1))</f>
        <v>113</v>
      </c>
      <c r="X64" s="49">
        <v>89.07</v>
      </c>
      <c r="Y64" s="5">
        <v>4</v>
      </c>
      <c r="Z64" s="29"/>
      <c r="AA64" s="29"/>
      <c r="AB64" s="36">
        <f t="shared" si="19"/>
        <v>109.07</v>
      </c>
      <c r="AC64" s="55">
        <f>IF(AB64="",Default_Rank_Score,RANK(AB64,AB$4:AB$147,1))</f>
        <v>114</v>
      </c>
      <c r="AD64" s="49">
        <v>71.680000000000007</v>
      </c>
      <c r="AE64" s="5">
        <v>1</v>
      </c>
      <c r="AF64" s="29"/>
      <c r="AG64" s="29"/>
      <c r="AH64" s="36">
        <f t="shared" si="20"/>
        <v>76.680000000000007</v>
      </c>
      <c r="AI64" s="55">
        <f>IF(AH64="",Default_Rank_Score,RANK(AH64,AH$4:AH$147,1))</f>
        <v>100</v>
      </c>
      <c r="AJ64" s="49">
        <v>102.48</v>
      </c>
      <c r="AK64" s="5">
        <v>2</v>
      </c>
      <c r="AL64" s="29"/>
      <c r="AM64" s="29"/>
      <c r="AN64" s="36">
        <f t="shared" si="21"/>
        <v>112.48</v>
      </c>
      <c r="AO64" s="11">
        <f>IF(AN64="",Default_Rank_Score,RANK(AN64,AN$4:AN$147,1))</f>
        <v>112</v>
      </c>
      <c r="AP64" s="49">
        <v>85.89</v>
      </c>
      <c r="AQ64" s="5">
        <v>0</v>
      </c>
      <c r="AR64" s="29"/>
      <c r="AS64" s="29"/>
      <c r="AT64" s="36">
        <f t="shared" si="22"/>
        <v>85.89</v>
      </c>
      <c r="AU64" s="11">
        <f>IF(AT64="",Default_Rank_Score,RANK(AT64,AT$4:AT$147,1))</f>
        <v>103</v>
      </c>
      <c r="AV64" s="49">
        <v>83.31</v>
      </c>
      <c r="AW64" s="5">
        <v>2</v>
      </c>
      <c r="AX64" s="29"/>
      <c r="AY64" s="29"/>
      <c r="AZ64" s="36">
        <f t="shared" si="23"/>
        <v>93.31</v>
      </c>
      <c r="BA64" s="11">
        <f>IF(AZ64="",Default_Rank_Score,RANK(AZ64,AZ$4:AZ$147,1))</f>
        <v>109</v>
      </c>
      <c r="BB64" s="49">
        <v>68.56</v>
      </c>
      <c r="BC64" s="5">
        <v>1</v>
      </c>
      <c r="BD64" s="29"/>
      <c r="BE64" s="29"/>
      <c r="BF64" s="36">
        <f t="shared" si="24"/>
        <v>73.56</v>
      </c>
      <c r="BG64" s="11">
        <f>IF(BF64="",Default_Rank_Score,RANK(BF64,BF$4:BF$147,1))</f>
        <v>111</v>
      </c>
      <c r="BH64" s="49">
        <v>90.08</v>
      </c>
      <c r="BI64" s="5">
        <v>0</v>
      </c>
      <c r="BJ64" s="29"/>
      <c r="BK64" s="29"/>
      <c r="BL64" s="36">
        <f t="shared" si="25"/>
        <v>90.08</v>
      </c>
      <c r="BM64" s="11" t="e">
        <f>IF(BL64="",Default_Rank_Score,RANK(BL64,BL$4:BL$147,1))</f>
        <v>#VALUE!</v>
      </c>
      <c r="BN64" s="49">
        <v>99.84</v>
      </c>
      <c r="BO64" s="5">
        <v>1</v>
      </c>
      <c r="BP64" s="29"/>
      <c r="BQ64" s="29"/>
      <c r="BR64" s="36">
        <f t="shared" si="26"/>
        <v>104.84</v>
      </c>
      <c r="BS64" s="11">
        <f>IF(BR64="",Default_Rank_Score,RANK(BR64,BR$4:BR$147,1))</f>
        <v>111</v>
      </c>
    </row>
    <row r="65" spans="1:71" s="10" customFormat="1" x14ac:dyDescent="0.15">
      <c r="A65" s="59"/>
      <c r="B65" s="2"/>
      <c r="C65" s="1"/>
      <c r="D65" s="5"/>
      <c r="E65" s="6"/>
      <c r="F65" s="5"/>
      <c r="G65" s="63" t="e">
        <f t="shared" si="16"/>
        <v>#VALUE!</v>
      </c>
      <c r="H65" s="63" t="e">
        <f t="shared" si="12"/>
        <v>#NAME?</v>
      </c>
      <c r="I65" s="63">
        <f t="shared" si="13"/>
        <v>10</v>
      </c>
      <c r="J65" s="63">
        <f t="shared" si="14"/>
        <v>0</v>
      </c>
      <c r="K65" s="64" t="e">
        <f t="shared" si="15"/>
        <v>#VALUE!</v>
      </c>
      <c r="L65" s="49"/>
      <c r="M65" s="5"/>
      <c r="N65" s="29"/>
      <c r="O65" s="29"/>
      <c r="P65" s="36" t="str">
        <f t="shared" si="17"/>
        <v/>
      </c>
      <c r="Q65" s="53" t="e">
        <f>IF(P65="",Default_Rank_Score,RANK(P65,P$4:P$147,1))</f>
        <v>#NAME?</v>
      </c>
      <c r="R65" s="49"/>
      <c r="S65" s="5"/>
      <c r="T65" s="29"/>
      <c r="U65" s="29"/>
      <c r="V65" s="36" t="str">
        <f t="shared" si="18"/>
        <v/>
      </c>
      <c r="W65" s="55" t="e">
        <f>IF(V65="",Default_Rank_Score,RANK(V65,V$4:V$147,1))</f>
        <v>#NAME?</v>
      </c>
      <c r="X65" s="49"/>
      <c r="Y65" s="5"/>
      <c r="Z65" s="29"/>
      <c r="AA65" s="29"/>
      <c r="AB65" s="36" t="str">
        <f t="shared" si="19"/>
        <v/>
      </c>
      <c r="AC65" s="55" t="e">
        <f>IF(AB65="",Default_Rank_Score,RANK(AB65,AB$4:AB$147,1))</f>
        <v>#NAME?</v>
      </c>
      <c r="AD65" s="49"/>
      <c r="AE65" s="5"/>
      <c r="AF65" s="29"/>
      <c r="AG65" s="29"/>
      <c r="AH65" s="36" t="str">
        <f t="shared" si="20"/>
        <v/>
      </c>
      <c r="AI65" s="55" t="e">
        <f>IF(AH65="",Default_Rank_Score,RANK(AH65,AH$4:AH$147,1))</f>
        <v>#NAME?</v>
      </c>
      <c r="AJ65" s="49"/>
      <c r="AK65" s="5"/>
      <c r="AL65" s="29"/>
      <c r="AM65" s="29"/>
      <c r="AN65" s="36" t="str">
        <f t="shared" si="21"/>
        <v/>
      </c>
      <c r="AO65" s="11" t="e">
        <f>IF(AN65="",Default_Rank_Score,RANK(AN65,AN$4:AN$147,1))</f>
        <v>#NAME?</v>
      </c>
      <c r="AP65" s="49"/>
      <c r="AQ65" s="5"/>
      <c r="AR65" s="29"/>
      <c r="AS65" s="29"/>
      <c r="AT65" s="36" t="str">
        <f t="shared" si="22"/>
        <v/>
      </c>
      <c r="AU65" s="11" t="e">
        <f>IF(AT65="",Default_Rank_Score,RANK(AT65,AT$4:AT$147,1))</f>
        <v>#NAME?</v>
      </c>
      <c r="AV65" s="49"/>
      <c r="AW65" s="5"/>
      <c r="AX65" s="29"/>
      <c r="AY65" s="29"/>
      <c r="AZ65" s="36" t="str">
        <f t="shared" si="23"/>
        <v/>
      </c>
      <c r="BA65" s="11" t="e">
        <f>IF(AZ65="",Default_Rank_Score,RANK(AZ65,AZ$4:AZ$147,1))</f>
        <v>#NAME?</v>
      </c>
      <c r="BB65" s="49"/>
      <c r="BC65" s="5"/>
      <c r="BD65" s="29"/>
      <c r="BE65" s="29"/>
      <c r="BF65" s="36" t="str">
        <f t="shared" si="24"/>
        <v/>
      </c>
      <c r="BG65" s="11" t="e">
        <f>IF(BF65="",Default_Rank_Score,RANK(BF65,BF$4:BF$147,1))</f>
        <v>#NAME?</v>
      </c>
      <c r="BH65" s="49"/>
      <c r="BI65" s="5"/>
      <c r="BJ65" s="29"/>
      <c r="BK65" s="29"/>
      <c r="BL65" s="36" t="str">
        <f t="shared" si="25"/>
        <v/>
      </c>
      <c r="BM65" s="11" t="e">
        <f>IF(BL65="",Default_Rank_Score,RANK(BL65,BL$4:BL$147,1))</f>
        <v>#NAME?</v>
      </c>
      <c r="BN65" s="49"/>
      <c r="BO65" s="5"/>
      <c r="BP65" s="29"/>
      <c r="BQ65" s="29"/>
      <c r="BR65" s="36" t="str">
        <f t="shared" si="26"/>
        <v/>
      </c>
      <c r="BS65" s="11" t="e">
        <f>IF(BR65="",Default_Rank_Score,RANK(BR65,BR$4:BR$147,1))</f>
        <v>#NAME?</v>
      </c>
    </row>
    <row r="66" spans="1:71" s="10" customFormat="1" x14ac:dyDescent="0.15">
      <c r="A66" s="59" t="s">
        <v>119</v>
      </c>
      <c r="B66" s="2"/>
      <c r="C66" s="1"/>
      <c r="D66" s="5">
        <v>4</v>
      </c>
      <c r="E66" s="6" t="s">
        <v>204</v>
      </c>
      <c r="F66" s="5"/>
      <c r="G66" s="63" t="e">
        <f t="shared" si="16"/>
        <v>#VALUE!</v>
      </c>
      <c r="H66" s="63">
        <f t="shared" si="12"/>
        <v>360</v>
      </c>
      <c r="I66" s="63">
        <f t="shared" si="13"/>
        <v>7</v>
      </c>
      <c r="J66" s="63">
        <f t="shared" si="14"/>
        <v>4</v>
      </c>
      <c r="K66" s="64">
        <f t="shared" si="15"/>
        <v>486.86</v>
      </c>
      <c r="L66" s="49">
        <v>46.48</v>
      </c>
      <c r="M66" s="5">
        <v>0</v>
      </c>
      <c r="N66" s="29"/>
      <c r="O66" s="29"/>
      <c r="P66" s="36">
        <f t="shared" si="17"/>
        <v>46.48</v>
      </c>
      <c r="Q66" s="53">
        <f>IF(P66="",Default_Rank_Score,RANK(P66,P$4:P$147,1))</f>
        <v>75</v>
      </c>
      <c r="R66" s="49">
        <v>38.26</v>
      </c>
      <c r="S66" s="5">
        <v>1</v>
      </c>
      <c r="T66" s="29"/>
      <c r="U66" s="29"/>
      <c r="V66" s="36">
        <f t="shared" si="18"/>
        <v>43.26</v>
      </c>
      <c r="W66" s="55">
        <f>IF(V66="",Default_Rank_Score,RANK(V66,V$4:V$147,1))</f>
        <v>92</v>
      </c>
      <c r="X66" s="49">
        <v>44.39</v>
      </c>
      <c r="Y66" s="5">
        <v>0</v>
      </c>
      <c r="Z66" s="29"/>
      <c r="AA66" s="29"/>
      <c r="AB66" s="36">
        <f t="shared" si="19"/>
        <v>44.39</v>
      </c>
      <c r="AC66" s="55">
        <f>IF(AB66="",Default_Rank_Score,RANK(AB66,AB$4:AB$147,1))</f>
        <v>55</v>
      </c>
      <c r="AD66" s="49">
        <v>45.54</v>
      </c>
      <c r="AE66" s="5">
        <v>0</v>
      </c>
      <c r="AF66" s="29"/>
      <c r="AG66" s="29"/>
      <c r="AH66" s="36">
        <f t="shared" si="20"/>
        <v>45.54</v>
      </c>
      <c r="AI66" s="55">
        <f>IF(AH66="",Default_Rank_Score,RANK(AH66,AH$4:AH$147,1))</f>
        <v>79</v>
      </c>
      <c r="AJ66" s="49">
        <v>53.41</v>
      </c>
      <c r="AK66" s="5">
        <v>0</v>
      </c>
      <c r="AL66" s="29"/>
      <c r="AM66" s="29"/>
      <c r="AN66" s="36">
        <f t="shared" si="21"/>
        <v>53.41</v>
      </c>
      <c r="AO66" s="11">
        <f>IF(AN66="",Default_Rank_Score,RANK(AN66,AN$4:AN$147,1))</f>
        <v>59</v>
      </c>
      <c r="AP66" s="49">
        <v>47.36</v>
      </c>
      <c r="AQ66" s="5">
        <v>0</v>
      </c>
      <c r="AR66" s="29"/>
      <c r="AS66" s="29"/>
      <c r="AT66" s="36">
        <f t="shared" si="22"/>
        <v>47.36</v>
      </c>
      <c r="AU66" s="11">
        <f>IF(AT66="",Default_Rank_Score,RANK(AT66,AT$4:AT$147,1))</f>
        <v>72</v>
      </c>
      <c r="AV66" s="49">
        <v>43.8</v>
      </c>
      <c r="AW66" s="5">
        <v>0</v>
      </c>
      <c r="AX66" s="29"/>
      <c r="AY66" s="29"/>
      <c r="AZ66" s="36">
        <f t="shared" si="23"/>
        <v>43.8</v>
      </c>
      <c r="BA66" s="11">
        <f>IF(AZ66="",Default_Rank_Score,RANK(AZ66,AZ$4:AZ$147,1))</f>
        <v>45</v>
      </c>
      <c r="BB66" s="49">
        <v>54.88</v>
      </c>
      <c r="BC66" s="5">
        <v>0</v>
      </c>
      <c r="BD66" s="29"/>
      <c r="BE66" s="29"/>
      <c r="BF66" s="36">
        <f t="shared" si="24"/>
        <v>54.88</v>
      </c>
      <c r="BG66" s="11">
        <f>IF(BF66="",Default_Rank_Score,RANK(BF66,BF$4:BF$147,1))</f>
        <v>95</v>
      </c>
      <c r="BH66" s="49">
        <v>45.57</v>
      </c>
      <c r="BI66" s="5">
        <v>2</v>
      </c>
      <c r="BJ66" s="29"/>
      <c r="BK66" s="29"/>
      <c r="BL66" s="36">
        <f t="shared" si="25"/>
        <v>55.57</v>
      </c>
      <c r="BM66" s="11" t="e">
        <f>IF(BL66="",Default_Rank_Score,RANK(BL66,BL$4:BL$147,1))</f>
        <v>#VALUE!</v>
      </c>
      <c r="BN66" s="49">
        <v>47.17</v>
      </c>
      <c r="BO66" s="5">
        <v>1</v>
      </c>
      <c r="BP66" s="29"/>
      <c r="BQ66" s="29"/>
      <c r="BR66" s="36">
        <f t="shared" si="26"/>
        <v>52.17</v>
      </c>
      <c r="BS66" s="11">
        <f>IF(BR66="",Default_Rank_Score,RANK(BR66,BR$4:BR$147,1))</f>
        <v>70</v>
      </c>
    </row>
    <row r="67" spans="1:71" s="10" customFormat="1" x14ac:dyDescent="0.15">
      <c r="A67" s="59" t="s">
        <v>120</v>
      </c>
      <c r="B67" s="2"/>
      <c r="C67" s="1"/>
      <c r="D67" s="5">
        <v>4</v>
      </c>
      <c r="E67" s="6" t="s">
        <v>121</v>
      </c>
      <c r="F67" s="5"/>
      <c r="G67" s="63" t="e">
        <f t="shared" si="16"/>
        <v>#VALUE!</v>
      </c>
      <c r="H67" s="63">
        <f t="shared" si="12"/>
        <v>255</v>
      </c>
      <c r="I67" s="63">
        <f t="shared" si="13"/>
        <v>5</v>
      </c>
      <c r="J67" s="63">
        <f t="shared" si="14"/>
        <v>8</v>
      </c>
      <c r="K67" s="64">
        <f t="shared" si="15"/>
        <v>414.52</v>
      </c>
      <c r="L67" s="49">
        <v>30.3</v>
      </c>
      <c r="M67" s="5">
        <v>0</v>
      </c>
      <c r="N67" s="29"/>
      <c r="O67" s="29"/>
      <c r="P67" s="36">
        <f t="shared" si="17"/>
        <v>30.3</v>
      </c>
      <c r="Q67" s="53">
        <f>IF(P67="",Default_Rank_Score,RANK(P67,P$4:P$147,1))</f>
        <v>24</v>
      </c>
      <c r="R67" s="49">
        <v>45.14</v>
      </c>
      <c r="S67" s="5">
        <v>0</v>
      </c>
      <c r="T67" s="29"/>
      <c r="U67" s="29"/>
      <c r="V67" s="36">
        <f t="shared" si="18"/>
        <v>45.14</v>
      </c>
      <c r="W67" s="55">
        <f>IF(V67="",Default_Rank_Score,RANK(V67,V$4:V$147,1))</f>
        <v>96</v>
      </c>
      <c r="X67" s="49">
        <v>38.049999999999997</v>
      </c>
      <c r="Y67" s="5">
        <v>0</v>
      </c>
      <c r="Z67" s="29"/>
      <c r="AA67" s="29"/>
      <c r="AB67" s="36">
        <f t="shared" si="19"/>
        <v>38.049999999999997</v>
      </c>
      <c r="AC67" s="55">
        <f>IF(AB67="",Default_Rank_Score,RANK(AB67,AB$4:AB$147,1))</f>
        <v>36</v>
      </c>
      <c r="AD67" s="49">
        <v>32.979999999999997</v>
      </c>
      <c r="AE67" s="5">
        <v>0</v>
      </c>
      <c r="AF67" s="29"/>
      <c r="AG67" s="29"/>
      <c r="AH67" s="36">
        <f t="shared" si="20"/>
        <v>32.979999999999997</v>
      </c>
      <c r="AI67" s="55">
        <f>IF(AH67="",Default_Rank_Score,RANK(AH67,AH$4:AH$147,1))</f>
        <v>46</v>
      </c>
      <c r="AJ67" s="49">
        <v>48.41</v>
      </c>
      <c r="AK67" s="5">
        <v>0</v>
      </c>
      <c r="AL67" s="29"/>
      <c r="AM67" s="29"/>
      <c r="AN67" s="36">
        <f t="shared" si="21"/>
        <v>48.41</v>
      </c>
      <c r="AO67" s="11">
        <f>IF(AN67="",Default_Rank_Score,RANK(AN67,AN$4:AN$147,1))</f>
        <v>53</v>
      </c>
      <c r="AP67" s="49">
        <v>33.89</v>
      </c>
      <c r="AQ67" s="5">
        <v>1</v>
      </c>
      <c r="AR67" s="29"/>
      <c r="AS67" s="29"/>
      <c r="AT67" s="36">
        <f t="shared" si="22"/>
        <v>38.89</v>
      </c>
      <c r="AU67" s="11">
        <f>IF(AT67="",Default_Rank_Score,RANK(AT67,AT$4:AT$147,1))</f>
        <v>45</v>
      </c>
      <c r="AV67" s="49">
        <v>35.33</v>
      </c>
      <c r="AW67" s="5">
        <v>2</v>
      </c>
      <c r="AX67" s="29"/>
      <c r="AY67" s="29"/>
      <c r="AZ67" s="36">
        <f t="shared" si="23"/>
        <v>45.33</v>
      </c>
      <c r="BA67" s="11">
        <f>IF(AZ67="",Default_Rank_Score,RANK(AZ67,AZ$4:AZ$147,1))</f>
        <v>49</v>
      </c>
      <c r="BB67" s="49">
        <v>27.03</v>
      </c>
      <c r="BC67" s="5">
        <v>1</v>
      </c>
      <c r="BD67" s="29"/>
      <c r="BE67" s="29"/>
      <c r="BF67" s="36">
        <f t="shared" si="24"/>
        <v>32.03</v>
      </c>
      <c r="BG67" s="11">
        <f>IF(BF67="",Default_Rank_Score,RANK(BF67,BF$4:BF$147,1))</f>
        <v>39</v>
      </c>
      <c r="BH67" s="49">
        <v>42.9</v>
      </c>
      <c r="BI67" s="5">
        <v>3</v>
      </c>
      <c r="BJ67" s="29"/>
      <c r="BK67" s="29"/>
      <c r="BL67" s="36">
        <f t="shared" si="25"/>
        <v>57.9</v>
      </c>
      <c r="BM67" s="11" t="e">
        <f>IF(BL67="",Default_Rank_Score,RANK(BL67,BL$4:BL$147,1))</f>
        <v>#VALUE!</v>
      </c>
      <c r="BN67" s="49">
        <v>40.49</v>
      </c>
      <c r="BO67" s="5">
        <v>1</v>
      </c>
      <c r="BP67" s="29"/>
      <c r="BQ67" s="29"/>
      <c r="BR67" s="36">
        <f t="shared" si="26"/>
        <v>45.49</v>
      </c>
      <c r="BS67" s="11">
        <f>IF(BR67="",Default_Rank_Score,RANK(BR67,BR$4:BR$147,1))</f>
        <v>56</v>
      </c>
    </row>
    <row r="68" spans="1:71" s="10" customFormat="1" x14ac:dyDescent="0.15">
      <c r="A68" s="59" t="s">
        <v>122</v>
      </c>
      <c r="B68" s="2"/>
      <c r="C68" s="1"/>
      <c r="D68" s="5">
        <v>4</v>
      </c>
      <c r="E68" s="6" t="s">
        <v>123</v>
      </c>
      <c r="F68" s="5"/>
      <c r="G68" s="63" t="e">
        <f t="shared" si="16"/>
        <v>#VALUE!</v>
      </c>
      <c r="H68" s="63">
        <f t="shared" si="12"/>
        <v>118</v>
      </c>
      <c r="I68" s="63">
        <f t="shared" si="13"/>
        <v>6</v>
      </c>
      <c r="J68" s="63">
        <f t="shared" si="14"/>
        <v>4</v>
      </c>
      <c r="K68" s="64">
        <f t="shared" si="15"/>
        <v>331.2</v>
      </c>
      <c r="L68" s="49">
        <v>28.33</v>
      </c>
      <c r="M68" s="5">
        <v>0</v>
      </c>
      <c r="N68" s="29"/>
      <c r="O68" s="29"/>
      <c r="P68" s="36">
        <f t="shared" si="17"/>
        <v>28.33</v>
      </c>
      <c r="Q68" s="53">
        <f>IF(P68="",Default_Rank_Score,RANK(P68,P$4:P$147,1))</f>
        <v>18</v>
      </c>
      <c r="R68" s="49">
        <v>21.7</v>
      </c>
      <c r="S68" s="5">
        <v>0</v>
      </c>
      <c r="T68" s="29"/>
      <c r="U68" s="29"/>
      <c r="V68" s="36">
        <f t="shared" si="18"/>
        <v>21.7</v>
      </c>
      <c r="W68" s="55">
        <f>IF(V68="",Default_Rank_Score,RANK(V68,V$4:V$147,1))</f>
        <v>20</v>
      </c>
      <c r="X68" s="49">
        <v>33.67</v>
      </c>
      <c r="Y68" s="5">
        <v>1</v>
      </c>
      <c r="Z68" s="29"/>
      <c r="AA68" s="29"/>
      <c r="AB68" s="36">
        <f t="shared" si="19"/>
        <v>38.67</v>
      </c>
      <c r="AC68" s="55">
        <f>IF(AB68="",Default_Rank_Score,RANK(AB68,AB$4:AB$147,1))</f>
        <v>38</v>
      </c>
      <c r="AD68" s="49">
        <v>24.59</v>
      </c>
      <c r="AE68" s="5">
        <v>0</v>
      </c>
      <c r="AF68" s="29"/>
      <c r="AG68" s="29"/>
      <c r="AH68" s="36">
        <f t="shared" si="20"/>
        <v>24.59</v>
      </c>
      <c r="AI68" s="55">
        <f>IF(AH68="",Default_Rank_Score,RANK(AH68,AH$4:AH$147,1))</f>
        <v>15</v>
      </c>
      <c r="AJ68" s="49">
        <v>33.85</v>
      </c>
      <c r="AK68" s="5">
        <v>1</v>
      </c>
      <c r="AL68" s="29"/>
      <c r="AM68" s="29"/>
      <c r="AN68" s="36">
        <f t="shared" si="21"/>
        <v>38.85</v>
      </c>
      <c r="AO68" s="11">
        <f>IF(AN68="",Default_Rank_Score,RANK(AN68,AN$4:AN$147,1))</f>
        <v>27</v>
      </c>
      <c r="AP68" s="49">
        <v>35.96</v>
      </c>
      <c r="AQ68" s="5">
        <v>0</v>
      </c>
      <c r="AR68" s="29"/>
      <c r="AS68" s="29"/>
      <c r="AT68" s="36">
        <f t="shared" si="22"/>
        <v>35.96</v>
      </c>
      <c r="AU68" s="11">
        <f>IF(AT68="",Default_Rank_Score,RANK(AT68,AT$4:AT$147,1))</f>
        <v>36</v>
      </c>
      <c r="AV68" s="49">
        <v>37.1</v>
      </c>
      <c r="AW68" s="5">
        <v>1</v>
      </c>
      <c r="AX68" s="29"/>
      <c r="AY68" s="29"/>
      <c r="AZ68" s="36">
        <f t="shared" si="23"/>
        <v>42.1</v>
      </c>
      <c r="BA68" s="11">
        <f>IF(AZ68="",Default_Rank_Score,RANK(AZ68,AZ$4:AZ$147,1))</f>
        <v>41</v>
      </c>
      <c r="BB68" s="49">
        <v>25.81</v>
      </c>
      <c r="BC68" s="5">
        <v>0</v>
      </c>
      <c r="BD68" s="29"/>
      <c r="BE68" s="29"/>
      <c r="BF68" s="36">
        <f t="shared" si="24"/>
        <v>25.81</v>
      </c>
      <c r="BG68" s="11">
        <f>IF(BF68="",Default_Rank_Score,RANK(BF68,BF$4:BF$147,1))</f>
        <v>16</v>
      </c>
      <c r="BH68" s="49">
        <v>34.630000000000003</v>
      </c>
      <c r="BI68" s="5">
        <v>1</v>
      </c>
      <c r="BJ68" s="29"/>
      <c r="BK68" s="29"/>
      <c r="BL68" s="36">
        <f t="shared" si="25"/>
        <v>39.630000000000003</v>
      </c>
      <c r="BM68" s="11" t="e">
        <f>IF(BL68="",Default_Rank_Score,RANK(BL68,BL$4:BL$147,1))</f>
        <v>#VALUE!</v>
      </c>
      <c r="BN68" s="49">
        <v>35.56</v>
      </c>
      <c r="BO68" s="5">
        <v>0</v>
      </c>
      <c r="BP68" s="29"/>
      <c r="BQ68" s="29"/>
      <c r="BR68" s="36">
        <f t="shared" si="26"/>
        <v>35.56</v>
      </c>
      <c r="BS68" s="11">
        <f>IF(BR68="",Default_Rank_Score,RANK(BR68,BR$4:BR$147,1))</f>
        <v>26</v>
      </c>
    </row>
    <row r="69" spans="1:71" s="10" customFormat="1" x14ac:dyDescent="0.15">
      <c r="A69" s="59" t="s">
        <v>205</v>
      </c>
      <c r="B69" s="2"/>
      <c r="C69" s="1"/>
      <c r="D69" s="5">
        <v>4</v>
      </c>
      <c r="E69" s="6" t="s">
        <v>57</v>
      </c>
      <c r="F69" s="5"/>
      <c r="G69" s="63" t="e">
        <f t="shared" ref="G69:G99" si="27">RANK(K69,K$4:K$147,1)</f>
        <v>#VALUE!</v>
      </c>
      <c r="H69" s="63">
        <f t="shared" si="12"/>
        <v>159</v>
      </c>
      <c r="I69" s="63">
        <f t="shared" si="13"/>
        <v>5</v>
      </c>
      <c r="J69" s="63">
        <f t="shared" si="14"/>
        <v>8</v>
      </c>
      <c r="K69" s="64">
        <f t="shared" si="15"/>
        <v>358.03</v>
      </c>
      <c r="L69" s="49">
        <v>27.49</v>
      </c>
      <c r="M69" s="5">
        <v>0</v>
      </c>
      <c r="N69" s="29"/>
      <c r="O69" s="29"/>
      <c r="P69" s="36">
        <f t="shared" ref="P69:P99" si="28">IF((OR(L69="",L69="DNC")),"",IF(L69="SDQ",P$157,IF(L69="DNF",999,(L69+(5*M69)+(N69*10)-(O69*5)))))</f>
        <v>27.49</v>
      </c>
      <c r="Q69" s="53">
        <f>IF(P69="",Default_Rank_Score,RANK(P69,P$4:P$147,1))</f>
        <v>15</v>
      </c>
      <c r="R69" s="49">
        <v>24.25</v>
      </c>
      <c r="S69" s="5">
        <v>1</v>
      </c>
      <c r="T69" s="29"/>
      <c r="U69" s="29"/>
      <c r="V69" s="36">
        <f t="shared" ref="V69:V99" si="29">IF((OR(R69="",R69="DNC")),"",IF(R69="SDQ",V$157,IF(R69="DNF",999,(R69+(5*S69)+(T69*10)-(U69*5)))))</f>
        <v>29.25</v>
      </c>
      <c r="W69" s="55">
        <f>IF(V69="",Default_Rank_Score,RANK(V69,V$4:V$147,1))</f>
        <v>58</v>
      </c>
      <c r="X69" s="49">
        <v>32.590000000000003</v>
      </c>
      <c r="Y69" s="5">
        <v>2</v>
      </c>
      <c r="Z69" s="29"/>
      <c r="AA69" s="29"/>
      <c r="AB69" s="36">
        <f t="shared" ref="AB69:AB99" si="30">IF((OR(X69="",X69="DNC")),"",IF(X69="SDQ",AB$157,IF(X69="DNF",999,(X69+(5*Y69)+(Z69*10)-(AA69*5)))))</f>
        <v>42.59</v>
      </c>
      <c r="AC69" s="55">
        <f>IF(AB69="",Default_Rank_Score,RANK(AB69,AB$4:AB$147,1))</f>
        <v>48</v>
      </c>
      <c r="AD69" s="49">
        <v>25.56</v>
      </c>
      <c r="AE69" s="5">
        <v>0</v>
      </c>
      <c r="AF69" s="29"/>
      <c r="AG69" s="29"/>
      <c r="AH69" s="36">
        <f t="shared" ref="AH69:AH99" si="31">IF((OR(AD69="",AD69="DNC")),"",IF(AD69="SDQ",AH$157,IF(AD69="DNF",999,(AD69+(5*AE69)+(AF69*10)-(AG69*5)))))</f>
        <v>25.56</v>
      </c>
      <c r="AI69" s="55">
        <f>IF(AH69="",Default_Rank_Score,RANK(AH69,AH$4:AH$147,1))</f>
        <v>18</v>
      </c>
      <c r="AJ69" s="49">
        <v>37.4</v>
      </c>
      <c r="AK69" s="5">
        <v>0</v>
      </c>
      <c r="AL69" s="29"/>
      <c r="AM69" s="29"/>
      <c r="AN69" s="36">
        <f t="shared" ref="AN69:AN99" si="32">IF((OR(AJ69="",AJ69="DNC")),"",IF(AJ69="SDQ",AN$157,IF(AJ69="DNF",999,(AJ69+(5*AK69)+(AL69*10)-(AM69*5)))))</f>
        <v>37.4</v>
      </c>
      <c r="AO69" s="11">
        <f>IF(AN69="",Default_Rank_Score,RANK(AN69,AN$4:AN$147,1))</f>
        <v>20</v>
      </c>
      <c r="AP69" s="49">
        <v>32.340000000000003</v>
      </c>
      <c r="AQ69" s="5">
        <v>1</v>
      </c>
      <c r="AR69" s="29"/>
      <c r="AS69" s="29"/>
      <c r="AT69" s="36">
        <f t="shared" ref="AT69:AT99" si="33">IF((OR(AP69="",AP69="DNC")),"",IF(AP69="SDQ",AT$157,IF(AP69="DNF",999,(AP69+(5*AQ69)+(AR69*10)-(AS69*5)))))</f>
        <v>37.340000000000003</v>
      </c>
      <c r="AU69" s="11">
        <f>IF(AT69="",Default_Rank_Score,RANK(AT69,AT$4:AT$147,1))</f>
        <v>39</v>
      </c>
      <c r="AV69" s="49">
        <v>34.35</v>
      </c>
      <c r="AW69" s="5">
        <v>3</v>
      </c>
      <c r="AX69" s="29">
        <v>1</v>
      </c>
      <c r="AY69" s="29"/>
      <c r="AZ69" s="36">
        <f t="shared" ref="AZ69:AZ99" si="34">IF((OR(AV69="",AV69="DNC")),"",IF(AV69="SDQ",AZ$157,IF(AV69="DNF",999,(AV69+(5*AW69)+(AX69*10)-(AY69*5)))))</f>
        <v>59.35</v>
      </c>
      <c r="BA69" s="11">
        <f>IF(AZ69="",Default_Rank_Score,RANK(AZ69,AZ$4:AZ$147,1))</f>
        <v>86</v>
      </c>
      <c r="BB69" s="49">
        <v>25.06</v>
      </c>
      <c r="BC69" s="5">
        <v>1</v>
      </c>
      <c r="BD69" s="29"/>
      <c r="BE69" s="29"/>
      <c r="BF69" s="36">
        <f t="shared" ref="BF69:BF99" si="35">IF((OR(BB69="",BB69="DNC")),"",IF(BB69="SDQ",BF$157,IF(BB69="DNF",999,(BB69+(5*BC69)+(BD69*10)-(BE69*5)))))</f>
        <v>30.06</v>
      </c>
      <c r="BG69" s="11">
        <f>IF(BF69="",Default_Rank_Score,RANK(BF69,BF$4:BF$147,1))</f>
        <v>34</v>
      </c>
      <c r="BH69" s="49">
        <v>29.33</v>
      </c>
      <c r="BI69" s="5">
        <v>0</v>
      </c>
      <c r="BJ69" s="29"/>
      <c r="BK69" s="29"/>
      <c r="BL69" s="36">
        <f t="shared" ref="BL69:BL99" si="36">IF((OR(BH69="",BH69="DNC")),"",IF(BH69="SDQ",BL$157,IF(BH69="DNF",999,(BH69+(5*BI69)+(BJ69*10)-(BK69*5)))))</f>
        <v>29.33</v>
      </c>
      <c r="BM69" s="11" t="e">
        <f>IF(BL69="",Default_Rank_Score,RANK(BL69,BL$4:BL$147,1))</f>
        <v>#VALUE!</v>
      </c>
      <c r="BN69" s="49">
        <v>39.659999999999997</v>
      </c>
      <c r="BO69" s="5">
        <v>0</v>
      </c>
      <c r="BP69" s="29"/>
      <c r="BQ69" s="29"/>
      <c r="BR69" s="36">
        <f t="shared" ref="BR69:BR99" si="37">IF((OR(BN69="",BN69="DNC")),"",IF(BN69="SDQ",BR$157,IF(BN69="DNF",999,(BN69+(5*BO69)+(BP69*10)-(BQ69*5)))))</f>
        <v>39.659999999999997</v>
      </c>
      <c r="BS69" s="11">
        <f>IF(BR69="",Default_Rank_Score,RANK(BR69,BR$4:BR$147,1))</f>
        <v>41</v>
      </c>
    </row>
    <row r="70" spans="1:71" s="10" customFormat="1" x14ac:dyDescent="0.15">
      <c r="A70" s="59" t="s">
        <v>124</v>
      </c>
      <c r="B70" s="2"/>
      <c r="C70" s="1"/>
      <c r="D70" s="5">
        <v>4</v>
      </c>
      <c r="E70" s="6" t="s">
        <v>206</v>
      </c>
      <c r="F70" s="5"/>
      <c r="G70" s="63" t="e">
        <f t="shared" si="27"/>
        <v>#VALUE!</v>
      </c>
      <c r="H70" s="63">
        <f t="shared" ref="H70:H99" si="38">Q70+W70+AC70+AI70+AO70</f>
        <v>96</v>
      </c>
      <c r="I70" s="63">
        <f t="shared" ref="I70:I99" si="39">IF(M70=0,1,0)+IF(S70=0,1,0)+IF(Y70=0,1,0)+IF(AE70=0,1,0)+IF(AK70=0,1,0)+IF(AQ70=0,1,0)+IF(AW70=0,1,0)+IF(BC70=0,1,0)+IF(BI70=0,1,0)+IF(BO70=0,1,0)</f>
        <v>6</v>
      </c>
      <c r="J70" s="63">
        <f t="shared" ref="J70:J99" si="40">M70+S70+Y70+AE70+AK70+AQ70+AW70+BC70+BI70+BO70</f>
        <v>10</v>
      </c>
      <c r="K70" s="64">
        <f t="shared" ref="K70:K99" si="41">P70+V70+AB70+AH70+AN70+AT70+AZ70+BF70+BL70+BR70</f>
        <v>275.17</v>
      </c>
      <c r="L70" s="49">
        <v>25.26</v>
      </c>
      <c r="M70" s="5">
        <v>2</v>
      </c>
      <c r="N70" s="29"/>
      <c r="O70" s="29"/>
      <c r="P70" s="36">
        <f t="shared" si="28"/>
        <v>35.260000000000005</v>
      </c>
      <c r="Q70" s="53">
        <f>IF(P70="",Default_Rank_Score,RANK(P70,P$4:P$147,1))</f>
        <v>39</v>
      </c>
      <c r="R70" s="49">
        <v>19.71</v>
      </c>
      <c r="S70" s="5">
        <v>0</v>
      </c>
      <c r="T70" s="29"/>
      <c r="U70" s="29"/>
      <c r="V70" s="36">
        <f t="shared" si="29"/>
        <v>19.71</v>
      </c>
      <c r="W70" s="55">
        <f>IF(V70="",Default_Rank_Score,RANK(V70,V$4:V$147,1))</f>
        <v>14</v>
      </c>
      <c r="X70" s="49">
        <v>24.44</v>
      </c>
      <c r="Y70" s="5">
        <v>3</v>
      </c>
      <c r="Z70" s="29"/>
      <c r="AA70" s="29"/>
      <c r="AB70" s="36">
        <f t="shared" si="30"/>
        <v>39.44</v>
      </c>
      <c r="AC70" s="55">
        <f>IF(AB70="",Default_Rank_Score,RANK(AB70,AB$4:AB$147,1))</f>
        <v>40</v>
      </c>
      <c r="AD70" s="49">
        <v>15.99</v>
      </c>
      <c r="AE70" s="5">
        <v>0</v>
      </c>
      <c r="AF70" s="29"/>
      <c r="AG70" s="29"/>
      <c r="AH70" s="36">
        <f t="shared" si="31"/>
        <v>15.99</v>
      </c>
      <c r="AI70" s="55">
        <f>IF(AH70="",Default_Rank_Score,RANK(AH70,AH$4:AH$147,1))</f>
        <v>1</v>
      </c>
      <c r="AJ70" s="49">
        <v>25.33</v>
      </c>
      <c r="AK70" s="5">
        <v>0</v>
      </c>
      <c r="AL70" s="29"/>
      <c r="AM70" s="29"/>
      <c r="AN70" s="36">
        <f t="shared" si="32"/>
        <v>25.33</v>
      </c>
      <c r="AO70" s="11">
        <f>IF(AN70="",Default_Rank_Score,RANK(AN70,AN$4:AN$147,1))</f>
        <v>2</v>
      </c>
      <c r="AP70" s="49">
        <v>22.66</v>
      </c>
      <c r="AQ70" s="5">
        <v>0</v>
      </c>
      <c r="AR70" s="29"/>
      <c r="AS70" s="29"/>
      <c r="AT70" s="36">
        <f t="shared" si="33"/>
        <v>22.66</v>
      </c>
      <c r="AU70" s="11">
        <f>IF(AT70="",Default_Rank_Score,RANK(AT70,AT$4:AT$147,1))</f>
        <v>6</v>
      </c>
      <c r="AV70" s="49">
        <v>22.69</v>
      </c>
      <c r="AW70" s="5">
        <v>3</v>
      </c>
      <c r="AX70" s="29"/>
      <c r="AY70" s="29"/>
      <c r="AZ70" s="36">
        <f t="shared" si="34"/>
        <v>37.69</v>
      </c>
      <c r="BA70" s="11">
        <f>IF(AZ70="",Default_Rank_Score,RANK(AZ70,AZ$4:AZ$147,1))</f>
        <v>32</v>
      </c>
      <c r="BB70" s="49">
        <v>17.78</v>
      </c>
      <c r="BC70" s="5">
        <v>2</v>
      </c>
      <c r="BD70" s="29"/>
      <c r="BE70" s="29"/>
      <c r="BF70" s="36">
        <f t="shared" si="35"/>
        <v>27.78</v>
      </c>
      <c r="BG70" s="11">
        <f>IF(BF70="",Default_Rank_Score,RANK(BF70,BF$4:BF$147,1))</f>
        <v>25</v>
      </c>
      <c r="BH70" s="49">
        <v>23.52</v>
      </c>
      <c r="BI70" s="5">
        <v>0</v>
      </c>
      <c r="BJ70" s="29"/>
      <c r="BK70" s="29"/>
      <c r="BL70" s="36">
        <f t="shared" si="36"/>
        <v>23.52</v>
      </c>
      <c r="BM70" s="11" t="e">
        <f>IF(BL70="",Default_Rank_Score,RANK(BL70,BL$4:BL$147,1))</f>
        <v>#VALUE!</v>
      </c>
      <c r="BN70" s="49">
        <v>27.79</v>
      </c>
      <c r="BO70" s="5">
        <v>0</v>
      </c>
      <c r="BP70" s="29"/>
      <c r="BQ70" s="29"/>
      <c r="BR70" s="36">
        <f t="shared" si="37"/>
        <v>27.79</v>
      </c>
      <c r="BS70" s="11">
        <f>IF(BR70="",Default_Rank_Score,RANK(BR70,BR$4:BR$147,1))</f>
        <v>8</v>
      </c>
    </row>
    <row r="71" spans="1:71" s="10" customFormat="1" x14ac:dyDescent="0.15">
      <c r="A71" s="59" t="s">
        <v>126</v>
      </c>
      <c r="B71" s="2"/>
      <c r="C71" s="1"/>
      <c r="D71" s="5">
        <v>4</v>
      </c>
      <c r="E71" s="6" t="s">
        <v>98</v>
      </c>
      <c r="F71" s="5"/>
      <c r="G71" s="63" t="e">
        <f t="shared" si="27"/>
        <v>#VALUE!</v>
      </c>
      <c r="H71" s="63">
        <f t="shared" si="38"/>
        <v>269</v>
      </c>
      <c r="I71" s="63">
        <f t="shared" si="39"/>
        <v>8</v>
      </c>
      <c r="J71" s="63">
        <f t="shared" si="40"/>
        <v>2</v>
      </c>
      <c r="K71" s="64">
        <f t="shared" si="41"/>
        <v>430.12</v>
      </c>
      <c r="L71" s="49">
        <v>41.22</v>
      </c>
      <c r="M71" s="5">
        <v>0</v>
      </c>
      <c r="N71" s="29"/>
      <c r="O71" s="29"/>
      <c r="P71" s="36">
        <f t="shared" si="28"/>
        <v>41.22</v>
      </c>
      <c r="Q71" s="53">
        <f>IF(P71="",Default_Rank_Score,RANK(P71,P$4:P$147,1))</f>
        <v>55</v>
      </c>
      <c r="R71" s="49">
        <v>26.15</v>
      </c>
      <c r="S71" s="5">
        <v>0</v>
      </c>
      <c r="T71" s="29"/>
      <c r="U71" s="29"/>
      <c r="V71" s="36">
        <f t="shared" si="29"/>
        <v>26.15</v>
      </c>
      <c r="W71" s="55">
        <f>IF(V71="",Default_Rank_Score,RANK(V71,V$4:V$147,1))</f>
        <v>43</v>
      </c>
      <c r="X71" s="49">
        <v>43.91</v>
      </c>
      <c r="Y71" s="5">
        <v>0</v>
      </c>
      <c r="Z71" s="29"/>
      <c r="AA71" s="29"/>
      <c r="AB71" s="36">
        <f t="shared" si="30"/>
        <v>43.91</v>
      </c>
      <c r="AC71" s="55">
        <f>IF(AB71="",Default_Rank_Score,RANK(AB71,AB$4:AB$147,1))</f>
        <v>53</v>
      </c>
      <c r="AD71" s="49">
        <v>41.35</v>
      </c>
      <c r="AE71" s="5">
        <v>0</v>
      </c>
      <c r="AF71" s="29"/>
      <c r="AG71" s="29"/>
      <c r="AH71" s="36">
        <f t="shared" si="31"/>
        <v>41.35</v>
      </c>
      <c r="AI71" s="55">
        <f>IF(AH71="",Default_Rank_Score,RANK(AH71,AH$4:AH$147,1))</f>
        <v>69</v>
      </c>
      <c r="AJ71" s="49">
        <v>46.84</v>
      </c>
      <c r="AK71" s="5">
        <v>0</v>
      </c>
      <c r="AL71" s="29"/>
      <c r="AM71" s="29"/>
      <c r="AN71" s="36">
        <f t="shared" si="32"/>
        <v>46.84</v>
      </c>
      <c r="AO71" s="11">
        <f>IF(AN71="",Default_Rank_Score,RANK(AN71,AN$4:AN$147,1))</f>
        <v>49</v>
      </c>
      <c r="AP71" s="49">
        <v>45.86</v>
      </c>
      <c r="AQ71" s="5">
        <v>0</v>
      </c>
      <c r="AR71" s="29"/>
      <c r="AS71" s="29"/>
      <c r="AT71" s="36">
        <f t="shared" si="33"/>
        <v>45.86</v>
      </c>
      <c r="AU71" s="11">
        <f>IF(AT71="",Default_Rank_Score,RANK(AT71,AT$4:AT$147,1))</f>
        <v>68</v>
      </c>
      <c r="AV71" s="49">
        <v>44.35</v>
      </c>
      <c r="AW71" s="5">
        <v>1</v>
      </c>
      <c r="AX71" s="29"/>
      <c r="AY71" s="29"/>
      <c r="AZ71" s="36">
        <f t="shared" si="34"/>
        <v>49.35</v>
      </c>
      <c r="BA71" s="11">
        <f>IF(AZ71="",Default_Rank_Score,RANK(AZ71,AZ$4:AZ$147,1))</f>
        <v>65</v>
      </c>
      <c r="BB71" s="49">
        <v>35.26</v>
      </c>
      <c r="BC71" s="5">
        <v>0</v>
      </c>
      <c r="BD71" s="29"/>
      <c r="BE71" s="29"/>
      <c r="BF71" s="36">
        <f t="shared" si="35"/>
        <v>35.26</v>
      </c>
      <c r="BG71" s="11">
        <f>IF(BF71="",Default_Rank_Score,RANK(BF71,BF$4:BF$147,1))</f>
        <v>51</v>
      </c>
      <c r="BH71" s="49">
        <v>46.28</v>
      </c>
      <c r="BI71" s="5">
        <v>0</v>
      </c>
      <c r="BJ71" s="29"/>
      <c r="BK71" s="29"/>
      <c r="BL71" s="36">
        <f t="shared" si="36"/>
        <v>46.28</v>
      </c>
      <c r="BM71" s="11" t="e">
        <f>IF(BL71="",Default_Rank_Score,RANK(BL71,BL$4:BL$147,1))</f>
        <v>#VALUE!</v>
      </c>
      <c r="BN71" s="49">
        <v>48.9</v>
      </c>
      <c r="BO71" s="5">
        <v>1</v>
      </c>
      <c r="BP71" s="29"/>
      <c r="BQ71" s="29"/>
      <c r="BR71" s="36">
        <f t="shared" si="37"/>
        <v>53.9</v>
      </c>
      <c r="BS71" s="11">
        <f>IF(BR71="",Default_Rank_Score,RANK(BR71,BR$4:BR$147,1))</f>
        <v>74</v>
      </c>
    </row>
    <row r="72" spans="1:71" s="10" customFormat="1" x14ac:dyDescent="0.15">
      <c r="A72" s="59" t="s">
        <v>127</v>
      </c>
      <c r="B72" s="2"/>
      <c r="C72" s="1"/>
      <c r="D72" s="5">
        <v>4</v>
      </c>
      <c r="E72" s="6" t="s">
        <v>87</v>
      </c>
      <c r="F72" s="5"/>
      <c r="G72" s="63" t="e">
        <f t="shared" si="27"/>
        <v>#VALUE!</v>
      </c>
      <c r="H72" s="63">
        <f t="shared" si="38"/>
        <v>134</v>
      </c>
      <c r="I72" s="63">
        <f t="shared" si="39"/>
        <v>4</v>
      </c>
      <c r="J72" s="63">
        <f t="shared" si="40"/>
        <v>15</v>
      </c>
      <c r="K72" s="64">
        <f t="shared" si="41"/>
        <v>384.09</v>
      </c>
      <c r="L72" s="49">
        <v>29.24</v>
      </c>
      <c r="M72" s="5">
        <v>2</v>
      </c>
      <c r="N72" s="29"/>
      <c r="O72" s="29"/>
      <c r="P72" s="36">
        <f t="shared" si="28"/>
        <v>39.239999999999995</v>
      </c>
      <c r="Q72" s="53">
        <f>IF(P72="",Default_Rank_Score,RANK(P72,P$4:P$147,1))</f>
        <v>50</v>
      </c>
      <c r="R72" s="49">
        <v>23.54</v>
      </c>
      <c r="S72" s="5">
        <v>0</v>
      </c>
      <c r="T72" s="29"/>
      <c r="U72" s="29"/>
      <c r="V72" s="36">
        <f t="shared" si="29"/>
        <v>23.54</v>
      </c>
      <c r="W72" s="55">
        <f>IF(V72="",Default_Rank_Score,RANK(V72,V$4:V$147,1))</f>
        <v>26</v>
      </c>
      <c r="X72" s="49">
        <v>32.83</v>
      </c>
      <c r="Y72" s="5">
        <v>0</v>
      </c>
      <c r="Z72" s="29"/>
      <c r="AA72" s="29"/>
      <c r="AB72" s="36">
        <f t="shared" si="30"/>
        <v>32.83</v>
      </c>
      <c r="AC72" s="55">
        <f>IF(AB72="",Default_Rank_Score,RANK(AB72,AB$4:AB$147,1))</f>
        <v>16</v>
      </c>
      <c r="AD72" s="49">
        <v>27.08</v>
      </c>
      <c r="AE72" s="5">
        <v>0</v>
      </c>
      <c r="AF72" s="29"/>
      <c r="AG72" s="29"/>
      <c r="AH72" s="36">
        <f t="shared" si="31"/>
        <v>27.08</v>
      </c>
      <c r="AI72" s="55">
        <f>IF(AH72="",Default_Rank_Score,RANK(AH72,AH$4:AH$147,1))</f>
        <v>23</v>
      </c>
      <c r="AJ72" s="49">
        <v>37.24</v>
      </c>
      <c r="AK72" s="5">
        <v>0</v>
      </c>
      <c r="AL72" s="29"/>
      <c r="AM72" s="29"/>
      <c r="AN72" s="36">
        <f t="shared" si="32"/>
        <v>37.24</v>
      </c>
      <c r="AO72" s="11">
        <f>IF(AN72="",Default_Rank_Score,RANK(AN72,AN$4:AN$147,1))</f>
        <v>19</v>
      </c>
      <c r="AP72" s="49">
        <v>35.229999999999997</v>
      </c>
      <c r="AQ72" s="5">
        <v>3</v>
      </c>
      <c r="AR72" s="29"/>
      <c r="AS72" s="29"/>
      <c r="AT72" s="36">
        <f t="shared" si="33"/>
        <v>50.23</v>
      </c>
      <c r="AU72" s="11">
        <f>IF(AT72="",Default_Rank_Score,RANK(AT72,AT$4:AT$147,1))</f>
        <v>75</v>
      </c>
      <c r="AV72" s="49">
        <v>24.85</v>
      </c>
      <c r="AW72" s="5">
        <v>4</v>
      </c>
      <c r="AX72" s="29"/>
      <c r="AY72" s="29"/>
      <c r="AZ72" s="36">
        <f t="shared" si="34"/>
        <v>44.85</v>
      </c>
      <c r="BA72" s="11">
        <f>IF(AZ72="",Default_Rank_Score,RANK(AZ72,AZ$4:AZ$147,1))</f>
        <v>47</v>
      </c>
      <c r="BB72" s="49">
        <v>21.33</v>
      </c>
      <c r="BC72" s="5">
        <v>3</v>
      </c>
      <c r="BD72" s="29"/>
      <c r="BE72" s="29"/>
      <c r="BF72" s="36">
        <f t="shared" si="35"/>
        <v>36.33</v>
      </c>
      <c r="BG72" s="11">
        <f>IF(BF72="",Default_Rank_Score,RANK(BF72,BF$4:BF$147,1))</f>
        <v>57</v>
      </c>
      <c r="BH72" s="49">
        <v>35.57</v>
      </c>
      <c r="BI72" s="5">
        <v>2</v>
      </c>
      <c r="BJ72" s="29"/>
      <c r="BK72" s="29"/>
      <c r="BL72" s="36">
        <f t="shared" si="36"/>
        <v>45.57</v>
      </c>
      <c r="BM72" s="11" t="e">
        <f>IF(BL72="",Default_Rank_Score,RANK(BL72,BL$4:BL$147,1))</f>
        <v>#VALUE!</v>
      </c>
      <c r="BN72" s="49">
        <v>42.18</v>
      </c>
      <c r="BO72" s="5">
        <v>1</v>
      </c>
      <c r="BP72" s="29"/>
      <c r="BQ72" s="29"/>
      <c r="BR72" s="36">
        <f t="shared" si="37"/>
        <v>47.18</v>
      </c>
      <c r="BS72" s="11">
        <f>IF(BR72="",Default_Rank_Score,RANK(BR72,BR$4:BR$147,1))</f>
        <v>61</v>
      </c>
    </row>
    <row r="73" spans="1:71" s="10" customFormat="1" x14ac:dyDescent="0.15">
      <c r="A73" s="59" t="s">
        <v>167</v>
      </c>
      <c r="B73" s="2"/>
      <c r="C73" s="1"/>
      <c r="D73" s="5">
        <v>4</v>
      </c>
      <c r="E73" s="6" t="s">
        <v>136</v>
      </c>
      <c r="F73" s="5"/>
      <c r="G73" s="63" t="e">
        <f t="shared" si="27"/>
        <v>#VALUE!</v>
      </c>
      <c r="H73" s="63">
        <f t="shared" si="38"/>
        <v>449</v>
      </c>
      <c r="I73" s="63">
        <f t="shared" si="39"/>
        <v>5</v>
      </c>
      <c r="J73" s="63">
        <f t="shared" si="40"/>
        <v>7</v>
      </c>
      <c r="K73" s="64">
        <f t="shared" si="41"/>
        <v>550.25</v>
      </c>
      <c r="L73" s="49">
        <v>51.56</v>
      </c>
      <c r="M73" s="5">
        <v>0</v>
      </c>
      <c r="N73" s="29"/>
      <c r="O73" s="29"/>
      <c r="P73" s="36">
        <f t="shared" si="28"/>
        <v>51.56</v>
      </c>
      <c r="Q73" s="53">
        <f>IF(P73="",Default_Rank_Score,RANK(P73,P$4:P$147,1))</f>
        <v>84</v>
      </c>
      <c r="R73" s="49">
        <v>48.25</v>
      </c>
      <c r="S73" s="5">
        <v>0</v>
      </c>
      <c r="T73" s="29"/>
      <c r="U73" s="29"/>
      <c r="V73" s="36">
        <f t="shared" si="29"/>
        <v>48.25</v>
      </c>
      <c r="W73" s="55">
        <f>IF(V73="",Default_Rank_Score,RANK(V73,V$4:V$147,1))</f>
        <v>102</v>
      </c>
      <c r="X73" s="49">
        <v>66.81</v>
      </c>
      <c r="Y73" s="5">
        <v>2</v>
      </c>
      <c r="Z73" s="29"/>
      <c r="AA73" s="29"/>
      <c r="AB73" s="36">
        <f t="shared" si="30"/>
        <v>76.81</v>
      </c>
      <c r="AC73" s="55">
        <f>IF(AB73="",Default_Rank_Score,RANK(AB73,AB$4:AB$147,1))</f>
        <v>100</v>
      </c>
      <c r="AD73" s="49">
        <v>47.07</v>
      </c>
      <c r="AE73" s="5">
        <v>0</v>
      </c>
      <c r="AF73" s="29"/>
      <c r="AG73" s="29"/>
      <c r="AH73" s="36">
        <f t="shared" si="31"/>
        <v>47.07</v>
      </c>
      <c r="AI73" s="55">
        <f>IF(AH73="",Default_Rank_Score,RANK(AH73,AH$4:AH$147,1))</f>
        <v>81</v>
      </c>
      <c r="AJ73" s="49">
        <v>59.39</v>
      </c>
      <c r="AK73" s="5">
        <v>1</v>
      </c>
      <c r="AL73" s="29"/>
      <c r="AM73" s="29"/>
      <c r="AN73" s="36">
        <f t="shared" si="32"/>
        <v>64.39</v>
      </c>
      <c r="AO73" s="11">
        <f>IF(AN73="",Default_Rank_Score,RANK(AN73,AN$4:AN$147,1))</f>
        <v>82</v>
      </c>
      <c r="AP73" s="49">
        <v>57.37</v>
      </c>
      <c r="AQ73" s="5">
        <v>2</v>
      </c>
      <c r="AR73" s="29"/>
      <c r="AS73" s="29"/>
      <c r="AT73" s="36">
        <f t="shared" si="33"/>
        <v>67.37</v>
      </c>
      <c r="AU73" s="11">
        <f>IF(AT73="",Default_Rank_Score,RANK(AT73,AT$4:AT$147,1))</f>
        <v>97</v>
      </c>
      <c r="AV73" s="49">
        <v>45.24</v>
      </c>
      <c r="AW73" s="5">
        <v>0</v>
      </c>
      <c r="AX73" s="29"/>
      <c r="AY73" s="29"/>
      <c r="AZ73" s="36">
        <f t="shared" si="34"/>
        <v>45.24</v>
      </c>
      <c r="BA73" s="11">
        <f>IF(AZ73="",Default_Rank_Score,RANK(AZ73,AZ$4:AZ$147,1))</f>
        <v>48</v>
      </c>
      <c r="BB73" s="49">
        <v>32.28</v>
      </c>
      <c r="BC73" s="5">
        <v>1</v>
      </c>
      <c r="BD73" s="29"/>
      <c r="BE73" s="29"/>
      <c r="BF73" s="36">
        <f t="shared" si="35"/>
        <v>37.28</v>
      </c>
      <c r="BG73" s="11">
        <f>IF(BF73="",Default_Rank_Score,RANK(BF73,BF$4:BF$147,1))</f>
        <v>62</v>
      </c>
      <c r="BH73" s="49">
        <v>55.26</v>
      </c>
      <c r="BI73" s="5">
        <v>1</v>
      </c>
      <c r="BJ73" s="29"/>
      <c r="BK73" s="29"/>
      <c r="BL73" s="36">
        <f t="shared" si="36"/>
        <v>60.26</v>
      </c>
      <c r="BM73" s="11" t="e">
        <f>IF(BL73="",Default_Rank_Score,RANK(BL73,BL$4:BL$147,1))</f>
        <v>#VALUE!</v>
      </c>
      <c r="BN73" s="49">
        <v>52.02</v>
      </c>
      <c r="BO73" s="5">
        <v>0</v>
      </c>
      <c r="BP73" s="29"/>
      <c r="BQ73" s="29"/>
      <c r="BR73" s="36">
        <f t="shared" si="37"/>
        <v>52.02</v>
      </c>
      <c r="BS73" s="11">
        <f>IF(BR73="",Default_Rank_Score,RANK(BR73,BR$4:BR$147,1))</f>
        <v>69</v>
      </c>
    </row>
    <row r="74" spans="1:71" s="10" customFormat="1" x14ac:dyDescent="0.15">
      <c r="A74" s="59" t="s">
        <v>168</v>
      </c>
      <c r="B74" s="2"/>
      <c r="C74" s="1"/>
      <c r="D74" s="5">
        <v>4</v>
      </c>
      <c r="E74" s="6" t="s">
        <v>87</v>
      </c>
      <c r="F74" s="5"/>
      <c r="G74" s="63" t="e">
        <f t="shared" si="27"/>
        <v>#VALUE!</v>
      </c>
      <c r="H74" s="63">
        <f t="shared" si="38"/>
        <v>263</v>
      </c>
      <c r="I74" s="63">
        <f t="shared" si="39"/>
        <v>1</v>
      </c>
      <c r="J74" s="63">
        <f t="shared" si="40"/>
        <v>20</v>
      </c>
      <c r="K74" s="64">
        <f t="shared" si="41"/>
        <v>420.86</v>
      </c>
      <c r="L74" s="49">
        <v>26.24</v>
      </c>
      <c r="M74" s="5">
        <v>1</v>
      </c>
      <c r="N74" s="29"/>
      <c r="O74" s="29"/>
      <c r="P74" s="36">
        <f t="shared" si="28"/>
        <v>31.24</v>
      </c>
      <c r="Q74" s="53">
        <f>IF(P74="",Default_Rank_Score,RANK(P74,P$4:P$147,1))</f>
        <v>29</v>
      </c>
      <c r="R74" s="49">
        <v>26.41</v>
      </c>
      <c r="S74" s="5">
        <v>0</v>
      </c>
      <c r="T74" s="29"/>
      <c r="U74" s="29"/>
      <c r="V74" s="36">
        <f t="shared" si="29"/>
        <v>26.41</v>
      </c>
      <c r="W74" s="55">
        <f>IF(V74="",Default_Rank_Score,RANK(V74,V$4:V$147,1))</f>
        <v>44</v>
      </c>
      <c r="X74" s="49">
        <v>33.51</v>
      </c>
      <c r="Y74" s="5">
        <v>6</v>
      </c>
      <c r="Z74" s="29"/>
      <c r="AA74" s="29"/>
      <c r="AB74" s="36">
        <f t="shared" si="30"/>
        <v>63.51</v>
      </c>
      <c r="AC74" s="55">
        <f>IF(AB74="",Default_Rank_Score,RANK(AB74,AB$4:AB$147,1))</f>
        <v>86</v>
      </c>
      <c r="AD74" s="49">
        <v>29.27</v>
      </c>
      <c r="AE74" s="5">
        <v>1</v>
      </c>
      <c r="AF74" s="29"/>
      <c r="AG74" s="29"/>
      <c r="AH74" s="36">
        <f t="shared" si="31"/>
        <v>34.269999999999996</v>
      </c>
      <c r="AI74" s="55">
        <f>IF(AH74="",Default_Rank_Score,RANK(AH74,AH$4:AH$147,1))</f>
        <v>50</v>
      </c>
      <c r="AJ74" s="49">
        <v>44.11</v>
      </c>
      <c r="AK74" s="5">
        <v>1</v>
      </c>
      <c r="AL74" s="29"/>
      <c r="AM74" s="29"/>
      <c r="AN74" s="36">
        <f t="shared" si="32"/>
        <v>49.11</v>
      </c>
      <c r="AO74" s="11">
        <f>IF(AN74="",Default_Rank_Score,RANK(AN74,AN$4:AN$147,1))</f>
        <v>54</v>
      </c>
      <c r="AP74" s="49">
        <v>27.98</v>
      </c>
      <c r="AQ74" s="5">
        <v>3</v>
      </c>
      <c r="AR74" s="29"/>
      <c r="AS74" s="29"/>
      <c r="AT74" s="36">
        <f t="shared" si="33"/>
        <v>42.980000000000004</v>
      </c>
      <c r="AU74" s="11">
        <f>IF(AT74="",Default_Rank_Score,RANK(AT74,AT$4:AT$147,1))</f>
        <v>59</v>
      </c>
      <c r="AV74" s="49">
        <v>25.87</v>
      </c>
      <c r="AW74" s="5">
        <v>1</v>
      </c>
      <c r="AX74" s="29"/>
      <c r="AY74" s="29"/>
      <c r="AZ74" s="36">
        <f t="shared" si="34"/>
        <v>30.87</v>
      </c>
      <c r="BA74" s="11">
        <f>IF(AZ74="",Default_Rank_Score,RANK(AZ74,AZ$4:AZ$147,1))</f>
        <v>15</v>
      </c>
      <c r="BB74" s="49">
        <v>24.87</v>
      </c>
      <c r="BC74" s="5">
        <v>3</v>
      </c>
      <c r="BD74" s="29"/>
      <c r="BE74" s="29"/>
      <c r="BF74" s="36">
        <f t="shared" si="35"/>
        <v>39.870000000000005</v>
      </c>
      <c r="BG74" s="11">
        <f>IF(BF74="",Default_Rank_Score,RANK(BF74,BF$4:BF$147,1))</f>
        <v>69</v>
      </c>
      <c r="BH74" s="49">
        <v>37.94</v>
      </c>
      <c r="BI74" s="5">
        <v>1</v>
      </c>
      <c r="BJ74" s="29">
        <v>1</v>
      </c>
      <c r="BK74" s="29"/>
      <c r="BL74" s="36">
        <f t="shared" si="36"/>
        <v>52.94</v>
      </c>
      <c r="BM74" s="11" t="e">
        <f>IF(BL74="",Default_Rank_Score,RANK(BL74,BL$4:BL$147,1))</f>
        <v>#VALUE!</v>
      </c>
      <c r="BN74" s="49">
        <v>34.659999999999997</v>
      </c>
      <c r="BO74" s="5">
        <v>3</v>
      </c>
      <c r="BP74" s="29"/>
      <c r="BQ74" s="29"/>
      <c r="BR74" s="36">
        <f t="shared" si="37"/>
        <v>49.66</v>
      </c>
      <c r="BS74" s="11">
        <f>IF(BR74="",Default_Rank_Score,RANK(BR74,BR$4:BR$147,1))</f>
        <v>65</v>
      </c>
    </row>
    <row r="75" spans="1:71" s="10" customFormat="1" x14ac:dyDescent="0.15">
      <c r="A75" s="59" t="s">
        <v>169</v>
      </c>
      <c r="B75" s="2"/>
      <c r="C75" s="1"/>
      <c r="D75" s="5">
        <v>4</v>
      </c>
      <c r="E75" s="6" t="s">
        <v>83</v>
      </c>
      <c r="F75" s="5"/>
      <c r="G75" s="63" t="e">
        <f t="shared" si="27"/>
        <v>#VALUE!</v>
      </c>
      <c r="H75" s="63">
        <f t="shared" si="38"/>
        <v>420</v>
      </c>
      <c r="I75" s="63">
        <f t="shared" si="39"/>
        <v>4</v>
      </c>
      <c r="J75" s="63">
        <f t="shared" si="40"/>
        <v>10</v>
      </c>
      <c r="K75" s="64">
        <f t="shared" si="41"/>
        <v>605.17000000000007</v>
      </c>
      <c r="L75" s="49">
        <v>60.95</v>
      </c>
      <c r="M75" s="5">
        <v>2</v>
      </c>
      <c r="N75" s="29"/>
      <c r="O75" s="29"/>
      <c r="P75" s="36">
        <f t="shared" si="28"/>
        <v>70.95</v>
      </c>
      <c r="Q75" s="53">
        <f>IF(P75="",Default_Rank_Score,RANK(P75,P$4:P$147,1))</f>
        <v>101</v>
      </c>
      <c r="R75" s="49">
        <v>39.979999999999997</v>
      </c>
      <c r="S75" s="5">
        <v>0</v>
      </c>
      <c r="T75" s="29"/>
      <c r="U75" s="29"/>
      <c r="V75" s="36">
        <f t="shared" si="29"/>
        <v>39.979999999999997</v>
      </c>
      <c r="W75" s="55">
        <f>IF(V75="",Default_Rank_Score,RANK(V75,V$4:V$147,1))</f>
        <v>87</v>
      </c>
      <c r="X75" s="49">
        <v>49.59</v>
      </c>
      <c r="Y75" s="5">
        <v>0</v>
      </c>
      <c r="Z75" s="29"/>
      <c r="AA75" s="29"/>
      <c r="AB75" s="36">
        <f t="shared" si="30"/>
        <v>49.59</v>
      </c>
      <c r="AC75" s="55">
        <f>IF(AB75="",Default_Rank_Score,RANK(AB75,AB$4:AB$147,1))</f>
        <v>67</v>
      </c>
      <c r="AD75" s="49">
        <v>69.52</v>
      </c>
      <c r="AE75" s="5">
        <v>2</v>
      </c>
      <c r="AF75" s="29"/>
      <c r="AG75" s="29"/>
      <c r="AH75" s="36">
        <f t="shared" si="31"/>
        <v>79.52</v>
      </c>
      <c r="AI75" s="55">
        <f>IF(AH75="",Default_Rank_Score,RANK(AH75,AH$4:AH$147,1))</f>
        <v>103</v>
      </c>
      <c r="AJ75" s="49">
        <v>54.04</v>
      </c>
      <c r="AK75" s="5">
        <v>0</v>
      </c>
      <c r="AL75" s="29"/>
      <c r="AM75" s="29"/>
      <c r="AN75" s="36">
        <f t="shared" si="32"/>
        <v>54.04</v>
      </c>
      <c r="AO75" s="11">
        <f>IF(AN75="",Default_Rank_Score,RANK(AN75,AN$4:AN$147,1))</f>
        <v>62</v>
      </c>
      <c r="AP75" s="49">
        <v>61.89</v>
      </c>
      <c r="AQ75" s="5">
        <v>2</v>
      </c>
      <c r="AR75" s="29"/>
      <c r="AS75" s="29"/>
      <c r="AT75" s="36">
        <f t="shared" si="33"/>
        <v>71.89</v>
      </c>
      <c r="AU75" s="11">
        <f>IF(AT75="",Default_Rank_Score,RANK(AT75,AT$4:AT$147,1))</f>
        <v>101</v>
      </c>
      <c r="AV75" s="49">
        <v>65.290000000000006</v>
      </c>
      <c r="AW75" s="5">
        <v>2</v>
      </c>
      <c r="AX75" s="29"/>
      <c r="AY75" s="29"/>
      <c r="AZ75" s="36">
        <f t="shared" si="34"/>
        <v>75.290000000000006</v>
      </c>
      <c r="BA75" s="11">
        <f>IF(AZ75="",Default_Rank_Score,RANK(AZ75,AZ$4:AZ$147,1))</f>
        <v>102</v>
      </c>
      <c r="BB75" s="49">
        <v>43.22</v>
      </c>
      <c r="BC75" s="5">
        <v>1</v>
      </c>
      <c r="BD75" s="29"/>
      <c r="BE75" s="29"/>
      <c r="BF75" s="36">
        <f t="shared" si="35"/>
        <v>48.22</v>
      </c>
      <c r="BG75" s="11">
        <f>IF(BF75="",Default_Rank_Score,RANK(BF75,BF$4:BF$147,1))</f>
        <v>84</v>
      </c>
      <c r="BH75" s="49">
        <v>46.08</v>
      </c>
      <c r="BI75" s="5">
        <v>1</v>
      </c>
      <c r="BJ75" s="29">
        <v>1</v>
      </c>
      <c r="BK75" s="29"/>
      <c r="BL75" s="36">
        <f t="shared" si="36"/>
        <v>61.08</v>
      </c>
      <c r="BM75" s="11" t="e">
        <f>IF(BL75="",Default_Rank_Score,RANK(BL75,BL$4:BL$147,1))</f>
        <v>#VALUE!</v>
      </c>
      <c r="BN75" s="49">
        <v>54.61</v>
      </c>
      <c r="BO75" s="5">
        <v>0</v>
      </c>
      <c r="BP75" s="29"/>
      <c r="BQ75" s="29"/>
      <c r="BR75" s="36">
        <f t="shared" si="37"/>
        <v>54.61</v>
      </c>
      <c r="BS75" s="11">
        <f>IF(BR75="",Default_Rank_Score,RANK(BR75,BR$4:BR$147,1))</f>
        <v>75</v>
      </c>
    </row>
    <row r="76" spans="1:71" s="10" customFormat="1" x14ac:dyDescent="0.15">
      <c r="A76" s="59" t="s">
        <v>170</v>
      </c>
      <c r="B76" s="2"/>
      <c r="C76" s="1"/>
      <c r="D76" s="5">
        <v>4</v>
      </c>
      <c r="E76" s="6" t="s">
        <v>138</v>
      </c>
      <c r="F76" s="5"/>
      <c r="G76" s="63" t="e">
        <f t="shared" si="27"/>
        <v>#VALUE!</v>
      </c>
      <c r="H76" s="63">
        <f t="shared" si="38"/>
        <v>189</v>
      </c>
      <c r="I76" s="63">
        <f t="shared" si="39"/>
        <v>9</v>
      </c>
      <c r="J76" s="63">
        <f t="shared" si="40"/>
        <v>1</v>
      </c>
      <c r="K76" s="64">
        <f t="shared" si="41"/>
        <v>336.80999999999995</v>
      </c>
      <c r="L76" s="49">
        <v>43.44</v>
      </c>
      <c r="M76" s="5">
        <v>0</v>
      </c>
      <c r="N76" s="29"/>
      <c r="O76" s="29"/>
      <c r="P76" s="36">
        <f t="shared" si="28"/>
        <v>43.44</v>
      </c>
      <c r="Q76" s="53">
        <f>IF(P76="",Default_Rank_Score,RANK(P76,P$4:P$147,1))</f>
        <v>64</v>
      </c>
      <c r="R76" s="49">
        <v>23.23</v>
      </c>
      <c r="S76" s="5">
        <v>1</v>
      </c>
      <c r="T76" s="29"/>
      <c r="U76" s="29"/>
      <c r="V76" s="36">
        <f t="shared" si="29"/>
        <v>28.23</v>
      </c>
      <c r="W76" s="55">
        <f>IF(V76="",Default_Rank_Score,RANK(V76,V$4:V$147,1))</f>
        <v>50</v>
      </c>
      <c r="X76" s="49">
        <v>33.869999999999997</v>
      </c>
      <c r="Y76" s="5">
        <v>0</v>
      </c>
      <c r="Z76" s="29"/>
      <c r="AA76" s="29"/>
      <c r="AB76" s="36">
        <f t="shared" si="30"/>
        <v>33.869999999999997</v>
      </c>
      <c r="AC76" s="55">
        <f>IF(AB76="",Default_Rank_Score,RANK(AB76,AB$4:AB$147,1))</f>
        <v>22</v>
      </c>
      <c r="AD76" s="49">
        <v>27.71</v>
      </c>
      <c r="AE76" s="5">
        <v>0</v>
      </c>
      <c r="AF76" s="29"/>
      <c r="AG76" s="29"/>
      <c r="AH76" s="36">
        <f t="shared" si="31"/>
        <v>27.71</v>
      </c>
      <c r="AI76" s="55">
        <f>IF(AH76="",Default_Rank_Score,RANK(AH76,AH$4:AH$147,1))</f>
        <v>28</v>
      </c>
      <c r="AJ76" s="49">
        <v>38.54</v>
      </c>
      <c r="AK76" s="5">
        <v>0</v>
      </c>
      <c r="AL76" s="29"/>
      <c r="AM76" s="29"/>
      <c r="AN76" s="36">
        <f t="shared" si="32"/>
        <v>38.54</v>
      </c>
      <c r="AO76" s="11">
        <f>IF(AN76="",Default_Rank_Score,RANK(AN76,AN$4:AN$147,1))</f>
        <v>25</v>
      </c>
      <c r="AP76" s="49">
        <v>31.48</v>
      </c>
      <c r="AQ76" s="5">
        <v>0</v>
      </c>
      <c r="AR76" s="29"/>
      <c r="AS76" s="29"/>
      <c r="AT76" s="36">
        <f t="shared" si="33"/>
        <v>31.48</v>
      </c>
      <c r="AU76" s="11">
        <f>IF(AT76="",Default_Rank_Score,RANK(AT76,AT$4:AT$147,1))</f>
        <v>19</v>
      </c>
      <c r="AV76" s="49">
        <v>31.94</v>
      </c>
      <c r="AW76" s="5">
        <v>0</v>
      </c>
      <c r="AX76" s="29"/>
      <c r="AY76" s="29"/>
      <c r="AZ76" s="36">
        <f t="shared" si="34"/>
        <v>31.94</v>
      </c>
      <c r="BA76" s="11">
        <f>IF(AZ76="",Default_Rank_Score,RANK(AZ76,AZ$4:AZ$147,1))</f>
        <v>17</v>
      </c>
      <c r="BB76" s="49">
        <v>28.84</v>
      </c>
      <c r="BC76" s="5">
        <v>0</v>
      </c>
      <c r="BD76" s="29"/>
      <c r="BE76" s="29"/>
      <c r="BF76" s="36">
        <f t="shared" si="35"/>
        <v>28.84</v>
      </c>
      <c r="BG76" s="11">
        <f>IF(BF76="",Default_Rank_Score,RANK(BF76,BF$4:BF$147,1))</f>
        <v>29</v>
      </c>
      <c r="BH76" s="49">
        <v>35.270000000000003</v>
      </c>
      <c r="BI76" s="5">
        <v>0</v>
      </c>
      <c r="BJ76" s="29"/>
      <c r="BK76" s="29"/>
      <c r="BL76" s="36">
        <f t="shared" si="36"/>
        <v>35.270000000000003</v>
      </c>
      <c r="BM76" s="11" t="e">
        <f>IF(BL76="",Default_Rank_Score,RANK(BL76,BL$4:BL$147,1))</f>
        <v>#VALUE!</v>
      </c>
      <c r="BN76" s="49">
        <v>37.49</v>
      </c>
      <c r="BO76" s="5">
        <v>0</v>
      </c>
      <c r="BP76" s="29"/>
      <c r="BQ76" s="29"/>
      <c r="BR76" s="36">
        <f t="shared" si="37"/>
        <v>37.49</v>
      </c>
      <c r="BS76" s="11">
        <f>IF(BR76="",Default_Rank_Score,RANK(BR76,BR$4:BR$147,1))</f>
        <v>35</v>
      </c>
    </row>
    <row r="77" spans="1:71" s="10" customFormat="1" x14ac:dyDescent="0.15">
      <c r="A77" s="59" t="s">
        <v>185</v>
      </c>
      <c r="B77" s="2"/>
      <c r="C77" s="1"/>
      <c r="D77" s="5">
        <v>4</v>
      </c>
      <c r="E77" s="6" t="s">
        <v>79</v>
      </c>
      <c r="F77" s="5"/>
      <c r="G77" s="63" t="e">
        <f t="shared" si="27"/>
        <v>#VALUE!</v>
      </c>
      <c r="H77" s="63">
        <f t="shared" si="38"/>
        <v>423</v>
      </c>
      <c r="I77" s="63">
        <f t="shared" si="39"/>
        <v>2</v>
      </c>
      <c r="J77" s="63">
        <f t="shared" si="40"/>
        <v>24</v>
      </c>
      <c r="K77" s="64">
        <f t="shared" si="41"/>
        <v>709.16</v>
      </c>
      <c r="L77" s="49">
        <v>48.58</v>
      </c>
      <c r="M77" s="5">
        <v>1</v>
      </c>
      <c r="N77" s="29"/>
      <c r="O77" s="29"/>
      <c r="P77" s="36">
        <f t="shared" si="28"/>
        <v>53.58</v>
      </c>
      <c r="Q77" s="53">
        <f>IF(P77="",Default_Rank_Score,RANK(P77,P$4:P$147,1))</f>
        <v>86</v>
      </c>
      <c r="R77" s="49">
        <v>25.9</v>
      </c>
      <c r="S77" s="5">
        <v>0</v>
      </c>
      <c r="T77" s="29"/>
      <c r="U77" s="29"/>
      <c r="V77" s="36">
        <f t="shared" si="29"/>
        <v>25.9</v>
      </c>
      <c r="W77" s="55">
        <f>IF(V77="",Default_Rank_Score,RANK(V77,V$4:V$147,1))</f>
        <v>42</v>
      </c>
      <c r="X77" s="49">
        <v>55.19</v>
      </c>
      <c r="Y77" s="5">
        <v>2</v>
      </c>
      <c r="Z77" s="29"/>
      <c r="AA77" s="29"/>
      <c r="AB77" s="36">
        <f t="shared" si="30"/>
        <v>65.19</v>
      </c>
      <c r="AC77" s="55">
        <f>IF(AB77="",Default_Rank_Score,RANK(AB77,AB$4:AB$147,1))</f>
        <v>90</v>
      </c>
      <c r="AD77" s="49">
        <v>54.37</v>
      </c>
      <c r="AE77" s="5">
        <v>5</v>
      </c>
      <c r="AF77" s="29"/>
      <c r="AG77" s="29"/>
      <c r="AH77" s="36">
        <f t="shared" si="31"/>
        <v>79.37</v>
      </c>
      <c r="AI77" s="55">
        <f>IF(AH77="",Default_Rank_Score,RANK(AH77,AH$4:AH$147,1))</f>
        <v>102</v>
      </c>
      <c r="AJ77" s="49">
        <v>72.92</v>
      </c>
      <c r="AK77" s="5">
        <v>3</v>
      </c>
      <c r="AL77" s="29"/>
      <c r="AM77" s="29"/>
      <c r="AN77" s="36">
        <f t="shared" si="32"/>
        <v>87.92</v>
      </c>
      <c r="AO77" s="11">
        <f>IF(AN77="",Default_Rank_Score,RANK(AN77,AN$4:AN$147,1))</f>
        <v>103</v>
      </c>
      <c r="AP77" s="49">
        <v>68.900000000000006</v>
      </c>
      <c r="AQ77" s="5">
        <v>5</v>
      </c>
      <c r="AR77" s="29">
        <v>1</v>
      </c>
      <c r="AS77" s="29"/>
      <c r="AT77" s="36">
        <f t="shared" si="33"/>
        <v>103.9</v>
      </c>
      <c r="AU77" s="11">
        <f>IF(AT77="",Default_Rank_Score,RANK(AT77,AT$4:AT$147,1))</f>
        <v>110</v>
      </c>
      <c r="AV77" s="49">
        <v>54.31</v>
      </c>
      <c r="AW77" s="5">
        <v>1</v>
      </c>
      <c r="AX77" s="29"/>
      <c r="AY77" s="29"/>
      <c r="AZ77" s="36">
        <f t="shared" si="34"/>
        <v>59.31</v>
      </c>
      <c r="BA77" s="11">
        <f>IF(AZ77="",Default_Rank_Score,RANK(AZ77,AZ$4:AZ$147,1))</f>
        <v>85</v>
      </c>
      <c r="BB77" s="49">
        <v>36.47</v>
      </c>
      <c r="BC77" s="5">
        <v>0</v>
      </c>
      <c r="BD77" s="29"/>
      <c r="BE77" s="29"/>
      <c r="BF77" s="36">
        <f t="shared" si="35"/>
        <v>36.47</v>
      </c>
      <c r="BG77" s="11">
        <f>IF(BF77="",Default_Rank_Score,RANK(BF77,BF$4:BF$147,1))</f>
        <v>59</v>
      </c>
      <c r="BH77" s="49">
        <v>57.23</v>
      </c>
      <c r="BI77" s="5">
        <v>4</v>
      </c>
      <c r="BJ77" s="29"/>
      <c r="BK77" s="29"/>
      <c r="BL77" s="36">
        <f t="shared" si="36"/>
        <v>77.22999999999999</v>
      </c>
      <c r="BM77" s="11" t="e">
        <f>IF(BL77="",Default_Rank_Score,RANK(BL77,BL$4:BL$147,1))</f>
        <v>#VALUE!</v>
      </c>
      <c r="BN77" s="49">
        <v>105.29</v>
      </c>
      <c r="BO77" s="5">
        <v>3</v>
      </c>
      <c r="BP77" s="29"/>
      <c r="BQ77" s="29"/>
      <c r="BR77" s="36">
        <f t="shared" si="37"/>
        <v>120.29</v>
      </c>
      <c r="BS77" s="11">
        <f>IF(BR77="",Default_Rank_Score,RANK(BR77,BR$4:BR$147,1))</f>
        <v>114</v>
      </c>
    </row>
    <row r="78" spans="1:71" s="10" customFormat="1" x14ac:dyDescent="0.15">
      <c r="A78" s="59" t="s">
        <v>186</v>
      </c>
      <c r="B78" s="2"/>
      <c r="C78" s="1"/>
      <c r="D78" s="5">
        <v>4</v>
      </c>
      <c r="E78" s="6" t="s">
        <v>87</v>
      </c>
      <c r="F78" s="5"/>
      <c r="G78" s="63" t="e">
        <f t="shared" si="27"/>
        <v>#VALUE!</v>
      </c>
      <c r="H78" s="63">
        <f t="shared" si="38"/>
        <v>396</v>
      </c>
      <c r="I78" s="63">
        <f t="shared" si="39"/>
        <v>2</v>
      </c>
      <c r="J78" s="63">
        <f t="shared" si="40"/>
        <v>18</v>
      </c>
      <c r="K78" s="64">
        <f t="shared" si="41"/>
        <v>543.43999999999994</v>
      </c>
      <c r="L78" s="49">
        <v>44.76</v>
      </c>
      <c r="M78" s="5">
        <v>1</v>
      </c>
      <c r="N78" s="29"/>
      <c r="O78" s="29"/>
      <c r="P78" s="36">
        <f t="shared" si="28"/>
        <v>49.76</v>
      </c>
      <c r="Q78" s="53">
        <f>IF(P78="",Default_Rank_Score,RANK(P78,P$4:P$147,1))</f>
        <v>81</v>
      </c>
      <c r="R78" s="49">
        <v>38.549999999999997</v>
      </c>
      <c r="S78" s="5">
        <v>0</v>
      </c>
      <c r="T78" s="29"/>
      <c r="U78" s="29"/>
      <c r="V78" s="36">
        <f t="shared" si="29"/>
        <v>38.549999999999997</v>
      </c>
      <c r="W78" s="55">
        <f>IF(V78="",Default_Rank_Score,RANK(V78,V$4:V$147,1))</f>
        <v>85</v>
      </c>
      <c r="X78" s="49">
        <v>42.93</v>
      </c>
      <c r="Y78" s="5">
        <v>2</v>
      </c>
      <c r="Z78" s="29"/>
      <c r="AA78" s="29"/>
      <c r="AB78" s="36">
        <f t="shared" si="30"/>
        <v>52.93</v>
      </c>
      <c r="AC78" s="55">
        <f>IF(AB78="",Default_Rank_Score,RANK(AB78,AB$4:AB$147,1))</f>
        <v>73</v>
      </c>
      <c r="AD78" s="49">
        <v>39.729999999999997</v>
      </c>
      <c r="AE78" s="5">
        <v>1</v>
      </c>
      <c r="AF78" s="29"/>
      <c r="AG78" s="29"/>
      <c r="AH78" s="36">
        <f t="shared" si="31"/>
        <v>44.73</v>
      </c>
      <c r="AI78" s="55">
        <f>IF(AH78="",Default_Rank_Score,RANK(AH78,AH$4:AH$147,1))</f>
        <v>77</v>
      </c>
      <c r="AJ78" s="49">
        <v>48.36</v>
      </c>
      <c r="AK78" s="5">
        <v>3</v>
      </c>
      <c r="AL78" s="29"/>
      <c r="AM78" s="29"/>
      <c r="AN78" s="36">
        <f t="shared" si="32"/>
        <v>63.36</v>
      </c>
      <c r="AO78" s="11">
        <f>IF(AN78="",Default_Rank_Score,RANK(AN78,AN$4:AN$147,1))</f>
        <v>80</v>
      </c>
      <c r="AP78" s="49">
        <v>48.27</v>
      </c>
      <c r="AQ78" s="5">
        <v>1</v>
      </c>
      <c r="AR78" s="29"/>
      <c r="AS78" s="29"/>
      <c r="AT78" s="36">
        <f t="shared" si="33"/>
        <v>53.27</v>
      </c>
      <c r="AU78" s="11">
        <f>IF(AT78="",Default_Rank_Score,RANK(AT78,AT$4:AT$147,1))</f>
        <v>78</v>
      </c>
      <c r="AV78" s="49">
        <v>39.26</v>
      </c>
      <c r="AW78" s="5">
        <v>3</v>
      </c>
      <c r="AX78" s="29"/>
      <c r="AY78" s="29"/>
      <c r="AZ78" s="36">
        <f t="shared" si="34"/>
        <v>54.26</v>
      </c>
      <c r="BA78" s="11">
        <f>IF(AZ78="",Default_Rank_Score,RANK(AZ78,AZ$4:AZ$147,1))</f>
        <v>79</v>
      </c>
      <c r="BB78" s="49">
        <v>41.49</v>
      </c>
      <c r="BC78" s="5">
        <v>4</v>
      </c>
      <c r="BD78" s="29">
        <v>1</v>
      </c>
      <c r="BE78" s="29"/>
      <c r="BF78" s="36">
        <f t="shared" si="35"/>
        <v>71.490000000000009</v>
      </c>
      <c r="BG78" s="11">
        <f>IF(BF78="",Default_Rank_Score,RANK(BF78,BF$4:BF$147,1))</f>
        <v>110</v>
      </c>
      <c r="BH78" s="49">
        <v>44.95</v>
      </c>
      <c r="BI78" s="5">
        <v>0</v>
      </c>
      <c r="BJ78" s="29"/>
      <c r="BK78" s="29"/>
      <c r="BL78" s="36">
        <f t="shared" si="36"/>
        <v>44.95</v>
      </c>
      <c r="BM78" s="11" t="e">
        <f>IF(BL78="",Default_Rank_Score,RANK(BL78,BL$4:BL$147,1))</f>
        <v>#VALUE!</v>
      </c>
      <c r="BN78" s="49">
        <v>55.14</v>
      </c>
      <c r="BO78" s="5">
        <v>3</v>
      </c>
      <c r="BP78" s="29"/>
      <c r="BQ78" s="29"/>
      <c r="BR78" s="36">
        <f t="shared" si="37"/>
        <v>70.14</v>
      </c>
      <c r="BS78" s="11">
        <f>IF(BR78="",Default_Rank_Score,RANK(BR78,BR$4:BR$147,1))</f>
        <v>97</v>
      </c>
    </row>
    <row r="79" spans="1:71" s="10" customFormat="1" x14ac:dyDescent="0.15">
      <c r="A79" s="59" t="s">
        <v>193</v>
      </c>
      <c r="B79" s="2"/>
      <c r="C79" s="1"/>
      <c r="D79" s="5">
        <v>4</v>
      </c>
      <c r="E79" s="6" t="s">
        <v>57</v>
      </c>
      <c r="F79" s="5"/>
      <c r="G79" s="63" t="e">
        <f t="shared" si="27"/>
        <v>#VALUE!</v>
      </c>
      <c r="H79" s="63">
        <f t="shared" si="38"/>
        <v>149</v>
      </c>
      <c r="I79" s="63">
        <f t="shared" si="39"/>
        <v>7</v>
      </c>
      <c r="J79" s="63">
        <f t="shared" si="40"/>
        <v>4</v>
      </c>
      <c r="K79" s="64">
        <f t="shared" si="41"/>
        <v>339.13</v>
      </c>
      <c r="L79" s="49">
        <v>28.2</v>
      </c>
      <c r="M79" s="5">
        <v>0</v>
      </c>
      <c r="N79" s="29"/>
      <c r="O79" s="29"/>
      <c r="P79" s="36">
        <f t="shared" si="28"/>
        <v>28.2</v>
      </c>
      <c r="Q79" s="53">
        <f>IF(P79="",Default_Rank_Score,RANK(P79,P$4:P$147,1))</f>
        <v>16</v>
      </c>
      <c r="R79" s="49">
        <v>20.75</v>
      </c>
      <c r="S79" s="5">
        <v>1</v>
      </c>
      <c r="T79" s="29"/>
      <c r="U79" s="29"/>
      <c r="V79" s="36">
        <f t="shared" si="29"/>
        <v>25.75</v>
      </c>
      <c r="W79" s="55">
        <f>IF(V79="",Default_Rank_Score,RANK(V79,V$4:V$147,1))</f>
        <v>41</v>
      </c>
      <c r="X79" s="49">
        <v>34.049999999999997</v>
      </c>
      <c r="Y79" s="5">
        <v>0</v>
      </c>
      <c r="Z79" s="29"/>
      <c r="AA79" s="29"/>
      <c r="AB79" s="36">
        <f t="shared" si="30"/>
        <v>34.049999999999997</v>
      </c>
      <c r="AC79" s="55">
        <f>IF(AB79="",Default_Rank_Score,RANK(AB79,AB$4:AB$147,1))</f>
        <v>23</v>
      </c>
      <c r="AD79" s="49">
        <v>27.66</v>
      </c>
      <c r="AE79" s="5">
        <v>1</v>
      </c>
      <c r="AF79" s="29"/>
      <c r="AG79" s="29"/>
      <c r="AH79" s="36">
        <f t="shared" si="31"/>
        <v>32.659999999999997</v>
      </c>
      <c r="AI79" s="55">
        <f>IF(AH79="",Default_Rank_Score,RANK(AH79,AH$4:AH$147,1))</f>
        <v>43</v>
      </c>
      <c r="AJ79" s="49">
        <v>38.69</v>
      </c>
      <c r="AK79" s="5">
        <v>0</v>
      </c>
      <c r="AL79" s="29"/>
      <c r="AM79" s="29"/>
      <c r="AN79" s="36">
        <f t="shared" si="32"/>
        <v>38.69</v>
      </c>
      <c r="AO79" s="11">
        <f>IF(AN79="",Default_Rank_Score,RANK(AN79,AN$4:AN$147,1))</f>
        <v>26</v>
      </c>
      <c r="AP79" s="49">
        <v>28.65</v>
      </c>
      <c r="AQ79" s="5">
        <v>2</v>
      </c>
      <c r="AR79" s="29"/>
      <c r="AS79" s="29"/>
      <c r="AT79" s="36">
        <f t="shared" si="33"/>
        <v>38.65</v>
      </c>
      <c r="AU79" s="11">
        <f>IF(AT79="",Default_Rank_Score,RANK(AT79,AT$4:AT$147,1))</f>
        <v>44</v>
      </c>
      <c r="AV79" s="49">
        <v>29.82</v>
      </c>
      <c r="AW79" s="5">
        <v>0</v>
      </c>
      <c r="AX79" s="29"/>
      <c r="AY79" s="29"/>
      <c r="AZ79" s="36">
        <f t="shared" si="34"/>
        <v>29.82</v>
      </c>
      <c r="BA79" s="11">
        <f>IF(AZ79="",Default_Rank_Score,RANK(AZ79,AZ$4:AZ$147,1))</f>
        <v>13</v>
      </c>
      <c r="BB79" s="49">
        <v>27.96</v>
      </c>
      <c r="BC79" s="5">
        <v>0</v>
      </c>
      <c r="BD79" s="29"/>
      <c r="BE79" s="29"/>
      <c r="BF79" s="36">
        <f t="shared" si="35"/>
        <v>27.96</v>
      </c>
      <c r="BG79" s="11">
        <f>IF(BF79="",Default_Rank_Score,RANK(BF79,BF$4:BF$147,1))</f>
        <v>26</v>
      </c>
      <c r="BH79" s="49">
        <v>33.9</v>
      </c>
      <c r="BI79" s="5">
        <v>0</v>
      </c>
      <c r="BJ79" s="29"/>
      <c r="BK79" s="29"/>
      <c r="BL79" s="36">
        <f t="shared" si="36"/>
        <v>33.9</v>
      </c>
      <c r="BM79" s="11" t="e">
        <f>IF(BL79="",Default_Rank_Score,RANK(BL79,BL$4:BL$147,1))</f>
        <v>#VALUE!</v>
      </c>
      <c r="BN79" s="49">
        <v>49.45</v>
      </c>
      <c r="BO79" s="5">
        <v>0</v>
      </c>
      <c r="BP79" s="29"/>
      <c r="BQ79" s="29"/>
      <c r="BR79" s="36">
        <f t="shared" si="37"/>
        <v>49.45</v>
      </c>
      <c r="BS79" s="11">
        <f>IF(BR79="",Default_Rank_Score,RANK(BR79,BR$4:BR$147,1))</f>
        <v>64</v>
      </c>
    </row>
    <row r="80" spans="1:71" s="10" customFormat="1" x14ac:dyDescent="0.15">
      <c r="A80" s="59" t="s">
        <v>194</v>
      </c>
      <c r="B80" s="2"/>
      <c r="C80" s="1"/>
      <c r="D80" s="5">
        <v>4</v>
      </c>
      <c r="E80" s="6" t="s">
        <v>85</v>
      </c>
      <c r="F80" s="5"/>
      <c r="G80" s="63" t="e">
        <f t="shared" si="27"/>
        <v>#VALUE!</v>
      </c>
      <c r="H80" s="63">
        <f t="shared" si="38"/>
        <v>159</v>
      </c>
      <c r="I80" s="63">
        <f t="shared" si="39"/>
        <v>4</v>
      </c>
      <c r="J80" s="63">
        <f t="shared" si="40"/>
        <v>9</v>
      </c>
      <c r="K80" s="64">
        <f t="shared" si="41"/>
        <v>365.9799999999999</v>
      </c>
      <c r="L80" s="49">
        <v>31.17</v>
      </c>
      <c r="M80" s="5">
        <v>0</v>
      </c>
      <c r="N80" s="29"/>
      <c r="O80" s="29"/>
      <c r="P80" s="36">
        <f t="shared" si="28"/>
        <v>31.17</v>
      </c>
      <c r="Q80" s="53">
        <f>IF(P80="",Default_Rank_Score,RANK(P80,P$4:P$147,1))</f>
        <v>28</v>
      </c>
      <c r="R80" s="49">
        <v>24.09</v>
      </c>
      <c r="S80" s="5">
        <v>0</v>
      </c>
      <c r="T80" s="29"/>
      <c r="U80" s="29"/>
      <c r="V80" s="36">
        <f t="shared" si="29"/>
        <v>24.09</v>
      </c>
      <c r="W80" s="55">
        <f>IF(V80="",Default_Rank_Score,RANK(V80,V$4:V$147,1))</f>
        <v>28</v>
      </c>
      <c r="X80" s="49">
        <v>40.44</v>
      </c>
      <c r="Y80" s="5">
        <v>1</v>
      </c>
      <c r="Z80" s="29"/>
      <c r="AA80" s="29"/>
      <c r="AB80" s="36">
        <f t="shared" si="30"/>
        <v>45.44</v>
      </c>
      <c r="AC80" s="55">
        <f>IF(AB80="",Default_Rank_Score,RANK(AB80,AB$4:AB$147,1))</f>
        <v>57</v>
      </c>
      <c r="AD80" s="49">
        <v>29.31</v>
      </c>
      <c r="AE80" s="5">
        <v>0</v>
      </c>
      <c r="AF80" s="29"/>
      <c r="AG80" s="29"/>
      <c r="AH80" s="36">
        <f t="shared" si="31"/>
        <v>29.31</v>
      </c>
      <c r="AI80" s="55">
        <f>IF(AH80="",Default_Rank_Score,RANK(AH80,AH$4:AH$147,1))</f>
        <v>32</v>
      </c>
      <c r="AJ80" s="49">
        <v>34.93</v>
      </c>
      <c r="AK80" s="5">
        <v>0</v>
      </c>
      <c r="AL80" s="29"/>
      <c r="AM80" s="29"/>
      <c r="AN80" s="36">
        <f t="shared" si="32"/>
        <v>34.93</v>
      </c>
      <c r="AO80" s="11">
        <f>IF(AN80="",Default_Rank_Score,RANK(AN80,AN$4:AN$147,1))</f>
        <v>14</v>
      </c>
      <c r="AP80" s="49">
        <v>29.08</v>
      </c>
      <c r="AQ80" s="5">
        <v>1</v>
      </c>
      <c r="AR80" s="29"/>
      <c r="AS80" s="29"/>
      <c r="AT80" s="36">
        <f t="shared" si="33"/>
        <v>34.08</v>
      </c>
      <c r="AU80" s="11">
        <f>IF(AT80="",Default_Rank_Score,RANK(AT80,AT$4:AT$147,1))</f>
        <v>30</v>
      </c>
      <c r="AV80" s="49">
        <v>33.950000000000003</v>
      </c>
      <c r="AW80" s="5">
        <v>3</v>
      </c>
      <c r="AX80" s="29"/>
      <c r="AY80" s="29"/>
      <c r="AZ80" s="36">
        <f t="shared" si="34"/>
        <v>48.95</v>
      </c>
      <c r="BA80" s="11">
        <f>IF(AZ80="",Default_Rank_Score,RANK(AZ80,AZ$4:AZ$147,1))</f>
        <v>64</v>
      </c>
      <c r="BB80" s="49">
        <v>28.96</v>
      </c>
      <c r="BC80" s="5">
        <v>1</v>
      </c>
      <c r="BD80" s="29"/>
      <c r="BE80" s="29"/>
      <c r="BF80" s="36">
        <f t="shared" si="35"/>
        <v>33.96</v>
      </c>
      <c r="BG80" s="11">
        <f>IF(BF80="",Default_Rank_Score,RANK(BF80,BF$4:BF$147,1))</f>
        <v>47</v>
      </c>
      <c r="BH80" s="49">
        <v>29.03</v>
      </c>
      <c r="BI80" s="5">
        <v>1</v>
      </c>
      <c r="BJ80" s="29"/>
      <c r="BK80" s="29"/>
      <c r="BL80" s="36">
        <f t="shared" si="36"/>
        <v>34.03</v>
      </c>
      <c r="BM80" s="11" t="e">
        <f>IF(BL80="",Default_Rank_Score,RANK(BL80,BL$4:BL$147,1))</f>
        <v>#VALUE!</v>
      </c>
      <c r="BN80" s="49">
        <v>40.020000000000003</v>
      </c>
      <c r="BO80" s="5">
        <v>2</v>
      </c>
      <c r="BP80" s="29"/>
      <c r="BQ80" s="29"/>
      <c r="BR80" s="36">
        <f t="shared" si="37"/>
        <v>50.02</v>
      </c>
      <c r="BS80" s="11">
        <f>IF(BR80="",Default_Rank_Score,RANK(BR80,BR$4:BR$147,1))</f>
        <v>66</v>
      </c>
    </row>
    <row r="81" spans="1:71" s="10" customFormat="1" x14ac:dyDescent="0.15">
      <c r="A81" s="59" t="s">
        <v>197</v>
      </c>
      <c r="B81" s="2"/>
      <c r="C81" s="1"/>
      <c r="D81" s="5">
        <v>4</v>
      </c>
      <c r="E81" s="6" t="s">
        <v>68</v>
      </c>
      <c r="F81" s="5"/>
      <c r="G81" s="63" t="e">
        <f t="shared" si="27"/>
        <v>#VALUE!</v>
      </c>
      <c r="H81" s="63">
        <f t="shared" si="38"/>
        <v>532</v>
      </c>
      <c r="I81" s="63">
        <f t="shared" si="39"/>
        <v>0</v>
      </c>
      <c r="J81" s="63">
        <f t="shared" si="40"/>
        <v>33</v>
      </c>
      <c r="K81" s="64">
        <f t="shared" si="41"/>
        <v>828.22</v>
      </c>
      <c r="L81" s="49">
        <v>72.95</v>
      </c>
      <c r="M81" s="5">
        <v>2</v>
      </c>
      <c r="N81" s="29"/>
      <c r="O81" s="29"/>
      <c r="P81" s="36">
        <f t="shared" si="28"/>
        <v>82.95</v>
      </c>
      <c r="Q81" s="53">
        <f>IF(P81="",Default_Rank_Score,RANK(P81,P$4:P$147,1))</f>
        <v>107</v>
      </c>
      <c r="R81" s="49">
        <v>53.59</v>
      </c>
      <c r="S81" s="5">
        <v>1</v>
      </c>
      <c r="T81" s="29"/>
      <c r="U81" s="29"/>
      <c r="V81" s="36">
        <f t="shared" si="29"/>
        <v>58.59</v>
      </c>
      <c r="W81" s="55">
        <f>IF(V81="",Default_Rank_Score,RANK(V81,V$4:V$147,1))</f>
        <v>108</v>
      </c>
      <c r="X81" s="49">
        <v>63.48</v>
      </c>
      <c r="Y81" s="5">
        <v>3</v>
      </c>
      <c r="Z81" s="29"/>
      <c r="AA81" s="29"/>
      <c r="AB81" s="36">
        <f t="shared" si="30"/>
        <v>78.47999999999999</v>
      </c>
      <c r="AC81" s="55">
        <f>IF(AB81="",Default_Rank_Score,RANK(AB81,AB$4:AB$147,1))</f>
        <v>103</v>
      </c>
      <c r="AD81" s="49">
        <v>62.34</v>
      </c>
      <c r="AE81" s="5">
        <v>4</v>
      </c>
      <c r="AF81" s="29"/>
      <c r="AG81" s="29"/>
      <c r="AH81" s="36">
        <f t="shared" si="31"/>
        <v>82.34</v>
      </c>
      <c r="AI81" s="55">
        <f>IF(AH81="",Default_Rank_Score,RANK(AH81,AH$4:AH$147,1))</f>
        <v>106</v>
      </c>
      <c r="AJ81" s="49">
        <v>77.91</v>
      </c>
      <c r="AK81" s="5">
        <v>5</v>
      </c>
      <c r="AL81" s="29"/>
      <c r="AM81" s="29"/>
      <c r="AN81" s="36">
        <f t="shared" si="32"/>
        <v>102.91</v>
      </c>
      <c r="AO81" s="11">
        <f>IF(AN81="",Default_Rank_Score,RANK(AN81,AN$4:AN$147,1))</f>
        <v>108</v>
      </c>
      <c r="AP81" s="49">
        <v>88.89</v>
      </c>
      <c r="AQ81" s="5">
        <v>6</v>
      </c>
      <c r="AR81" s="29"/>
      <c r="AS81" s="29"/>
      <c r="AT81" s="36">
        <f t="shared" si="33"/>
        <v>118.89</v>
      </c>
      <c r="AU81" s="11">
        <f>IF(AT81="",Default_Rank_Score,RANK(AT81,AT$4:AT$147,1))</f>
        <v>113</v>
      </c>
      <c r="AV81" s="49">
        <v>40.6</v>
      </c>
      <c r="AW81" s="5">
        <v>5</v>
      </c>
      <c r="AX81" s="29"/>
      <c r="AY81" s="29"/>
      <c r="AZ81" s="36">
        <f t="shared" si="34"/>
        <v>65.599999999999994</v>
      </c>
      <c r="BA81" s="11">
        <f>IF(AZ81="",Default_Rank_Score,RANK(AZ81,AZ$4:AZ$147,1))</f>
        <v>94</v>
      </c>
      <c r="BB81" s="49">
        <v>60.1</v>
      </c>
      <c r="BC81" s="5">
        <v>1</v>
      </c>
      <c r="BD81" s="29"/>
      <c r="BE81" s="29"/>
      <c r="BF81" s="36">
        <f t="shared" si="35"/>
        <v>65.099999999999994</v>
      </c>
      <c r="BG81" s="11">
        <f>IF(BF81="",Default_Rank_Score,RANK(BF81,BF$4:BF$147,1))</f>
        <v>107</v>
      </c>
      <c r="BH81" s="49">
        <v>62.74</v>
      </c>
      <c r="BI81" s="5">
        <v>2</v>
      </c>
      <c r="BJ81" s="29">
        <v>1</v>
      </c>
      <c r="BK81" s="29"/>
      <c r="BL81" s="36">
        <f t="shared" si="36"/>
        <v>82.740000000000009</v>
      </c>
      <c r="BM81" s="11" t="e">
        <f>IF(BL81="",Default_Rank_Score,RANK(BL81,BL$4:BL$147,1))</f>
        <v>#VALUE!</v>
      </c>
      <c r="BN81" s="49">
        <v>70.62</v>
      </c>
      <c r="BO81" s="5">
        <v>4</v>
      </c>
      <c r="BP81" s="29"/>
      <c r="BQ81" s="29"/>
      <c r="BR81" s="36">
        <f t="shared" si="37"/>
        <v>90.62</v>
      </c>
      <c r="BS81" s="11">
        <f>IF(BR81="",Default_Rank_Score,RANK(BR81,BR$4:BR$147,1))</f>
        <v>105</v>
      </c>
    </row>
    <row r="82" spans="1:71" s="10" customFormat="1" x14ac:dyDescent="0.15">
      <c r="A82" s="59" t="s">
        <v>207</v>
      </c>
      <c r="B82" s="2"/>
      <c r="C82" s="1"/>
      <c r="D82" s="5">
        <v>4</v>
      </c>
      <c r="E82" s="6" t="s">
        <v>117</v>
      </c>
      <c r="F82" s="5"/>
      <c r="G82" s="63" t="e">
        <f t="shared" si="27"/>
        <v>#VALUE!</v>
      </c>
      <c r="H82" s="63">
        <f t="shared" si="38"/>
        <v>134</v>
      </c>
      <c r="I82" s="63">
        <f t="shared" si="39"/>
        <v>8</v>
      </c>
      <c r="J82" s="63">
        <f t="shared" si="40"/>
        <v>4</v>
      </c>
      <c r="K82" s="64">
        <f t="shared" si="41"/>
        <v>345.06000000000006</v>
      </c>
      <c r="L82" s="49">
        <v>28.98</v>
      </c>
      <c r="M82" s="5">
        <v>0</v>
      </c>
      <c r="N82" s="29"/>
      <c r="O82" s="29"/>
      <c r="P82" s="36">
        <f t="shared" si="28"/>
        <v>28.98</v>
      </c>
      <c r="Q82" s="53">
        <f>IF(P82="",Default_Rank_Score,RANK(P82,P$4:P$147,1))</f>
        <v>20</v>
      </c>
      <c r="R82" s="49">
        <v>24.61</v>
      </c>
      <c r="S82" s="5">
        <v>0</v>
      </c>
      <c r="T82" s="29"/>
      <c r="U82" s="29"/>
      <c r="V82" s="36">
        <f t="shared" si="29"/>
        <v>24.61</v>
      </c>
      <c r="W82" s="55">
        <f>IF(V82="",Default_Rank_Score,RANK(V82,V$4:V$147,1))</f>
        <v>33</v>
      </c>
      <c r="X82" s="49">
        <v>33.1</v>
      </c>
      <c r="Y82" s="5">
        <v>0</v>
      </c>
      <c r="Z82" s="29"/>
      <c r="AA82" s="29"/>
      <c r="AB82" s="36">
        <f t="shared" si="30"/>
        <v>33.1</v>
      </c>
      <c r="AC82" s="55">
        <f>IF(AB82="",Default_Rank_Score,RANK(AB82,AB$4:AB$147,1))</f>
        <v>17</v>
      </c>
      <c r="AD82" s="49">
        <v>28.16</v>
      </c>
      <c r="AE82" s="5">
        <v>0</v>
      </c>
      <c r="AF82" s="29"/>
      <c r="AG82" s="29"/>
      <c r="AH82" s="36">
        <f t="shared" si="31"/>
        <v>28.16</v>
      </c>
      <c r="AI82" s="55">
        <f>IF(AH82="",Default_Rank_Score,RANK(AH82,AH$4:AH$147,1))</f>
        <v>30</v>
      </c>
      <c r="AJ82" s="49">
        <v>40.700000000000003</v>
      </c>
      <c r="AK82" s="5">
        <v>0</v>
      </c>
      <c r="AL82" s="29"/>
      <c r="AM82" s="29"/>
      <c r="AN82" s="36">
        <f t="shared" si="32"/>
        <v>40.700000000000003</v>
      </c>
      <c r="AO82" s="11">
        <f>IF(AN82="",Default_Rank_Score,RANK(AN82,AN$4:AN$147,1))</f>
        <v>34</v>
      </c>
      <c r="AP82" s="49">
        <v>34.979999999999997</v>
      </c>
      <c r="AQ82" s="5">
        <v>0</v>
      </c>
      <c r="AR82" s="29"/>
      <c r="AS82" s="29"/>
      <c r="AT82" s="36">
        <f t="shared" si="33"/>
        <v>34.979999999999997</v>
      </c>
      <c r="AU82" s="11">
        <f>IF(AT82="",Default_Rank_Score,RANK(AT82,AT$4:AT$147,1))</f>
        <v>35</v>
      </c>
      <c r="AV82" s="49">
        <v>32.659999999999997</v>
      </c>
      <c r="AW82" s="5">
        <v>3</v>
      </c>
      <c r="AX82" s="29"/>
      <c r="AY82" s="29"/>
      <c r="AZ82" s="36">
        <f t="shared" si="34"/>
        <v>47.66</v>
      </c>
      <c r="BA82" s="11">
        <f>IF(AZ82="",Default_Rank_Score,RANK(AZ82,AZ$4:AZ$147,1))</f>
        <v>59</v>
      </c>
      <c r="BB82" s="49">
        <v>34.28</v>
      </c>
      <c r="BC82" s="5">
        <v>1</v>
      </c>
      <c r="BD82" s="29"/>
      <c r="BE82" s="29"/>
      <c r="BF82" s="36">
        <f t="shared" si="35"/>
        <v>39.28</v>
      </c>
      <c r="BG82" s="11">
        <f>IF(BF82="",Default_Rank_Score,RANK(BF82,BF$4:BF$147,1))</f>
        <v>67</v>
      </c>
      <c r="BH82" s="49">
        <v>34.840000000000003</v>
      </c>
      <c r="BI82" s="5">
        <v>0</v>
      </c>
      <c r="BJ82" s="29"/>
      <c r="BK82" s="29"/>
      <c r="BL82" s="36">
        <f t="shared" si="36"/>
        <v>34.840000000000003</v>
      </c>
      <c r="BM82" s="11" t="e">
        <f>IF(BL82="",Default_Rank_Score,RANK(BL82,BL$4:BL$147,1))</f>
        <v>#VALUE!</v>
      </c>
      <c r="BN82" s="49">
        <v>32.75</v>
      </c>
      <c r="BO82" s="5">
        <v>0</v>
      </c>
      <c r="BP82" s="29"/>
      <c r="BQ82" s="29"/>
      <c r="BR82" s="36">
        <f t="shared" si="37"/>
        <v>32.75</v>
      </c>
      <c r="BS82" s="11">
        <f>IF(BR82="",Default_Rank_Score,RANK(BR82,BR$4:BR$147,1))</f>
        <v>20</v>
      </c>
    </row>
    <row r="83" spans="1:71" s="10" customFormat="1" x14ac:dyDescent="0.15">
      <c r="A83" s="59" t="s">
        <v>208</v>
      </c>
      <c r="B83" s="2"/>
      <c r="C83" s="1"/>
      <c r="D83" s="5">
        <v>4</v>
      </c>
      <c r="E83" s="6" t="s">
        <v>116</v>
      </c>
      <c r="F83" s="5"/>
      <c r="G83" s="63" t="e">
        <f t="shared" si="27"/>
        <v>#VALUE!</v>
      </c>
      <c r="H83" s="63">
        <f t="shared" si="38"/>
        <v>292</v>
      </c>
      <c r="I83" s="63">
        <f t="shared" si="39"/>
        <v>5</v>
      </c>
      <c r="J83" s="63">
        <f t="shared" si="40"/>
        <v>9</v>
      </c>
      <c r="K83" s="64">
        <f t="shared" si="41"/>
        <v>434.5</v>
      </c>
      <c r="L83" s="49">
        <v>39.659999999999997</v>
      </c>
      <c r="M83" s="5">
        <v>1</v>
      </c>
      <c r="N83" s="29"/>
      <c r="O83" s="29"/>
      <c r="P83" s="36">
        <f t="shared" si="28"/>
        <v>44.66</v>
      </c>
      <c r="Q83" s="53">
        <f>IF(P83="",Default_Rank_Score,RANK(P83,P$4:P$147,1))</f>
        <v>68</v>
      </c>
      <c r="R83" s="49">
        <v>32.4</v>
      </c>
      <c r="S83" s="5">
        <v>0</v>
      </c>
      <c r="T83" s="29"/>
      <c r="U83" s="29"/>
      <c r="V83" s="36">
        <f t="shared" si="29"/>
        <v>32.4</v>
      </c>
      <c r="W83" s="55">
        <f>IF(V83="",Default_Rank_Score,RANK(V83,V$4:V$147,1))</f>
        <v>72</v>
      </c>
      <c r="X83" s="49">
        <v>40.92</v>
      </c>
      <c r="Y83" s="5">
        <v>2</v>
      </c>
      <c r="Z83" s="29"/>
      <c r="AA83" s="29"/>
      <c r="AB83" s="36">
        <f t="shared" si="30"/>
        <v>50.92</v>
      </c>
      <c r="AC83" s="55">
        <f>IF(AB83="",Default_Rank_Score,RANK(AB83,AB$4:AB$147,1))</f>
        <v>70</v>
      </c>
      <c r="AD83" s="49">
        <v>30.6</v>
      </c>
      <c r="AE83" s="5">
        <v>0</v>
      </c>
      <c r="AF83" s="29"/>
      <c r="AG83" s="29"/>
      <c r="AH83" s="36">
        <f t="shared" si="31"/>
        <v>30.6</v>
      </c>
      <c r="AI83" s="55">
        <f>IF(AH83="",Default_Rank_Score,RANK(AH83,AH$4:AH$147,1))</f>
        <v>39</v>
      </c>
      <c r="AJ83" s="49">
        <v>43.76</v>
      </c>
      <c r="AK83" s="5">
        <v>0</v>
      </c>
      <c r="AL83" s="29"/>
      <c r="AM83" s="29"/>
      <c r="AN83" s="36">
        <f t="shared" si="32"/>
        <v>43.76</v>
      </c>
      <c r="AO83" s="11">
        <f>IF(AN83="",Default_Rank_Score,RANK(AN83,AN$4:AN$147,1))</f>
        <v>43</v>
      </c>
      <c r="AP83" s="49">
        <v>40.299999999999997</v>
      </c>
      <c r="AQ83" s="5">
        <v>0</v>
      </c>
      <c r="AR83" s="29"/>
      <c r="AS83" s="29"/>
      <c r="AT83" s="36">
        <f t="shared" si="33"/>
        <v>40.299999999999997</v>
      </c>
      <c r="AU83" s="11">
        <f>IF(AT83="",Default_Rank_Score,RANK(AT83,AT$4:AT$147,1))</f>
        <v>54</v>
      </c>
      <c r="AV83" s="49">
        <v>32.369999999999997</v>
      </c>
      <c r="AW83" s="5">
        <v>1</v>
      </c>
      <c r="AX83" s="29"/>
      <c r="AY83" s="29"/>
      <c r="AZ83" s="36">
        <f t="shared" si="34"/>
        <v>37.369999999999997</v>
      </c>
      <c r="BA83" s="11">
        <f>IF(AZ83="",Default_Rank_Score,RANK(AZ83,AZ$4:AZ$147,1))</f>
        <v>31</v>
      </c>
      <c r="BB83" s="49">
        <v>29.11</v>
      </c>
      <c r="BC83" s="5">
        <v>1</v>
      </c>
      <c r="BD83" s="29"/>
      <c r="BE83" s="29"/>
      <c r="BF83" s="36">
        <f t="shared" si="35"/>
        <v>34.11</v>
      </c>
      <c r="BG83" s="11">
        <f>IF(BF83="",Default_Rank_Score,RANK(BF83,BF$4:BF$147,1))</f>
        <v>48</v>
      </c>
      <c r="BH83" s="49">
        <v>54.2</v>
      </c>
      <c r="BI83" s="5">
        <v>0</v>
      </c>
      <c r="BJ83" s="29"/>
      <c r="BK83" s="29"/>
      <c r="BL83" s="36">
        <f t="shared" si="36"/>
        <v>54.2</v>
      </c>
      <c r="BM83" s="11" t="e">
        <f>IF(BL83="",Default_Rank_Score,RANK(BL83,BL$4:BL$147,1))</f>
        <v>#VALUE!</v>
      </c>
      <c r="BN83" s="49">
        <v>46.18</v>
      </c>
      <c r="BO83" s="5">
        <v>4</v>
      </c>
      <c r="BP83" s="29"/>
      <c r="BQ83" s="29"/>
      <c r="BR83" s="36">
        <f t="shared" si="37"/>
        <v>66.180000000000007</v>
      </c>
      <c r="BS83" s="11">
        <f>IF(BR83="",Default_Rank_Score,RANK(BR83,BR$4:BR$147,1))</f>
        <v>92</v>
      </c>
    </row>
    <row r="84" spans="1:71" s="10" customFormat="1" x14ac:dyDescent="0.15">
      <c r="A84" s="59" t="s">
        <v>125</v>
      </c>
      <c r="B84" s="2"/>
      <c r="C84" s="1"/>
      <c r="D84" s="5">
        <v>4</v>
      </c>
      <c r="E84" s="6" t="s">
        <v>76</v>
      </c>
      <c r="F84" s="5"/>
      <c r="G84" s="63" t="e">
        <f t="shared" si="27"/>
        <v>#VALUE!</v>
      </c>
      <c r="H84" s="63">
        <f t="shared" si="38"/>
        <v>100</v>
      </c>
      <c r="I84" s="63">
        <f t="shared" si="39"/>
        <v>6</v>
      </c>
      <c r="J84" s="63">
        <f t="shared" si="40"/>
        <v>8</v>
      </c>
      <c r="K84" s="64">
        <f t="shared" si="41"/>
        <v>311.44000000000005</v>
      </c>
      <c r="L84" s="49">
        <v>26.44</v>
      </c>
      <c r="M84" s="5">
        <v>0</v>
      </c>
      <c r="N84" s="29"/>
      <c r="O84" s="29"/>
      <c r="P84" s="36">
        <f t="shared" si="28"/>
        <v>26.44</v>
      </c>
      <c r="Q84" s="53">
        <f>IF(P84="",Default_Rank_Score,RANK(P84,P$4:P$147,1))</f>
        <v>13</v>
      </c>
      <c r="R84" s="49">
        <v>19.87</v>
      </c>
      <c r="S84" s="5">
        <v>0</v>
      </c>
      <c r="T84" s="29"/>
      <c r="U84" s="29"/>
      <c r="V84" s="36">
        <f t="shared" si="29"/>
        <v>19.87</v>
      </c>
      <c r="W84" s="55">
        <f>IF(V84="",Default_Rank_Score,RANK(V84,V$4:V$147,1))</f>
        <v>16</v>
      </c>
      <c r="X84" s="49">
        <v>30.43</v>
      </c>
      <c r="Y84" s="5">
        <v>2</v>
      </c>
      <c r="Z84" s="29"/>
      <c r="AA84" s="29"/>
      <c r="AB84" s="36">
        <f t="shared" si="30"/>
        <v>40.43</v>
      </c>
      <c r="AC84" s="55">
        <f>IF(AB84="",Default_Rank_Score,RANK(AB84,AB$4:AB$147,1))</f>
        <v>44</v>
      </c>
      <c r="AD84" s="49">
        <v>23.86</v>
      </c>
      <c r="AE84" s="5">
        <v>0</v>
      </c>
      <c r="AF84" s="29"/>
      <c r="AG84" s="29"/>
      <c r="AH84" s="36">
        <f t="shared" si="31"/>
        <v>23.86</v>
      </c>
      <c r="AI84" s="55">
        <f>IF(AH84="",Default_Rank_Score,RANK(AH84,AH$4:AH$147,1))</f>
        <v>10</v>
      </c>
      <c r="AJ84" s="49">
        <v>35.65</v>
      </c>
      <c r="AK84" s="5">
        <v>0</v>
      </c>
      <c r="AL84" s="29"/>
      <c r="AM84" s="29"/>
      <c r="AN84" s="36">
        <f t="shared" si="32"/>
        <v>35.65</v>
      </c>
      <c r="AO84" s="11">
        <f>IF(AN84="",Default_Rank_Score,RANK(AN84,AN$4:AN$147,1))</f>
        <v>17</v>
      </c>
      <c r="AP84" s="49">
        <v>25.9</v>
      </c>
      <c r="AQ84" s="5">
        <v>3</v>
      </c>
      <c r="AR84" s="29"/>
      <c r="AS84" s="29"/>
      <c r="AT84" s="36">
        <f t="shared" si="33"/>
        <v>40.9</v>
      </c>
      <c r="AU84" s="11">
        <f>IF(AT84="",Default_Rank_Score,RANK(AT84,AT$4:AT$147,1))</f>
        <v>56</v>
      </c>
      <c r="AV84" s="49">
        <v>30.93</v>
      </c>
      <c r="AW84" s="5">
        <v>1</v>
      </c>
      <c r="AX84" s="29"/>
      <c r="AY84" s="29"/>
      <c r="AZ84" s="36">
        <f t="shared" si="34"/>
        <v>35.93</v>
      </c>
      <c r="BA84" s="11">
        <f>IF(AZ84="",Default_Rank_Score,RANK(AZ84,AZ$4:AZ$147,1))</f>
        <v>25</v>
      </c>
      <c r="BB84" s="49">
        <v>24.12</v>
      </c>
      <c r="BC84" s="5">
        <v>0</v>
      </c>
      <c r="BD84" s="29"/>
      <c r="BE84" s="29"/>
      <c r="BF84" s="36">
        <f t="shared" si="35"/>
        <v>24.12</v>
      </c>
      <c r="BG84" s="11">
        <f>IF(BF84="",Default_Rank_Score,RANK(BF84,BF$4:BF$147,1))</f>
        <v>11</v>
      </c>
      <c r="BH84" s="49">
        <v>27.01</v>
      </c>
      <c r="BI84" s="5">
        <v>2</v>
      </c>
      <c r="BJ84" s="29"/>
      <c r="BK84" s="29"/>
      <c r="BL84" s="36">
        <f t="shared" si="36"/>
        <v>37.010000000000005</v>
      </c>
      <c r="BM84" s="11" t="e">
        <f>IF(BL84="",Default_Rank_Score,RANK(BL84,BL$4:BL$147,1))</f>
        <v>#VALUE!</v>
      </c>
      <c r="BN84" s="49">
        <v>27.23</v>
      </c>
      <c r="BO84" s="5">
        <v>0</v>
      </c>
      <c r="BP84" s="29"/>
      <c r="BQ84" s="29"/>
      <c r="BR84" s="36">
        <f t="shared" si="37"/>
        <v>27.23</v>
      </c>
      <c r="BS84" s="11">
        <f>IF(BR84="",Default_Rank_Score,RANK(BR84,BR$4:BR$147,1))</f>
        <v>7</v>
      </c>
    </row>
    <row r="85" spans="1:71" s="10" customFormat="1" x14ac:dyDescent="0.15">
      <c r="A85" s="59" t="s">
        <v>209</v>
      </c>
      <c r="B85" s="2"/>
      <c r="C85" s="1"/>
      <c r="D85" s="5">
        <v>4</v>
      </c>
      <c r="E85" s="6" t="s">
        <v>79</v>
      </c>
      <c r="F85" s="5"/>
      <c r="G85" s="63" t="e">
        <f t="shared" si="27"/>
        <v>#VALUE!</v>
      </c>
      <c r="H85" s="63">
        <f t="shared" si="38"/>
        <v>41</v>
      </c>
      <c r="I85" s="63">
        <f t="shared" si="39"/>
        <v>7</v>
      </c>
      <c r="J85" s="63">
        <f t="shared" si="40"/>
        <v>9</v>
      </c>
      <c r="K85" s="64">
        <f t="shared" si="41"/>
        <v>300.33</v>
      </c>
      <c r="L85" s="49">
        <v>22.79</v>
      </c>
      <c r="M85" s="5">
        <v>0</v>
      </c>
      <c r="N85" s="29"/>
      <c r="O85" s="29"/>
      <c r="P85" s="36">
        <f t="shared" si="28"/>
        <v>22.79</v>
      </c>
      <c r="Q85" s="53">
        <f>IF(P85="",Default_Rank_Score,RANK(P85,P$4:P$147,1))</f>
        <v>5</v>
      </c>
      <c r="R85" s="49">
        <v>17.43</v>
      </c>
      <c r="S85" s="5">
        <v>0</v>
      </c>
      <c r="T85" s="29"/>
      <c r="U85" s="29"/>
      <c r="V85" s="36">
        <f t="shared" si="29"/>
        <v>17.43</v>
      </c>
      <c r="W85" s="55">
        <f>IF(V85="",Default_Rank_Score,RANK(V85,V$4:V$147,1))</f>
        <v>10</v>
      </c>
      <c r="X85" s="49">
        <v>30.08</v>
      </c>
      <c r="Y85" s="5">
        <v>0</v>
      </c>
      <c r="Z85" s="29"/>
      <c r="AA85" s="29"/>
      <c r="AB85" s="36">
        <f t="shared" si="30"/>
        <v>30.08</v>
      </c>
      <c r="AC85" s="55">
        <f>IF(AB85="",Default_Rank_Score,RANK(AB85,AB$4:AB$147,1))</f>
        <v>11</v>
      </c>
      <c r="AD85" s="49">
        <v>20.239999999999998</v>
      </c>
      <c r="AE85" s="5">
        <v>0</v>
      </c>
      <c r="AF85" s="29"/>
      <c r="AG85" s="29"/>
      <c r="AH85" s="36">
        <f t="shared" si="31"/>
        <v>20.239999999999998</v>
      </c>
      <c r="AI85" s="55">
        <f>IF(AH85="",Default_Rank_Score,RANK(AH85,AH$4:AH$147,1))</f>
        <v>5</v>
      </c>
      <c r="AJ85" s="49">
        <v>33.1</v>
      </c>
      <c r="AK85" s="5">
        <v>0</v>
      </c>
      <c r="AL85" s="29"/>
      <c r="AM85" s="29"/>
      <c r="AN85" s="36">
        <f t="shared" si="32"/>
        <v>33.1</v>
      </c>
      <c r="AO85" s="11">
        <f>IF(AN85="",Default_Rank_Score,RANK(AN85,AN$4:AN$147,1))</f>
        <v>10</v>
      </c>
      <c r="AP85" s="49">
        <v>30.46</v>
      </c>
      <c r="AQ85" s="5">
        <v>3</v>
      </c>
      <c r="AR85" s="29"/>
      <c r="AS85" s="29"/>
      <c r="AT85" s="36">
        <f t="shared" si="33"/>
        <v>45.46</v>
      </c>
      <c r="AU85" s="11">
        <f>IF(AT85="",Default_Rank_Score,RANK(AT85,AT$4:AT$147,1))</f>
        <v>66</v>
      </c>
      <c r="AV85" s="49">
        <v>29.03</v>
      </c>
      <c r="AW85" s="5">
        <v>0</v>
      </c>
      <c r="AX85" s="29"/>
      <c r="AY85" s="29"/>
      <c r="AZ85" s="36">
        <f t="shared" si="34"/>
        <v>29.03</v>
      </c>
      <c r="BA85" s="11">
        <f>IF(AZ85="",Default_Rank_Score,RANK(AZ85,AZ$4:AZ$147,1))</f>
        <v>9</v>
      </c>
      <c r="BB85" s="49">
        <v>20.46</v>
      </c>
      <c r="BC85" s="5">
        <v>3</v>
      </c>
      <c r="BD85" s="29"/>
      <c r="BE85" s="29"/>
      <c r="BF85" s="36">
        <f t="shared" si="35"/>
        <v>35.46</v>
      </c>
      <c r="BG85" s="11">
        <f>IF(BF85="",Default_Rank_Score,RANK(BF85,BF$4:BF$147,1))</f>
        <v>52</v>
      </c>
      <c r="BH85" s="49">
        <v>26.72</v>
      </c>
      <c r="BI85" s="5">
        <v>3</v>
      </c>
      <c r="BJ85" s="29"/>
      <c r="BK85" s="29"/>
      <c r="BL85" s="36">
        <f t="shared" si="36"/>
        <v>41.72</v>
      </c>
      <c r="BM85" s="11" t="e">
        <f>IF(BL85="",Default_Rank_Score,RANK(BL85,BL$4:BL$147,1))</f>
        <v>#VALUE!</v>
      </c>
      <c r="BN85" s="49">
        <v>25.02</v>
      </c>
      <c r="BO85" s="5">
        <v>0</v>
      </c>
      <c r="BP85" s="29"/>
      <c r="BQ85" s="29"/>
      <c r="BR85" s="36">
        <f t="shared" si="37"/>
        <v>25.02</v>
      </c>
      <c r="BS85" s="11">
        <f>IF(BR85="",Default_Rank_Score,RANK(BR85,BR$4:BR$147,1))</f>
        <v>5</v>
      </c>
    </row>
    <row r="86" spans="1:71" s="10" customFormat="1" x14ac:dyDescent="0.15">
      <c r="A86" s="59"/>
      <c r="B86" s="2"/>
      <c r="C86" s="1"/>
      <c r="D86" s="5"/>
      <c r="E86" s="6"/>
      <c r="F86" s="5"/>
      <c r="G86" s="63" t="e">
        <f t="shared" si="27"/>
        <v>#VALUE!</v>
      </c>
      <c r="H86" s="63" t="e">
        <f t="shared" si="38"/>
        <v>#NAME?</v>
      </c>
      <c r="I86" s="63">
        <f t="shared" si="39"/>
        <v>10</v>
      </c>
      <c r="J86" s="63">
        <f t="shared" si="40"/>
        <v>0</v>
      </c>
      <c r="K86" s="64" t="e">
        <f t="shared" si="41"/>
        <v>#VALUE!</v>
      </c>
      <c r="L86" s="49"/>
      <c r="M86" s="5"/>
      <c r="N86" s="29"/>
      <c r="O86" s="29"/>
      <c r="P86" s="36" t="str">
        <f t="shared" si="28"/>
        <v/>
      </c>
      <c r="Q86" s="53" t="e">
        <f>IF(P86="",Default_Rank_Score,RANK(P86,P$4:P$147,1))</f>
        <v>#NAME?</v>
      </c>
      <c r="R86" s="49"/>
      <c r="S86" s="5"/>
      <c r="T86" s="29"/>
      <c r="U86" s="29"/>
      <c r="V86" s="36" t="str">
        <f t="shared" si="29"/>
        <v/>
      </c>
      <c r="W86" s="55" t="e">
        <f>IF(V86="",Default_Rank_Score,RANK(V86,V$4:V$147,1))</f>
        <v>#NAME?</v>
      </c>
      <c r="X86" s="49"/>
      <c r="Y86" s="5"/>
      <c r="Z86" s="29"/>
      <c r="AA86" s="29"/>
      <c r="AB86" s="36" t="str">
        <f t="shared" si="30"/>
        <v/>
      </c>
      <c r="AC86" s="55" t="e">
        <f>IF(AB86="",Default_Rank_Score,RANK(AB86,AB$4:AB$147,1))</f>
        <v>#NAME?</v>
      </c>
      <c r="AD86" s="49"/>
      <c r="AE86" s="5"/>
      <c r="AF86" s="29"/>
      <c r="AG86" s="29"/>
      <c r="AH86" s="36" t="str">
        <f t="shared" si="31"/>
        <v/>
      </c>
      <c r="AI86" s="55" t="e">
        <f>IF(AH86="",Default_Rank_Score,RANK(AH86,AH$4:AH$147,1))</f>
        <v>#NAME?</v>
      </c>
      <c r="AJ86" s="49"/>
      <c r="AK86" s="5"/>
      <c r="AL86" s="29"/>
      <c r="AM86" s="29"/>
      <c r="AN86" s="36" t="str">
        <f t="shared" si="32"/>
        <v/>
      </c>
      <c r="AO86" s="11" t="e">
        <f>IF(AN86="",Default_Rank_Score,RANK(AN86,AN$4:AN$147,1))</f>
        <v>#NAME?</v>
      </c>
      <c r="AP86" s="49"/>
      <c r="AQ86" s="5"/>
      <c r="AR86" s="29"/>
      <c r="AS86" s="29"/>
      <c r="AT86" s="36" t="str">
        <f t="shared" si="33"/>
        <v/>
      </c>
      <c r="AU86" s="11" t="e">
        <f>IF(AT86="",Default_Rank_Score,RANK(AT86,AT$4:AT$147,1))</f>
        <v>#NAME?</v>
      </c>
      <c r="AV86" s="49"/>
      <c r="AW86" s="5"/>
      <c r="AX86" s="29"/>
      <c r="AY86" s="29"/>
      <c r="AZ86" s="36" t="str">
        <f t="shared" si="34"/>
        <v/>
      </c>
      <c r="BA86" s="11" t="e">
        <f>IF(AZ86="",Default_Rank_Score,RANK(AZ86,AZ$4:AZ$147,1))</f>
        <v>#NAME?</v>
      </c>
      <c r="BB86" s="49"/>
      <c r="BC86" s="5"/>
      <c r="BD86" s="29"/>
      <c r="BE86" s="29"/>
      <c r="BF86" s="36" t="str">
        <f t="shared" si="35"/>
        <v/>
      </c>
      <c r="BG86" s="11" t="e">
        <f>IF(BF86="",Default_Rank_Score,RANK(BF86,BF$4:BF$147,1))</f>
        <v>#NAME?</v>
      </c>
      <c r="BH86" s="49"/>
      <c r="BI86" s="5"/>
      <c r="BJ86" s="29"/>
      <c r="BK86" s="29"/>
      <c r="BL86" s="36" t="str">
        <f t="shared" si="36"/>
        <v/>
      </c>
      <c r="BM86" s="11" t="e">
        <f>IF(BL86="",Default_Rank_Score,RANK(BL86,BL$4:BL$147,1))</f>
        <v>#NAME?</v>
      </c>
      <c r="BN86" s="49"/>
      <c r="BO86" s="5"/>
      <c r="BP86" s="29"/>
      <c r="BQ86" s="29"/>
      <c r="BR86" s="36" t="str">
        <f t="shared" si="37"/>
        <v/>
      </c>
      <c r="BS86" s="11" t="e">
        <f>IF(BR86="",Default_Rank_Score,RANK(BR86,BR$4:BR$147,1))</f>
        <v>#NAME?</v>
      </c>
    </row>
    <row r="87" spans="1:71" s="10" customFormat="1" x14ac:dyDescent="0.15">
      <c r="A87" s="59"/>
      <c r="B87" s="2"/>
      <c r="C87" s="1"/>
      <c r="D87" s="5"/>
      <c r="E87" s="6"/>
      <c r="F87" s="5"/>
      <c r="G87" s="63" t="e">
        <f t="shared" si="27"/>
        <v>#VALUE!</v>
      </c>
      <c r="H87" s="63" t="e">
        <f t="shared" si="38"/>
        <v>#NAME?</v>
      </c>
      <c r="I87" s="63">
        <f t="shared" si="39"/>
        <v>10</v>
      </c>
      <c r="J87" s="63">
        <f t="shared" si="40"/>
        <v>0</v>
      </c>
      <c r="K87" s="64" t="e">
        <f t="shared" si="41"/>
        <v>#VALUE!</v>
      </c>
      <c r="L87" s="49"/>
      <c r="M87" s="5"/>
      <c r="N87" s="29"/>
      <c r="O87" s="29"/>
      <c r="P87" s="36" t="str">
        <f t="shared" si="28"/>
        <v/>
      </c>
      <c r="Q87" s="53" t="e">
        <f>IF(P87="",Default_Rank_Score,RANK(P87,P$4:P$147,1))</f>
        <v>#NAME?</v>
      </c>
      <c r="R87" s="49"/>
      <c r="S87" s="5"/>
      <c r="T87" s="29"/>
      <c r="U87" s="29"/>
      <c r="V87" s="36" t="str">
        <f t="shared" si="29"/>
        <v/>
      </c>
      <c r="W87" s="55" t="e">
        <f>IF(V87="",Default_Rank_Score,RANK(V87,V$4:V$147,1))</f>
        <v>#NAME?</v>
      </c>
      <c r="X87" s="49"/>
      <c r="Y87" s="5"/>
      <c r="Z87" s="29"/>
      <c r="AA87" s="29"/>
      <c r="AB87" s="36" t="str">
        <f t="shared" si="30"/>
        <v/>
      </c>
      <c r="AC87" s="55" t="e">
        <f>IF(AB87="",Default_Rank_Score,RANK(AB87,AB$4:AB$147,1))</f>
        <v>#NAME?</v>
      </c>
      <c r="AD87" s="49"/>
      <c r="AE87" s="5"/>
      <c r="AF87" s="29"/>
      <c r="AG87" s="29"/>
      <c r="AH87" s="36" t="str">
        <f t="shared" si="31"/>
        <v/>
      </c>
      <c r="AI87" s="55" t="e">
        <f>IF(AH87="",Default_Rank_Score,RANK(AH87,AH$4:AH$147,1))</f>
        <v>#NAME?</v>
      </c>
      <c r="AJ87" s="49"/>
      <c r="AK87" s="5"/>
      <c r="AL87" s="29"/>
      <c r="AM87" s="29"/>
      <c r="AN87" s="36" t="str">
        <f t="shared" si="32"/>
        <v/>
      </c>
      <c r="AO87" s="11" t="e">
        <f>IF(AN87="",Default_Rank_Score,RANK(AN87,AN$4:AN$147,1))</f>
        <v>#NAME?</v>
      </c>
      <c r="AP87" s="49"/>
      <c r="AQ87" s="5"/>
      <c r="AR87" s="29"/>
      <c r="AS87" s="29"/>
      <c r="AT87" s="36" t="str">
        <f t="shared" si="33"/>
        <v/>
      </c>
      <c r="AU87" s="11" t="e">
        <f>IF(AT87="",Default_Rank_Score,RANK(AT87,AT$4:AT$147,1))</f>
        <v>#NAME?</v>
      </c>
      <c r="AV87" s="49"/>
      <c r="AW87" s="5"/>
      <c r="AX87" s="29"/>
      <c r="AY87" s="29"/>
      <c r="AZ87" s="36" t="str">
        <f t="shared" si="34"/>
        <v/>
      </c>
      <c r="BA87" s="11" t="e">
        <f>IF(AZ87="",Default_Rank_Score,RANK(AZ87,AZ$4:AZ$147,1))</f>
        <v>#NAME?</v>
      </c>
      <c r="BB87" s="49"/>
      <c r="BC87" s="5"/>
      <c r="BD87" s="29"/>
      <c r="BE87" s="29"/>
      <c r="BF87" s="36" t="str">
        <f t="shared" si="35"/>
        <v/>
      </c>
      <c r="BG87" s="11" t="e">
        <f>IF(BF87="",Default_Rank_Score,RANK(BF87,BF$4:BF$147,1))</f>
        <v>#NAME?</v>
      </c>
      <c r="BH87" s="49"/>
      <c r="BI87" s="5"/>
      <c r="BJ87" s="29"/>
      <c r="BK87" s="29"/>
      <c r="BL87" s="36" t="str">
        <f t="shared" si="36"/>
        <v/>
      </c>
      <c r="BM87" s="11" t="e">
        <f>IF(BL87="",Default_Rank_Score,RANK(BL87,BL$4:BL$147,1))</f>
        <v>#NAME?</v>
      </c>
      <c r="BN87" s="49"/>
      <c r="BO87" s="5"/>
      <c r="BP87" s="29"/>
      <c r="BQ87" s="29"/>
      <c r="BR87" s="36" t="str">
        <f t="shared" si="37"/>
        <v/>
      </c>
      <c r="BS87" s="11" t="e">
        <f>IF(BR87="",Default_Rank_Score,RANK(BR87,BR$4:BR$147,1))</f>
        <v>#NAME?</v>
      </c>
    </row>
    <row r="88" spans="1:71" s="10" customFormat="1" x14ac:dyDescent="0.15">
      <c r="A88" s="59"/>
      <c r="B88" s="2"/>
      <c r="C88" s="1"/>
      <c r="D88" s="5"/>
      <c r="E88" s="6"/>
      <c r="F88" s="5"/>
      <c r="G88" s="63" t="e">
        <f t="shared" si="27"/>
        <v>#VALUE!</v>
      </c>
      <c r="H88" s="63" t="e">
        <f t="shared" si="38"/>
        <v>#NAME?</v>
      </c>
      <c r="I88" s="63">
        <f t="shared" si="39"/>
        <v>10</v>
      </c>
      <c r="J88" s="63">
        <f t="shared" si="40"/>
        <v>0</v>
      </c>
      <c r="K88" s="64" t="e">
        <f t="shared" si="41"/>
        <v>#VALUE!</v>
      </c>
      <c r="L88" s="49"/>
      <c r="M88" s="5"/>
      <c r="N88" s="29"/>
      <c r="O88" s="29"/>
      <c r="P88" s="36" t="str">
        <f t="shared" si="28"/>
        <v/>
      </c>
      <c r="Q88" s="53" t="e">
        <f>IF(P88="",Default_Rank_Score,RANK(P88,P$4:P$147,1))</f>
        <v>#NAME?</v>
      </c>
      <c r="R88" s="49"/>
      <c r="S88" s="5"/>
      <c r="T88" s="29"/>
      <c r="U88" s="29"/>
      <c r="V88" s="36" t="str">
        <f t="shared" si="29"/>
        <v/>
      </c>
      <c r="W88" s="55" t="e">
        <f>IF(V88="",Default_Rank_Score,RANK(V88,V$4:V$147,1))</f>
        <v>#NAME?</v>
      </c>
      <c r="X88" s="49"/>
      <c r="Y88" s="5"/>
      <c r="Z88" s="29"/>
      <c r="AA88" s="29"/>
      <c r="AB88" s="36" t="str">
        <f t="shared" si="30"/>
        <v/>
      </c>
      <c r="AC88" s="55" t="e">
        <f>IF(AB88="",Default_Rank_Score,RANK(AB88,AB$4:AB$147,1))</f>
        <v>#NAME?</v>
      </c>
      <c r="AD88" s="49"/>
      <c r="AE88" s="5"/>
      <c r="AF88" s="29"/>
      <c r="AG88" s="29"/>
      <c r="AH88" s="36" t="str">
        <f t="shared" si="31"/>
        <v/>
      </c>
      <c r="AI88" s="55" t="e">
        <f>IF(AH88="",Default_Rank_Score,RANK(AH88,AH$4:AH$147,1))</f>
        <v>#NAME?</v>
      </c>
      <c r="AJ88" s="49"/>
      <c r="AK88" s="5"/>
      <c r="AL88" s="29"/>
      <c r="AM88" s="29"/>
      <c r="AN88" s="36" t="str">
        <f t="shared" si="32"/>
        <v/>
      </c>
      <c r="AO88" s="11" t="e">
        <f>IF(AN88="",Default_Rank_Score,RANK(AN88,AN$4:AN$147,1))</f>
        <v>#NAME?</v>
      </c>
      <c r="AP88" s="49"/>
      <c r="AQ88" s="5"/>
      <c r="AR88" s="29"/>
      <c r="AS88" s="29"/>
      <c r="AT88" s="36" t="str">
        <f t="shared" si="33"/>
        <v/>
      </c>
      <c r="AU88" s="11" t="e">
        <f>IF(AT88="",Default_Rank_Score,RANK(AT88,AT$4:AT$147,1))</f>
        <v>#NAME?</v>
      </c>
      <c r="AV88" s="49"/>
      <c r="AW88" s="5"/>
      <c r="AX88" s="29"/>
      <c r="AY88" s="29"/>
      <c r="AZ88" s="36" t="str">
        <f t="shared" si="34"/>
        <v/>
      </c>
      <c r="BA88" s="11" t="e">
        <f>IF(AZ88="",Default_Rank_Score,RANK(AZ88,AZ$4:AZ$147,1))</f>
        <v>#NAME?</v>
      </c>
      <c r="BB88" s="49"/>
      <c r="BC88" s="5"/>
      <c r="BD88" s="29"/>
      <c r="BE88" s="29"/>
      <c r="BF88" s="36" t="str">
        <f t="shared" si="35"/>
        <v/>
      </c>
      <c r="BG88" s="11" t="e">
        <f>IF(BF88="",Default_Rank_Score,RANK(BF88,BF$4:BF$147,1))</f>
        <v>#NAME?</v>
      </c>
      <c r="BH88" s="49"/>
      <c r="BI88" s="5"/>
      <c r="BJ88" s="29"/>
      <c r="BK88" s="29"/>
      <c r="BL88" s="36" t="str">
        <f t="shared" si="36"/>
        <v/>
      </c>
      <c r="BM88" s="11" t="e">
        <f>IF(BL88="",Default_Rank_Score,RANK(BL88,BL$4:BL$147,1))</f>
        <v>#NAME?</v>
      </c>
      <c r="BN88" s="49"/>
      <c r="BO88" s="5"/>
      <c r="BP88" s="29"/>
      <c r="BQ88" s="29"/>
      <c r="BR88" s="36" t="str">
        <f t="shared" si="37"/>
        <v/>
      </c>
      <c r="BS88" s="11" t="e">
        <f>IF(BR88="",Default_Rank_Score,RANK(BR88,BR$4:BR$147,1))</f>
        <v>#NAME?</v>
      </c>
    </row>
    <row r="89" spans="1:71" s="10" customFormat="1" x14ac:dyDescent="0.15">
      <c r="A89" s="59" t="s">
        <v>130</v>
      </c>
      <c r="B89" s="2"/>
      <c r="C89" s="1"/>
      <c r="D89" s="5">
        <v>5</v>
      </c>
      <c r="E89" s="6" t="s">
        <v>117</v>
      </c>
      <c r="F89" s="5"/>
      <c r="G89" s="63" t="e">
        <f t="shared" si="27"/>
        <v>#VALUE!</v>
      </c>
      <c r="H89" s="63">
        <f t="shared" si="38"/>
        <v>51</v>
      </c>
      <c r="I89" s="63">
        <f t="shared" si="39"/>
        <v>9</v>
      </c>
      <c r="J89" s="63">
        <f t="shared" si="40"/>
        <v>2</v>
      </c>
      <c r="K89" s="64">
        <f t="shared" si="41"/>
        <v>264.36</v>
      </c>
      <c r="L89" s="49">
        <v>22.85</v>
      </c>
      <c r="M89" s="5">
        <v>0</v>
      </c>
      <c r="N89" s="29"/>
      <c r="O89" s="29"/>
      <c r="P89" s="36">
        <f t="shared" si="28"/>
        <v>22.85</v>
      </c>
      <c r="Q89" s="53">
        <f>IF(P89="",Default_Rank_Score,RANK(P89,P$4:P$147,1))</f>
        <v>6</v>
      </c>
      <c r="R89" s="49">
        <v>19.63</v>
      </c>
      <c r="S89" s="5">
        <v>0</v>
      </c>
      <c r="T89" s="29"/>
      <c r="U89" s="29"/>
      <c r="V89" s="36">
        <f t="shared" si="29"/>
        <v>19.63</v>
      </c>
      <c r="W89" s="55">
        <f>IF(V89="",Default_Rank_Score,RANK(V89,V$4:V$147,1))</f>
        <v>13</v>
      </c>
      <c r="X89" s="49">
        <v>27.77</v>
      </c>
      <c r="Y89" s="5">
        <v>0</v>
      </c>
      <c r="Z89" s="29"/>
      <c r="AA89" s="29"/>
      <c r="AB89" s="36">
        <f t="shared" si="30"/>
        <v>27.77</v>
      </c>
      <c r="AC89" s="55">
        <f>IF(AB89="",Default_Rank_Score,RANK(AB89,AB$4:AB$147,1))</f>
        <v>7</v>
      </c>
      <c r="AD89" s="49">
        <v>26.94</v>
      </c>
      <c r="AE89" s="5">
        <v>0</v>
      </c>
      <c r="AF89" s="29"/>
      <c r="AG89" s="29"/>
      <c r="AH89" s="36">
        <f t="shared" si="31"/>
        <v>26.94</v>
      </c>
      <c r="AI89" s="55">
        <f>IF(AH89="",Default_Rank_Score,RANK(AH89,AH$4:AH$147,1))</f>
        <v>21</v>
      </c>
      <c r="AJ89" s="49">
        <v>29.64</v>
      </c>
      <c r="AK89" s="5">
        <v>0</v>
      </c>
      <c r="AL89" s="29"/>
      <c r="AM89" s="29"/>
      <c r="AN89" s="36">
        <f t="shared" si="32"/>
        <v>29.64</v>
      </c>
      <c r="AO89" s="11">
        <f>IF(AN89="",Default_Rank_Score,RANK(AN89,AN$4:AN$147,1))</f>
        <v>4</v>
      </c>
      <c r="AP89" s="49">
        <v>26.75</v>
      </c>
      <c r="AQ89" s="5">
        <v>0</v>
      </c>
      <c r="AR89" s="29"/>
      <c r="AS89" s="29"/>
      <c r="AT89" s="36">
        <f t="shared" si="33"/>
        <v>26.75</v>
      </c>
      <c r="AU89" s="11">
        <f>IF(AT89="",Default_Rank_Score,RANK(AT89,AT$4:AT$147,1))</f>
        <v>9</v>
      </c>
      <c r="AV89" s="49">
        <v>25.64</v>
      </c>
      <c r="AW89" s="5">
        <v>0</v>
      </c>
      <c r="AX89" s="29"/>
      <c r="AY89" s="29"/>
      <c r="AZ89" s="36">
        <f t="shared" si="34"/>
        <v>25.64</v>
      </c>
      <c r="BA89" s="11">
        <f>IF(AZ89="",Default_Rank_Score,RANK(AZ89,AZ$4:AZ$147,1))</f>
        <v>2</v>
      </c>
      <c r="BB89" s="49">
        <v>22.06</v>
      </c>
      <c r="BC89" s="5">
        <v>0</v>
      </c>
      <c r="BD89" s="29"/>
      <c r="BE89" s="29"/>
      <c r="BF89" s="36">
        <f t="shared" si="35"/>
        <v>22.06</v>
      </c>
      <c r="BG89" s="11">
        <f>IF(BF89="",Default_Rank_Score,RANK(BF89,BF$4:BF$147,1))</f>
        <v>9</v>
      </c>
      <c r="BH89" s="49">
        <v>25.96</v>
      </c>
      <c r="BI89" s="5">
        <v>0</v>
      </c>
      <c r="BJ89" s="29"/>
      <c r="BK89" s="29"/>
      <c r="BL89" s="36">
        <f t="shared" si="36"/>
        <v>25.96</v>
      </c>
      <c r="BM89" s="11" t="e">
        <f>IF(BL89="",Default_Rank_Score,RANK(BL89,BL$4:BL$147,1))</f>
        <v>#VALUE!</v>
      </c>
      <c r="BN89" s="49">
        <v>27.12</v>
      </c>
      <c r="BO89" s="5">
        <v>2</v>
      </c>
      <c r="BP89" s="29"/>
      <c r="BQ89" s="29"/>
      <c r="BR89" s="36">
        <f t="shared" si="37"/>
        <v>37.120000000000005</v>
      </c>
      <c r="BS89" s="11">
        <f>IF(BR89="",Default_Rank_Score,RANK(BR89,BR$4:BR$147,1))</f>
        <v>32</v>
      </c>
    </row>
    <row r="90" spans="1:71" s="10" customFormat="1" x14ac:dyDescent="0.15">
      <c r="A90" s="59" t="s">
        <v>131</v>
      </c>
      <c r="B90" s="2"/>
      <c r="C90" s="1"/>
      <c r="D90" s="5">
        <v>5</v>
      </c>
      <c r="E90" s="6" t="s">
        <v>117</v>
      </c>
      <c r="F90" s="5"/>
      <c r="G90" s="63" t="e">
        <f t="shared" si="27"/>
        <v>#VALUE!</v>
      </c>
      <c r="H90" s="63">
        <f t="shared" si="38"/>
        <v>268</v>
      </c>
      <c r="I90" s="63">
        <f t="shared" si="39"/>
        <v>4</v>
      </c>
      <c r="J90" s="63">
        <f t="shared" si="40"/>
        <v>18</v>
      </c>
      <c r="K90" s="64">
        <f t="shared" si="41"/>
        <v>437.42999999999995</v>
      </c>
      <c r="L90" s="49">
        <v>27.85</v>
      </c>
      <c r="M90" s="5">
        <v>3</v>
      </c>
      <c r="N90" s="29"/>
      <c r="O90" s="29"/>
      <c r="P90" s="36">
        <f t="shared" si="28"/>
        <v>42.85</v>
      </c>
      <c r="Q90" s="53">
        <f>IF(P90="",Default_Rank_Score,RANK(P90,P$4:P$147,1))</f>
        <v>61</v>
      </c>
      <c r="R90" s="49">
        <v>34.26</v>
      </c>
      <c r="S90" s="5">
        <v>0</v>
      </c>
      <c r="T90" s="29"/>
      <c r="U90" s="29"/>
      <c r="V90" s="36">
        <f t="shared" si="29"/>
        <v>34.26</v>
      </c>
      <c r="W90" s="55">
        <f>IF(V90="",Default_Rank_Score,RANK(V90,V$4:V$147,1))</f>
        <v>77</v>
      </c>
      <c r="X90" s="49">
        <v>38.74</v>
      </c>
      <c r="Y90" s="5">
        <v>1</v>
      </c>
      <c r="Z90" s="29"/>
      <c r="AA90" s="29"/>
      <c r="AB90" s="36">
        <f t="shared" si="30"/>
        <v>43.74</v>
      </c>
      <c r="AC90" s="55">
        <f>IF(AB90="",Default_Rank_Score,RANK(AB90,AB$4:AB$147,1))</f>
        <v>52</v>
      </c>
      <c r="AD90" s="49">
        <v>27.66</v>
      </c>
      <c r="AE90" s="5">
        <v>1</v>
      </c>
      <c r="AF90" s="29"/>
      <c r="AG90" s="29"/>
      <c r="AH90" s="36">
        <f t="shared" si="31"/>
        <v>32.659999999999997</v>
      </c>
      <c r="AI90" s="55">
        <f>IF(AH90="",Default_Rank_Score,RANK(AH90,AH$4:AH$147,1))</f>
        <v>43</v>
      </c>
      <c r="AJ90" s="49">
        <v>41.13</v>
      </c>
      <c r="AK90" s="5">
        <v>0</v>
      </c>
      <c r="AL90" s="29"/>
      <c r="AM90" s="29"/>
      <c r="AN90" s="36">
        <f t="shared" si="32"/>
        <v>41.13</v>
      </c>
      <c r="AO90" s="11">
        <f>IF(AN90="",Default_Rank_Score,RANK(AN90,AN$4:AN$147,1))</f>
        <v>35</v>
      </c>
      <c r="AP90" s="49">
        <v>38.159999999999997</v>
      </c>
      <c r="AQ90" s="5">
        <v>10</v>
      </c>
      <c r="AR90" s="29"/>
      <c r="AS90" s="29"/>
      <c r="AT90" s="36">
        <f t="shared" si="33"/>
        <v>88.16</v>
      </c>
      <c r="AU90" s="11">
        <f>IF(AT90="",Default_Rank_Score,RANK(AT90,AT$4:AT$147,1))</f>
        <v>106</v>
      </c>
      <c r="AV90" s="49">
        <v>37.200000000000003</v>
      </c>
      <c r="AW90" s="5">
        <v>0</v>
      </c>
      <c r="AX90" s="29"/>
      <c r="AY90" s="29"/>
      <c r="AZ90" s="36">
        <f t="shared" si="34"/>
        <v>37.200000000000003</v>
      </c>
      <c r="BA90" s="11">
        <f>IF(AZ90="",Default_Rank_Score,RANK(AZ90,AZ$4:AZ$147,1))</f>
        <v>30</v>
      </c>
      <c r="BB90" s="49">
        <v>26.3</v>
      </c>
      <c r="BC90" s="5">
        <v>1</v>
      </c>
      <c r="BD90" s="29"/>
      <c r="BE90" s="29"/>
      <c r="BF90" s="36">
        <f t="shared" si="35"/>
        <v>31.3</v>
      </c>
      <c r="BG90" s="11">
        <f>IF(BF90="",Default_Rank_Score,RANK(BF90,BF$4:BF$147,1))</f>
        <v>36</v>
      </c>
      <c r="BH90" s="49">
        <v>35.76</v>
      </c>
      <c r="BI90" s="5">
        <v>2</v>
      </c>
      <c r="BJ90" s="29"/>
      <c r="BK90" s="29"/>
      <c r="BL90" s="36">
        <f t="shared" si="36"/>
        <v>45.76</v>
      </c>
      <c r="BM90" s="11" t="e">
        <f>IF(BL90="",Default_Rank_Score,RANK(BL90,BL$4:BL$147,1))</f>
        <v>#VALUE!</v>
      </c>
      <c r="BN90" s="49">
        <v>40.369999999999997</v>
      </c>
      <c r="BO90" s="5">
        <v>0</v>
      </c>
      <c r="BP90" s="29"/>
      <c r="BQ90" s="29"/>
      <c r="BR90" s="36">
        <f t="shared" si="37"/>
        <v>40.369999999999997</v>
      </c>
      <c r="BS90" s="11">
        <f>IF(BR90="",Default_Rank_Score,RANK(BR90,BR$4:BR$147,1))</f>
        <v>43</v>
      </c>
    </row>
    <row r="91" spans="1:71" s="10" customFormat="1" x14ac:dyDescent="0.15">
      <c r="A91" s="59" t="s">
        <v>132</v>
      </c>
      <c r="B91" s="2"/>
      <c r="C91" s="1"/>
      <c r="D91" s="5">
        <v>5</v>
      </c>
      <c r="E91" s="6" t="s">
        <v>117</v>
      </c>
      <c r="F91" s="5"/>
      <c r="G91" s="63" t="e">
        <f t="shared" si="27"/>
        <v>#VALUE!</v>
      </c>
      <c r="H91" s="63">
        <f t="shared" si="38"/>
        <v>139</v>
      </c>
      <c r="I91" s="63">
        <f t="shared" si="39"/>
        <v>5</v>
      </c>
      <c r="J91" s="63">
        <f t="shared" si="40"/>
        <v>10</v>
      </c>
      <c r="K91" s="64">
        <f t="shared" si="41"/>
        <v>297.79999999999995</v>
      </c>
      <c r="L91" s="49">
        <v>24.54</v>
      </c>
      <c r="M91" s="5">
        <v>4</v>
      </c>
      <c r="N91" s="29"/>
      <c r="O91" s="29"/>
      <c r="P91" s="36">
        <f t="shared" si="28"/>
        <v>44.54</v>
      </c>
      <c r="Q91" s="53">
        <f>IF(P91="",Default_Rank_Score,RANK(P91,P$4:P$147,1))</f>
        <v>67</v>
      </c>
      <c r="R91" s="49">
        <v>16.73</v>
      </c>
      <c r="S91" s="5">
        <v>0</v>
      </c>
      <c r="T91" s="29"/>
      <c r="U91" s="29"/>
      <c r="V91" s="36">
        <f t="shared" si="29"/>
        <v>16.73</v>
      </c>
      <c r="W91" s="55">
        <f>IF(V91="",Default_Rank_Score,RANK(V91,V$4:V$147,1))</f>
        <v>7</v>
      </c>
      <c r="X91" s="49">
        <v>25.01</v>
      </c>
      <c r="Y91" s="5">
        <v>2</v>
      </c>
      <c r="Z91" s="29"/>
      <c r="AA91" s="29"/>
      <c r="AB91" s="36">
        <f t="shared" si="30"/>
        <v>35.010000000000005</v>
      </c>
      <c r="AC91" s="55">
        <f>IF(AB91="",Default_Rank_Score,RANK(AB91,AB$4:AB$147,1))</f>
        <v>27</v>
      </c>
      <c r="AD91" s="49">
        <v>19.62</v>
      </c>
      <c r="AE91" s="5">
        <v>2</v>
      </c>
      <c r="AF91" s="29"/>
      <c r="AG91" s="29"/>
      <c r="AH91" s="36">
        <f t="shared" si="31"/>
        <v>29.62</v>
      </c>
      <c r="AI91" s="55">
        <f>IF(AH91="",Default_Rank_Score,RANK(AH91,AH$4:AH$147,1))</f>
        <v>33</v>
      </c>
      <c r="AJ91" s="49">
        <v>31.61</v>
      </c>
      <c r="AK91" s="5">
        <v>0</v>
      </c>
      <c r="AL91" s="29"/>
      <c r="AM91" s="29"/>
      <c r="AN91" s="36">
        <f t="shared" si="32"/>
        <v>31.61</v>
      </c>
      <c r="AO91" s="11">
        <f>IF(AN91="",Default_Rank_Score,RANK(AN91,AN$4:AN$147,1))</f>
        <v>5</v>
      </c>
      <c r="AP91" s="49">
        <v>22.52</v>
      </c>
      <c r="AQ91" s="5">
        <v>0</v>
      </c>
      <c r="AR91" s="29"/>
      <c r="AS91" s="29"/>
      <c r="AT91" s="36">
        <f t="shared" si="33"/>
        <v>22.52</v>
      </c>
      <c r="AU91" s="11">
        <f>IF(AT91="",Default_Rank_Score,RANK(AT91,AT$4:AT$147,1))</f>
        <v>5</v>
      </c>
      <c r="AV91" s="49">
        <v>29.2</v>
      </c>
      <c r="AW91" s="5">
        <v>1</v>
      </c>
      <c r="AX91" s="29"/>
      <c r="AY91" s="29"/>
      <c r="AZ91" s="36">
        <f t="shared" si="34"/>
        <v>34.200000000000003</v>
      </c>
      <c r="BA91" s="11">
        <f>IF(AZ91="",Default_Rank_Score,RANK(AZ91,AZ$4:AZ$147,1))</f>
        <v>23</v>
      </c>
      <c r="BB91" s="49">
        <v>22.76</v>
      </c>
      <c r="BC91" s="5">
        <v>1</v>
      </c>
      <c r="BD91" s="29"/>
      <c r="BE91" s="29"/>
      <c r="BF91" s="36">
        <f t="shared" si="35"/>
        <v>27.76</v>
      </c>
      <c r="BG91" s="11">
        <f>IF(BF91="",Default_Rank_Score,RANK(BF91,BF$4:BF$147,1))</f>
        <v>24</v>
      </c>
      <c r="BH91" s="49">
        <v>27.28</v>
      </c>
      <c r="BI91" s="5">
        <v>0</v>
      </c>
      <c r="BJ91" s="29"/>
      <c r="BK91" s="29"/>
      <c r="BL91" s="36">
        <f t="shared" si="36"/>
        <v>27.28</v>
      </c>
      <c r="BM91" s="11" t="e">
        <f>IF(BL91="",Default_Rank_Score,RANK(BL91,BL$4:BL$147,1))</f>
        <v>#VALUE!</v>
      </c>
      <c r="BN91" s="49">
        <v>28.53</v>
      </c>
      <c r="BO91" s="5">
        <v>0</v>
      </c>
      <c r="BP91" s="29"/>
      <c r="BQ91" s="29"/>
      <c r="BR91" s="36">
        <f t="shared" si="37"/>
        <v>28.53</v>
      </c>
      <c r="BS91" s="11">
        <f>IF(BR91="",Default_Rank_Score,RANK(BR91,BR$4:BR$147,1))</f>
        <v>9</v>
      </c>
    </row>
    <row r="92" spans="1:71" s="10" customFormat="1" x14ac:dyDescent="0.15">
      <c r="A92" s="59" t="s">
        <v>133</v>
      </c>
      <c r="B92" s="2"/>
      <c r="C92" s="1"/>
      <c r="D92" s="5">
        <v>5</v>
      </c>
      <c r="E92" s="6" t="s">
        <v>151</v>
      </c>
      <c r="F92" s="5"/>
      <c r="G92" s="63" t="e">
        <f t="shared" si="27"/>
        <v>#VALUE!</v>
      </c>
      <c r="H92" s="63">
        <f t="shared" si="38"/>
        <v>379</v>
      </c>
      <c r="I92" s="63">
        <f t="shared" si="39"/>
        <v>5</v>
      </c>
      <c r="J92" s="63">
        <f t="shared" si="40"/>
        <v>11</v>
      </c>
      <c r="K92" s="64">
        <f t="shared" si="41"/>
        <v>546.79</v>
      </c>
      <c r="L92" s="49">
        <v>42.47</v>
      </c>
      <c r="M92" s="5">
        <v>0</v>
      </c>
      <c r="N92" s="29"/>
      <c r="O92" s="29"/>
      <c r="P92" s="36">
        <f t="shared" si="28"/>
        <v>42.47</v>
      </c>
      <c r="Q92" s="53">
        <f>IF(P92="",Default_Rank_Score,RANK(P92,P$4:P$147,1))</f>
        <v>59</v>
      </c>
      <c r="R92" s="49">
        <v>39.94</v>
      </c>
      <c r="S92" s="5">
        <v>0</v>
      </c>
      <c r="T92" s="29"/>
      <c r="U92" s="29"/>
      <c r="V92" s="36">
        <f t="shared" si="29"/>
        <v>39.94</v>
      </c>
      <c r="W92" s="55">
        <f>IF(V92="",Default_Rank_Score,RANK(V92,V$4:V$147,1))</f>
        <v>86</v>
      </c>
      <c r="X92" s="49">
        <v>49.25</v>
      </c>
      <c r="Y92" s="5">
        <v>0</v>
      </c>
      <c r="Z92" s="29"/>
      <c r="AA92" s="29"/>
      <c r="AB92" s="36">
        <f t="shared" si="30"/>
        <v>49.25</v>
      </c>
      <c r="AC92" s="55">
        <f>IF(AB92="",Default_Rank_Score,RANK(AB92,AB$4:AB$147,1))</f>
        <v>66</v>
      </c>
      <c r="AD92" s="49">
        <v>50.24</v>
      </c>
      <c r="AE92" s="5">
        <v>0</v>
      </c>
      <c r="AF92" s="29"/>
      <c r="AG92" s="29"/>
      <c r="AH92" s="36">
        <f t="shared" si="31"/>
        <v>50.24</v>
      </c>
      <c r="AI92" s="55">
        <f>IF(AH92="",Default_Rank_Score,RANK(AH92,AH$4:AH$147,1))</f>
        <v>89</v>
      </c>
      <c r="AJ92" s="49">
        <v>58.13</v>
      </c>
      <c r="AK92" s="5">
        <v>1</v>
      </c>
      <c r="AL92" s="29"/>
      <c r="AM92" s="29"/>
      <c r="AN92" s="36">
        <f t="shared" si="32"/>
        <v>63.13</v>
      </c>
      <c r="AO92" s="11">
        <f>IF(AN92="",Default_Rank_Score,RANK(AN92,AN$4:AN$147,1))</f>
        <v>79</v>
      </c>
      <c r="AP92" s="49">
        <v>47.35</v>
      </c>
      <c r="AQ92" s="5">
        <v>3</v>
      </c>
      <c r="AR92" s="29"/>
      <c r="AS92" s="29"/>
      <c r="AT92" s="36">
        <f t="shared" si="33"/>
        <v>62.35</v>
      </c>
      <c r="AU92" s="11">
        <f>IF(AT92="",Default_Rank_Score,RANK(AT92,AT$4:AT$147,1))</f>
        <v>90</v>
      </c>
      <c r="AV92" s="49">
        <v>52.62</v>
      </c>
      <c r="AW92" s="5">
        <v>2</v>
      </c>
      <c r="AX92" s="29"/>
      <c r="AY92" s="29"/>
      <c r="AZ92" s="36">
        <f t="shared" si="34"/>
        <v>62.62</v>
      </c>
      <c r="BA92" s="11">
        <f>IF(AZ92="",Default_Rank_Score,RANK(AZ92,AZ$4:AZ$147,1))</f>
        <v>91</v>
      </c>
      <c r="BB92" s="49">
        <v>42.48</v>
      </c>
      <c r="BC92" s="5">
        <v>0</v>
      </c>
      <c r="BD92" s="29"/>
      <c r="BE92" s="29"/>
      <c r="BF92" s="36">
        <f t="shared" si="35"/>
        <v>42.48</v>
      </c>
      <c r="BG92" s="11">
        <f>IF(BF92="",Default_Rank_Score,RANK(BF92,BF$4:BF$147,1))</f>
        <v>76</v>
      </c>
      <c r="BH92" s="49">
        <v>51.81</v>
      </c>
      <c r="BI92" s="5">
        <v>3</v>
      </c>
      <c r="BJ92" s="29"/>
      <c r="BK92" s="29"/>
      <c r="BL92" s="36">
        <f t="shared" si="36"/>
        <v>66.81</v>
      </c>
      <c r="BM92" s="11" t="e">
        <f>IF(BL92="",Default_Rank_Score,RANK(BL92,BL$4:BL$147,1))</f>
        <v>#VALUE!</v>
      </c>
      <c r="BN92" s="49">
        <v>57.5</v>
      </c>
      <c r="BO92" s="5">
        <v>2</v>
      </c>
      <c r="BP92" s="29"/>
      <c r="BQ92" s="29"/>
      <c r="BR92" s="36">
        <f t="shared" si="37"/>
        <v>67.5</v>
      </c>
      <c r="BS92" s="11">
        <f>IF(BR92="",Default_Rank_Score,RANK(BR92,BR$4:BR$147,1))</f>
        <v>94</v>
      </c>
    </row>
    <row r="93" spans="1:71" s="10" customFormat="1" x14ac:dyDescent="0.15">
      <c r="A93" s="59" t="s">
        <v>134</v>
      </c>
      <c r="B93" s="2"/>
      <c r="C93" s="1"/>
      <c r="D93" s="5">
        <v>5</v>
      </c>
      <c r="E93" s="6" t="s">
        <v>87</v>
      </c>
      <c r="F93" s="5"/>
      <c r="G93" s="63" t="e">
        <f t="shared" si="27"/>
        <v>#VALUE!</v>
      </c>
      <c r="H93" s="63">
        <f t="shared" si="38"/>
        <v>462</v>
      </c>
      <c r="I93" s="63">
        <f t="shared" si="39"/>
        <v>1</v>
      </c>
      <c r="J93" s="63">
        <f t="shared" si="40"/>
        <v>32</v>
      </c>
      <c r="K93" s="64">
        <f t="shared" si="41"/>
        <v>646.56000000000006</v>
      </c>
      <c r="L93" s="49">
        <v>50.52</v>
      </c>
      <c r="M93" s="5">
        <v>2</v>
      </c>
      <c r="N93" s="29"/>
      <c r="O93" s="29"/>
      <c r="P93" s="36">
        <f t="shared" si="28"/>
        <v>60.52</v>
      </c>
      <c r="Q93" s="53">
        <f>IF(P93="",Default_Rank_Score,RANK(P93,P$4:P$147,1))</f>
        <v>92</v>
      </c>
      <c r="R93" s="49">
        <v>48.72</v>
      </c>
      <c r="S93" s="5">
        <v>0</v>
      </c>
      <c r="T93" s="29"/>
      <c r="U93" s="29"/>
      <c r="V93" s="36">
        <f t="shared" si="29"/>
        <v>48.72</v>
      </c>
      <c r="W93" s="55">
        <f>IF(V93="",Default_Rank_Score,RANK(V93,V$4:V$147,1))</f>
        <v>103</v>
      </c>
      <c r="X93" s="49">
        <v>47.69</v>
      </c>
      <c r="Y93" s="5">
        <v>2</v>
      </c>
      <c r="Z93" s="29"/>
      <c r="AA93" s="29"/>
      <c r="AB93" s="36">
        <f t="shared" si="30"/>
        <v>57.69</v>
      </c>
      <c r="AC93" s="55">
        <f>IF(AB93="",Default_Rank_Score,RANK(AB93,AB$4:AB$147,1))</f>
        <v>79</v>
      </c>
      <c r="AD93" s="49">
        <v>50.72</v>
      </c>
      <c r="AE93" s="5">
        <v>3</v>
      </c>
      <c r="AF93" s="29"/>
      <c r="AG93" s="29"/>
      <c r="AH93" s="36">
        <f t="shared" si="31"/>
        <v>65.72</v>
      </c>
      <c r="AI93" s="55">
        <f>IF(AH93="",Default_Rank_Score,RANK(AH93,AH$4:AH$147,1))</f>
        <v>97</v>
      </c>
      <c r="AJ93" s="49">
        <v>57.96</v>
      </c>
      <c r="AK93" s="5">
        <v>3</v>
      </c>
      <c r="AL93" s="29"/>
      <c r="AM93" s="29"/>
      <c r="AN93" s="36">
        <f t="shared" si="32"/>
        <v>72.960000000000008</v>
      </c>
      <c r="AO93" s="11">
        <f>IF(AN93="",Default_Rank_Score,RANK(AN93,AN$4:AN$147,1))</f>
        <v>91</v>
      </c>
      <c r="AP93" s="49">
        <v>48.4</v>
      </c>
      <c r="AQ93" s="5">
        <v>4</v>
      </c>
      <c r="AR93" s="29"/>
      <c r="AS93" s="29"/>
      <c r="AT93" s="36">
        <f t="shared" si="33"/>
        <v>68.400000000000006</v>
      </c>
      <c r="AU93" s="11">
        <f>IF(AT93="",Default_Rank_Score,RANK(AT93,AT$4:AT$147,1))</f>
        <v>99</v>
      </c>
      <c r="AV93" s="49">
        <v>49.56</v>
      </c>
      <c r="AW93" s="5">
        <v>2</v>
      </c>
      <c r="AX93" s="29"/>
      <c r="AY93" s="29"/>
      <c r="AZ93" s="36">
        <f t="shared" si="34"/>
        <v>59.56</v>
      </c>
      <c r="BA93" s="11">
        <f>IF(AZ93="",Default_Rank_Score,RANK(AZ93,AZ$4:AZ$147,1))</f>
        <v>87</v>
      </c>
      <c r="BB93" s="49">
        <v>32.56</v>
      </c>
      <c r="BC93" s="5">
        <v>5</v>
      </c>
      <c r="BD93" s="29"/>
      <c r="BE93" s="29"/>
      <c r="BF93" s="36">
        <f t="shared" si="35"/>
        <v>57.56</v>
      </c>
      <c r="BG93" s="11">
        <f>IF(BF93="",Default_Rank_Score,RANK(BF93,BF$4:BF$147,1))</f>
        <v>100</v>
      </c>
      <c r="BH93" s="49">
        <v>45.71</v>
      </c>
      <c r="BI93" s="5">
        <v>4</v>
      </c>
      <c r="BJ93" s="29">
        <v>1</v>
      </c>
      <c r="BK93" s="29"/>
      <c r="BL93" s="36">
        <f t="shared" si="36"/>
        <v>75.710000000000008</v>
      </c>
      <c r="BM93" s="11" t="e">
        <f>IF(BL93="",Default_Rank_Score,RANK(BL93,BL$4:BL$147,1))</f>
        <v>#VALUE!</v>
      </c>
      <c r="BN93" s="49">
        <v>44.72</v>
      </c>
      <c r="BO93" s="5">
        <v>7</v>
      </c>
      <c r="BP93" s="29"/>
      <c r="BQ93" s="29"/>
      <c r="BR93" s="36">
        <f t="shared" si="37"/>
        <v>79.72</v>
      </c>
      <c r="BS93" s="11">
        <f>IF(BR93="",Default_Rank_Score,RANK(BR93,BR$4:BR$147,1))</f>
        <v>101</v>
      </c>
    </row>
    <row r="94" spans="1:71" s="10" customFormat="1" x14ac:dyDescent="0.15">
      <c r="A94" s="59" t="s">
        <v>135</v>
      </c>
      <c r="B94" s="2"/>
      <c r="C94" s="1"/>
      <c r="D94" s="5">
        <v>5</v>
      </c>
      <c r="E94" s="6" t="s">
        <v>136</v>
      </c>
      <c r="F94" s="5"/>
      <c r="G94" s="63" t="e">
        <f t="shared" si="27"/>
        <v>#VALUE!</v>
      </c>
      <c r="H94" s="63">
        <f t="shared" si="38"/>
        <v>457</v>
      </c>
      <c r="I94" s="63">
        <f t="shared" si="39"/>
        <v>1</v>
      </c>
      <c r="J94" s="63">
        <f t="shared" si="40"/>
        <v>27</v>
      </c>
      <c r="K94" s="64">
        <f t="shared" si="41"/>
        <v>631.96999999999991</v>
      </c>
      <c r="L94" s="49">
        <v>45.26</v>
      </c>
      <c r="M94" s="5">
        <v>3</v>
      </c>
      <c r="N94" s="29"/>
      <c r="O94" s="29"/>
      <c r="P94" s="36">
        <f t="shared" si="28"/>
        <v>60.26</v>
      </c>
      <c r="Q94" s="53">
        <f>IF(P94="",Default_Rank_Score,RANK(P94,P$4:P$147,1))</f>
        <v>90</v>
      </c>
      <c r="R94" s="49">
        <v>43.71</v>
      </c>
      <c r="S94" s="5">
        <v>0</v>
      </c>
      <c r="T94" s="29"/>
      <c r="U94" s="29"/>
      <c r="V94" s="36">
        <f t="shared" si="29"/>
        <v>43.71</v>
      </c>
      <c r="W94" s="55">
        <f>IF(V94="",Default_Rank_Score,RANK(V94,V$4:V$147,1))</f>
        <v>94</v>
      </c>
      <c r="X94" s="49">
        <v>54.11</v>
      </c>
      <c r="Y94" s="5">
        <v>2</v>
      </c>
      <c r="Z94" s="29">
        <v>1</v>
      </c>
      <c r="AA94" s="29"/>
      <c r="AB94" s="36">
        <f t="shared" si="30"/>
        <v>74.11</v>
      </c>
      <c r="AC94" s="55">
        <f>IF(AB94="",Default_Rank_Score,RANK(AB94,AB$4:AB$147,1))</f>
        <v>99</v>
      </c>
      <c r="AD94" s="49">
        <v>46.34</v>
      </c>
      <c r="AE94" s="5">
        <v>2</v>
      </c>
      <c r="AF94" s="29"/>
      <c r="AG94" s="29"/>
      <c r="AH94" s="36">
        <f t="shared" si="31"/>
        <v>56.34</v>
      </c>
      <c r="AI94" s="55">
        <f>IF(AH94="",Default_Rank_Score,RANK(AH94,AH$4:AH$147,1))</f>
        <v>93</v>
      </c>
      <c r="AJ94" s="49">
        <v>58.73</v>
      </c>
      <c r="AK94" s="5">
        <v>1</v>
      </c>
      <c r="AL94" s="29"/>
      <c r="AM94" s="29"/>
      <c r="AN94" s="36">
        <f t="shared" si="32"/>
        <v>63.73</v>
      </c>
      <c r="AO94" s="11">
        <f>IF(AN94="",Default_Rank_Score,RANK(AN94,AN$4:AN$147,1))</f>
        <v>81</v>
      </c>
      <c r="AP94" s="49">
        <v>51.28</v>
      </c>
      <c r="AQ94" s="5">
        <v>4</v>
      </c>
      <c r="AR94" s="29"/>
      <c r="AS94" s="29"/>
      <c r="AT94" s="36">
        <f t="shared" si="33"/>
        <v>71.28</v>
      </c>
      <c r="AU94" s="11">
        <f>IF(AT94="",Default_Rank_Score,RANK(AT94,AT$4:AT$147,1))</f>
        <v>100</v>
      </c>
      <c r="AV94" s="49">
        <v>40.729999999999997</v>
      </c>
      <c r="AW94" s="5">
        <v>3</v>
      </c>
      <c r="AX94" s="29"/>
      <c r="AY94" s="29"/>
      <c r="AZ94" s="36">
        <f t="shared" si="34"/>
        <v>55.73</v>
      </c>
      <c r="BA94" s="11">
        <f>IF(AZ94="",Default_Rank_Score,RANK(AZ94,AZ$4:AZ$147,1))</f>
        <v>82</v>
      </c>
      <c r="BB94" s="49">
        <v>42.25</v>
      </c>
      <c r="BC94" s="5">
        <v>5</v>
      </c>
      <c r="BD94" s="29"/>
      <c r="BE94" s="29"/>
      <c r="BF94" s="36">
        <f t="shared" si="35"/>
        <v>67.25</v>
      </c>
      <c r="BG94" s="11">
        <f>IF(BF94="",Default_Rank_Score,RANK(BF94,BF$4:BF$147,1))</f>
        <v>109</v>
      </c>
      <c r="BH94" s="49">
        <v>51.65</v>
      </c>
      <c r="BI94" s="5">
        <v>5</v>
      </c>
      <c r="BJ94" s="29"/>
      <c r="BK94" s="29"/>
      <c r="BL94" s="36">
        <f t="shared" si="36"/>
        <v>76.650000000000006</v>
      </c>
      <c r="BM94" s="11" t="e">
        <f>IF(BL94="",Default_Rank_Score,RANK(BL94,BL$4:BL$147,1))</f>
        <v>#VALUE!</v>
      </c>
      <c r="BN94" s="49">
        <v>52.91</v>
      </c>
      <c r="BO94" s="5">
        <v>2</v>
      </c>
      <c r="BP94" s="29"/>
      <c r="BQ94" s="29"/>
      <c r="BR94" s="36">
        <f t="shared" si="37"/>
        <v>62.91</v>
      </c>
      <c r="BS94" s="11">
        <f>IF(BR94="",Default_Rank_Score,RANK(BR94,BR$4:BR$147,1))</f>
        <v>85</v>
      </c>
    </row>
    <row r="95" spans="1:71" s="10" customFormat="1" x14ac:dyDescent="0.15">
      <c r="A95" s="59" t="s">
        <v>137</v>
      </c>
      <c r="B95" s="2"/>
      <c r="C95" s="1"/>
      <c r="D95" s="5">
        <v>5</v>
      </c>
      <c r="E95" s="6" t="s">
        <v>138</v>
      </c>
      <c r="F95" s="5"/>
      <c r="G95" s="63" t="e">
        <f t="shared" si="27"/>
        <v>#VALUE!</v>
      </c>
      <c r="H95" s="63">
        <f t="shared" si="38"/>
        <v>337</v>
      </c>
      <c r="I95" s="63">
        <f t="shared" si="39"/>
        <v>3</v>
      </c>
      <c r="J95" s="63">
        <f t="shared" si="40"/>
        <v>13</v>
      </c>
      <c r="K95" s="64">
        <f t="shared" si="41"/>
        <v>518.51</v>
      </c>
      <c r="L95" s="49">
        <v>39.1</v>
      </c>
      <c r="M95" s="5">
        <v>2</v>
      </c>
      <c r="N95" s="29"/>
      <c r="O95" s="29"/>
      <c r="P95" s="36">
        <f t="shared" si="28"/>
        <v>49.1</v>
      </c>
      <c r="Q95" s="53">
        <f>IF(P95="",Default_Rank_Score,RANK(P95,P$4:P$147,1))</f>
        <v>78</v>
      </c>
      <c r="R95" s="49">
        <v>31.05</v>
      </c>
      <c r="S95" s="5">
        <v>0</v>
      </c>
      <c r="T95" s="29"/>
      <c r="U95" s="29"/>
      <c r="V95" s="36">
        <f t="shared" si="29"/>
        <v>31.05</v>
      </c>
      <c r="W95" s="55">
        <f>IF(V95="",Default_Rank_Score,RANK(V95,V$4:V$147,1))</f>
        <v>67</v>
      </c>
      <c r="X95" s="49">
        <v>41.59</v>
      </c>
      <c r="Y95" s="5">
        <v>0</v>
      </c>
      <c r="Z95" s="29"/>
      <c r="AA95" s="29"/>
      <c r="AB95" s="36">
        <f t="shared" si="30"/>
        <v>41.59</v>
      </c>
      <c r="AC95" s="55">
        <f>IF(AB95="",Default_Rank_Score,RANK(AB95,AB$4:AB$147,1))</f>
        <v>47</v>
      </c>
      <c r="AD95" s="49">
        <v>39.29</v>
      </c>
      <c r="AE95" s="5">
        <v>1</v>
      </c>
      <c r="AF95" s="29"/>
      <c r="AG95" s="29"/>
      <c r="AH95" s="36">
        <f t="shared" si="31"/>
        <v>44.29</v>
      </c>
      <c r="AI95" s="55">
        <f>IF(AH95="",Default_Rank_Score,RANK(AH95,AH$4:AH$147,1))</f>
        <v>76</v>
      </c>
      <c r="AJ95" s="49">
        <v>58.65</v>
      </c>
      <c r="AK95" s="5">
        <v>0</v>
      </c>
      <c r="AL95" s="29"/>
      <c r="AM95" s="29"/>
      <c r="AN95" s="36">
        <f t="shared" si="32"/>
        <v>58.65</v>
      </c>
      <c r="AO95" s="11">
        <f>IF(AN95="",Default_Rank_Score,RANK(AN95,AN$4:AN$147,1))</f>
        <v>69</v>
      </c>
      <c r="AP95" s="49">
        <v>56.51</v>
      </c>
      <c r="AQ95" s="5">
        <v>2</v>
      </c>
      <c r="AR95" s="29"/>
      <c r="AS95" s="29"/>
      <c r="AT95" s="36">
        <f t="shared" si="33"/>
        <v>66.509999999999991</v>
      </c>
      <c r="AU95" s="11">
        <f>IF(AT95="",Default_Rank_Score,RANK(AT95,AT$4:AT$147,1))</f>
        <v>95</v>
      </c>
      <c r="AV95" s="49">
        <v>42.59</v>
      </c>
      <c r="AW95" s="5">
        <v>2</v>
      </c>
      <c r="AX95" s="29"/>
      <c r="AY95" s="29"/>
      <c r="AZ95" s="36">
        <f t="shared" si="34"/>
        <v>52.59</v>
      </c>
      <c r="BA95" s="11">
        <f>IF(AZ95="",Default_Rank_Score,RANK(AZ95,AZ$4:AZ$147,1))</f>
        <v>74</v>
      </c>
      <c r="BB95" s="49">
        <v>39.85</v>
      </c>
      <c r="BC95" s="5">
        <v>2</v>
      </c>
      <c r="BD95" s="29"/>
      <c r="BE95" s="29"/>
      <c r="BF95" s="36">
        <f t="shared" si="35"/>
        <v>49.85</v>
      </c>
      <c r="BG95" s="11">
        <f>IF(BF95="",Default_Rank_Score,RANK(BF95,BF$4:BF$147,1))</f>
        <v>87</v>
      </c>
      <c r="BH95" s="49">
        <v>51.58</v>
      </c>
      <c r="BI95" s="5">
        <v>1</v>
      </c>
      <c r="BJ95" s="29"/>
      <c r="BK95" s="29"/>
      <c r="BL95" s="36">
        <f t="shared" si="36"/>
        <v>56.58</v>
      </c>
      <c r="BM95" s="11" t="e">
        <f>IF(BL95="",Default_Rank_Score,RANK(BL95,BL$4:BL$147,1))</f>
        <v>#VALUE!</v>
      </c>
      <c r="BN95" s="49">
        <v>53.3</v>
      </c>
      <c r="BO95" s="5">
        <v>3</v>
      </c>
      <c r="BP95" s="29"/>
      <c r="BQ95" s="29"/>
      <c r="BR95" s="36">
        <f t="shared" si="37"/>
        <v>68.3</v>
      </c>
      <c r="BS95" s="11">
        <f>IF(BR95="",Default_Rank_Score,RANK(BR95,BR$4:BR$147,1))</f>
        <v>95</v>
      </c>
    </row>
    <row r="96" spans="1:71" s="10" customFormat="1" x14ac:dyDescent="0.15">
      <c r="A96" s="59" t="s">
        <v>198</v>
      </c>
      <c r="B96" s="2"/>
      <c r="C96" s="1"/>
      <c r="D96" s="5">
        <v>5</v>
      </c>
      <c r="E96" s="6" t="s">
        <v>115</v>
      </c>
      <c r="F96" s="5"/>
      <c r="G96" s="63" t="e">
        <f t="shared" si="27"/>
        <v>#VALUE!</v>
      </c>
      <c r="H96" s="63">
        <f t="shared" si="38"/>
        <v>289</v>
      </c>
      <c r="I96" s="63">
        <f t="shared" si="39"/>
        <v>5</v>
      </c>
      <c r="J96" s="63">
        <f t="shared" si="40"/>
        <v>10</v>
      </c>
      <c r="K96" s="64">
        <f t="shared" si="41"/>
        <v>441.76</v>
      </c>
      <c r="L96" s="49">
        <v>35.68</v>
      </c>
      <c r="M96" s="5">
        <v>0</v>
      </c>
      <c r="N96" s="29"/>
      <c r="O96" s="29"/>
      <c r="P96" s="36">
        <f t="shared" si="28"/>
        <v>35.68</v>
      </c>
      <c r="Q96" s="53">
        <f>IF(P96="",Default_Rank_Score,RANK(P96,P$4:P$147,1))</f>
        <v>40</v>
      </c>
      <c r="R96" s="49">
        <v>24.33</v>
      </c>
      <c r="S96" s="5">
        <v>0</v>
      </c>
      <c r="T96" s="29"/>
      <c r="U96" s="29"/>
      <c r="V96" s="36">
        <f t="shared" si="29"/>
        <v>24.33</v>
      </c>
      <c r="W96" s="55">
        <f>IF(V96="",Default_Rank_Score,RANK(V96,V$4:V$147,1))</f>
        <v>32</v>
      </c>
      <c r="X96" s="49">
        <v>50.63</v>
      </c>
      <c r="Y96" s="5">
        <v>2</v>
      </c>
      <c r="Z96" s="29"/>
      <c r="AA96" s="29"/>
      <c r="AB96" s="36">
        <f t="shared" si="30"/>
        <v>60.63</v>
      </c>
      <c r="AC96" s="55">
        <f>IF(AB96="",Default_Rank_Score,RANK(AB96,AB$4:AB$147,1))</f>
        <v>83</v>
      </c>
      <c r="AD96" s="49">
        <v>32.4</v>
      </c>
      <c r="AE96" s="5">
        <v>0</v>
      </c>
      <c r="AF96" s="29"/>
      <c r="AG96" s="29"/>
      <c r="AH96" s="36">
        <f t="shared" si="31"/>
        <v>32.4</v>
      </c>
      <c r="AI96" s="55">
        <f>IF(AH96="",Default_Rank_Score,RANK(AH96,AH$4:AH$147,1))</f>
        <v>42</v>
      </c>
      <c r="AJ96" s="49">
        <v>53.8</v>
      </c>
      <c r="AK96" s="5">
        <v>2</v>
      </c>
      <c r="AL96" s="29">
        <v>1</v>
      </c>
      <c r="AM96" s="29"/>
      <c r="AN96" s="36">
        <f t="shared" si="32"/>
        <v>73.8</v>
      </c>
      <c r="AO96" s="11">
        <f>IF(AN96="",Default_Rank_Score,RANK(AN96,AN$4:AN$147,1))</f>
        <v>92</v>
      </c>
      <c r="AP96" s="49">
        <v>33.99</v>
      </c>
      <c r="AQ96" s="5">
        <v>0</v>
      </c>
      <c r="AR96" s="29"/>
      <c r="AS96" s="29"/>
      <c r="AT96" s="36">
        <f t="shared" si="33"/>
        <v>33.99</v>
      </c>
      <c r="AU96" s="11">
        <f>IF(AT96="",Default_Rank_Score,RANK(AT96,AT$4:AT$147,1))</f>
        <v>29</v>
      </c>
      <c r="AV96" s="49">
        <v>42.82</v>
      </c>
      <c r="AW96" s="5">
        <v>2</v>
      </c>
      <c r="AX96" s="29"/>
      <c r="AY96" s="29"/>
      <c r="AZ96" s="36">
        <f t="shared" si="34"/>
        <v>52.82</v>
      </c>
      <c r="BA96" s="11">
        <f>IF(AZ96="",Default_Rank_Score,RANK(AZ96,AZ$4:AZ$147,1))</f>
        <v>75</v>
      </c>
      <c r="BB96" s="49">
        <v>30.44</v>
      </c>
      <c r="BC96" s="5">
        <v>2</v>
      </c>
      <c r="BD96" s="29"/>
      <c r="BE96" s="29"/>
      <c r="BF96" s="36">
        <f t="shared" si="35"/>
        <v>40.44</v>
      </c>
      <c r="BG96" s="11">
        <f>IF(BF96="",Default_Rank_Score,RANK(BF96,BF$4:BF$147,1))</f>
        <v>70</v>
      </c>
      <c r="BH96" s="49">
        <v>40.82</v>
      </c>
      <c r="BI96" s="5">
        <v>2</v>
      </c>
      <c r="BJ96" s="29"/>
      <c r="BK96" s="29"/>
      <c r="BL96" s="36">
        <f t="shared" si="36"/>
        <v>50.82</v>
      </c>
      <c r="BM96" s="11" t="e">
        <f>IF(BL96="",Default_Rank_Score,RANK(BL96,BL$4:BL$147,1))</f>
        <v>#VALUE!</v>
      </c>
      <c r="BN96" s="49">
        <v>36.85</v>
      </c>
      <c r="BO96" s="5">
        <v>0</v>
      </c>
      <c r="BP96" s="29"/>
      <c r="BQ96" s="29"/>
      <c r="BR96" s="36">
        <f t="shared" si="37"/>
        <v>36.85</v>
      </c>
      <c r="BS96" s="11">
        <f>IF(BR96="",Default_Rank_Score,RANK(BR96,BR$4:BR$147,1))</f>
        <v>30</v>
      </c>
    </row>
    <row r="97" spans="1:71" s="10" customFormat="1" x14ac:dyDescent="0.15">
      <c r="A97" s="59" t="s">
        <v>187</v>
      </c>
      <c r="B97" s="2"/>
      <c r="C97" s="1"/>
      <c r="D97" s="5">
        <v>5</v>
      </c>
      <c r="E97" s="6" t="s">
        <v>92</v>
      </c>
      <c r="F97" s="5"/>
      <c r="G97" s="63" t="e">
        <f t="shared" si="27"/>
        <v>#VALUE!</v>
      </c>
      <c r="H97" s="63">
        <f t="shared" si="38"/>
        <v>435</v>
      </c>
      <c r="I97" s="63">
        <f t="shared" si="39"/>
        <v>4</v>
      </c>
      <c r="J97" s="63">
        <f t="shared" si="40"/>
        <v>10</v>
      </c>
      <c r="K97" s="64">
        <f t="shared" si="41"/>
        <v>664.90000000000009</v>
      </c>
      <c r="L97" s="49">
        <v>49.51</v>
      </c>
      <c r="M97" s="5">
        <v>0</v>
      </c>
      <c r="N97" s="29"/>
      <c r="O97" s="29"/>
      <c r="P97" s="36">
        <f t="shared" si="28"/>
        <v>49.51</v>
      </c>
      <c r="Q97" s="53">
        <f>IF(P97="",Default_Rank_Score,RANK(P97,P$4:P$147,1))</f>
        <v>79</v>
      </c>
      <c r="R97" s="49">
        <v>31.95</v>
      </c>
      <c r="S97" s="5">
        <v>1</v>
      </c>
      <c r="T97" s="29"/>
      <c r="U97" s="29"/>
      <c r="V97" s="36">
        <f t="shared" si="29"/>
        <v>36.950000000000003</v>
      </c>
      <c r="W97" s="55">
        <f>IF(V97="",Default_Rank_Score,RANK(V97,V$4:V$147,1))</f>
        <v>82</v>
      </c>
      <c r="X97" s="49">
        <v>72.709999999999994</v>
      </c>
      <c r="Y97" s="5">
        <v>1</v>
      </c>
      <c r="Z97" s="29"/>
      <c r="AA97" s="29"/>
      <c r="AB97" s="36">
        <f t="shared" si="30"/>
        <v>77.709999999999994</v>
      </c>
      <c r="AC97" s="55">
        <f>IF(AB97="",Default_Rank_Score,RANK(AB97,AB$4:AB$147,1))</f>
        <v>102</v>
      </c>
      <c r="AD97" s="49">
        <v>79.92</v>
      </c>
      <c r="AE97" s="5">
        <v>0</v>
      </c>
      <c r="AF97" s="29"/>
      <c r="AG97" s="29"/>
      <c r="AH97" s="36">
        <f t="shared" si="31"/>
        <v>79.92</v>
      </c>
      <c r="AI97" s="55">
        <f>IF(AH97="",Default_Rank_Score,RANK(AH97,AH$4:AH$147,1))</f>
        <v>104</v>
      </c>
      <c r="AJ97" s="49">
        <v>58.48</v>
      </c>
      <c r="AK97" s="5">
        <v>0</v>
      </c>
      <c r="AL97" s="29"/>
      <c r="AM97" s="29"/>
      <c r="AN97" s="36">
        <f t="shared" si="32"/>
        <v>58.48</v>
      </c>
      <c r="AO97" s="11">
        <f>IF(AN97="",Default_Rank_Score,RANK(AN97,AN$4:AN$147,1))</f>
        <v>68</v>
      </c>
      <c r="AP97" s="49">
        <v>50.53</v>
      </c>
      <c r="AQ97" s="5">
        <v>1</v>
      </c>
      <c r="AR97" s="29"/>
      <c r="AS97" s="29"/>
      <c r="AT97" s="36">
        <f t="shared" si="33"/>
        <v>55.53</v>
      </c>
      <c r="AU97" s="11">
        <f>IF(AT97="",Default_Rank_Score,RANK(AT97,AT$4:AT$147,1))</f>
        <v>80</v>
      </c>
      <c r="AV97" s="49">
        <v>47.85</v>
      </c>
      <c r="AW97" s="5">
        <v>1</v>
      </c>
      <c r="AX97" s="29">
        <v>1</v>
      </c>
      <c r="AY97" s="29"/>
      <c r="AZ97" s="36">
        <f t="shared" si="34"/>
        <v>62.85</v>
      </c>
      <c r="BA97" s="11">
        <f>IF(AZ97="",Default_Rank_Score,RANK(AZ97,AZ$4:AZ$147,1))</f>
        <v>92</v>
      </c>
      <c r="BB97" s="49">
        <v>38.26</v>
      </c>
      <c r="BC97" s="5">
        <v>1</v>
      </c>
      <c r="BD97" s="29"/>
      <c r="BE97" s="29"/>
      <c r="BF97" s="36">
        <f t="shared" si="35"/>
        <v>43.26</v>
      </c>
      <c r="BG97" s="11">
        <f>IF(BF97="",Default_Rank_Score,RANK(BF97,BF$4:BF$147,1))</f>
        <v>78</v>
      </c>
      <c r="BH97" s="49">
        <v>80.08</v>
      </c>
      <c r="BI97" s="5">
        <v>0</v>
      </c>
      <c r="BJ97" s="29"/>
      <c r="BK97" s="29"/>
      <c r="BL97" s="36">
        <f t="shared" si="36"/>
        <v>80.08</v>
      </c>
      <c r="BM97" s="11" t="e">
        <f>IF(BL97="",Default_Rank_Score,RANK(BL97,BL$4:BL$147,1))</f>
        <v>#VALUE!</v>
      </c>
      <c r="BN97" s="49">
        <v>95.61</v>
      </c>
      <c r="BO97" s="5">
        <v>5</v>
      </c>
      <c r="BP97" s="29"/>
      <c r="BQ97" s="29"/>
      <c r="BR97" s="36">
        <f t="shared" si="37"/>
        <v>120.61</v>
      </c>
      <c r="BS97" s="11">
        <f>IF(BR97="",Default_Rank_Score,RANK(BR97,BR$4:BR$147,1))</f>
        <v>115</v>
      </c>
    </row>
    <row r="98" spans="1:71" s="10" customFormat="1" x14ac:dyDescent="0.15">
      <c r="A98" s="59" t="s">
        <v>188</v>
      </c>
      <c r="B98" s="2"/>
      <c r="C98" s="1"/>
      <c r="D98" s="5">
        <v>5</v>
      </c>
      <c r="E98" s="6" t="s">
        <v>129</v>
      </c>
      <c r="F98" s="5"/>
      <c r="G98" s="63" t="e">
        <f t="shared" si="27"/>
        <v>#VALUE!</v>
      </c>
      <c r="H98" s="63">
        <f t="shared" si="38"/>
        <v>522</v>
      </c>
      <c r="I98" s="63">
        <f t="shared" si="39"/>
        <v>8</v>
      </c>
      <c r="J98" s="63">
        <f t="shared" si="40"/>
        <v>3</v>
      </c>
      <c r="K98" s="64">
        <f t="shared" si="41"/>
        <v>682.81</v>
      </c>
      <c r="L98" s="49">
        <v>64.87</v>
      </c>
      <c r="M98" s="5">
        <v>0</v>
      </c>
      <c r="N98" s="29"/>
      <c r="O98" s="29"/>
      <c r="P98" s="36">
        <f t="shared" si="28"/>
        <v>64.87</v>
      </c>
      <c r="Q98" s="53">
        <f>IF(P98="",Default_Rank_Score,RANK(P98,P$4:P$147,1))</f>
        <v>94</v>
      </c>
      <c r="R98" s="49">
        <v>92.1</v>
      </c>
      <c r="S98" s="5">
        <v>0</v>
      </c>
      <c r="T98" s="29"/>
      <c r="U98" s="29"/>
      <c r="V98" s="36">
        <f t="shared" si="29"/>
        <v>92.1</v>
      </c>
      <c r="W98" s="55">
        <f>IF(V98="",Default_Rank_Score,RANK(V98,V$4:V$147,1))</f>
        <v>116</v>
      </c>
      <c r="X98" s="49">
        <v>95.46</v>
      </c>
      <c r="Y98" s="5">
        <v>0</v>
      </c>
      <c r="Z98" s="29"/>
      <c r="AA98" s="29"/>
      <c r="AB98" s="36">
        <f t="shared" si="30"/>
        <v>95.46</v>
      </c>
      <c r="AC98" s="55">
        <f>IF(AB98="",Default_Rank_Score,RANK(AB98,AB$4:AB$147,1))</f>
        <v>110</v>
      </c>
      <c r="AD98" s="49">
        <v>81.45</v>
      </c>
      <c r="AE98" s="5">
        <v>2</v>
      </c>
      <c r="AF98" s="29">
        <v>1</v>
      </c>
      <c r="AG98" s="29"/>
      <c r="AH98" s="36">
        <f t="shared" si="31"/>
        <v>101.45</v>
      </c>
      <c r="AI98" s="55">
        <f>IF(AH98="",Default_Rank_Score,RANK(AH98,AH$4:AH$147,1))</f>
        <v>113</v>
      </c>
      <c r="AJ98" s="49">
        <v>65.400000000000006</v>
      </c>
      <c r="AK98" s="5">
        <v>1</v>
      </c>
      <c r="AL98" s="29"/>
      <c r="AM98" s="29"/>
      <c r="AN98" s="36">
        <f t="shared" si="32"/>
        <v>70.400000000000006</v>
      </c>
      <c r="AO98" s="11">
        <f>IF(AN98="",Default_Rank_Score,RANK(AN98,AN$4:AN$147,1))</f>
        <v>89</v>
      </c>
      <c r="AP98" s="49">
        <v>48.57</v>
      </c>
      <c r="AQ98" s="5">
        <v>0</v>
      </c>
      <c r="AR98" s="29"/>
      <c r="AS98" s="29"/>
      <c r="AT98" s="36">
        <f t="shared" si="33"/>
        <v>48.57</v>
      </c>
      <c r="AU98" s="11">
        <f>IF(AT98="",Default_Rank_Score,RANK(AT98,AT$4:AT$147,1))</f>
        <v>73</v>
      </c>
      <c r="AV98" s="49">
        <v>50.71</v>
      </c>
      <c r="AW98" s="5">
        <v>0</v>
      </c>
      <c r="AX98" s="29"/>
      <c r="AY98" s="29"/>
      <c r="AZ98" s="36">
        <f t="shared" si="34"/>
        <v>50.71</v>
      </c>
      <c r="BA98" s="11">
        <f>IF(AZ98="",Default_Rank_Score,RANK(AZ98,AZ$4:AZ$147,1))</f>
        <v>70</v>
      </c>
      <c r="BB98" s="49">
        <v>42.73</v>
      </c>
      <c r="BC98" s="5">
        <v>0</v>
      </c>
      <c r="BD98" s="29"/>
      <c r="BE98" s="29"/>
      <c r="BF98" s="36">
        <f t="shared" si="35"/>
        <v>42.73</v>
      </c>
      <c r="BG98" s="11">
        <f>IF(BF98="",Default_Rank_Score,RANK(BF98,BF$4:BF$147,1))</f>
        <v>77</v>
      </c>
      <c r="BH98" s="49">
        <v>52.23</v>
      </c>
      <c r="BI98" s="5">
        <v>0</v>
      </c>
      <c r="BJ98" s="29"/>
      <c r="BK98" s="29"/>
      <c r="BL98" s="36">
        <f t="shared" si="36"/>
        <v>52.23</v>
      </c>
      <c r="BM98" s="11" t="e">
        <f>IF(BL98="",Default_Rank_Score,RANK(BL98,BL$4:BL$147,1))</f>
        <v>#VALUE!</v>
      </c>
      <c r="BN98" s="49">
        <v>64.290000000000006</v>
      </c>
      <c r="BO98" s="5">
        <v>0</v>
      </c>
      <c r="BP98" s="29"/>
      <c r="BQ98" s="29"/>
      <c r="BR98" s="36">
        <f t="shared" si="37"/>
        <v>64.290000000000006</v>
      </c>
      <c r="BS98" s="11">
        <f>IF(BR98="",Default_Rank_Score,RANK(BR98,BR$4:BR$147,1))</f>
        <v>88</v>
      </c>
    </row>
    <row r="99" spans="1:71" s="10" customFormat="1" x14ac:dyDescent="0.15">
      <c r="A99" s="59" t="s">
        <v>195</v>
      </c>
      <c r="B99" s="2"/>
      <c r="C99" s="1"/>
      <c r="D99" s="5">
        <v>5</v>
      </c>
      <c r="E99" s="6" t="s">
        <v>76</v>
      </c>
      <c r="F99" s="5"/>
      <c r="G99" s="63" t="e">
        <f t="shared" si="27"/>
        <v>#VALUE!</v>
      </c>
      <c r="H99" s="63">
        <f t="shared" si="38"/>
        <v>405</v>
      </c>
      <c r="I99" s="63">
        <f t="shared" si="39"/>
        <v>8</v>
      </c>
      <c r="J99" s="63">
        <f t="shared" si="40"/>
        <v>2</v>
      </c>
      <c r="K99" s="64">
        <f t="shared" si="41"/>
        <v>482.83</v>
      </c>
      <c r="L99" s="49">
        <v>47.41</v>
      </c>
      <c r="M99" s="5">
        <v>0</v>
      </c>
      <c r="N99" s="29"/>
      <c r="O99" s="29"/>
      <c r="P99" s="36">
        <f t="shared" si="28"/>
        <v>47.41</v>
      </c>
      <c r="Q99" s="53">
        <f>IF(P99="",Default_Rank_Score,RANK(P99,P$4:P$147,1))</f>
        <v>77</v>
      </c>
      <c r="R99" s="49">
        <v>35.020000000000003</v>
      </c>
      <c r="S99" s="5">
        <v>0</v>
      </c>
      <c r="T99" s="29"/>
      <c r="U99" s="29"/>
      <c r="V99" s="36">
        <f t="shared" si="29"/>
        <v>35.020000000000003</v>
      </c>
      <c r="W99" s="55">
        <f>IF(V99="",Default_Rank_Score,RANK(V99,V$4:V$147,1))</f>
        <v>79</v>
      </c>
      <c r="X99" s="49">
        <v>54.48</v>
      </c>
      <c r="Y99" s="5">
        <v>1</v>
      </c>
      <c r="Z99" s="29"/>
      <c r="AA99" s="29"/>
      <c r="AB99" s="36">
        <f t="shared" si="30"/>
        <v>59.48</v>
      </c>
      <c r="AC99" s="55">
        <f>IF(AB99="",Default_Rank_Score,RANK(AB99,AB$4:AB$147,1))</f>
        <v>80</v>
      </c>
      <c r="AD99" s="49">
        <v>49</v>
      </c>
      <c r="AE99" s="5">
        <v>0</v>
      </c>
      <c r="AF99" s="29"/>
      <c r="AG99" s="29"/>
      <c r="AH99" s="36">
        <f t="shared" si="31"/>
        <v>49</v>
      </c>
      <c r="AI99" s="55">
        <f>IF(AH99="",Default_Rank_Score,RANK(AH99,AH$4:AH$147,1))</f>
        <v>86</v>
      </c>
      <c r="AJ99" s="49">
        <v>54.75</v>
      </c>
      <c r="AK99" s="5">
        <v>0</v>
      </c>
      <c r="AL99" s="29">
        <v>1</v>
      </c>
      <c r="AM99" s="29"/>
      <c r="AN99" s="36">
        <f t="shared" si="32"/>
        <v>64.75</v>
      </c>
      <c r="AO99" s="11">
        <f>IF(AN99="",Default_Rank_Score,RANK(AN99,AN$4:AN$147,1))</f>
        <v>83</v>
      </c>
      <c r="AP99" s="49">
        <v>47.09</v>
      </c>
      <c r="AQ99" s="5">
        <v>0</v>
      </c>
      <c r="AR99" s="29"/>
      <c r="AS99" s="29"/>
      <c r="AT99" s="36">
        <f t="shared" si="33"/>
        <v>47.09</v>
      </c>
      <c r="AU99" s="11">
        <f>IF(AT99="",Default_Rank_Score,RANK(AT99,AT$4:AT$147,1))</f>
        <v>70</v>
      </c>
      <c r="AV99" s="49">
        <v>47.21</v>
      </c>
      <c r="AW99" s="5">
        <v>0</v>
      </c>
      <c r="AX99" s="29"/>
      <c r="AY99" s="29"/>
      <c r="AZ99" s="36">
        <f t="shared" si="34"/>
        <v>47.21</v>
      </c>
      <c r="BA99" s="11">
        <f>IF(AZ99="",Default_Rank_Score,RANK(AZ99,AZ$4:AZ$147,1))</f>
        <v>58</v>
      </c>
      <c r="BB99" s="49">
        <v>39.29</v>
      </c>
      <c r="BC99" s="5">
        <v>0</v>
      </c>
      <c r="BD99" s="29"/>
      <c r="BE99" s="29"/>
      <c r="BF99" s="36">
        <f t="shared" si="35"/>
        <v>39.29</v>
      </c>
      <c r="BG99" s="11">
        <f>IF(BF99="",Default_Rank_Score,RANK(BF99,BF$4:BF$147,1))</f>
        <v>68</v>
      </c>
      <c r="BH99" s="49">
        <v>41.87</v>
      </c>
      <c r="BI99" s="5">
        <v>0</v>
      </c>
      <c r="BJ99" s="29"/>
      <c r="BK99" s="29"/>
      <c r="BL99" s="36">
        <f t="shared" si="36"/>
        <v>41.87</v>
      </c>
      <c r="BM99" s="11" t="e">
        <f>IF(BL99="",Default_Rank_Score,RANK(BL99,BL$4:BL$147,1))</f>
        <v>#VALUE!</v>
      </c>
      <c r="BN99" s="49">
        <v>46.71</v>
      </c>
      <c r="BO99" s="5">
        <v>1</v>
      </c>
      <c r="BP99" s="29"/>
      <c r="BQ99" s="29"/>
      <c r="BR99" s="36">
        <f t="shared" si="37"/>
        <v>51.71</v>
      </c>
      <c r="BS99" s="11">
        <f>IF(BR99="",Default_Rank_Score,RANK(BR99,BR$4:BR$147,1))</f>
        <v>68</v>
      </c>
    </row>
    <row r="100" spans="1:71" s="10" customFormat="1" x14ac:dyDescent="0.15">
      <c r="A100" s="59" t="s">
        <v>199</v>
      </c>
      <c r="B100" s="2"/>
      <c r="C100" s="1"/>
      <c r="D100" s="5">
        <v>5</v>
      </c>
      <c r="E100" s="6" t="s">
        <v>57</v>
      </c>
      <c r="F100" s="5"/>
      <c r="G100" s="63" t="e">
        <f t="shared" ref="G100:G146" si="42">RANK(K100,K$4:K$147,1)</f>
        <v>#VALUE!</v>
      </c>
      <c r="H100" s="63">
        <f t="shared" ref="H100:H146" si="43">Q100+W100+AC100+AI100+AO100</f>
        <v>457</v>
      </c>
      <c r="I100" s="63">
        <f t="shared" ref="I100:I146" si="44">IF(M100=0,1,0)+IF(S100=0,1,0)+IF(Y100=0,1,0)+IF(AE100=0,1,0)+IF(AK100=0,1,0)+IF(AQ100=0,1,0)+IF(AW100=0,1,0)+IF(BC100=0,1,0)+IF(BI100=0,1,0)+IF(BO100=0,1,0)</f>
        <v>7</v>
      </c>
      <c r="J100" s="63">
        <f t="shared" ref="J100:J146" si="45">M100+S100+Y100+AE100+AK100+AQ100+AW100+BC100+BI100+BO100</f>
        <v>13</v>
      </c>
      <c r="K100" s="64">
        <f t="shared" ref="K100:K146" si="46">P100+V100+AB100+AH100+AN100+AT100+AZ100+BF100+BL100+BR100</f>
        <v>648.51</v>
      </c>
      <c r="L100" s="49">
        <v>76.3</v>
      </c>
      <c r="M100" s="5">
        <v>0</v>
      </c>
      <c r="N100" s="29"/>
      <c r="O100" s="29"/>
      <c r="P100" s="36">
        <f t="shared" ref="P100:P146" si="47">IF((OR(L100="",L100="DNC")),"",IF(L100="SDQ",P$157,IF(L100="DNF",999,(L100+(5*M100)+(N100*10)-(O100*5)))))</f>
        <v>76.3</v>
      </c>
      <c r="Q100" s="53">
        <f>IF(P100="",Default_Rank_Score,RANK(P100,P$4:P$147,1))</f>
        <v>105</v>
      </c>
      <c r="R100" s="49">
        <v>36.08</v>
      </c>
      <c r="S100" s="5">
        <v>0</v>
      </c>
      <c r="T100" s="29"/>
      <c r="U100" s="29"/>
      <c r="V100" s="36">
        <f t="shared" ref="V100:V146" si="48">IF((OR(R100="",R100="DNC")),"",IF(R100="SDQ",V$157,IF(R100="DNF",999,(R100+(5*S100)+(T100*10)-(U100*5)))))</f>
        <v>36.08</v>
      </c>
      <c r="W100" s="55">
        <f>IF(V100="",Default_Rank_Score,RANK(V100,V$4:V$147,1))</f>
        <v>81</v>
      </c>
      <c r="X100" s="49">
        <v>58.55</v>
      </c>
      <c r="Y100" s="5">
        <v>2</v>
      </c>
      <c r="Z100" s="29"/>
      <c r="AA100" s="29"/>
      <c r="AB100" s="36">
        <f t="shared" ref="AB100:AB146" si="49">IF((OR(X100="",X100="DNC")),"",IF(X100="SDQ",AB$157,IF(X100="DNF",999,(X100+(5*Y100)+(Z100*10)-(AA100*5)))))</f>
        <v>68.55</v>
      </c>
      <c r="AC100" s="55">
        <f>IF(AB100="",Default_Rank_Score,RANK(AB100,AB$4:AB$147,1))</f>
        <v>94</v>
      </c>
      <c r="AD100" s="49">
        <v>45.53</v>
      </c>
      <c r="AE100" s="5">
        <v>1</v>
      </c>
      <c r="AF100" s="29"/>
      <c r="AG100" s="29"/>
      <c r="AH100" s="36">
        <f t="shared" ref="AH100:AH146" si="50">IF((OR(AD100="",AD100="DNC")),"",IF(AD100="SDQ",AH$157,IF(AD100="DNF",999,(AD100+(5*AE100)+(AF100*10)-(AG100*5)))))</f>
        <v>50.53</v>
      </c>
      <c r="AI100" s="55">
        <f>IF(AH100="",Default_Rank_Score,RANK(AH100,AH$4:AH$147,1))</f>
        <v>90</v>
      </c>
      <c r="AJ100" s="49">
        <v>66.349999999999994</v>
      </c>
      <c r="AK100" s="5">
        <v>0</v>
      </c>
      <c r="AL100" s="29"/>
      <c r="AM100" s="29"/>
      <c r="AN100" s="36">
        <f t="shared" ref="AN100:AN146" si="51">IF((OR(AJ100="",AJ100="DNC")),"",IF(AJ100="SDQ",AN$157,IF(AJ100="DNF",999,(AJ100+(5*AK100)+(AL100*10)-(AM100*5)))))</f>
        <v>66.349999999999994</v>
      </c>
      <c r="AO100" s="11">
        <f>IF(AN100="",Default_Rank_Score,RANK(AN100,AN$4:AN$147,1))</f>
        <v>87</v>
      </c>
      <c r="AP100" s="49">
        <v>44.2</v>
      </c>
      <c r="AQ100" s="5">
        <v>0</v>
      </c>
      <c r="AR100" s="29"/>
      <c r="AS100" s="29"/>
      <c r="AT100" s="36">
        <f t="shared" ref="AT100:AT146" si="52">IF((OR(AP100="",AP100="DNC")),"",IF(AP100="SDQ",AT$157,IF(AP100="DNF",999,(AP100+(5*AQ100)+(AR100*10)-(AS100*5)))))</f>
        <v>44.2</v>
      </c>
      <c r="AU100" s="11">
        <f>IF(AT100="",Default_Rank_Score,RANK(AT100,AT$4:AT$147,1))</f>
        <v>63</v>
      </c>
      <c r="AV100" s="49">
        <v>47.76</v>
      </c>
      <c r="AW100" s="5">
        <v>0</v>
      </c>
      <c r="AX100" s="29"/>
      <c r="AY100" s="29"/>
      <c r="AZ100" s="36">
        <f t="shared" ref="AZ100:AZ146" si="53">IF((OR(AV100="",AV100="DNC")),"",IF(AV100="SDQ",AZ$157,IF(AV100="DNF",999,(AV100+(5*AW100)+(AX100*10)-(AY100*5)))))</f>
        <v>47.76</v>
      </c>
      <c r="BA100" s="11">
        <f>IF(AZ100="",Default_Rank_Score,RANK(AZ100,AZ$4:AZ$147,1))</f>
        <v>61</v>
      </c>
      <c r="BB100" s="49">
        <v>53.82</v>
      </c>
      <c r="BC100" s="5">
        <v>0</v>
      </c>
      <c r="BD100" s="29"/>
      <c r="BE100" s="29"/>
      <c r="BF100" s="36">
        <f t="shared" ref="BF100:BF146" si="54">IF((OR(BB100="",BB100="DNC")),"",IF(BB100="SDQ",BF$157,IF(BB100="DNF",999,(BB100+(5*BC100)+(BD100*10)-(BE100*5)))))</f>
        <v>53.82</v>
      </c>
      <c r="BG100" s="11">
        <f>IF(BF100="",Default_Rank_Score,RANK(BF100,BF$4:BF$147,1))</f>
        <v>93</v>
      </c>
      <c r="BH100" s="49">
        <v>98.86</v>
      </c>
      <c r="BI100" s="5">
        <v>10</v>
      </c>
      <c r="BJ100" s="29"/>
      <c r="BK100" s="29"/>
      <c r="BL100" s="36">
        <f t="shared" ref="BL100:BL146" si="55">IF((OR(BH100="",BH100="DNC")),"",IF(BH100="SDQ",BL$157,IF(BH100="DNF",999,(BH100+(5*BI100)+(BJ100*10)-(BK100*5)))))</f>
        <v>148.86000000000001</v>
      </c>
      <c r="BM100" s="11" t="e">
        <f>IF(BL100="",Default_Rank_Score,RANK(BL100,BL$4:BL$147,1))</f>
        <v>#VALUE!</v>
      </c>
      <c r="BN100" s="49">
        <v>56.06</v>
      </c>
      <c r="BO100" s="5">
        <v>0</v>
      </c>
      <c r="BP100" s="29"/>
      <c r="BQ100" s="29"/>
      <c r="BR100" s="36">
        <f t="shared" ref="BR100:BR146" si="56">IF((OR(BN100="",BN100="DNC")),"",IF(BN100="SDQ",BR$157,IF(BN100="DNF",999,(BN100+(5*BO100)+(BP100*10)-(BQ100*5)))))</f>
        <v>56.06</v>
      </c>
      <c r="BS100" s="11"/>
    </row>
    <row r="101" spans="1:71" s="10" customFormat="1" x14ac:dyDescent="0.15">
      <c r="A101" s="59" t="s">
        <v>112</v>
      </c>
      <c r="B101" s="2"/>
      <c r="C101" s="1"/>
      <c r="D101" s="5">
        <v>5</v>
      </c>
      <c r="E101" s="6" t="s">
        <v>118</v>
      </c>
      <c r="F101" s="5"/>
      <c r="G101" s="63" t="e">
        <f t="shared" si="42"/>
        <v>#VALUE!</v>
      </c>
      <c r="H101" s="63">
        <f t="shared" si="43"/>
        <v>158</v>
      </c>
      <c r="I101" s="63">
        <f t="shared" si="44"/>
        <v>4</v>
      </c>
      <c r="J101" s="63">
        <f t="shared" si="45"/>
        <v>9</v>
      </c>
      <c r="K101" s="64">
        <f t="shared" si="46"/>
        <v>353.34999999999997</v>
      </c>
      <c r="L101" s="49">
        <v>24.72</v>
      </c>
      <c r="M101" s="5">
        <v>2</v>
      </c>
      <c r="N101" s="29"/>
      <c r="O101" s="29"/>
      <c r="P101" s="36">
        <f t="shared" si="47"/>
        <v>34.72</v>
      </c>
      <c r="Q101" s="53">
        <f>IF(P101="",Default_Rank_Score,RANK(P101,P$4:P$147,1))</f>
        <v>37</v>
      </c>
      <c r="R101" s="49">
        <v>24.18</v>
      </c>
      <c r="S101" s="5">
        <v>0</v>
      </c>
      <c r="T101" s="29"/>
      <c r="U101" s="29"/>
      <c r="V101" s="36">
        <f t="shared" si="48"/>
        <v>24.18</v>
      </c>
      <c r="W101" s="55">
        <f>IF(V101="",Default_Rank_Score,RANK(V101,V$4:V$147,1))</f>
        <v>30</v>
      </c>
      <c r="X101" s="49">
        <v>33.590000000000003</v>
      </c>
      <c r="Y101" s="5">
        <v>0</v>
      </c>
      <c r="Z101" s="29"/>
      <c r="AA101" s="29"/>
      <c r="AB101" s="36">
        <f t="shared" si="49"/>
        <v>33.590000000000003</v>
      </c>
      <c r="AC101" s="55">
        <f>IF(AB101="",Default_Rank_Score,RANK(AB101,AB$4:AB$147,1))</f>
        <v>20</v>
      </c>
      <c r="AD101" s="49">
        <v>24.74</v>
      </c>
      <c r="AE101" s="5">
        <v>1</v>
      </c>
      <c r="AF101" s="29"/>
      <c r="AG101" s="29"/>
      <c r="AH101" s="36">
        <f t="shared" si="50"/>
        <v>29.74</v>
      </c>
      <c r="AI101" s="55">
        <f>IF(AH101="",Default_Rank_Score,RANK(AH101,AH$4:AH$147,1))</f>
        <v>34</v>
      </c>
      <c r="AJ101" s="49">
        <v>36.85</v>
      </c>
      <c r="AK101" s="5">
        <v>1</v>
      </c>
      <c r="AL101" s="29"/>
      <c r="AM101" s="29"/>
      <c r="AN101" s="36">
        <f t="shared" si="51"/>
        <v>41.85</v>
      </c>
      <c r="AO101" s="11">
        <f>IF(AN101="",Default_Rank_Score,RANK(AN101,AN$4:AN$147,1))</f>
        <v>37</v>
      </c>
      <c r="AP101" s="49">
        <v>29.42</v>
      </c>
      <c r="AQ101" s="5">
        <v>1</v>
      </c>
      <c r="AR101" s="29"/>
      <c r="AS101" s="29"/>
      <c r="AT101" s="36">
        <f t="shared" si="52"/>
        <v>34.42</v>
      </c>
      <c r="AU101" s="11">
        <f>IF(AT101="",Default_Rank_Score,RANK(AT101,AT$4:AT$147,1))</f>
        <v>31</v>
      </c>
      <c r="AV101" s="49">
        <v>29.35</v>
      </c>
      <c r="AW101" s="5">
        <v>2</v>
      </c>
      <c r="AX101" s="29"/>
      <c r="AY101" s="29"/>
      <c r="AZ101" s="36">
        <f t="shared" si="53"/>
        <v>39.35</v>
      </c>
      <c r="BA101" s="11">
        <f>IF(AZ101="",Default_Rank_Score,RANK(AZ101,AZ$4:AZ$147,1))</f>
        <v>35</v>
      </c>
      <c r="BB101" s="49">
        <v>27.1</v>
      </c>
      <c r="BC101" s="5">
        <v>0</v>
      </c>
      <c r="BD101" s="29"/>
      <c r="BE101" s="29"/>
      <c r="BF101" s="36">
        <f t="shared" si="54"/>
        <v>27.1</v>
      </c>
      <c r="BG101" s="11">
        <f>IF(BF101="",Default_Rank_Score,RANK(BF101,BF$4:BF$147,1))</f>
        <v>23</v>
      </c>
      <c r="BH101" s="49">
        <v>34.01</v>
      </c>
      <c r="BI101" s="5">
        <v>2</v>
      </c>
      <c r="BJ101" s="29"/>
      <c r="BK101" s="29"/>
      <c r="BL101" s="36">
        <f t="shared" si="55"/>
        <v>44.01</v>
      </c>
      <c r="BM101" s="11" t="e">
        <f>IF(BL101="",Default_Rank_Score,RANK(BL101,BL$4:BL$147,1))</f>
        <v>#VALUE!</v>
      </c>
      <c r="BN101" s="49">
        <v>44.39</v>
      </c>
      <c r="BO101" s="5">
        <v>0</v>
      </c>
      <c r="BP101" s="29"/>
      <c r="BQ101" s="29"/>
      <c r="BR101" s="36">
        <f t="shared" si="56"/>
        <v>44.39</v>
      </c>
      <c r="BS101" s="11"/>
    </row>
    <row r="102" spans="1:71" s="10" customFormat="1" x14ac:dyDescent="0.15">
      <c r="A102" s="59" t="s">
        <v>70</v>
      </c>
      <c r="B102" s="2"/>
      <c r="C102" s="1"/>
      <c r="D102" s="5">
        <v>5</v>
      </c>
      <c r="E102" s="6" t="s">
        <v>71</v>
      </c>
      <c r="F102" s="5"/>
      <c r="G102" s="63" t="e">
        <f t="shared" si="42"/>
        <v>#VALUE!</v>
      </c>
      <c r="H102" s="63">
        <f t="shared" si="43"/>
        <v>317</v>
      </c>
      <c r="I102" s="63">
        <f t="shared" si="44"/>
        <v>7</v>
      </c>
      <c r="J102" s="63">
        <f t="shared" si="45"/>
        <v>4</v>
      </c>
      <c r="K102" s="64">
        <f t="shared" si="46"/>
        <v>419.93</v>
      </c>
      <c r="L102" s="49">
        <v>36.76</v>
      </c>
      <c r="M102" s="5">
        <v>0</v>
      </c>
      <c r="N102" s="29"/>
      <c r="O102" s="29"/>
      <c r="P102" s="36">
        <f t="shared" si="47"/>
        <v>36.76</v>
      </c>
      <c r="Q102" s="53">
        <f>IF(P102="",Default_Rank_Score,RANK(P102,P$4:P$147,1))</f>
        <v>45</v>
      </c>
      <c r="R102" s="49">
        <v>32.619999999999997</v>
      </c>
      <c r="S102" s="5">
        <v>0</v>
      </c>
      <c r="T102" s="29"/>
      <c r="U102" s="29"/>
      <c r="V102" s="36">
        <f t="shared" si="48"/>
        <v>32.619999999999997</v>
      </c>
      <c r="W102" s="55">
        <f>IF(V102="",Default_Rank_Score,RANK(V102,V$4:V$147,1))</f>
        <v>73</v>
      </c>
      <c r="X102" s="49">
        <v>39.869999999999997</v>
      </c>
      <c r="Y102" s="5">
        <v>2</v>
      </c>
      <c r="Z102" s="29"/>
      <c r="AA102" s="29"/>
      <c r="AB102" s="36">
        <f t="shared" si="49"/>
        <v>49.87</v>
      </c>
      <c r="AC102" s="55">
        <f>IF(AB102="",Default_Rank_Score,RANK(AB102,AB$4:AB$147,1))</f>
        <v>68</v>
      </c>
      <c r="AD102" s="49">
        <v>35.340000000000003</v>
      </c>
      <c r="AE102" s="5">
        <v>0</v>
      </c>
      <c r="AF102" s="29"/>
      <c r="AG102" s="29"/>
      <c r="AH102" s="36">
        <f t="shared" si="50"/>
        <v>35.340000000000003</v>
      </c>
      <c r="AI102" s="55">
        <f>IF(AH102="",Default_Rank_Score,RANK(AH102,AH$4:AH$147,1))</f>
        <v>56</v>
      </c>
      <c r="AJ102" s="49">
        <v>55.06</v>
      </c>
      <c r="AK102" s="5">
        <v>1</v>
      </c>
      <c r="AL102" s="29"/>
      <c r="AM102" s="29"/>
      <c r="AN102" s="36">
        <f t="shared" si="51"/>
        <v>60.06</v>
      </c>
      <c r="AO102" s="11">
        <f>IF(AN102="",Default_Rank_Score,RANK(AN102,AN$4:AN$147,1))</f>
        <v>75</v>
      </c>
      <c r="AP102" s="49">
        <v>41.93</v>
      </c>
      <c r="AQ102" s="5">
        <v>0</v>
      </c>
      <c r="AR102" s="29"/>
      <c r="AS102" s="29"/>
      <c r="AT102" s="36">
        <f t="shared" si="52"/>
        <v>41.93</v>
      </c>
      <c r="AU102" s="11">
        <f>IF(AT102="",Default_Rank_Score,RANK(AT102,AT$4:AT$147,1))</f>
        <v>58</v>
      </c>
      <c r="AV102" s="49">
        <v>36.520000000000003</v>
      </c>
      <c r="AW102" s="5">
        <v>0</v>
      </c>
      <c r="AX102" s="29"/>
      <c r="AY102" s="29"/>
      <c r="AZ102" s="36">
        <f t="shared" si="53"/>
        <v>36.520000000000003</v>
      </c>
      <c r="BA102" s="11">
        <f>IF(AZ102="",Default_Rank_Score,RANK(AZ102,AZ$4:AZ$147,1))</f>
        <v>28</v>
      </c>
      <c r="BB102" s="49">
        <v>33.43</v>
      </c>
      <c r="BC102" s="5">
        <v>0</v>
      </c>
      <c r="BD102" s="29"/>
      <c r="BE102" s="29"/>
      <c r="BF102" s="36">
        <f t="shared" si="54"/>
        <v>33.43</v>
      </c>
      <c r="BG102" s="11">
        <f>IF(BF102="",Default_Rank_Score,RANK(BF102,BF$4:BF$147,1))</f>
        <v>46</v>
      </c>
      <c r="BH102" s="49">
        <v>46.84</v>
      </c>
      <c r="BI102" s="5">
        <v>1</v>
      </c>
      <c r="BJ102" s="29"/>
      <c r="BK102" s="29"/>
      <c r="BL102" s="36">
        <f t="shared" si="55"/>
        <v>51.84</v>
      </c>
      <c r="BM102" s="11" t="e">
        <f>IF(BL102="",Default_Rank_Score,RANK(BL102,BL$4:BL$147,1))</f>
        <v>#VALUE!</v>
      </c>
      <c r="BN102" s="49">
        <v>41.56</v>
      </c>
      <c r="BO102" s="5">
        <v>0</v>
      </c>
      <c r="BP102" s="29"/>
      <c r="BQ102" s="29"/>
      <c r="BR102" s="36">
        <f t="shared" si="56"/>
        <v>41.56</v>
      </c>
      <c r="BS102" s="11"/>
    </row>
    <row r="103" spans="1:71" s="10" customFormat="1" x14ac:dyDescent="0.15">
      <c r="A103" s="59" t="s">
        <v>212</v>
      </c>
      <c r="B103" s="2"/>
      <c r="C103" s="1"/>
      <c r="D103" s="5">
        <v>5</v>
      </c>
      <c r="E103" s="6" t="s">
        <v>77</v>
      </c>
      <c r="F103" s="5"/>
      <c r="G103" s="63" t="e">
        <f t="shared" si="42"/>
        <v>#VALUE!</v>
      </c>
      <c r="H103" s="63">
        <f t="shared" si="43"/>
        <v>593</v>
      </c>
      <c r="I103" s="63">
        <f t="shared" si="44"/>
        <v>7</v>
      </c>
      <c r="J103" s="63">
        <f t="shared" si="45"/>
        <v>13</v>
      </c>
      <c r="K103" s="64">
        <f t="shared" si="46"/>
        <v>7157.2699999999995</v>
      </c>
      <c r="L103" s="49" t="s">
        <v>218</v>
      </c>
      <c r="M103" s="5">
        <v>0</v>
      </c>
      <c r="N103" s="29"/>
      <c r="O103" s="29"/>
      <c r="P103" s="36">
        <f t="shared" si="47"/>
        <v>999</v>
      </c>
      <c r="Q103" s="53">
        <f>IF(P103="",Default_Rank_Score,RANK(P103,P$4:P$147,1))</f>
        <v>119</v>
      </c>
      <c r="R103" s="49" t="s">
        <v>218</v>
      </c>
      <c r="S103" s="5"/>
      <c r="T103" s="29"/>
      <c r="U103" s="29"/>
      <c r="V103" s="36">
        <f t="shared" si="48"/>
        <v>999</v>
      </c>
      <c r="W103" s="55">
        <f>IF(V103="",Default_Rank_Score,RANK(V103,V$4:V$147,1))</f>
        <v>119</v>
      </c>
      <c r="X103" s="49" t="s">
        <v>218</v>
      </c>
      <c r="Y103" s="5"/>
      <c r="Z103" s="29"/>
      <c r="AA103" s="29"/>
      <c r="AB103" s="36">
        <f t="shared" si="49"/>
        <v>999</v>
      </c>
      <c r="AC103" s="55">
        <f>IF(AB103="",Default_Rank_Score,RANK(AB103,AB$4:AB$147,1))</f>
        <v>118</v>
      </c>
      <c r="AD103" s="49" t="s">
        <v>218</v>
      </c>
      <c r="AE103" s="5">
        <v>0</v>
      </c>
      <c r="AF103" s="29"/>
      <c r="AG103" s="29"/>
      <c r="AH103" s="36">
        <f t="shared" si="50"/>
        <v>999</v>
      </c>
      <c r="AI103" s="55">
        <f>IF(AH103="",Default_Rank_Score,RANK(AH103,AH$4:AH$147,1))</f>
        <v>118</v>
      </c>
      <c r="AJ103" s="49" t="s">
        <v>218</v>
      </c>
      <c r="AK103" s="5">
        <v>0</v>
      </c>
      <c r="AL103" s="29"/>
      <c r="AM103" s="29"/>
      <c r="AN103" s="36">
        <f t="shared" si="51"/>
        <v>999</v>
      </c>
      <c r="AO103" s="11">
        <f>IF(AN103="",Default_Rank_Score,RANK(AN103,AN$4:AN$147,1))</f>
        <v>119</v>
      </c>
      <c r="AP103" s="49" t="s">
        <v>218</v>
      </c>
      <c r="AQ103" s="5">
        <v>0</v>
      </c>
      <c r="AR103" s="29"/>
      <c r="AS103" s="29"/>
      <c r="AT103" s="36">
        <f t="shared" si="52"/>
        <v>999</v>
      </c>
      <c r="AU103" s="11">
        <f>IF(AT103="",Default_Rank_Score,RANK(AT103,AT$4:AT$147,1))</f>
        <v>119</v>
      </c>
      <c r="AV103" s="49" t="s">
        <v>218</v>
      </c>
      <c r="AW103" s="5"/>
      <c r="AX103" s="29"/>
      <c r="AY103" s="29"/>
      <c r="AZ103" s="36">
        <f t="shared" si="53"/>
        <v>999</v>
      </c>
      <c r="BA103" s="11">
        <f>IF(AZ103="",Default_Rank_Score,RANK(AZ103,AZ$4:AZ$147,1))</f>
        <v>119</v>
      </c>
      <c r="BB103" s="49">
        <v>27.54</v>
      </c>
      <c r="BC103" s="5">
        <v>4</v>
      </c>
      <c r="BD103" s="29"/>
      <c r="BE103" s="29"/>
      <c r="BF103" s="36">
        <f t="shared" si="54"/>
        <v>47.54</v>
      </c>
      <c r="BG103" s="11">
        <f>IF(BF103="",Default_Rank_Score,RANK(BF103,BF$4:BF$147,1))</f>
        <v>83</v>
      </c>
      <c r="BH103" s="49">
        <v>27.98</v>
      </c>
      <c r="BI103" s="5">
        <v>5</v>
      </c>
      <c r="BJ103" s="29"/>
      <c r="BK103" s="29"/>
      <c r="BL103" s="36">
        <f t="shared" si="55"/>
        <v>52.980000000000004</v>
      </c>
      <c r="BM103" s="11" t="e">
        <f>IF(BL103="",Default_Rank_Score,RANK(BL103,BL$4:BL$147,1))</f>
        <v>#VALUE!</v>
      </c>
      <c r="BN103" s="49">
        <v>43.75</v>
      </c>
      <c r="BO103" s="5">
        <v>4</v>
      </c>
      <c r="BP103" s="29"/>
      <c r="BQ103" s="29"/>
      <c r="BR103" s="36">
        <f t="shared" si="56"/>
        <v>63.75</v>
      </c>
      <c r="BS103" s="11"/>
    </row>
    <row r="104" spans="1:71" s="10" customFormat="1" x14ac:dyDescent="0.15">
      <c r="A104" s="59" t="s">
        <v>210</v>
      </c>
      <c r="B104" s="2"/>
      <c r="C104" s="1"/>
      <c r="D104" s="5">
        <v>5</v>
      </c>
      <c r="E104" s="6" t="s">
        <v>85</v>
      </c>
      <c r="F104" s="5"/>
      <c r="G104" s="63" t="e">
        <f t="shared" si="42"/>
        <v>#VALUE!</v>
      </c>
      <c r="H104" s="63">
        <f t="shared" si="43"/>
        <v>454</v>
      </c>
      <c r="I104" s="63">
        <f t="shared" si="44"/>
        <v>1</v>
      </c>
      <c r="J104" s="63">
        <f t="shared" si="45"/>
        <v>21</v>
      </c>
      <c r="K104" s="64">
        <f t="shared" si="46"/>
        <v>604.01</v>
      </c>
      <c r="L104" s="49">
        <v>41.04</v>
      </c>
      <c r="M104" s="5">
        <v>2</v>
      </c>
      <c r="N104" s="29"/>
      <c r="O104" s="29"/>
      <c r="P104" s="36">
        <f t="shared" si="47"/>
        <v>51.04</v>
      </c>
      <c r="Q104" s="53">
        <f>IF(P104="",Default_Rank_Score,RANK(P104,P$4:P$147,1))</f>
        <v>83</v>
      </c>
      <c r="R104" s="49">
        <v>41.17</v>
      </c>
      <c r="S104" s="5">
        <v>0</v>
      </c>
      <c r="T104" s="29"/>
      <c r="U104" s="29"/>
      <c r="V104" s="36">
        <f t="shared" si="48"/>
        <v>41.17</v>
      </c>
      <c r="W104" s="55">
        <f>IF(V104="",Default_Rank_Score,RANK(V104,V$4:V$147,1))</f>
        <v>91</v>
      </c>
      <c r="X104" s="49">
        <v>49.71</v>
      </c>
      <c r="Y104" s="5">
        <v>2</v>
      </c>
      <c r="Z104" s="29"/>
      <c r="AA104" s="29"/>
      <c r="AB104" s="36">
        <f t="shared" si="49"/>
        <v>59.71</v>
      </c>
      <c r="AC104" s="55">
        <f>IF(AB104="",Default_Rank_Score,RANK(AB104,AB$4:AB$147,1))</f>
        <v>81</v>
      </c>
      <c r="AD104" s="49">
        <v>55.64</v>
      </c>
      <c r="AE104" s="5">
        <v>5</v>
      </c>
      <c r="AF104" s="29"/>
      <c r="AG104" s="29"/>
      <c r="AH104" s="36">
        <f t="shared" si="50"/>
        <v>80.64</v>
      </c>
      <c r="AI104" s="55">
        <f>IF(AH104="",Default_Rank_Score,RANK(AH104,AH$4:AH$147,1))</f>
        <v>105</v>
      </c>
      <c r="AJ104" s="49">
        <v>66.849999999999994</v>
      </c>
      <c r="AK104" s="5">
        <v>2</v>
      </c>
      <c r="AL104" s="29"/>
      <c r="AM104" s="29"/>
      <c r="AN104" s="36">
        <f t="shared" si="51"/>
        <v>76.849999999999994</v>
      </c>
      <c r="AO104" s="11">
        <f>IF(AN104="",Default_Rank_Score,RANK(AN104,AN$4:AN$147,1))</f>
        <v>94</v>
      </c>
      <c r="AP104" s="49">
        <v>40.98</v>
      </c>
      <c r="AQ104" s="5">
        <v>3</v>
      </c>
      <c r="AR104" s="29"/>
      <c r="AS104" s="29"/>
      <c r="AT104" s="36">
        <f t="shared" si="52"/>
        <v>55.98</v>
      </c>
      <c r="AU104" s="11">
        <f>IF(AT104="",Default_Rank_Score,RANK(AT104,AT$4:AT$147,1))</f>
        <v>82</v>
      </c>
      <c r="AV104" s="49">
        <v>48.37</v>
      </c>
      <c r="AW104" s="5">
        <v>2</v>
      </c>
      <c r="AX104" s="29"/>
      <c r="AY104" s="29"/>
      <c r="AZ104" s="36">
        <f t="shared" si="53"/>
        <v>58.37</v>
      </c>
      <c r="BA104" s="11">
        <f>IF(AZ104="",Default_Rank_Score,RANK(AZ104,AZ$4:AZ$147,1))</f>
        <v>84</v>
      </c>
      <c r="BB104" s="49">
        <v>44.68</v>
      </c>
      <c r="BC104" s="5">
        <v>1</v>
      </c>
      <c r="BD104" s="29">
        <v>1</v>
      </c>
      <c r="BE104" s="29"/>
      <c r="BF104" s="36">
        <f t="shared" si="54"/>
        <v>59.68</v>
      </c>
      <c r="BG104" s="11">
        <f>IF(BF104="",Default_Rank_Score,RANK(BF104,BF$4:BF$147,1))</f>
        <v>101</v>
      </c>
      <c r="BH104" s="49">
        <v>52.98</v>
      </c>
      <c r="BI104" s="5">
        <v>3</v>
      </c>
      <c r="BJ104" s="29"/>
      <c r="BK104" s="29"/>
      <c r="BL104" s="36">
        <f t="shared" si="55"/>
        <v>67.97999999999999</v>
      </c>
      <c r="BM104" s="11" t="e">
        <f>IF(BL104="",Default_Rank_Score,RANK(BL104,BL$4:BL$147,1))</f>
        <v>#VALUE!</v>
      </c>
      <c r="BN104" s="49">
        <v>47.59</v>
      </c>
      <c r="BO104" s="5">
        <v>1</v>
      </c>
      <c r="BP104" s="29"/>
      <c r="BQ104" s="29"/>
      <c r="BR104" s="36">
        <f t="shared" si="56"/>
        <v>52.59</v>
      </c>
      <c r="BS104" s="11"/>
    </row>
    <row r="105" spans="1:71" s="10" customFormat="1" x14ac:dyDescent="0.15">
      <c r="A105" s="59" t="s">
        <v>211</v>
      </c>
      <c r="B105" s="2"/>
      <c r="C105" s="1"/>
      <c r="D105" s="5">
        <v>5</v>
      </c>
      <c r="E105" s="6" t="s">
        <v>83</v>
      </c>
      <c r="F105" s="5"/>
      <c r="G105" s="63" t="e">
        <f t="shared" si="42"/>
        <v>#VALUE!</v>
      </c>
      <c r="H105" s="63">
        <f t="shared" si="43"/>
        <v>76</v>
      </c>
      <c r="I105" s="63">
        <f t="shared" si="44"/>
        <v>8</v>
      </c>
      <c r="J105" s="63">
        <f t="shared" si="45"/>
        <v>3</v>
      </c>
      <c r="K105" s="64">
        <f t="shared" si="46"/>
        <v>241.63</v>
      </c>
      <c r="L105" s="49">
        <v>19.84</v>
      </c>
      <c r="M105" s="5">
        <v>1</v>
      </c>
      <c r="N105" s="29"/>
      <c r="O105" s="29"/>
      <c r="P105" s="36">
        <f t="shared" si="47"/>
        <v>24.84</v>
      </c>
      <c r="Q105" s="53">
        <f>IF(P105="",Default_Rank_Score,RANK(P105,P$4:P$147,1))</f>
        <v>9</v>
      </c>
      <c r="R105" s="49">
        <v>14.89</v>
      </c>
      <c r="S105" s="5">
        <v>0</v>
      </c>
      <c r="T105" s="29"/>
      <c r="U105" s="29"/>
      <c r="V105" s="36">
        <f t="shared" si="48"/>
        <v>14.89</v>
      </c>
      <c r="W105" s="55">
        <f>IF(V105="",Default_Rank_Score,RANK(V105,V$4:V$147,1))</f>
        <v>3</v>
      </c>
      <c r="X105" s="49">
        <v>25.29</v>
      </c>
      <c r="Y105" s="5">
        <v>0</v>
      </c>
      <c r="Z105" s="29"/>
      <c r="AA105" s="29"/>
      <c r="AB105" s="36">
        <f t="shared" si="49"/>
        <v>25.29</v>
      </c>
      <c r="AC105" s="55">
        <f>IF(AB105="",Default_Rank_Score,RANK(AB105,AB$4:AB$147,1))</f>
        <v>2</v>
      </c>
      <c r="AD105" s="49">
        <v>25.24</v>
      </c>
      <c r="AE105" s="5">
        <v>2</v>
      </c>
      <c r="AF105" s="29"/>
      <c r="AG105" s="29"/>
      <c r="AH105" s="36">
        <f t="shared" si="50"/>
        <v>35.239999999999995</v>
      </c>
      <c r="AI105" s="55">
        <f>IF(AH105="",Default_Rank_Score,RANK(AH105,AH$4:AH$147,1))</f>
        <v>55</v>
      </c>
      <c r="AJ105" s="49">
        <v>32.21</v>
      </c>
      <c r="AK105" s="5">
        <v>0</v>
      </c>
      <c r="AL105" s="29"/>
      <c r="AM105" s="29"/>
      <c r="AN105" s="36">
        <f t="shared" si="51"/>
        <v>32.21</v>
      </c>
      <c r="AO105" s="11">
        <f>IF(AN105="",Default_Rank_Score,RANK(AN105,AN$4:AN$147,1))</f>
        <v>7</v>
      </c>
      <c r="AP105" s="49">
        <v>19.399999999999999</v>
      </c>
      <c r="AQ105" s="5">
        <v>0</v>
      </c>
      <c r="AR105" s="29"/>
      <c r="AS105" s="29"/>
      <c r="AT105" s="36">
        <f t="shared" si="52"/>
        <v>19.399999999999999</v>
      </c>
      <c r="AU105" s="11">
        <f>IF(AT105="",Default_Rank_Score,RANK(AT105,AT$4:AT$147,1))</f>
        <v>2</v>
      </c>
      <c r="AV105" s="49">
        <v>23.59</v>
      </c>
      <c r="AW105" s="5">
        <v>0</v>
      </c>
      <c r="AX105" s="29"/>
      <c r="AY105" s="29"/>
      <c r="AZ105" s="36">
        <f t="shared" si="53"/>
        <v>23.59</v>
      </c>
      <c r="BA105" s="11">
        <f>IF(AZ105="",Default_Rank_Score,RANK(AZ105,AZ$4:AZ$147,1))</f>
        <v>1</v>
      </c>
      <c r="BB105" s="49">
        <v>18.850000000000001</v>
      </c>
      <c r="BC105" s="5">
        <v>0</v>
      </c>
      <c r="BD105" s="29"/>
      <c r="BE105" s="29"/>
      <c r="BF105" s="36">
        <f t="shared" si="54"/>
        <v>18.850000000000001</v>
      </c>
      <c r="BG105" s="11">
        <f>IF(BF105="",Default_Rank_Score,RANK(BF105,BF$4:BF$147,1))</f>
        <v>3</v>
      </c>
      <c r="BH105" s="49">
        <v>20.6</v>
      </c>
      <c r="BI105" s="5">
        <v>0</v>
      </c>
      <c r="BJ105" s="29"/>
      <c r="BK105" s="29"/>
      <c r="BL105" s="36">
        <f t="shared" si="55"/>
        <v>20.6</v>
      </c>
      <c r="BM105" s="11" t="e">
        <f>IF(BL105="",Default_Rank_Score,RANK(BL105,BL$4:BL$147,1))</f>
        <v>#VALUE!</v>
      </c>
      <c r="BN105" s="49">
        <v>26.72</v>
      </c>
      <c r="BO105" s="5">
        <v>0</v>
      </c>
      <c r="BP105" s="29"/>
      <c r="BQ105" s="29"/>
      <c r="BR105" s="36">
        <f t="shared" si="56"/>
        <v>26.72</v>
      </c>
      <c r="BS105" s="11"/>
    </row>
    <row r="106" spans="1:71" s="10" customFormat="1" x14ac:dyDescent="0.15">
      <c r="A106" s="59"/>
      <c r="B106" s="2"/>
      <c r="C106" s="1"/>
      <c r="D106" s="5"/>
      <c r="E106" s="6"/>
      <c r="F106" s="5"/>
      <c r="G106" s="63" t="e">
        <f t="shared" si="42"/>
        <v>#VALUE!</v>
      </c>
      <c r="H106" s="63" t="e">
        <f t="shared" si="43"/>
        <v>#NAME?</v>
      </c>
      <c r="I106" s="63">
        <f t="shared" si="44"/>
        <v>10</v>
      </c>
      <c r="J106" s="63">
        <f t="shared" si="45"/>
        <v>0</v>
      </c>
      <c r="K106" s="64" t="e">
        <f t="shared" si="46"/>
        <v>#VALUE!</v>
      </c>
      <c r="L106" s="49"/>
      <c r="M106" s="5"/>
      <c r="N106" s="29"/>
      <c r="O106" s="29"/>
      <c r="P106" s="36" t="str">
        <f t="shared" si="47"/>
        <v/>
      </c>
      <c r="Q106" s="53" t="e">
        <f>IF(P106="",Default_Rank_Score,RANK(P106,P$4:P$147,1))</f>
        <v>#NAME?</v>
      </c>
      <c r="R106" s="49"/>
      <c r="S106" s="5"/>
      <c r="T106" s="29"/>
      <c r="U106" s="29"/>
      <c r="V106" s="36" t="str">
        <f t="shared" si="48"/>
        <v/>
      </c>
      <c r="W106" s="55" t="e">
        <f>IF(V106="",Default_Rank_Score,RANK(V106,V$4:V$147,1))</f>
        <v>#NAME?</v>
      </c>
      <c r="X106" s="49"/>
      <c r="Y106" s="5"/>
      <c r="Z106" s="29"/>
      <c r="AA106" s="29"/>
      <c r="AB106" s="36" t="str">
        <f t="shared" si="49"/>
        <v/>
      </c>
      <c r="AC106" s="55" t="e">
        <f>IF(AB106="",Default_Rank_Score,RANK(AB106,AB$4:AB$147,1))</f>
        <v>#NAME?</v>
      </c>
      <c r="AD106" s="49"/>
      <c r="AE106" s="5"/>
      <c r="AF106" s="29"/>
      <c r="AG106" s="29"/>
      <c r="AH106" s="36" t="str">
        <f t="shared" si="50"/>
        <v/>
      </c>
      <c r="AI106" s="55" t="e">
        <f>IF(AH106="",Default_Rank_Score,RANK(AH106,AH$4:AH$147,1))</f>
        <v>#NAME?</v>
      </c>
      <c r="AJ106" s="49"/>
      <c r="AK106" s="5"/>
      <c r="AL106" s="29"/>
      <c r="AM106" s="29"/>
      <c r="AN106" s="36" t="str">
        <f t="shared" si="51"/>
        <v/>
      </c>
      <c r="AO106" s="11" t="e">
        <f>IF(AN106="",Default_Rank_Score,RANK(AN106,AN$4:AN$147,1))</f>
        <v>#NAME?</v>
      </c>
      <c r="AP106" s="49"/>
      <c r="AQ106" s="5"/>
      <c r="AR106" s="29"/>
      <c r="AS106" s="29"/>
      <c r="AT106" s="36" t="str">
        <f t="shared" si="52"/>
        <v/>
      </c>
      <c r="AU106" s="11" t="e">
        <f>IF(AT106="",Default_Rank_Score,RANK(AT106,AT$4:AT$147,1))</f>
        <v>#NAME?</v>
      </c>
      <c r="AV106" s="49"/>
      <c r="AW106" s="5"/>
      <c r="AX106" s="29"/>
      <c r="AY106" s="29"/>
      <c r="AZ106" s="36" t="str">
        <f t="shared" si="53"/>
        <v/>
      </c>
      <c r="BA106" s="11" t="e">
        <f>IF(AZ106="",Default_Rank_Score,RANK(AZ106,AZ$4:AZ$147,1))</f>
        <v>#NAME?</v>
      </c>
      <c r="BB106" s="49"/>
      <c r="BC106" s="5"/>
      <c r="BD106" s="29"/>
      <c r="BE106" s="29"/>
      <c r="BF106" s="36" t="str">
        <f t="shared" si="54"/>
        <v/>
      </c>
      <c r="BG106" s="11" t="e">
        <f>IF(BF106="",Default_Rank_Score,RANK(BF106,BF$4:BF$147,1))</f>
        <v>#NAME?</v>
      </c>
      <c r="BH106" s="49"/>
      <c r="BI106" s="5"/>
      <c r="BJ106" s="29"/>
      <c r="BK106" s="29"/>
      <c r="BL106" s="36" t="str">
        <f t="shared" si="55"/>
        <v/>
      </c>
      <c r="BM106" s="11" t="e">
        <f>IF(BL106="",Default_Rank_Score,RANK(BL106,BL$4:BL$147,1))</f>
        <v>#NAME?</v>
      </c>
      <c r="BN106" s="49"/>
      <c r="BO106" s="5"/>
      <c r="BP106" s="29"/>
      <c r="BQ106" s="29"/>
      <c r="BR106" s="36" t="str">
        <f t="shared" si="56"/>
        <v/>
      </c>
      <c r="BS106" s="11"/>
    </row>
    <row r="107" spans="1:71" s="10" customFormat="1" x14ac:dyDescent="0.15">
      <c r="A107" s="59"/>
      <c r="B107" s="2"/>
      <c r="C107" s="1"/>
      <c r="D107" s="5"/>
      <c r="E107" s="6"/>
      <c r="F107" s="5"/>
      <c r="G107" s="63" t="e">
        <f t="shared" si="42"/>
        <v>#VALUE!</v>
      </c>
      <c r="H107" s="63" t="e">
        <f t="shared" si="43"/>
        <v>#NAME?</v>
      </c>
      <c r="I107" s="63">
        <f t="shared" si="44"/>
        <v>10</v>
      </c>
      <c r="J107" s="63">
        <f t="shared" si="45"/>
        <v>0</v>
      </c>
      <c r="K107" s="64" t="e">
        <f t="shared" si="46"/>
        <v>#VALUE!</v>
      </c>
      <c r="L107" s="49"/>
      <c r="M107" s="5"/>
      <c r="N107" s="29"/>
      <c r="O107" s="29"/>
      <c r="P107" s="36" t="str">
        <f t="shared" si="47"/>
        <v/>
      </c>
      <c r="Q107" s="53" t="e">
        <f>IF(P107="",Default_Rank_Score,RANK(P107,P$4:P$147,1))</f>
        <v>#NAME?</v>
      </c>
      <c r="R107" s="49"/>
      <c r="S107" s="5"/>
      <c r="T107" s="29"/>
      <c r="U107" s="29"/>
      <c r="V107" s="36" t="str">
        <f t="shared" si="48"/>
        <v/>
      </c>
      <c r="W107" s="55" t="e">
        <f>IF(V107="",Default_Rank_Score,RANK(V107,V$4:V$147,1))</f>
        <v>#NAME?</v>
      </c>
      <c r="X107" s="49"/>
      <c r="Y107" s="5"/>
      <c r="Z107" s="29"/>
      <c r="AA107" s="29"/>
      <c r="AB107" s="36" t="str">
        <f t="shared" si="49"/>
        <v/>
      </c>
      <c r="AC107" s="55" t="e">
        <f>IF(AB107="",Default_Rank_Score,RANK(AB107,AB$4:AB$147,1))</f>
        <v>#NAME?</v>
      </c>
      <c r="AD107" s="49"/>
      <c r="AE107" s="5"/>
      <c r="AF107" s="29"/>
      <c r="AG107" s="29"/>
      <c r="AH107" s="36" t="str">
        <f t="shared" si="50"/>
        <v/>
      </c>
      <c r="AI107" s="55" t="e">
        <f>IF(AH107="",Default_Rank_Score,RANK(AH107,AH$4:AH$147,1))</f>
        <v>#NAME?</v>
      </c>
      <c r="AJ107" s="49"/>
      <c r="AK107" s="5"/>
      <c r="AL107" s="29"/>
      <c r="AM107" s="29"/>
      <c r="AN107" s="36" t="str">
        <f t="shared" si="51"/>
        <v/>
      </c>
      <c r="AO107" s="11" t="e">
        <f>IF(AN107="",Default_Rank_Score,RANK(AN107,AN$4:AN$147,1))</f>
        <v>#NAME?</v>
      </c>
      <c r="AP107" s="49"/>
      <c r="AQ107" s="5"/>
      <c r="AR107" s="29"/>
      <c r="AS107" s="29"/>
      <c r="AT107" s="36" t="str">
        <f t="shared" si="52"/>
        <v/>
      </c>
      <c r="AU107" s="11" t="e">
        <f>IF(AT107="",Default_Rank_Score,RANK(AT107,AT$4:AT$147,1))</f>
        <v>#NAME?</v>
      </c>
      <c r="AV107" s="49"/>
      <c r="AW107" s="5"/>
      <c r="AX107" s="29"/>
      <c r="AY107" s="29"/>
      <c r="AZ107" s="36" t="str">
        <f t="shared" si="53"/>
        <v/>
      </c>
      <c r="BA107" s="11" t="e">
        <f>IF(AZ107="",Default_Rank_Score,RANK(AZ107,AZ$4:AZ$147,1))</f>
        <v>#NAME?</v>
      </c>
      <c r="BB107" s="49"/>
      <c r="BC107" s="5"/>
      <c r="BD107" s="29"/>
      <c r="BE107" s="29"/>
      <c r="BF107" s="36" t="str">
        <f t="shared" si="54"/>
        <v/>
      </c>
      <c r="BG107" s="11" t="e">
        <f>IF(BF107="",Default_Rank_Score,RANK(BF107,BF$4:BF$147,1))</f>
        <v>#NAME?</v>
      </c>
      <c r="BH107" s="49"/>
      <c r="BI107" s="5"/>
      <c r="BJ107" s="29"/>
      <c r="BK107" s="29"/>
      <c r="BL107" s="36" t="str">
        <f t="shared" si="55"/>
        <v/>
      </c>
      <c r="BM107" s="11" t="e">
        <f>IF(BL107="",Default_Rank_Score,RANK(BL107,BL$4:BL$147,1))</f>
        <v>#NAME?</v>
      </c>
      <c r="BN107" s="49"/>
      <c r="BO107" s="5"/>
      <c r="BP107" s="29"/>
      <c r="BQ107" s="29"/>
      <c r="BR107" s="36" t="str">
        <f t="shared" si="56"/>
        <v/>
      </c>
      <c r="BS107" s="11"/>
    </row>
    <row r="108" spans="1:71" s="10" customFormat="1" x14ac:dyDescent="0.15">
      <c r="A108" s="59"/>
      <c r="B108" s="2"/>
      <c r="C108" s="1"/>
      <c r="D108" s="5"/>
      <c r="E108" s="6"/>
      <c r="F108" s="5"/>
      <c r="G108" s="63" t="e">
        <f t="shared" si="42"/>
        <v>#VALUE!</v>
      </c>
      <c r="H108" s="63" t="e">
        <f t="shared" si="43"/>
        <v>#NAME?</v>
      </c>
      <c r="I108" s="63">
        <f t="shared" si="44"/>
        <v>10</v>
      </c>
      <c r="J108" s="63">
        <f t="shared" si="45"/>
        <v>0</v>
      </c>
      <c r="K108" s="64" t="e">
        <f t="shared" si="46"/>
        <v>#VALUE!</v>
      </c>
      <c r="L108" s="49"/>
      <c r="M108" s="5"/>
      <c r="N108" s="29"/>
      <c r="O108" s="29"/>
      <c r="P108" s="36" t="str">
        <f t="shared" si="47"/>
        <v/>
      </c>
      <c r="Q108" s="53" t="e">
        <f>IF(P108="",Default_Rank_Score,RANK(P108,P$4:P$147,1))</f>
        <v>#NAME?</v>
      </c>
      <c r="R108" s="49"/>
      <c r="S108" s="5"/>
      <c r="T108" s="29"/>
      <c r="U108" s="29"/>
      <c r="V108" s="36" t="str">
        <f t="shared" si="48"/>
        <v/>
      </c>
      <c r="W108" s="55" t="e">
        <f>IF(V108="",Default_Rank_Score,RANK(V108,V$4:V$147,1))</f>
        <v>#NAME?</v>
      </c>
      <c r="X108" s="49"/>
      <c r="Y108" s="5"/>
      <c r="Z108" s="29"/>
      <c r="AA108" s="29"/>
      <c r="AB108" s="36" t="str">
        <f t="shared" si="49"/>
        <v/>
      </c>
      <c r="AC108" s="55" t="e">
        <f>IF(AB108="",Default_Rank_Score,RANK(AB108,AB$4:AB$147,1))</f>
        <v>#NAME?</v>
      </c>
      <c r="AD108" s="49"/>
      <c r="AE108" s="5"/>
      <c r="AF108" s="29"/>
      <c r="AG108" s="29"/>
      <c r="AH108" s="36" t="str">
        <f t="shared" si="50"/>
        <v/>
      </c>
      <c r="AI108" s="55" t="e">
        <f>IF(AH108="",Default_Rank_Score,RANK(AH108,AH$4:AH$147,1))</f>
        <v>#NAME?</v>
      </c>
      <c r="AJ108" s="49"/>
      <c r="AK108" s="5"/>
      <c r="AL108" s="29"/>
      <c r="AM108" s="29"/>
      <c r="AN108" s="36" t="str">
        <f t="shared" si="51"/>
        <v/>
      </c>
      <c r="AO108" s="11" t="e">
        <f>IF(AN108="",Default_Rank_Score,RANK(AN108,AN$4:AN$147,1))</f>
        <v>#NAME?</v>
      </c>
      <c r="AP108" s="49"/>
      <c r="AQ108" s="5"/>
      <c r="AR108" s="29"/>
      <c r="AS108" s="29"/>
      <c r="AT108" s="36" t="str">
        <f t="shared" si="52"/>
        <v/>
      </c>
      <c r="AU108" s="11" t="e">
        <f>IF(AT108="",Default_Rank_Score,RANK(AT108,AT$4:AT$147,1))</f>
        <v>#NAME?</v>
      </c>
      <c r="AV108" s="49"/>
      <c r="AW108" s="5"/>
      <c r="AX108" s="29"/>
      <c r="AY108" s="29"/>
      <c r="AZ108" s="36" t="str">
        <f t="shared" si="53"/>
        <v/>
      </c>
      <c r="BA108" s="11" t="e">
        <f>IF(AZ108="",Default_Rank_Score,RANK(AZ108,AZ$4:AZ$147,1))</f>
        <v>#NAME?</v>
      </c>
      <c r="BB108" s="49"/>
      <c r="BC108" s="5"/>
      <c r="BD108" s="29"/>
      <c r="BE108" s="29"/>
      <c r="BF108" s="36" t="str">
        <f t="shared" si="54"/>
        <v/>
      </c>
      <c r="BG108" s="11" t="e">
        <f>IF(BF108="",Default_Rank_Score,RANK(BF108,BF$4:BF$147,1))</f>
        <v>#NAME?</v>
      </c>
      <c r="BH108" s="49"/>
      <c r="BI108" s="5"/>
      <c r="BJ108" s="29"/>
      <c r="BK108" s="29"/>
      <c r="BL108" s="36" t="str">
        <f t="shared" si="55"/>
        <v/>
      </c>
      <c r="BM108" s="11" t="e">
        <f>IF(BL108="",Default_Rank_Score,RANK(BL108,BL$4:BL$147,1))</f>
        <v>#NAME?</v>
      </c>
      <c r="BN108" s="49"/>
      <c r="BO108" s="5"/>
      <c r="BP108" s="29"/>
      <c r="BQ108" s="29"/>
      <c r="BR108" s="36" t="str">
        <f t="shared" si="56"/>
        <v/>
      </c>
      <c r="BS108" s="11"/>
    </row>
    <row r="109" spans="1:71" s="10" customFormat="1" x14ac:dyDescent="0.15">
      <c r="A109" s="59" t="s">
        <v>139</v>
      </c>
      <c r="B109" s="2"/>
      <c r="C109" s="1"/>
      <c r="D109" s="5">
        <v>6</v>
      </c>
      <c r="E109" s="6" t="s">
        <v>140</v>
      </c>
      <c r="F109" s="5"/>
      <c r="G109" s="63" t="e">
        <f t="shared" si="42"/>
        <v>#VALUE!</v>
      </c>
      <c r="H109" s="63">
        <f t="shared" si="43"/>
        <v>88</v>
      </c>
      <c r="I109" s="63">
        <f t="shared" si="44"/>
        <v>7</v>
      </c>
      <c r="J109" s="63">
        <f t="shared" si="45"/>
        <v>3</v>
      </c>
      <c r="K109" s="64">
        <f t="shared" si="46"/>
        <v>284.96999999999997</v>
      </c>
      <c r="L109" s="49">
        <v>25.12</v>
      </c>
      <c r="M109" s="5">
        <v>1</v>
      </c>
      <c r="N109" s="29"/>
      <c r="O109" s="29"/>
      <c r="P109" s="36">
        <f t="shared" si="47"/>
        <v>30.12</v>
      </c>
      <c r="Q109" s="53">
        <f>IF(P109="",Default_Rank_Score,RANK(P109,P$4:P$147,1))</f>
        <v>23</v>
      </c>
      <c r="R109" s="49">
        <v>20.68</v>
      </c>
      <c r="S109" s="5">
        <v>0</v>
      </c>
      <c r="T109" s="29"/>
      <c r="U109" s="29"/>
      <c r="V109" s="36">
        <f t="shared" si="48"/>
        <v>20.68</v>
      </c>
      <c r="W109" s="55">
        <f>IF(V109="",Default_Rank_Score,RANK(V109,V$4:V$147,1))</f>
        <v>17</v>
      </c>
      <c r="X109" s="49">
        <v>29.64</v>
      </c>
      <c r="Y109" s="5">
        <v>1</v>
      </c>
      <c r="Z109" s="29"/>
      <c r="AA109" s="29"/>
      <c r="AB109" s="36">
        <f t="shared" si="49"/>
        <v>34.64</v>
      </c>
      <c r="AC109" s="55">
        <f>IF(AB109="",Default_Rank_Score,RANK(AB109,AB$4:AB$147,1))</f>
        <v>25</v>
      </c>
      <c r="AD109" s="49">
        <v>24.07</v>
      </c>
      <c r="AE109" s="5">
        <v>0</v>
      </c>
      <c r="AF109" s="29"/>
      <c r="AG109" s="29"/>
      <c r="AH109" s="36">
        <f t="shared" si="50"/>
        <v>24.07</v>
      </c>
      <c r="AI109" s="55">
        <f>IF(AH109="",Default_Rank_Score,RANK(AH109,AH$4:AH$147,1))</f>
        <v>11</v>
      </c>
      <c r="AJ109" s="49">
        <v>33.94</v>
      </c>
      <c r="AK109" s="5">
        <v>0</v>
      </c>
      <c r="AL109" s="29"/>
      <c r="AM109" s="29"/>
      <c r="AN109" s="36">
        <f t="shared" si="51"/>
        <v>33.94</v>
      </c>
      <c r="AO109" s="11">
        <f>IF(AN109="",Default_Rank_Score,RANK(AN109,AN$4:AN$147,1))</f>
        <v>12</v>
      </c>
      <c r="AP109" s="49">
        <v>26.15</v>
      </c>
      <c r="AQ109" s="5">
        <v>0</v>
      </c>
      <c r="AR109" s="29"/>
      <c r="AS109" s="29"/>
      <c r="AT109" s="36">
        <f t="shared" si="52"/>
        <v>26.15</v>
      </c>
      <c r="AU109" s="11">
        <f>IF(AT109="",Default_Rank_Score,RANK(AT109,AT$4:AT$147,1))</f>
        <v>7</v>
      </c>
      <c r="AV109" s="49">
        <v>25.17</v>
      </c>
      <c r="AW109" s="5">
        <v>1</v>
      </c>
      <c r="AX109" s="29"/>
      <c r="AY109" s="29"/>
      <c r="AZ109" s="36">
        <f t="shared" si="53"/>
        <v>30.17</v>
      </c>
      <c r="BA109" s="11">
        <f>IF(AZ109="",Default_Rank_Score,RANK(AZ109,AZ$4:AZ$147,1))</f>
        <v>14</v>
      </c>
      <c r="BB109" s="49">
        <v>23.13</v>
      </c>
      <c r="BC109" s="5">
        <v>0</v>
      </c>
      <c r="BD109" s="29"/>
      <c r="BE109" s="29"/>
      <c r="BF109" s="36">
        <f t="shared" si="54"/>
        <v>23.13</v>
      </c>
      <c r="BG109" s="11">
        <f>IF(BF109="",Default_Rank_Score,RANK(BF109,BF$4:BF$147,1))</f>
        <v>10</v>
      </c>
      <c r="BH109" s="49">
        <v>28.44</v>
      </c>
      <c r="BI109" s="5">
        <v>0</v>
      </c>
      <c r="BJ109" s="29"/>
      <c r="BK109" s="29"/>
      <c r="BL109" s="36">
        <f t="shared" si="55"/>
        <v>28.44</v>
      </c>
      <c r="BM109" s="11" t="e">
        <f>IF(BL109="",Default_Rank_Score,RANK(BL109,BL$4:BL$147,1))</f>
        <v>#VALUE!</v>
      </c>
      <c r="BN109" s="49">
        <v>33.630000000000003</v>
      </c>
      <c r="BO109" s="5">
        <v>0</v>
      </c>
      <c r="BP109" s="29"/>
      <c r="BQ109" s="29"/>
      <c r="BR109" s="36">
        <f t="shared" si="56"/>
        <v>33.630000000000003</v>
      </c>
      <c r="BS109" s="11"/>
    </row>
    <row r="110" spans="1:71" s="10" customFormat="1" x14ac:dyDescent="0.15">
      <c r="A110" s="59" t="s">
        <v>221</v>
      </c>
      <c r="B110" s="2"/>
      <c r="C110" s="1"/>
      <c r="D110" s="5">
        <v>6</v>
      </c>
      <c r="E110" s="6" t="s">
        <v>141</v>
      </c>
      <c r="F110" s="5"/>
      <c r="G110" s="63" t="e">
        <f t="shared" si="42"/>
        <v>#VALUE!</v>
      </c>
      <c r="H110" s="63">
        <f t="shared" si="43"/>
        <v>260</v>
      </c>
      <c r="I110" s="63">
        <f t="shared" si="44"/>
        <v>7</v>
      </c>
      <c r="J110" s="63">
        <f t="shared" si="45"/>
        <v>6</v>
      </c>
      <c r="K110" s="64">
        <f t="shared" si="46"/>
        <v>430.97</v>
      </c>
      <c r="L110" s="49">
        <v>37.119999999999997</v>
      </c>
      <c r="M110" s="5">
        <v>0</v>
      </c>
      <c r="N110" s="29"/>
      <c r="O110" s="29"/>
      <c r="P110" s="36">
        <f t="shared" si="47"/>
        <v>37.119999999999997</v>
      </c>
      <c r="Q110" s="53">
        <f>IF(P110="",Default_Rank_Score,RANK(P110,P$4:P$147,1))</f>
        <v>46</v>
      </c>
      <c r="R110" s="49">
        <v>28.75</v>
      </c>
      <c r="S110" s="5">
        <v>0</v>
      </c>
      <c r="T110" s="29"/>
      <c r="U110" s="29"/>
      <c r="V110" s="36">
        <f t="shared" si="48"/>
        <v>28.75</v>
      </c>
      <c r="W110" s="55">
        <f>IF(V110="",Default_Rank_Score,RANK(V110,V$4:V$147,1))</f>
        <v>52</v>
      </c>
      <c r="X110" s="49">
        <v>47.02</v>
      </c>
      <c r="Y110" s="5">
        <v>0</v>
      </c>
      <c r="Z110" s="29"/>
      <c r="AA110" s="29"/>
      <c r="AB110" s="36">
        <f t="shared" si="49"/>
        <v>47.02</v>
      </c>
      <c r="AC110" s="55">
        <f>IF(AB110="",Default_Rank_Score,RANK(AB110,AB$4:AB$147,1))</f>
        <v>61</v>
      </c>
      <c r="AD110" s="49">
        <v>34.159999999999997</v>
      </c>
      <c r="AE110" s="5">
        <v>0</v>
      </c>
      <c r="AF110" s="29"/>
      <c r="AG110" s="29"/>
      <c r="AH110" s="36">
        <f t="shared" si="50"/>
        <v>34.159999999999997</v>
      </c>
      <c r="AI110" s="55">
        <f>IF(AH110="",Default_Rank_Score,RANK(AH110,AH$4:AH$147,1))</f>
        <v>49</v>
      </c>
      <c r="AJ110" s="49">
        <v>47.61</v>
      </c>
      <c r="AK110" s="5">
        <v>0</v>
      </c>
      <c r="AL110" s="29"/>
      <c r="AM110" s="29"/>
      <c r="AN110" s="36">
        <f t="shared" si="51"/>
        <v>47.61</v>
      </c>
      <c r="AO110" s="11">
        <f>IF(AN110="",Default_Rank_Score,RANK(AN110,AN$4:AN$147,1))</f>
        <v>52</v>
      </c>
      <c r="AP110" s="49">
        <v>34.56</v>
      </c>
      <c r="AQ110" s="5">
        <v>1</v>
      </c>
      <c r="AR110" s="29"/>
      <c r="AS110" s="29"/>
      <c r="AT110" s="36">
        <f t="shared" si="52"/>
        <v>39.56</v>
      </c>
      <c r="AU110" s="11">
        <f>IF(AT110="",Default_Rank_Score,RANK(AT110,AT$4:AT$147,1))</f>
        <v>47</v>
      </c>
      <c r="AV110" s="49">
        <v>53.16</v>
      </c>
      <c r="AW110" s="5">
        <v>4</v>
      </c>
      <c r="AX110" s="29"/>
      <c r="AY110" s="29"/>
      <c r="AZ110" s="36">
        <f t="shared" si="53"/>
        <v>73.16</v>
      </c>
      <c r="BA110" s="11">
        <f>IF(AZ110="",Default_Rank_Score,RANK(AZ110,AZ$4:AZ$147,1))</f>
        <v>101</v>
      </c>
      <c r="BB110" s="49">
        <v>33.35</v>
      </c>
      <c r="BC110" s="5">
        <v>1</v>
      </c>
      <c r="BD110" s="29"/>
      <c r="BE110" s="29"/>
      <c r="BF110" s="36">
        <f t="shared" si="54"/>
        <v>38.35</v>
      </c>
      <c r="BG110" s="11">
        <f>IF(BF110="",Default_Rank_Score,RANK(BF110,BF$4:BF$147,1))</f>
        <v>64</v>
      </c>
      <c r="BH110" s="49">
        <v>37.44</v>
      </c>
      <c r="BI110" s="5">
        <v>0</v>
      </c>
      <c r="BJ110" s="29"/>
      <c r="BK110" s="29"/>
      <c r="BL110" s="36">
        <f t="shared" si="55"/>
        <v>37.44</v>
      </c>
      <c r="BM110" s="11" t="e">
        <f>IF(BL110="",Default_Rank_Score,RANK(BL110,BL$4:BL$147,1))</f>
        <v>#VALUE!</v>
      </c>
      <c r="BN110" s="49">
        <v>47.8</v>
      </c>
      <c r="BO110" s="5">
        <v>0</v>
      </c>
      <c r="BP110" s="29"/>
      <c r="BQ110" s="29"/>
      <c r="BR110" s="36">
        <f t="shared" si="56"/>
        <v>47.8</v>
      </c>
      <c r="BS110" s="11"/>
    </row>
    <row r="111" spans="1:71" s="10" customFormat="1" x14ac:dyDescent="0.15">
      <c r="A111" s="59" t="s">
        <v>142</v>
      </c>
      <c r="B111" s="2"/>
      <c r="C111" s="1"/>
      <c r="D111" s="5">
        <v>6</v>
      </c>
      <c r="E111" s="6" t="s">
        <v>66</v>
      </c>
      <c r="F111" s="5"/>
      <c r="G111" s="63" t="e">
        <f t="shared" si="42"/>
        <v>#VALUE!</v>
      </c>
      <c r="H111" s="63">
        <f t="shared" si="43"/>
        <v>209</v>
      </c>
      <c r="I111" s="63">
        <f t="shared" si="44"/>
        <v>7</v>
      </c>
      <c r="J111" s="63">
        <f t="shared" si="45"/>
        <v>4</v>
      </c>
      <c r="K111" s="64">
        <f t="shared" si="46"/>
        <v>367.24</v>
      </c>
      <c r="L111" s="49">
        <v>37.340000000000003</v>
      </c>
      <c r="M111" s="5">
        <v>0</v>
      </c>
      <c r="N111" s="29"/>
      <c r="O111" s="29"/>
      <c r="P111" s="36">
        <f t="shared" si="47"/>
        <v>37.340000000000003</v>
      </c>
      <c r="Q111" s="53">
        <f>IF(P111="",Default_Rank_Score,RANK(P111,P$4:P$147,1))</f>
        <v>47</v>
      </c>
      <c r="R111" s="49">
        <v>26.64</v>
      </c>
      <c r="S111" s="5">
        <v>0</v>
      </c>
      <c r="T111" s="29"/>
      <c r="U111" s="29"/>
      <c r="V111" s="36">
        <f t="shared" si="48"/>
        <v>26.64</v>
      </c>
      <c r="W111" s="55">
        <f>IF(V111="",Default_Rank_Score,RANK(V111,V$4:V$147,1))</f>
        <v>46</v>
      </c>
      <c r="X111" s="49">
        <v>37.840000000000003</v>
      </c>
      <c r="Y111" s="5">
        <v>1</v>
      </c>
      <c r="Z111" s="29"/>
      <c r="AA111" s="29"/>
      <c r="AB111" s="36">
        <f t="shared" si="49"/>
        <v>42.84</v>
      </c>
      <c r="AC111" s="55">
        <f>IF(AB111="",Default_Rank_Score,RANK(AB111,AB$4:AB$147,1))</f>
        <v>49</v>
      </c>
      <c r="AD111" s="49">
        <v>27.65</v>
      </c>
      <c r="AE111" s="5">
        <v>0</v>
      </c>
      <c r="AF111" s="29"/>
      <c r="AG111" s="29"/>
      <c r="AH111" s="36">
        <f t="shared" si="50"/>
        <v>27.65</v>
      </c>
      <c r="AI111" s="55">
        <f>IF(AH111="",Default_Rank_Score,RANK(AH111,AH$4:AH$147,1))</f>
        <v>27</v>
      </c>
      <c r="AJ111" s="49">
        <v>43.29</v>
      </c>
      <c r="AK111" s="5">
        <v>0</v>
      </c>
      <c r="AL111" s="29"/>
      <c r="AM111" s="29"/>
      <c r="AN111" s="36">
        <f t="shared" si="51"/>
        <v>43.29</v>
      </c>
      <c r="AO111" s="11">
        <f>IF(AN111="",Default_Rank_Score,RANK(AN111,AN$4:AN$147,1))</f>
        <v>40</v>
      </c>
      <c r="AP111" s="49">
        <v>32.020000000000003</v>
      </c>
      <c r="AQ111" s="5">
        <v>0</v>
      </c>
      <c r="AR111" s="29"/>
      <c r="AS111" s="29"/>
      <c r="AT111" s="36">
        <f t="shared" si="52"/>
        <v>32.020000000000003</v>
      </c>
      <c r="AU111" s="11">
        <f>IF(AT111="",Default_Rank_Score,RANK(AT111,AT$4:AT$147,1))</f>
        <v>21</v>
      </c>
      <c r="AV111" s="49">
        <v>43.2</v>
      </c>
      <c r="AW111" s="5">
        <v>1</v>
      </c>
      <c r="AX111" s="29"/>
      <c r="AY111" s="29"/>
      <c r="AZ111" s="36">
        <f t="shared" si="53"/>
        <v>48.2</v>
      </c>
      <c r="BA111" s="11">
        <f>IF(AZ111="",Default_Rank_Score,RANK(AZ111,AZ$4:AZ$147,1))</f>
        <v>63</v>
      </c>
      <c r="BB111" s="49">
        <v>27.06</v>
      </c>
      <c r="BC111" s="5">
        <v>0</v>
      </c>
      <c r="BD111" s="29"/>
      <c r="BE111" s="29"/>
      <c r="BF111" s="36">
        <f t="shared" si="54"/>
        <v>27.06</v>
      </c>
      <c r="BG111" s="11">
        <f>IF(BF111="",Default_Rank_Score,RANK(BF111,BF$4:BF$147,1))</f>
        <v>22</v>
      </c>
      <c r="BH111" s="49">
        <v>33.340000000000003</v>
      </c>
      <c r="BI111" s="5">
        <v>2</v>
      </c>
      <c r="BJ111" s="29"/>
      <c r="BK111" s="29"/>
      <c r="BL111" s="36">
        <f t="shared" si="55"/>
        <v>43.34</v>
      </c>
      <c r="BM111" s="11" t="e">
        <f>IF(BL111="",Default_Rank_Score,RANK(BL111,BL$4:BL$147,1))</f>
        <v>#VALUE!</v>
      </c>
      <c r="BN111" s="49">
        <v>38.86</v>
      </c>
      <c r="BO111" s="5">
        <v>0</v>
      </c>
      <c r="BP111" s="29"/>
      <c r="BQ111" s="29"/>
      <c r="BR111" s="36">
        <f t="shared" si="56"/>
        <v>38.86</v>
      </c>
      <c r="BS111" s="11"/>
    </row>
    <row r="112" spans="1:71" s="10" customFormat="1" x14ac:dyDescent="0.15">
      <c r="A112" s="59" t="s">
        <v>222</v>
      </c>
      <c r="B112" s="2"/>
      <c r="C112" s="1"/>
      <c r="D112" s="5">
        <v>6</v>
      </c>
      <c r="E112" s="6" t="s">
        <v>136</v>
      </c>
      <c r="F112" s="5"/>
      <c r="G112" s="63" t="e">
        <f t="shared" si="42"/>
        <v>#VALUE!</v>
      </c>
      <c r="H112" s="63">
        <f t="shared" si="43"/>
        <v>468</v>
      </c>
      <c r="I112" s="63">
        <f t="shared" si="44"/>
        <v>9</v>
      </c>
      <c r="J112" s="63">
        <f t="shared" si="45"/>
        <v>2</v>
      </c>
      <c r="K112" s="64">
        <f t="shared" si="46"/>
        <v>606.66000000000008</v>
      </c>
      <c r="L112" s="49">
        <v>64.36</v>
      </c>
      <c r="M112" s="5">
        <v>0</v>
      </c>
      <c r="N112" s="29"/>
      <c r="O112" s="29"/>
      <c r="P112" s="36">
        <f t="shared" si="47"/>
        <v>64.36</v>
      </c>
      <c r="Q112" s="53">
        <f>IF(P112="",Default_Rank_Score,RANK(P112,P$4:P$147,1))</f>
        <v>93</v>
      </c>
      <c r="R112" s="49">
        <v>52.13</v>
      </c>
      <c r="S112" s="5">
        <v>0</v>
      </c>
      <c r="T112" s="29"/>
      <c r="U112" s="29"/>
      <c r="V112" s="36">
        <f t="shared" si="48"/>
        <v>52.13</v>
      </c>
      <c r="W112" s="55">
        <f>IF(V112="",Default_Rank_Score,RANK(V112,V$4:V$147,1))</f>
        <v>106</v>
      </c>
      <c r="X112" s="49">
        <v>64.91</v>
      </c>
      <c r="Y112" s="5">
        <v>0</v>
      </c>
      <c r="Z112" s="29"/>
      <c r="AA112" s="29"/>
      <c r="AB112" s="36">
        <f t="shared" si="49"/>
        <v>64.91</v>
      </c>
      <c r="AC112" s="55">
        <f>IF(AB112="",Default_Rank_Score,RANK(AB112,AB$4:AB$147,1))</f>
        <v>89</v>
      </c>
      <c r="AD112" s="49">
        <v>56.19</v>
      </c>
      <c r="AE112" s="5">
        <v>0</v>
      </c>
      <c r="AF112" s="29"/>
      <c r="AG112" s="29"/>
      <c r="AH112" s="36">
        <f t="shared" si="50"/>
        <v>56.19</v>
      </c>
      <c r="AI112" s="55">
        <f>IF(AH112="",Default_Rank_Score,RANK(AH112,AH$4:AH$147,1))</f>
        <v>92</v>
      </c>
      <c r="AJ112" s="49">
        <v>69.2</v>
      </c>
      <c r="AK112" s="5">
        <v>0</v>
      </c>
      <c r="AL112" s="29"/>
      <c r="AM112" s="29"/>
      <c r="AN112" s="36">
        <f t="shared" si="51"/>
        <v>69.2</v>
      </c>
      <c r="AO112" s="11">
        <f>IF(AN112="",Default_Rank_Score,RANK(AN112,AN$4:AN$147,1))</f>
        <v>88</v>
      </c>
      <c r="AP112" s="49">
        <v>53.59</v>
      </c>
      <c r="AQ112" s="5">
        <v>0</v>
      </c>
      <c r="AR112" s="29"/>
      <c r="AS112" s="29"/>
      <c r="AT112" s="36">
        <f t="shared" si="52"/>
        <v>53.59</v>
      </c>
      <c r="AU112" s="11">
        <f>IF(AT112="",Default_Rank_Score,RANK(AT112,AT$4:AT$147,1))</f>
        <v>79</v>
      </c>
      <c r="AV112" s="49">
        <v>61.05</v>
      </c>
      <c r="AW112" s="5">
        <v>2</v>
      </c>
      <c r="AX112" s="29"/>
      <c r="AY112" s="29"/>
      <c r="AZ112" s="36">
        <f t="shared" si="53"/>
        <v>71.05</v>
      </c>
      <c r="BA112" s="11">
        <f>IF(AZ112="",Default_Rank_Score,RANK(AZ112,AZ$4:AZ$147,1))</f>
        <v>98</v>
      </c>
      <c r="BB112" s="49">
        <v>54.42</v>
      </c>
      <c r="BC112" s="5">
        <v>0</v>
      </c>
      <c r="BD112" s="29"/>
      <c r="BE112" s="29"/>
      <c r="BF112" s="36">
        <f t="shared" si="54"/>
        <v>54.42</v>
      </c>
      <c r="BG112" s="11">
        <f>IF(BF112="",Default_Rank_Score,RANK(BF112,BF$4:BF$147,1))</f>
        <v>94</v>
      </c>
      <c r="BH112" s="49">
        <v>56.5</v>
      </c>
      <c r="BI112" s="5">
        <v>0</v>
      </c>
      <c r="BJ112" s="29"/>
      <c r="BK112" s="29"/>
      <c r="BL112" s="36">
        <f t="shared" si="55"/>
        <v>56.5</v>
      </c>
      <c r="BM112" s="11" t="e">
        <f>IF(BL112="",Default_Rank_Score,RANK(BL112,BL$4:BL$147,1))</f>
        <v>#VALUE!</v>
      </c>
      <c r="BN112" s="49">
        <v>64.31</v>
      </c>
      <c r="BO112" s="5">
        <v>0</v>
      </c>
      <c r="BP112" s="29"/>
      <c r="BQ112" s="29"/>
      <c r="BR112" s="36">
        <f t="shared" si="56"/>
        <v>64.31</v>
      </c>
      <c r="BS112" s="11"/>
    </row>
    <row r="113" spans="1:71" s="10" customFormat="1" x14ac:dyDescent="0.15">
      <c r="A113" s="59" t="s">
        <v>143</v>
      </c>
      <c r="B113" s="2"/>
      <c r="C113" s="1"/>
      <c r="D113" s="5">
        <v>6</v>
      </c>
      <c r="E113" s="6" t="s">
        <v>115</v>
      </c>
      <c r="F113" s="5"/>
      <c r="G113" s="63" t="e">
        <f t="shared" si="42"/>
        <v>#VALUE!</v>
      </c>
      <c r="H113" s="63">
        <f t="shared" si="43"/>
        <v>274</v>
      </c>
      <c r="I113" s="63">
        <f t="shared" si="44"/>
        <v>4</v>
      </c>
      <c r="J113" s="63">
        <f t="shared" si="45"/>
        <v>15</v>
      </c>
      <c r="K113" s="64">
        <f t="shared" si="46"/>
        <v>450.63</v>
      </c>
      <c r="L113" s="49">
        <v>34.049999999999997</v>
      </c>
      <c r="M113" s="5">
        <v>0</v>
      </c>
      <c r="N113" s="29"/>
      <c r="O113" s="29"/>
      <c r="P113" s="36">
        <f t="shared" si="47"/>
        <v>34.049999999999997</v>
      </c>
      <c r="Q113" s="53">
        <f>IF(P113="",Default_Rank_Score,RANK(P113,P$4:P$147,1))</f>
        <v>35</v>
      </c>
      <c r="R113" s="49">
        <v>24.1</v>
      </c>
      <c r="S113" s="5">
        <v>0</v>
      </c>
      <c r="T113" s="29"/>
      <c r="U113" s="29"/>
      <c r="V113" s="36">
        <f t="shared" si="48"/>
        <v>24.1</v>
      </c>
      <c r="W113" s="55">
        <f>IF(V113="",Default_Rank_Score,RANK(V113,V$4:V$147,1))</f>
        <v>29</v>
      </c>
      <c r="X113" s="49">
        <v>39.04</v>
      </c>
      <c r="Y113" s="5">
        <v>2</v>
      </c>
      <c r="Z113" s="29"/>
      <c r="AA113" s="29"/>
      <c r="AB113" s="36">
        <f t="shared" si="49"/>
        <v>49.04</v>
      </c>
      <c r="AC113" s="55">
        <f>IF(AB113="",Default_Rank_Score,RANK(AB113,AB$4:AB$147,1))</f>
        <v>65</v>
      </c>
      <c r="AD113" s="49">
        <v>32.75</v>
      </c>
      <c r="AE113" s="5">
        <v>0</v>
      </c>
      <c r="AF113" s="29"/>
      <c r="AG113" s="29"/>
      <c r="AH113" s="36">
        <f t="shared" si="50"/>
        <v>32.75</v>
      </c>
      <c r="AI113" s="55">
        <f>IF(AH113="",Default_Rank_Score,RANK(AH113,AH$4:AH$147,1))</f>
        <v>45</v>
      </c>
      <c r="AJ113" s="49">
        <v>60.35</v>
      </c>
      <c r="AK113" s="5">
        <v>3</v>
      </c>
      <c r="AL113" s="29">
        <v>1</v>
      </c>
      <c r="AM113" s="29"/>
      <c r="AN113" s="36">
        <f t="shared" si="51"/>
        <v>85.35</v>
      </c>
      <c r="AO113" s="11">
        <f>IF(AN113="",Default_Rank_Score,RANK(AN113,AN$4:AN$147,1))</f>
        <v>100</v>
      </c>
      <c r="AP113" s="49">
        <v>31.25</v>
      </c>
      <c r="AQ113" s="5">
        <v>3</v>
      </c>
      <c r="AR113" s="29"/>
      <c r="AS113" s="29"/>
      <c r="AT113" s="36">
        <f t="shared" si="52"/>
        <v>46.25</v>
      </c>
      <c r="AU113" s="11">
        <f>IF(AT113="",Default_Rank_Score,RANK(AT113,AT$4:AT$147,1))</f>
        <v>69</v>
      </c>
      <c r="AV113" s="49">
        <v>36.15</v>
      </c>
      <c r="AW113" s="5">
        <v>1</v>
      </c>
      <c r="AX113" s="29"/>
      <c r="AY113" s="29"/>
      <c r="AZ113" s="36">
        <f t="shared" si="53"/>
        <v>41.15</v>
      </c>
      <c r="BA113" s="11">
        <f>IF(AZ113="",Default_Rank_Score,RANK(AZ113,AZ$4:AZ$147,1))</f>
        <v>38</v>
      </c>
      <c r="BB113" s="49">
        <v>28.05</v>
      </c>
      <c r="BC113" s="5">
        <v>0</v>
      </c>
      <c r="BD113" s="29"/>
      <c r="BE113" s="29"/>
      <c r="BF113" s="36">
        <f t="shared" si="54"/>
        <v>28.05</v>
      </c>
      <c r="BG113" s="11">
        <f>IF(BF113="",Default_Rank_Score,RANK(BF113,BF$4:BF$147,1))</f>
        <v>27</v>
      </c>
      <c r="BH113" s="49">
        <v>35.53</v>
      </c>
      <c r="BI113" s="5">
        <v>5</v>
      </c>
      <c r="BJ113" s="29"/>
      <c r="BK113" s="29"/>
      <c r="BL113" s="36">
        <f t="shared" si="55"/>
        <v>60.53</v>
      </c>
      <c r="BM113" s="11" t="e">
        <f>IF(BL113="",Default_Rank_Score,RANK(BL113,BL$4:BL$147,1))</f>
        <v>#VALUE!</v>
      </c>
      <c r="BN113" s="49">
        <v>44.36</v>
      </c>
      <c r="BO113" s="5">
        <v>1</v>
      </c>
      <c r="BP113" s="29"/>
      <c r="BQ113" s="29"/>
      <c r="BR113" s="36">
        <f t="shared" si="56"/>
        <v>49.36</v>
      </c>
      <c r="BS113" s="11"/>
    </row>
    <row r="114" spans="1:71" s="10" customFormat="1" x14ac:dyDescent="0.15">
      <c r="A114" s="59" t="s">
        <v>144</v>
      </c>
      <c r="B114" s="2"/>
      <c r="C114" s="1"/>
      <c r="D114" s="5">
        <v>6</v>
      </c>
      <c r="E114" s="6" t="s">
        <v>79</v>
      </c>
      <c r="F114" s="5"/>
      <c r="G114" s="63" t="e">
        <f t="shared" si="42"/>
        <v>#VALUE!</v>
      </c>
      <c r="H114" s="63">
        <f t="shared" si="43"/>
        <v>147</v>
      </c>
      <c r="I114" s="63">
        <f t="shared" si="44"/>
        <v>8</v>
      </c>
      <c r="J114" s="63">
        <f t="shared" si="45"/>
        <v>2</v>
      </c>
      <c r="K114" s="64">
        <f t="shared" si="46"/>
        <v>322.89</v>
      </c>
      <c r="L114" s="49">
        <v>36.36</v>
      </c>
      <c r="M114" s="5">
        <v>1</v>
      </c>
      <c r="N114" s="29"/>
      <c r="O114" s="29"/>
      <c r="P114" s="36">
        <f t="shared" si="47"/>
        <v>41.36</v>
      </c>
      <c r="Q114" s="53">
        <f>IF(P114="",Default_Rank_Score,RANK(P114,P$4:P$147,1))</f>
        <v>56</v>
      </c>
      <c r="R114" s="49">
        <v>21.13</v>
      </c>
      <c r="S114" s="5">
        <v>0</v>
      </c>
      <c r="T114" s="29"/>
      <c r="U114" s="29"/>
      <c r="V114" s="36">
        <f t="shared" si="48"/>
        <v>21.13</v>
      </c>
      <c r="W114" s="55">
        <f>IF(V114="",Default_Rank_Score,RANK(V114,V$4:V$147,1))</f>
        <v>18</v>
      </c>
      <c r="X114" s="49">
        <v>32.770000000000003</v>
      </c>
      <c r="Y114" s="5">
        <v>0</v>
      </c>
      <c r="Z114" s="29"/>
      <c r="AA114" s="29"/>
      <c r="AB114" s="36">
        <f t="shared" si="49"/>
        <v>32.770000000000003</v>
      </c>
      <c r="AC114" s="55">
        <f>IF(AB114="",Default_Rank_Score,RANK(AB114,AB$4:AB$147,1))</f>
        <v>15</v>
      </c>
      <c r="AD114" s="49">
        <v>27.06</v>
      </c>
      <c r="AE114" s="5">
        <v>0</v>
      </c>
      <c r="AF114" s="29"/>
      <c r="AG114" s="29"/>
      <c r="AH114" s="36">
        <f t="shared" si="50"/>
        <v>27.06</v>
      </c>
      <c r="AI114" s="55">
        <f>IF(AH114="",Default_Rank_Score,RANK(AH114,AH$4:AH$147,1))</f>
        <v>22</v>
      </c>
      <c r="AJ114" s="49">
        <v>36.15</v>
      </c>
      <c r="AK114" s="5">
        <v>1</v>
      </c>
      <c r="AL114" s="29"/>
      <c r="AM114" s="29"/>
      <c r="AN114" s="36">
        <f t="shared" si="51"/>
        <v>41.15</v>
      </c>
      <c r="AO114" s="11">
        <f>IF(AN114="",Default_Rank_Score,RANK(AN114,AN$4:AN$147,1))</f>
        <v>36</v>
      </c>
      <c r="AP114" s="49">
        <v>30.28</v>
      </c>
      <c r="AQ114" s="5">
        <v>0</v>
      </c>
      <c r="AR114" s="29"/>
      <c r="AS114" s="29"/>
      <c r="AT114" s="36">
        <f t="shared" si="52"/>
        <v>30.28</v>
      </c>
      <c r="AU114" s="11">
        <f>IF(AT114="",Default_Rank_Score,RANK(AT114,AT$4:AT$147,1))</f>
        <v>16</v>
      </c>
      <c r="AV114" s="49">
        <v>29.25</v>
      </c>
      <c r="AW114" s="5">
        <v>0</v>
      </c>
      <c r="AX114" s="29"/>
      <c r="AY114" s="29"/>
      <c r="AZ114" s="36">
        <f t="shared" si="53"/>
        <v>29.25</v>
      </c>
      <c r="BA114" s="11">
        <f>IF(AZ114="",Default_Rank_Score,RANK(AZ114,AZ$4:AZ$147,1))</f>
        <v>11</v>
      </c>
      <c r="BB114" s="49">
        <v>22.79</v>
      </c>
      <c r="BC114" s="5">
        <v>0</v>
      </c>
      <c r="BD114" s="29">
        <v>1</v>
      </c>
      <c r="BE114" s="29"/>
      <c r="BF114" s="36">
        <f t="shared" si="54"/>
        <v>32.79</v>
      </c>
      <c r="BG114" s="11">
        <f>IF(BF114="",Default_Rank_Score,RANK(BF114,BF$4:BF$147,1))</f>
        <v>43</v>
      </c>
      <c r="BH114" s="49">
        <v>33.33</v>
      </c>
      <c r="BI114" s="5">
        <v>0</v>
      </c>
      <c r="BJ114" s="29"/>
      <c r="BK114" s="29"/>
      <c r="BL114" s="36">
        <f t="shared" si="55"/>
        <v>33.33</v>
      </c>
      <c r="BM114" s="11" t="e">
        <f>IF(BL114="",Default_Rank_Score,RANK(BL114,BL$4:BL$147,1))</f>
        <v>#VALUE!</v>
      </c>
      <c r="BN114" s="49">
        <v>33.770000000000003</v>
      </c>
      <c r="BO114" s="5">
        <v>0</v>
      </c>
      <c r="BP114" s="29"/>
      <c r="BQ114" s="29"/>
      <c r="BR114" s="36">
        <f t="shared" si="56"/>
        <v>33.770000000000003</v>
      </c>
      <c r="BS114" s="11"/>
    </row>
    <row r="115" spans="1:71" s="10" customFormat="1" x14ac:dyDescent="0.15">
      <c r="A115" s="59" t="s">
        <v>145</v>
      </c>
      <c r="B115" s="2"/>
      <c r="C115" s="1"/>
      <c r="D115" s="5">
        <v>6</v>
      </c>
      <c r="E115" s="6" t="s">
        <v>146</v>
      </c>
      <c r="F115" s="5"/>
      <c r="G115" s="63" t="e">
        <f t="shared" si="42"/>
        <v>#VALUE!</v>
      </c>
      <c r="H115" s="63">
        <f t="shared" si="43"/>
        <v>332</v>
      </c>
      <c r="I115" s="63">
        <f t="shared" si="44"/>
        <v>6</v>
      </c>
      <c r="J115" s="63">
        <f t="shared" si="45"/>
        <v>10</v>
      </c>
      <c r="K115" s="64">
        <f t="shared" si="46"/>
        <v>477.06000000000006</v>
      </c>
      <c r="L115" s="49">
        <v>44.81</v>
      </c>
      <c r="M115" s="5">
        <v>0</v>
      </c>
      <c r="N115" s="29"/>
      <c r="O115" s="29"/>
      <c r="P115" s="36">
        <f t="shared" si="47"/>
        <v>44.81</v>
      </c>
      <c r="Q115" s="53">
        <f>IF(P115="",Default_Rank_Score,RANK(P115,P$4:P$147,1))</f>
        <v>69</v>
      </c>
      <c r="R115" s="49">
        <v>29.55</v>
      </c>
      <c r="S115" s="5">
        <v>0</v>
      </c>
      <c r="T115" s="29"/>
      <c r="U115" s="29"/>
      <c r="V115" s="36">
        <f t="shared" si="48"/>
        <v>29.55</v>
      </c>
      <c r="W115" s="55">
        <f>IF(V115="",Default_Rank_Score,RANK(V115,V$4:V$147,1))</f>
        <v>61</v>
      </c>
      <c r="X115" s="49">
        <v>47.36</v>
      </c>
      <c r="Y115" s="5">
        <v>2</v>
      </c>
      <c r="Z115" s="29"/>
      <c r="AA115" s="29"/>
      <c r="AB115" s="36">
        <f t="shared" si="49"/>
        <v>57.36</v>
      </c>
      <c r="AC115" s="55">
        <f>IF(AB115="",Default_Rank_Score,RANK(AB115,AB$4:AB$147,1))</f>
        <v>78</v>
      </c>
      <c r="AD115" s="49">
        <v>40.94</v>
      </c>
      <c r="AE115" s="5">
        <v>0</v>
      </c>
      <c r="AF115" s="29"/>
      <c r="AG115" s="29"/>
      <c r="AH115" s="36">
        <f t="shared" si="50"/>
        <v>40.94</v>
      </c>
      <c r="AI115" s="55">
        <f>IF(AH115="",Default_Rank_Score,RANK(AH115,AH$4:AH$147,1))</f>
        <v>67</v>
      </c>
      <c r="AJ115" s="49">
        <v>51.09</v>
      </c>
      <c r="AK115" s="5">
        <v>0</v>
      </c>
      <c r="AL115" s="29"/>
      <c r="AM115" s="29"/>
      <c r="AN115" s="36">
        <f t="shared" si="51"/>
        <v>51.09</v>
      </c>
      <c r="AO115" s="11">
        <f>IF(AN115="",Default_Rank_Score,RANK(AN115,AN$4:AN$147,1))</f>
        <v>57</v>
      </c>
      <c r="AP115" s="49">
        <v>38.35</v>
      </c>
      <c r="AQ115" s="5">
        <v>1</v>
      </c>
      <c r="AR115" s="29"/>
      <c r="AS115" s="29"/>
      <c r="AT115" s="36">
        <f t="shared" si="52"/>
        <v>43.35</v>
      </c>
      <c r="AU115" s="11">
        <f>IF(AT115="",Default_Rank_Score,RANK(AT115,AT$4:AT$147,1))</f>
        <v>60</v>
      </c>
      <c r="AV115" s="49">
        <v>52.03</v>
      </c>
      <c r="AW115" s="5">
        <v>3</v>
      </c>
      <c r="AX115" s="29"/>
      <c r="AY115" s="29"/>
      <c r="AZ115" s="36">
        <f t="shared" si="53"/>
        <v>67.03</v>
      </c>
      <c r="BA115" s="11">
        <f>IF(AZ115="",Default_Rank_Score,RANK(AZ115,AZ$4:AZ$147,1))</f>
        <v>95</v>
      </c>
      <c r="BB115" s="49">
        <v>36.6</v>
      </c>
      <c r="BC115" s="5">
        <v>0</v>
      </c>
      <c r="BD115" s="29"/>
      <c r="BE115" s="29"/>
      <c r="BF115" s="36">
        <f t="shared" si="54"/>
        <v>36.6</v>
      </c>
      <c r="BG115" s="11">
        <f>IF(BF115="",Default_Rank_Score,RANK(BF115,BF$4:BF$147,1))</f>
        <v>60</v>
      </c>
      <c r="BH115" s="49">
        <v>44.42</v>
      </c>
      <c r="BI115" s="5">
        <v>4</v>
      </c>
      <c r="BJ115" s="29"/>
      <c r="BK115" s="29"/>
      <c r="BL115" s="36">
        <f t="shared" si="55"/>
        <v>64.42</v>
      </c>
      <c r="BM115" s="11" t="e">
        <f>IF(BL115="",Default_Rank_Score,RANK(BL115,BL$4:BL$147,1))</f>
        <v>#VALUE!</v>
      </c>
      <c r="BN115" s="49">
        <v>41.91</v>
      </c>
      <c r="BO115" s="5">
        <v>0</v>
      </c>
      <c r="BP115" s="29"/>
      <c r="BQ115" s="29"/>
      <c r="BR115" s="36">
        <f t="shared" si="56"/>
        <v>41.91</v>
      </c>
      <c r="BS115" s="11"/>
    </row>
    <row r="116" spans="1:71" s="10" customFormat="1" x14ac:dyDescent="0.15">
      <c r="A116" s="59" t="s">
        <v>147</v>
      </c>
      <c r="B116" s="2"/>
      <c r="C116" s="1"/>
      <c r="D116" s="5">
        <v>6</v>
      </c>
      <c r="E116" s="6" t="s">
        <v>57</v>
      </c>
      <c r="F116" s="5"/>
      <c r="G116" s="63" t="e">
        <f t="shared" si="42"/>
        <v>#VALUE!</v>
      </c>
      <c r="H116" s="63">
        <f t="shared" si="43"/>
        <v>137</v>
      </c>
      <c r="I116" s="63">
        <f t="shared" si="44"/>
        <v>4</v>
      </c>
      <c r="J116" s="63">
        <f t="shared" si="45"/>
        <v>7</v>
      </c>
      <c r="K116" s="64">
        <f t="shared" si="46"/>
        <v>331.05</v>
      </c>
      <c r="L116" s="49">
        <v>23.3</v>
      </c>
      <c r="M116" s="5">
        <v>0</v>
      </c>
      <c r="N116" s="29"/>
      <c r="O116" s="29"/>
      <c r="P116" s="36">
        <f t="shared" si="47"/>
        <v>23.3</v>
      </c>
      <c r="Q116" s="53">
        <f>IF(P116="",Default_Rank_Score,RANK(P116,P$4:P$147,1))</f>
        <v>7</v>
      </c>
      <c r="R116" s="49">
        <v>19.72</v>
      </c>
      <c r="S116" s="5">
        <v>0</v>
      </c>
      <c r="T116" s="29"/>
      <c r="U116" s="29"/>
      <c r="V116" s="36">
        <f t="shared" si="48"/>
        <v>19.72</v>
      </c>
      <c r="W116" s="55">
        <f>IF(V116="",Default_Rank_Score,RANK(V116,V$4:V$147,1))</f>
        <v>15</v>
      </c>
      <c r="X116" s="49">
        <v>28.57</v>
      </c>
      <c r="Y116" s="5">
        <v>0</v>
      </c>
      <c r="Z116" s="29"/>
      <c r="AA116" s="29"/>
      <c r="AB116" s="36">
        <f t="shared" si="49"/>
        <v>28.57</v>
      </c>
      <c r="AC116" s="55">
        <f>IF(AB116="",Default_Rank_Score,RANK(AB116,AB$4:AB$147,1))</f>
        <v>9</v>
      </c>
      <c r="AD116" s="49">
        <v>24.78</v>
      </c>
      <c r="AE116" s="5">
        <v>1</v>
      </c>
      <c r="AF116" s="29"/>
      <c r="AG116" s="29"/>
      <c r="AH116" s="36">
        <f t="shared" si="50"/>
        <v>29.78</v>
      </c>
      <c r="AI116" s="55">
        <f>IF(AH116="",Default_Rank_Score,RANK(AH116,AH$4:AH$147,1))</f>
        <v>35</v>
      </c>
      <c r="AJ116" s="49">
        <v>54.23</v>
      </c>
      <c r="AK116" s="5">
        <v>1</v>
      </c>
      <c r="AL116" s="29"/>
      <c r="AM116" s="29"/>
      <c r="AN116" s="36">
        <f t="shared" si="51"/>
        <v>59.23</v>
      </c>
      <c r="AO116" s="11">
        <f>IF(AN116="",Default_Rank_Score,RANK(AN116,AN$4:AN$147,1))</f>
        <v>71</v>
      </c>
      <c r="AP116" s="49">
        <v>25.09</v>
      </c>
      <c r="AQ116" s="5">
        <v>1</v>
      </c>
      <c r="AR116" s="29"/>
      <c r="AS116" s="29"/>
      <c r="AT116" s="36">
        <f t="shared" si="52"/>
        <v>30.09</v>
      </c>
      <c r="AU116" s="11">
        <f>IF(AT116="",Default_Rank_Score,RANK(AT116,AT$4:AT$147,1))</f>
        <v>15</v>
      </c>
      <c r="AV116" s="49">
        <v>29.33</v>
      </c>
      <c r="AW116" s="5">
        <v>1</v>
      </c>
      <c r="AX116" s="29"/>
      <c r="AY116" s="29"/>
      <c r="AZ116" s="36">
        <f t="shared" si="53"/>
        <v>34.33</v>
      </c>
      <c r="BA116" s="11">
        <f>IF(AZ116="",Default_Rank_Score,RANK(AZ116,AZ$4:AZ$147,1))</f>
        <v>24</v>
      </c>
      <c r="BB116" s="49">
        <v>20.72</v>
      </c>
      <c r="BC116" s="5">
        <v>1</v>
      </c>
      <c r="BD116" s="29"/>
      <c r="BE116" s="29"/>
      <c r="BF116" s="36">
        <f t="shared" si="54"/>
        <v>25.72</v>
      </c>
      <c r="BG116" s="11">
        <f>IF(BF116="",Default_Rank_Score,RANK(BF116,BF$4:BF$147,1))</f>
        <v>15</v>
      </c>
      <c r="BH116" s="49">
        <v>27.82</v>
      </c>
      <c r="BI116" s="5">
        <v>2</v>
      </c>
      <c r="BJ116" s="29"/>
      <c r="BK116" s="29"/>
      <c r="BL116" s="36">
        <f t="shared" si="55"/>
        <v>37.82</v>
      </c>
      <c r="BM116" s="11" t="e">
        <f>IF(BL116="",Default_Rank_Score,RANK(BL116,BL$4:BL$147,1))</f>
        <v>#VALUE!</v>
      </c>
      <c r="BN116" s="49">
        <v>42.49</v>
      </c>
      <c r="BO116" s="5">
        <v>0</v>
      </c>
      <c r="BP116" s="29"/>
      <c r="BQ116" s="29"/>
      <c r="BR116" s="36">
        <f t="shared" si="56"/>
        <v>42.49</v>
      </c>
      <c r="BS116" s="11"/>
    </row>
    <row r="117" spans="1:71" s="10" customFormat="1" x14ac:dyDescent="0.15">
      <c r="A117" s="59" t="s">
        <v>171</v>
      </c>
      <c r="B117" s="2"/>
      <c r="C117" s="1"/>
      <c r="D117" s="5">
        <v>6</v>
      </c>
      <c r="E117" s="6" t="s">
        <v>71</v>
      </c>
      <c r="F117" s="5"/>
      <c r="G117" s="63" t="e">
        <f t="shared" si="42"/>
        <v>#VALUE!</v>
      </c>
      <c r="H117" s="63">
        <f t="shared" si="43"/>
        <v>471</v>
      </c>
      <c r="I117" s="63">
        <f t="shared" si="44"/>
        <v>2</v>
      </c>
      <c r="J117" s="63">
        <f t="shared" si="45"/>
        <v>14</v>
      </c>
      <c r="K117" s="64">
        <f t="shared" si="46"/>
        <v>607.99000000000012</v>
      </c>
      <c r="L117" s="49">
        <v>55.35</v>
      </c>
      <c r="M117" s="5">
        <v>1</v>
      </c>
      <c r="N117" s="29"/>
      <c r="O117" s="29"/>
      <c r="P117" s="36">
        <f t="shared" si="47"/>
        <v>60.35</v>
      </c>
      <c r="Q117" s="53">
        <f>IF(P117="",Default_Rank_Score,RANK(P117,P$4:P$147,1))</f>
        <v>91</v>
      </c>
      <c r="R117" s="49">
        <v>45.1</v>
      </c>
      <c r="S117" s="5">
        <v>0</v>
      </c>
      <c r="T117" s="29"/>
      <c r="U117" s="29"/>
      <c r="V117" s="36">
        <f t="shared" si="48"/>
        <v>45.1</v>
      </c>
      <c r="W117" s="55">
        <f>IF(V117="",Default_Rank_Score,RANK(V117,V$4:V$147,1))</f>
        <v>95</v>
      </c>
      <c r="X117" s="49">
        <v>68.349999999999994</v>
      </c>
      <c r="Y117" s="5">
        <v>0</v>
      </c>
      <c r="Z117" s="29"/>
      <c r="AA117" s="29"/>
      <c r="AB117" s="36">
        <f t="shared" si="49"/>
        <v>68.349999999999994</v>
      </c>
      <c r="AC117" s="55">
        <f>IF(AB117="",Default_Rank_Score,RANK(AB117,AB$4:AB$147,1))</f>
        <v>92</v>
      </c>
      <c r="AD117" s="49">
        <v>45.6</v>
      </c>
      <c r="AE117" s="5">
        <v>1</v>
      </c>
      <c r="AF117" s="29"/>
      <c r="AG117" s="29"/>
      <c r="AH117" s="36">
        <f t="shared" si="50"/>
        <v>50.6</v>
      </c>
      <c r="AI117" s="55">
        <f>IF(AH117="",Default_Rank_Score,RANK(AH117,AH$4:AH$147,1))</f>
        <v>91</v>
      </c>
      <c r="AJ117" s="49">
        <v>72.69</v>
      </c>
      <c r="AK117" s="5">
        <v>3</v>
      </c>
      <c r="AL117" s="29"/>
      <c r="AM117" s="29"/>
      <c r="AN117" s="36">
        <f t="shared" si="51"/>
        <v>87.69</v>
      </c>
      <c r="AO117" s="11">
        <f>IF(AN117="",Default_Rank_Score,RANK(AN117,AN$4:AN$147,1))</f>
        <v>102</v>
      </c>
      <c r="AP117" s="49">
        <v>55.72</v>
      </c>
      <c r="AQ117" s="5">
        <v>2</v>
      </c>
      <c r="AR117" s="29"/>
      <c r="AS117" s="29"/>
      <c r="AT117" s="36">
        <f t="shared" si="52"/>
        <v>65.72</v>
      </c>
      <c r="AU117" s="11">
        <f>IF(AT117="",Default_Rank_Score,RANK(AT117,AT$4:AT$147,1))</f>
        <v>94</v>
      </c>
      <c r="AV117" s="49">
        <v>43.86</v>
      </c>
      <c r="AW117" s="5">
        <v>2</v>
      </c>
      <c r="AX117" s="29"/>
      <c r="AY117" s="29"/>
      <c r="AZ117" s="36">
        <f t="shared" si="53"/>
        <v>53.86</v>
      </c>
      <c r="BA117" s="11">
        <f>IF(AZ117="",Default_Rank_Score,RANK(AZ117,AZ$4:AZ$147,1))</f>
        <v>78</v>
      </c>
      <c r="BB117" s="49">
        <v>38.299999999999997</v>
      </c>
      <c r="BC117" s="5">
        <v>2</v>
      </c>
      <c r="BD117" s="29"/>
      <c r="BE117" s="29"/>
      <c r="BF117" s="36">
        <f t="shared" si="54"/>
        <v>48.3</v>
      </c>
      <c r="BG117" s="11">
        <f>IF(BF117="",Default_Rank_Score,RANK(BF117,BF$4:BF$147,1))</f>
        <v>85</v>
      </c>
      <c r="BH117" s="49">
        <v>57.07</v>
      </c>
      <c r="BI117" s="5">
        <v>2</v>
      </c>
      <c r="BJ117" s="29"/>
      <c r="BK117" s="29"/>
      <c r="BL117" s="36">
        <f t="shared" si="55"/>
        <v>67.069999999999993</v>
      </c>
      <c r="BM117" s="11" t="e">
        <f>IF(BL117="",Default_Rank_Score,RANK(BL117,BL$4:BL$147,1))</f>
        <v>#VALUE!</v>
      </c>
      <c r="BN117" s="49">
        <v>55.95</v>
      </c>
      <c r="BO117" s="5">
        <v>1</v>
      </c>
      <c r="BP117" s="29"/>
      <c r="BQ117" s="29"/>
      <c r="BR117" s="36">
        <f t="shared" si="56"/>
        <v>60.95</v>
      </c>
      <c r="BS117" s="11"/>
    </row>
    <row r="118" spans="1:71" s="10" customFormat="1" x14ac:dyDescent="0.15">
      <c r="A118" s="59" t="s">
        <v>172</v>
      </c>
      <c r="B118" s="2"/>
      <c r="C118" s="1"/>
      <c r="D118" s="5">
        <v>6</v>
      </c>
      <c r="E118" s="6" t="s">
        <v>173</v>
      </c>
      <c r="F118" s="5"/>
      <c r="G118" s="63" t="e">
        <f t="shared" si="42"/>
        <v>#VALUE!</v>
      </c>
      <c r="H118" s="63">
        <f t="shared" si="43"/>
        <v>493</v>
      </c>
      <c r="I118" s="63">
        <f t="shared" si="44"/>
        <v>6</v>
      </c>
      <c r="J118" s="63">
        <f t="shared" si="45"/>
        <v>8</v>
      </c>
      <c r="K118" s="64">
        <f t="shared" si="46"/>
        <v>707.2</v>
      </c>
      <c r="L118" s="49">
        <v>72.319999999999993</v>
      </c>
      <c r="M118" s="5">
        <v>0</v>
      </c>
      <c r="N118" s="29"/>
      <c r="O118" s="29"/>
      <c r="P118" s="36">
        <f t="shared" si="47"/>
        <v>72.319999999999993</v>
      </c>
      <c r="Q118" s="53">
        <f>IF(P118="",Default_Rank_Score,RANK(P118,P$4:P$147,1))</f>
        <v>104</v>
      </c>
      <c r="R118" s="49">
        <v>45.46</v>
      </c>
      <c r="S118" s="5">
        <v>0</v>
      </c>
      <c r="T118" s="29"/>
      <c r="U118" s="29"/>
      <c r="V118" s="36">
        <f t="shared" si="48"/>
        <v>45.46</v>
      </c>
      <c r="W118" s="55">
        <f>IF(V118="",Default_Rank_Score,RANK(V118,V$4:V$147,1))</f>
        <v>97</v>
      </c>
      <c r="X118" s="49">
        <v>72.930000000000007</v>
      </c>
      <c r="Y118" s="5">
        <v>0</v>
      </c>
      <c r="Z118" s="29"/>
      <c r="AA118" s="29"/>
      <c r="AB118" s="36">
        <f t="shared" si="49"/>
        <v>72.930000000000007</v>
      </c>
      <c r="AC118" s="55">
        <f>IF(AB118="",Default_Rank_Score,RANK(AB118,AB$4:AB$147,1))</f>
        <v>98</v>
      </c>
      <c r="AD118" s="49">
        <v>54.98</v>
      </c>
      <c r="AE118" s="5">
        <v>2</v>
      </c>
      <c r="AF118" s="29"/>
      <c r="AG118" s="29"/>
      <c r="AH118" s="36">
        <f t="shared" si="50"/>
        <v>64.97999999999999</v>
      </c>
      <c r="AI118" s="55">
        <f>IF(AH118="",Default_Rank_Score,RANK(AH118,AH$4:AH$147,1))</f>
        <v>96</v>
      </c>
      <c r="AJ118" s="49">
        <v>71.72</v>
      </c>
      <c r="AK118" s="5">
        <v>2</v>
      </c>
      <c r="AL118" s="29"/>
      <c r="AM118" s="29"/>
      <c r="AN118" s="36">
        <f t="shared" si="51"/>
        <v>81.72</v>
      </c>
      <c r="AO118" s="11">
        <f>IF(AN118="",Default_Rank_Score,RANK(AN118,AN$4:AN$147,1))</f>
        <v>98</v>
      </c>
      <c r="AP118" s="49">
        <v>84.31</v>
      </c>
      <c r="AQ118" s="5">
        <v>0</v>
      </c>
      <c r="AR118" s="29"/>
      <c r="AS118" s="29"/>
      <c r="AT118" s="36">
        <f t="shared" si="52"/>
        <v>84.31</v>
      </c>
      <c r="AU118" s="11">
        <f>IF(AT118="",Default_Rank_Score,RANK(AT118,AT$4:AT$147,1))</f>
        <v>102</v>
      </c>
      <c r="AV118" s="49">
        <v>57.18</v>
      </c>
      <c r="AW118" s="5">
        <v>3</v>
      </c>
      <c r="AX118" s="29"/>
      <c r="AY118" s="29"/>
      <c r="AZ118" s="36">
        <f t="shared" si="53"/>
        <v>72.180000000000007</v>
      </c>
      <c r="BA118" s="11">
        <f>IF(AZ118="",Default_Rank_Score,RANK(AZ118,AZ$4:AZ$147,1))</f>
        <v>99</v>
      </c>
      <c r="BB118" s="49">
        <v>50.81</v>
      </c>
      <c r="BC118" s="5">
        <v>1</v>
      </c>
      <c r="BD118" s="29"/>
      <c r="BE118" s="29"/>
      <c r="BF118" s="36">
        <f t="shared" si="54"/>
        <v>55.81</v>
      </c>
      <c r="BG118" s="11">
        <f>IF(BF118="",Default_Rank_Score,RANK(BF118,BF$4:BF$147,1))</f>
        <v>98</v>
      </c>
      <c r="BH118" s="49">
        <v>84.23</v>
      </c>
      <c r="BI118" s="5">
        <v>0</v>
      </c>
      <c r="BJ118" s="29"/>
      <c r="BK118" s="29"/>
      <c r="BL118" s="36">
        <f t="shared" si="55"/>
        <v>84.23</v>
      </c>
      <c r="BM118" s="11" t="e">
        <f>IF(BL118="",Default_Rank_Score,RANK(BL118,BL$4:BL$147,1))</f>
        <v>#VALUE!</v>
      </c>
      <c r="BN118" s="49">
        <v>73.260000000000005</v>
      </c>
      <c r="BO118" s="5">
        <v>0</v>
      </c>
      <c r="BP118" s="29"/>
      <c r="BQ118" s="29"/>
      <c r="BR118" s="36">
        <f t="shared" si="56"/>
        <v>73.260000000000005</v>
      </c>
      <c r="BS118" s="11"/>
    </row>
    <row r="119" spans="1:71" s="10" customFormat="1" x14ac:dyDescent="0.15">
      <c r="A119" s="59" t="s">
        <v>174</v>
      </c>
      <c r="B119" s="2"/>
      <c r="C119" s="1"/>
      <c r="D119" s="5">
        <v>6</v>
      </c>
      <c r="E119" s="6" t="s">
        <v>68</v>
      </c>
      <c r="F119" s="5"/>
      <c r="G119" s="63" t="e">
        <f t="shared" si="42"/>
        <v>#VALUE!</v>
      </c>
      <c r="H119" s="63">
        <f t="shared" si="43"/>
        <v>554</v>
      </c>
      <c r="I119" s="63">
        <f t="shared" si="44"/>
        <v>0</v>
      </c>
      <c r="J119" s="63">
        <f t="shared" si="45"/>
        <v>49</v>
      </c>
      <c r="K119" s="64">
        <f t="shared" si="46"/>
        <v>955.91000000000008</v>
      </c>
      <c r="L119" s="49">
        <v>86.51</v>
      </c>
      <c r="M119" s="5">
        <v>4</v>
      </c>
      <c r="N119" s="29"/>
      <c r="O119" s="29"/>
      <c r="P119" s="36">
        <f t="shared" si="47"/>
        <v>106.51</v>
      </c>
      <c r="Q119" s="53">
        <f>IF(P119="",Default_Rank_Score,RANK(P119,P$4:P$147,1))</f>
        <v>111</v>
      </c>
      <c r="R119" s="49">
        <v>51.52</v>
      </c>
      <c r="S119" s="5">
        <v>4</v>
      </c>
      <c r="T119" s="29"/>
      <c r="U119" s="29"/>
      <c r="V119" s="36">
        <f t="shared" si="48"/>
        <v>71.52000000000001</v>
      </c>
      <c r="W119" s="55">
        <f>IF(V119="",Default_Rank_Score,RANK(V119,V$4:V$147,1))</f>
        <v>114</v>
      </c>
      <c r="X119" s="49">
        <v>59.19</v>
      </c>
      <c r="Y119" s="5">
        <v>8</v>
      </c>
      <c r="Z119" s="29"/>
      <c r="AA119" s="29"/>
      <c r="AB119" s="36">
        <f t="shared" si="49"/>
        <v>99.19</v>
      </c>
      <c r="AC119" s="55">
        <f>IF(AB119="",Default_Rank_Score,RANK(AB119,AB$4:AB$147,1))</f>
        <v>111</v>
      </c>
      <c r="AD119" s="49">
        <v>66.569999999999993</v>
      </c>
      <c r="AE119" s="5">
        <v>4</v>
      </c>
      <c r="AF119" s="29"/>
      <c r="AG119" s="29"/>
      <c r="AH119" s="36">
        <f t="shared" si="50"/>
        <v>86.57</v>
      </c>
      <c r="AI119" s="55">
        <f>IF(AH119="",Default_Rank_Score,RANK(AH119,AH$4:AH$147,1))</f>
        <v>107</v>
      </c>
      <c r="AJ119" s="49">
        <v>86.25</v>
      </c>
      <c r="AK119" s="5">
        <v>5</v>
      </c>
      <c r="AL119" s="29"/>
      <c r="AM119" s="29"/>
      <c r="AN119" s="36">
        <f t="shared" si="51"/>
        <v>111.25</v>
      </c>
      <c r="AO119" s="11">
        <f>IF(AN119="",Default_Rank_Score,RANK(AN119,AN$4:AN$147,1))</f>
        <v>111</v>
      </c>
      <c r="AP119" s="49">
        <v>71.400000000000006</v>
      </c>
      <c r="AQ119" s="5">
        <v>3</v>
      </c>
      <c r="AR119" s="29"/>
      <c r="AS119" s="29"/>
      <c r="AT119" s="36">
        <f t="shared" si="52"/>
        <v>86.4</v>
      </c>
      <c r="AU119" s="11">
        <f>IF(AT119="",Default_Rank_Score,RANK(AT119,AT$4:AT$147,1))</f>
        <v>104</v>
      </c>
      <c r="AV119" s="49">
        <v>71.64</v>
      </c>
      <c r="AW119" s="5">
        <v>8</v>
      </c>
      <c r="AX119" s="29"/>
      <c r="AY119" s="29"/>
      <c r="AZ119" s="36">
        <f t="shared" si="53"/>
        <v>111.64</v>
      </c>
      <c r="BA119" s="11">
        <f>IF(AZ119="",Default_Rank_Score,RANK(AZ119,AZ$4:AZ$147,1))</f>
        <v>113</v>
      </c>
      <c r="BB119" s="49">
        <v>63.78</v>
      </c>
      <c r="BC119" s="5">
        <v>6</v>
      </c>
      <c r="BD119" s="29"/>
      <c r="BE119" s="29"/>
      <c r="BF119" s="36">
        <f t="shared" si="54"/>
        <v>93.78</v>
      </c>
      <c r="BG119" s="11">
        <f>IF(BF119="",Default_Rank_Score,RANK(BF119,BF$4:BF$147,1))</f>
        <v>115</v>
      </c>
      <c r="BH119" s="49">
        <v>80.84</v>
      </c>
      <c r="BI119" s="5">
        <v>3</v>
      </c>
      <c r="BJ119" s="29"/>
      <c r="BK119" s="29"/>
      <c r="BL119" s="36">
        <f t="shared" si="55"/>
        <v>95.84</v>
      </c>
      <c r="BM119" s="11" t="e">
        <f>IF(BL119="",Default_Rank_Score,RANK(BL119,BL$4:BL$147,1))</f>
        <v>#VALUE!</v>
      </c>
      <c r="BN119" s="49">
        <v>73.209999999999994</v>
      </c>
      <c r="BO119" s="5">
        <v>4</v>
      </c>
      <c r="BP119" s="29"/>
      <c r="BQ119" s="29"/>
      <c r="BR119" s="36">
        <f t="shared" si="56"/>
        <v>93.21</v>
      </c>
      <c r="BS119" s="11"/>
    </row>
    <row r="120" spans="1:71" s="79" customFormat="1" x14ac:dyDescent="0.15">
      <c r="A120" s="67" t="s">
        <v>213</v>
      </c>
      <c r="B120" s="68"/>
      <c r="C120" s="69"/>
      <c r="D120" s="70">
        <v>6</v>
      </c>
      <c r="E120" s="71" t="s">
        <v>83</v>
      </c>
      <c r="F120" s="70"/>
      <c r="G120" s="72" t="e">
        <f t="shared" si="42"/>
        <v>#VALUE!</v>
      </c>
      <c r="H120" s="72" t="e">
        <f t="shared" si="43"/>
        <v>#NAME?</v>
      </c>
      <c r="I120" s="72">
        <f t="shared" si="44"/>
        <v>8</v>
      </c>
      <c r="J120" s="72">
        <f t="shared" si="45"/>
        <v>4</v>
      </c>
      <c r="K120" s="73" t="e">
        <f t="shared" si="46"/>
        <v>#VALUE!</v>
      </c>
      <c r="L120" s="74">
        <v>38.67</v>
      </c>
      <c r="M120" s="70">
        <v>0</v>
      </c>
      <c r="N120" s="75"/>
      <c r="O120" s="75"/>
      <c r="P120" s="76">
        <f t="shared" si="47"/>
        <v>38.67</v>
      </c>
      <c r="Q120" s="77">
        <f>IF(P120="",Default_Rank_Score,RANK(P120,P$4:P$147,1))</f>
        <v>49</v>
      </c>
      <c r="R120" s="74">
        <v>28.79</v>
      </c>
      <c r="S120" s="70">
        <v>0</v>
      </c>
      <c r="T120" s="75"/>
      <c r="U120" s="75"/>
      <c r="V120" s="76">
        <f t="shared" si="48"/>
        <v>28.79</v>
      </c>
      <c r="W120" s="77">
        <f>IF(V120="",Default_Rank_Score,RANK(V120,V$4:V$147,1))</f>
        <v>53</v>
      </c>
      <c r="X120" s="74"/>
      <c r="Y120" s="70"/>
      <c r="Z120" s="75"/>
      <c r="AA120" s="75"/>
      <c r="AB120" s="76"/>
      <c r="AC120" s="77" t="e">
        <f>IF(AB120="",Default_Rank_Score,RANK(AB120,AB$4:AB$147,1))</f>
        <v>#NAME?</v>
      </c>
      <c r="AD120" s="74"/>
      <c r="AE120" s="70"/>
      <c r="AF120" s="75"/>
      <c r="AG120" s="75"/>
      <c r="AH120" s="76" t="str">
        <f t="shared" si="50"/>
        <v/>
      </c>
      <c r="AI120" s="77" t="e">
        <f>IF(AH120="",Default_Rank_Score,RANK(AH120,AH$4:AH$147,1))</f>
        <v>#NAME?</v>
      </c>
      <c r="AJ120" s="74">
        <v>52.24</v>
      </c>
      <c r="AK120" s="70">
        <v>2</v>
      </c>
      <c r="AL120" s="75"/>
      <c r="AM120" s="75"/>
      <c r="AN120" s="76">
        <f t="shared" si="51"/>
        <v>62.24</v>
      </c>
      <c r="AO120" s="78">
        <f>IF(AN120="",Default_Rank_Score,RANK(AN120,AN$4:AN$147,1))</f>
        <v>78</v>
      </c>
      <c r="AP120" s="74">
        <v>37.700000000000003</v>
      </c>
      <c r="AQ120" s="70">
        <v>0</v>
      </c>
      <c r="AR120" s="75"/>
      <c r="AS120" s="75"/>
      <c r="AT120" s="76">
        <f t="shared" si="52"/>
        <v>37.700000000000003</v>
      </c>
      <c r="AU120" s="78">
        <f>IF(AT120="",Default_Rank_Score,RANK(AT120,AT$4:AT$147,1))</f>
        <v>43</v>
      </c>
      <c r="AV120" s="74" t="s">
        <v>219</v>
      </c>
      <c r="AW120" s="70"/>
      <c r="AX120" s="75"/>
      <c r="AY120" s="75"/>
      <c r="AZ120" s="76">
        <f t="shared" si="53"/>
        <v>140</v>
      </c>
      <c r="BA120" s="78">
        <f>IF(AZ120="",Default_Rank_Score,RANK(AZ120,AZ$4:AZ$147,1))</f>
        <v>116</v>
      </c>
      <c r="BB120" s="74">
        <v>38.619999999999997</v>
      </c>
      <c r="BC120" s="70">
        <v>0</v>
      </c>
      <c r="BD120" s="75"/>
      <c r="BE120" s="75"/>
      <c r="BF120" s="76">
        <f t="shared" si="54"/>
        <v>38.619999999999997</v>
      </c>
      <c r="BG120" s="78">
        <f>IF(BF120="",Default_Rank_Score,RANK(BF120,BF$4:BF$147,1))</f>
        <v>65</v>
      </c>
      <c r="BH120" s="74">
        <v>44.57</v>
      </c>
      <c r="BI120" s="70">
        <v>2</v>
      </c>
      <c r="BJ120" s="75"/>
      <c r="BK120" s="75"/>
      <c r="BL120" s="76">
        <f t="shared" si="55"/>
        <v>54.57</v>
      </c>
      <c r="BM120" s="78" t="e">
        <f>IF(BL120="",Default_Rank_Score,RANK(BL120,BL$4:BL$147,1))</f>
        <v>#VALUE!</v>
      </c>
      <c r="BN120" s="74">
        <v>46.23</v>
      </c>
      <c r="BO120" s="70">
        <v>0</v>
      </c>
      <c r="BP120" s="75"/>
      <c r="BQ120" s="75"/>
      <c r="BR120" s="76">
        <f t="shared" si="56"/>
        <v>46.23</v>
      </c>
      <c r="BS120" s="78"/>
    </row>
    <row r="121" spans="1:71" s="10" customFormat="1" x14ac:dyDescent="0.15">
      <c r="A121" s="59" t="s">
        <v>177</v>
      </c>
      <c r="B121" s="2"/>
      <c r="C121" s="1"/>
      <c r="D121" s="5">
        <v>6</v>
      </c>
      <c r="E121" s="6" t="s">
        <v>76</v>
      </c>
      <c r="F121" s="5"/>
      <c r="G121" s="63" t="e">
        <f t="shared" si="42"/>
        <v>#VALUE!</v>
      </c>
      <c r="H121" s="63">
        <f t="shared" si="43"/>
        <v>105</v>
      </c>
      <c r="I121" s="63">
        <f t="shared" si="44"/>
        <v>4</v>
      </c>
      <c r="J121" s="63">
        <f t="shared" si="45"/>
        <v>11</v>
      </c>
      <c r="K121" s="64">
        <f t="shared" si="46"/>
        <v>282.26</v>
      </c>
      <c r="L121" s="49">
        <v>20.61</v>
      </c>
      <c r="M121" s="5">
        <v>0</v>
      </c>
      <c r="N121" s="29"/>
      <c r="O121" s="29"/>
      <c r="P121" s="36">
        <f t="shared" si="47"/>
        <v>20.61</v>
      </c>
      <c r="Q121" s="53">
        <f>IF(P121="",Default_Rank_Score,RANK(P121,P$4:P$147,1))</f>
        <v>3</v>
      </c>
      <c r="R121" s="49">
        <v>15.37</v>
      </c>
      <c r="S121" s="5">
        <v>3</v>
      </c>
      <c r="T121" s="29"/>
      <c r="U121" s="29"/>
      <c r="V121" s="36">
        <f t="shared" si="48"/>
        <v>30.369999999999997</v>
      </c>
      <c r="W121" s="55">
        <f>IF(V121="",Default_Rank_Score,RANK(V121,V$4:V$147,1))</f>
        <v>65</v>
      </c>
      <c r="X121" s="49">
        <v>28.06</v>
      </c>
      <c r="Y121" s="5">
        <v>0</v>
      </c>
      <c r="Z121" s="29"/>
      <c r="AA121" s="29"/>
      <c r="AB121" s="36">
        <v>28.06</v>
      </c>
      <c r="AC121" s="55">
        <f>IF(AB121="",Default_Rank_Score,RANK(AB121,AB$4:AB$147,1))</f>
        <v>8</v>
      </c>
      <c r="AD121" s="49">
        <v>20.11</v>
      </c>
      <c r="AE121" s="5">
        <v>1</v>
      </c>
      <c r="AF121" s="29"/>
      <c r="AG121" s="29"/>
      <c r="AH121" s="36">
        <f t="shared" si="50"/>
        <v>25.11</v>
      </c>
      <c r="AI121" s="55">
        <f>IF(AH121="",Default_Rank_Score,RANK(AH121,AH$4:AH$147,1))</f>
        <v>16</v>
      </c>
      <c r="AJ121" s="49">
        <v>29.54</v>
      </c>
      <c r="AK121" s="5">
        <v>1</v>
      </c>
      <c r="AL121" s="29"/>
      <c r="AM121" s="29"/>
      <c r="AN121" s="36">
        <f t="shared" si="51"/>
        <v>34.54</v>
      </c>
      <c r="AO121" s="11">
        <f>IF(AN121="",Default_Rank_Score,RANK(AN121,AN$4:AN$147,1))</f>
        <v>13</v>
      </c>
      <c r="AP121" s="49">
        <v>21.75</v>
      </c>
      <c r="AQ121" s="5">
        <v>1</v>
      </c>
      <c r="AR121" s="29"/>
      <c r="AS121" s="29"/>
      <c r="AT121" s="36">
        <f t="shared" si="52"/>
        <v>26.75</v>
      </c>
      <c r="AU121" s="11">
        <f>IF(AT121="",Default_Rank_Score,RANK(AT121,AT$4:AT$147,1))</f>
        <v>9</v>
      </c>
      <c r="AV121" s="49">
        <v>21.91</v>
      </c>
      <c r="AW121" s="5">
        <v>4</v>
      </c>
      <c r="AX121" s="29"/>
      <c r="AY121" s="29"/>
      <c r="AZ121" s="36">
        <f t="shared" si="53"/>
        <v>41.91</v>
      </c>
      <c r="BA121" s="11">
        <f>IF(AZ121="",Default_Rank_Score,RANK(AZ121,AZ$4:AZ$147,1))</f>
        <v>40</v>
      </c>
      <c r="BB121" s="49">
        <v>19.18</v>
      </c>
      <c r="BC121" s="5">
        <v>0</v>
      </c>
      <c r="BD121" s="29"/>
      <c r="BE121" s="29"/>
      <c r="BF121" s="36">
        <f t="shared" si="54"/>
        <v>19.18</v>
      </c>
      <c r="BG121" s="11">
        <f>IF(BF121="",Default_Rank_Score,RANK(BF121,BF$4:BF$147,1))</f>
        <v>4</v>
      </c>
      <c r="BH121" s="49">
        <v>24.53</v>
      </c>
      <c r="BI121" s="5">
        <v>0</v>
      </c>
      <c r="BJ121" s="29"/>
      <c r="BK121" s="29"/>
      <c r="BL121" s="36">
        <f t="shared" si="55"/>
        <v>24.53</v>
      </c>
      <c r="BM121" s="11" t="e">
        <f>IF(BL121="",Default_Rank_Score,RANK(BL121,BL$4:BL$147,1))</f>
        <v>#VALUE!</v>
      </c>
      <c r="BN121" s="49">
        <v>26.2</v>
      </c>
      <c r="BO121" s="5">
        <v>1</v>
      </c>
      <c r="BP121" s="29"/>
      <c r="BQ121" s="29"/>
      <c r="BR121" s="36">
        <f t="shared" si="56"/>
        <v>31.2</v>
      </c>
      <c r="BS121" s="11"/>
    </row>
    <row r="122" spans="1:71" s="10" customFormat="1" x14ac:dyDescent="0.15">
      <c r="A122" s="59" t="s">
        <v>179</v>
      </c>
      <c r="B122" s="2"/>
      <c r="C122" s="1"/>
      <c r="D122" s="5">
        <v>6</v>
      </c>
      <c r="E122" s="6" t="s">
        <v>71</v>
      </c>
      <c r="F122" s="5"/>
      <c r="G122" s="63" t="e">
        <f t="shared" si="42"/>
        <v>#VALUE!</v>
      </c>
      <c r="H122" s="63">
        <f t="shared" si="43"/>
        <v>526</v>
      </c>
      <c r="I122" s="63">
        <f t="shared" si="44"/>
        <v>6</v>
      </c>
      <c r="J122" s="63">
        <f t="shared" si="45"/>
        <v>11</v>
      </c>
      <c r="K122" s="64">
        <f t="shared" si="46"/>
        <v>850.18000000000006</v>
      </c>
      <c r="L122" s="49">
        <v>67.86</v>
      </c>
      <c r="M122" s="5">
        <v>0</v>
      </c>
      <c r="N122" s="29"/>
      <c r="O122" s="29"/>
      <c r="P122" s="36">
        <f t="shared" si="47"/>
        <v>67.86</v>
      </c>
      <c r="Q122" s="53">
        <f>IF(P122="",Default_Rank_Score,RANK(P122,P$4:P$147,1))</f>
        <v>99</v>
      </c>
      <c r="R122" s="49">
        <v>61.72</v>
      </c>
      <c r="S122" s="5">
        <v>0</v>
      </c>
      <c r="T122" s="29"/>
      <c r="U122" s="29"/>
      <c r="V122" s="36">
        <f t="shared" si="48"/>
        <v>61.72</v>
      </c>
      <c r="W122" s="55">
        <f>IF(V122="",Default_Rank_Score,RANK(V122,V$4:V$147,1))</f>
        <v>111</v>
      </c>
      <c r="X122" s="49">
        <v>111.16</v>
      </c>
      <c r="Y122" s="5">
        <v>5</v>
      </c>
      <c r="Z122" s="29">
        <v>1</v>
      </c>
      <c r="AA122" s="29"/>
      <c r="AB122" s="36">
        <f t="shared" si="49"/>
        <v>146.16</v>
      </c>
      <c r="AC122" s="55">
        <f>IF(AB122="",Default_Rank_Score,RANK(AB122,AB$4:AB$147,1))</f>
        <v>116</v>
      </c>
      <c r="AD122" s="49">
        <v>74.959999999999994</v>
      </c>
      <c r="AE122" s="5">
        <v>0</v>
      </c>
      <c r="AF122" s="29"/>
      <c r="AG122" s="29"/>
      <c r="AH122" s="36">
        <f t="shared" si="50"/>
        <v>74.959999999999994</v>
      </c>
      <c r="AI122" s="55">
        <f>IF(AH122="",Default_Rank_Score,RANK(AH122,AH$4:AH$147,1))</f>
        <v>99</v>
      </c>
      <c r="AJ122" s="49">
        <v>85.7</v>
      </c>
      <c r="AK122" s="5">
        <v>0</v>
      </c>
      <c r="AL122" s="29"/>
      <c r="AM122" s="29"/>
      <c r="AN122" s="36">
        <f t="shared" si="51"/>
        <v>85.7</v>
      </c>
      <c r="AO122" s="11">
        <f>IF(AN122="",Default_Rank_Score,RANK(AN122,AN$4:AN$147,1))</f>
        <v>101</v>
      </c>
      <c r="AP122" s="49">
        <v>87.59</v>
      </c>
      <c r="AQ122" s="5">
        <v>0</v>
      </c>
      <c r="AR122" s="29"/>
      <c r="AS122" s="29"/>
      <c r="AT122" s="36">
        <f t="shared" si="52"/>
        <v>87.59</v>
      </c>
      <c r="AU122" s="11">
        <f>IF(AT122="",Default_Rank_Score,RANK(AT122,AT$4:AT$147,1))</f>
        <v>105</v>
      </c>
      <c r="AV122" s="49">
        <v>87.61</v>
      </c>
      <c r="AW122" s="5">
        <v>3</v>
      </c>
      <c r="AX122" s="29"/>
      <c r="AY122" s="29"/>
      <c r="AZ122" s="36">
        <f t="shared" si="53"/>
        <v>102.61</v>
      </c>
      <c r="BA122" s="11">
        <f>IF(AZ122="",Default_Rank_Score,RANK(AZ122,AZ$4:AZ$147,1))</f>
        <v>111</v>
      </c>
      <c r="BB122" s="49">
        <v>51.26</v>
      </c>
      <c r="BC122" s="5">
        <v>2</v>
      </c>
      <c r="BD122" s="29"/>
      <c r="BE122" s="29"/>
      <c r="BF122" s="36">
        <f t="shared" si="54"/>
        <v>61.26</v>
      </c>
      <c r="BG122" s="11">
        <f>IF(BF122="",Default_Rank_Score,RANK(BF122,BF$4:BF$147,1))</f>
        <v>104</v>
      </c>
      <c r="BH122" s="49">
        <v>74.97</v>
      </c>
      <c r="BI122" s="5">
        <v>0</v>
      </c>
      <c r="BJ122" s="29"/>
      <c r="BK122" s="29"/>
      <c r="BL122" s="36">
        <f t="shared" si="55"/>
        <v>74.97</v>
      </c>
      <c r="BM122" s="11" t="e">
        <f>IF(BL122="",Default_Rank_Score,RANK(BL122,BL$4:BL$147,1))</f>
        <v>#VALUE!</v>
      </c>
      <c r="BN122" s="49">
        <v>82.35</v>
      </c>
      <c r="BO122" s="5">
        <v>1</v>
      </c>
      <c r="BP122" s="29"/>
      <c r="BQ122" s="29"/>
      <c r="BR122" s="36">
        <f t="shared" si="56"/>
        <v>87.35</v>
      </c>
      <c r="BS122" s="11"/>
    </row>
    <row r="123" spans="1:71" s="10" customFormat="1" x14ac:dyDescent="0.15">
      <c r="A123" s="59" t="s">
        <v>128</v>
      </c>
      <c r="B123" s="2"/>
      <c r="C123" s="1"/>
      <c r="D123" s="5">
        <v>6</v>
      </c>
      <c r="E123" s="6" t="s">
        <v>129</v>
      </c>
      <c r="F123" s="5"/>
      <c r="G123" s="63" t="e">
        <f t="shared" si="42"/>
        <v>#VALUE!</v>
      </c>
      <c r="H123" s="63">
        <f t="shared" si="43"/>
        <v>335</v>
      </c>
      <c r="I123" s="63">
        <f t="shared" si="44"/>
        <v>6</v>
      </c>
      <c r="J123" s="63">
        <f t="shared" si="45"/>
        <v>6</v>
      </c>
      <c r="K123" s="64">
        <f t="shared" si="46"/>
        <v>512.85</v>
      </c>
      <c r="L123" s="49">
        <v>43.07</v>
      </c>
      <c r="M123" s="5">
        <v>0</v>
      </c>
      <c r="N123" s="29"/>
      <c r="O123" s="29"/>
      <c r="P123" s="36">
        <f t="shared" si="47"/>
        <v>43.07</v>
      </c>
      <c r="Q123" s="53">
        <f>IF(P123="",Default_Rank_Score,RANK(P123,P$4:P$147,1))</f>
        <v>62</v>
      </c>
      <c r="R123" s="49">
        <v>31.07</v>
      </c>
      <c r="S123" s="5">
        <v>0</v>
      </c>
      <c r="T123" s="29"/>
      <c r="U123" s="29"/>
      <c r="V123" s="36">
        <f t="shared" si="48"/>
        <v>31.07</v>
      </c>
      <c r="W123" s="55">
        <f>IF(V123="",Default_Rank_Score,RANK(V123,V$4:V$147,1))</f>
        <v>68</v>
      </c>
      <c r="X123" s="49">
        <v>56.64</v>
      </c>
      <c r="Y123" s="5">
        <v>1</v>
      </c>
      <c r="Z123" s="29"/>
      <c r="AA123" s="29"/>
      <c r="AB123" s="36">
        <f t="shared" si="49"/>
        <v>61.64</v>
      </c>
      <c r="AC123" s="55">
        <f>IF(AB123="",Default_Rank_Score,RANK(AB123,AB$4:AB$147,1))</f>
        <v>84</v>
      </c>
      <c r="AD123" s="49">
        <v>34.9</v>
      </c>
      <c r="AE123" s="5">
        <v>0</v>
      </c>
      <c r="AF123" s="29"/>
      <c r="AG123" s="29"/>
      <c r="AH123" s="36">
        <f t="shared" si="50"/>
        <v>34.9</v>
      </c>
      <c r="AI123" s="55">
        <f>IF(AH123="",Default_Rank_Score,RANK(AH123,AH$4:AH$147,1))</f>
        <v>54</v>
      </c>
      <c r="AJ123" s="49">
        <v>57.69</v>
      </c>
      <c r="AK123" s="5">
        <v>0</v>
      </c>
      <c r="AL123" s="29"/>
      <c r="AM123" s="29"/>
      <c r="AN123" s="36">
        <f t="shared" si="51"/>
        <v>57.69</v>
      </c>
      <c r="AO123" s="11">
        <f>IF(AN123="",Default_Rank_Score,RANK(AN123,AN$4:AN$147,1))</f>
        <v>67</v>
      </c>
      <c r="AP123" s="49">
        <v>46.83</v>
      </c>
      <c r="AQ123" s="5">
        <v>3</v>
      </c>
      <c r="AR123" s="29"/>
      <c r="AS123" s="29"/>
      <c r="AT123" s="36">
        <f t="shared" si="52"/>
        <v>61.83</v>
      </c>
      <c r="AU123" s="11">
        <f>IF(AT123="",Default_Rank_Score,RANK(AT123,AT$4:AT$147,1))</f>
        <v>88</v>
      </c>
      <c r="AV123" s="49">
        <v>44.43</v>
      </c>
      <c r="AW123" s="5">
        <v>1</v>
      </c>
      <c r="AX123" s="29"/>
      <c r="AY123" s="29"/>
      <c r="AZ123" s="36">
        <f t="shared" si="53"/>
        <v>49.43</v>
      </c>
      <c r="BA123" s="11">
        <f>IF(AZ123="",Default_Rank_Score,RANK(AZ123,AZ$4:AZ$147,1))</f>
        <v>66</v>
      </c>
      <c r="BB123" s="49">
        <v>44.96</v>
      </c>
      <c r="BC123" s="5">
        <v>1</v>
      </c>
      <c r="BD123" s="29">
        <v>1</v>
      </c>
      <c r="BE123" s="29"/>
      <c r="BF123" s="36">
        <f t="shared" si="54"/>
        <v>59.96</v>
      </c>
      <c r="BG123" s="11">
        <f>IF(BF123="",Default_Rank_Score,RANK(BF123,BF$4:BF$147,1))</f>
        <v>103</v>
      </c>
      <c r="BH123" s="49">
        <v>47.24</v>
      </c>
      <c r="BI123" s="5">
        <v>0</v>
      </c>
      <c r="BJ123" s="29"/>
      <c r="BK123" s="29"/>
      <c r="BL123" s="36">
        <f t="shared" si="55"/>
        <v>47.24</v>
      </c>
      <c r="BM123" s="11" t="e">
        <f>IF(BL123="",Default_Rank_Score,RANK(BL123,BL$4:BL$147,1))</f>
        <v>#VALUE!</v>
      </c>
      <c r="BN123" s="49">
        <v>66.02</v>
      </c>
      <c r="BO123" s="5">
        <v>0</v>
      </c>
      <c r="BP123" s="29"/>
      <c r="BQ123" s="29"/>
      <c r="BR123" s="36">
        <f t="shared" si="56"/>
        <v>66.02</v>
      </c>
      <c r="BS123" s="11"/>
    </row>
    <row r="124" spans="1:71" s="10" customFormat="1" x14ac:dyDescent="0.15">
      <c r="A124" s="59" t="s">
        <v>200</v>
      </c>
      <c r="B124" s="2"/>
      <c r="C124" s="1"/>
      <c r="D124" s="5">
        <v>6</v>
      </c>
      <c r="E124" s="6" t="s">
        <v>87</v>
      </c>
      <c r="F124" s="5"/>
      <c r="G124" s="63" t="e">
        <f t="shared" si="42"/>
        <v>#VALUE!</v>
      </c>
      <c r="H124" s="63">
        <f t="shared" si="43"/>
        <v>372</v>
      </c>
      <c r="I124" s="63">
        <f t="shared" si="44"/>
        <v>6</v>
      </c>
      <c r="J124" s="63">
        <f t="shared" si="45"/>
        <v>5</v>
      </c>
      <c r="K124" s="64">
        <f t="shared" si="46"/>
        <v>507.96</v>
      </c>
      <c r="L124" s="49">
        <v>41.05</v>
      </c>
      <c r="M124" s="5">
        <v>0</v>
      </c>
      <c r="N124" s="29"/>
      <c r="O124" s="29"/>
      <c r="P124" s="36">
        <f t="shared" si="47"/>
        <v>41.05</v>
      </c>
      <c r="Q124" s="53">
        <f>IF(P124="",Default_Rank_Score,RANK(P124,P$4:P$147,1))</f>
        <v>54</v>
      </c>
      <c r="R124" s="49">
        <v>35.770000000000003</v>
      </c>
      <c r="S124" s="5">
        <v>1</v>
      </c>
      <c r="T124" s="29"/>
      <c r="U124" s="29"/>
      <c r="V124" s="36">
        <f t="shared" si="48"/>
        <v>40.770000000000003</v>
      </c>
      <c r="W124" s="55">
        <f>IF(V124="",Default_Rank_Score,RANK(V124,V$4:V$147,1))</f>
        <v>88</v>
      </c>
      <c r="X124" s="49">
        <v>53.22</v>
      </c>
      <c r="Y124" s="5">
        <v>2</v>
      </c>
      <c r="Z124" s="29"/>
      <c r="AA124" s="29"/>
      <c r="AB124" s="36">
        <f t="shared" si="49"/>
        <v>63.22</v>
      </c>
      <c r="AC124" s="55">
        <f>IF(AB124="",Default_Rank_Score,RANK(AB124,AB$4:AB$147,1))</f>
        <v>85</v>
      </c>
      <c r="AD124" s="49">
        <v>47.42</v>
      </c>
      <c r="AE124" s="5">
        <v>0</v>
      </c>
      <c r="AF124" s="29"/>
      <c r="AG124" s="29"/>
      <c r="AH124" s="36">
        <f t="shared" si="50"/>
        <v>47.42</v>
      </c>
      <c r="AI124" s="55">
        <f>IF(AH124="",Default_Rank_Score,RANK(AH124,AH$4:AH$147,1))</f>
        <v>82</v>
      </c>
      <c r="AJ124" s="49">
        <v>54.72</v>
      </c>
      <c r="AK124" s="5">
        <v>0</v>
      </c>
      <c r="AL124" s="29"/>
      <c r="AM124" s="29"/>
      <c r="AN124" s="36">
        <f t="shared" si="51"/>
        <v>54.72</v>
      </c>
      <c r="AO124" s="11">
        <f>IF(AN124="",Default_Rank_Score,RANK(AN124,AN$4:AN$147,1))</f>
        <v>63</v>
      </c>
      <c r="AP124" s="49">
        <v>56.83</v>
      </c>
      <c r="AQ124" s="5">
        <v>1</v>
      </c>
      <c r="AR124" s="29"/>
      <c r="AS124" s="29"/>
      <c r="AT124" s="36">
        <f t="shared" si="52"/>
        <v>61.83</v>
      </c>
      <c r="AU124" s="11">
        <f>IF(AT124="",Default_Rank_Score,RANK(AT124,AT$4:AT$147,1))</f>
        <v>88</v>
      </c>
      <c r="AV124" s="49">
        <v>45.52</v>
      </c>
      <c r="AW124" s="5">
        <v>0</v>
      </c>
      <c r="AX124" s="29"/>
      <c r="AY124" s="29"/>
      <c r="AZ124" s="36">
        <f t="shared" si="53"/>
        <v>45.52</v>
      </c>
      <c r="BA124" s="11">
        <f>IF(AZ124="",Default_Rank_Score,RANK(AZ124,AZ$4:AZ$147,1))</f>
        <v>52</v>
      </c>
      <c r="BB124" s="49">
        <v>41.53</v>
      </c>
      <c r="BC124" s="5">
        <v>0</v>
      </c>
      <c r="BD124" s="29"/>
      <c r="BE124" s="29"/>
      <c r="BF124" s="36">
        <f t="shared" si="54"/>
        <v>41.53</v>
      </c>
      <c r="BG124" s="11">
        <f>IF(BF124="",Default_Rank_Score,RANK(BF124,BF$4:BF$147,1))</f>
        <v>72</v>
      </c>
      <c r="BH124" s="49">
        <v>49.79</v>
      </c>
      <c r="BI124" s="5">
        <v>0</v>
      </c>
      <c r="BJ124" s="29"/>
      <c r="BK124" s="29"/>
      <c r="BL124" s="36">
        <f t="shared" si="55"/>
        <v>49.79</v>
      </c>
      <c r="BM124" s="11" t="e">
        <f>IF(BL124="",Default_Rank_Score,RANK(BL124,BL$4:BL$147,1))</f>
        <v>#VALUE!</v>
      </c>
      <c r="BN124" s="49">
        <v>57.11</v>
      </c>
      <c r="BO124" s="5">
        <v>1</v>
      </c>
      <c r="BP124" s="29"/>
      <c r="BQ124" s="29"/>
      <c r="BR124" s="36">
        <f t="shared" si="56"/>
        <v>62.11</v>
      </c>
      <c r="BS124" s="11"/>
    </row>
    <row r="125" spans="1:71" s="10" customFormat="1" x14ac:dyDescent="0.15">
      <c r="A125" s="59" t="s">
        <v>214</v>
      </c>
      <c r="B125" s="2"/>
      <c r="C125" s="1"/>
      <c r="D125" s="5">
        <v>6</v>
      </c>
      <c r="E125" s="6" t="s">
        <v>129</v>
      </c>
      <c r="F125" s="5"/>
      <c r="G125" s="63" t="e">
        <f t="shared" si="42"/>
        <v>#VALUE!</v>
      </c>
      <c r="H125" s="63">
        <f t="shared" si="43"/>
        <v>129</v>
      </c>
      <c r="I125" s="63">
        <f t="shared" si="44"/>
        <v>6</v>
      </c>
      <c r="J125" s="63">
        <f t="shared" si="45"/>
        <v>5</v>
      </c>
      <c r="K125" s="64">
        <f t="shared" si="46"/>
        <v>300.31</v>
      </c>
      <c r="L125" s="49">
        <v>25.69</v>
      </c>
      <c r="M125" s="5">
        <v>0</v>
      </c>
      <c r="N125" s="29"/>
      <c r="O125" s="29"/>
      <c r="P125" s="36">
        <f t="shared" si="47"/>
        <v>25.69</v>
      </c>
      <c r="Q125" s="53">
        <f>IF(P125="",Default_Rank_Score,RANK(P125,P$4:P$147,1))</f>
        <v>10</v>
      </c>
      <c r="R125" s="49">
        <v>21.51</v>
      </c>
      <c r="S125" s="5">
        <v>1</v>
      </c>
      <c r="T125" s="29"/>
      <c r="U125" s="29"/>
      <c r="V125" s="36">
        <f t="shared" si="48"/>
        <v>26.51</v>
      </c>
      <c r="W125" s="55">
        <f>IF(V125="",Default_Rank_Score,RANK(V125,V$4:V$147,1))</f>
        <v>45</v>
      </c>
      <c r="X125" s="49">
        <v>31.87</v>
      </c>
      <c r="Y125" s="5">
        <v>1</v>
      </c>
      <c r="Z125" s="29"/>
      <c r="AA125" s="29"/>
      <c r="AB125" s="36">
        <f t="shared" si="49"/>
        <v>36.870000000000005</v>
      </c>
      <c r="AC125" s="55">
        <f>IF(AB125="",Default_Rank_Score,RANK(AB125,AB$4:AB$147,1))</f>
        <v>31</v>
      </c>
      <c r="AD125" s="49">
        <v>24.47</v>
      </c>
      <c r="AE125" s="5">
        <v>0</v>
      </c>
      <c r="AF125" s="29"/>
      <c r="AG125" s="29"/>
      <c r="AH125" s="36">
        <f t="shared" si="50"/>
        <v>24.47</v>
      </c>
      <c r="AI125" s="55">
        <f>IF(AH125="",Default_Rank_Score,RANK(AH125,AH$4:AH$147,1))</f>
        <v>14</v>
      </c>
      <c r="AJ125" s="49">
        <v>39.340000000000003</v>
      </c>
      <c r="AK125" s="5">
        <v>0</v>
      </c>
      <c r="AL125" s="29"/>
      <c r="AM125" s="29"/>
      <c r="AN125" s="36">
        <f t="shared" si="51"/>
        <v>39.340000000000003</v>
      </c>
      <c r="AO125" s="11">
        <f>IF(AN125="",Default_Rank_Score,RANK(AN125,AN$4:AN$147,1))</f>
        <v>29</v>
      </c>
      <c r="AP125" s="49">
        <v>27.76</v>
      </c>
      <c r="AQ125" s="5">
        <v>1</v>
      </c>
      <c r="AR125" s="29"/>
      <c r="AS125" s="29"/>
      <c r="AT125" s="36">
        <f t="shared" si="52"/>
        <v>32.760000000000005</v>
      </c>
      <c r="AU125" s="11">
        <f>IF(AT125="",Default_Rank_Score,RANK(AT125,AT$4:AT$147,1))</f>
        <v>24</v>
      </c>
      <c r="AV125" s="49">
        <v>28.02</v>
      </c>
      <c r="AW125" s="5">
        <v>0</v>
      </c>
      <c r="AX125" s="29"/>
      <c r="AY125" s="29"/>
      <c r="AZ125" s="36">
        <f t="shared" si="53"/>
        <v>28.02</v>
      </c>
      <c r="BA125" s="11">
        <f>IF(AZ125="",Default_Rank_Score,RANK(AZ125,AZ$4:AZ$147,1))</f>
        <v>5</v>
      </c>
      <c r="BB125" s="49">
        <v>20.47</v>
      </c>
      <c r="BC125" s="5">
        <v>2</v>
      </c>
      <c r="BD125" s="29"/>
      <c r="BE125" s="29"/>
      <c r="BF125" s="36">
        <f t="shared" si="54"/>
        <v>30.47</v>
      </c>
      <c r="BG125" s="11">
        <f>IF(BF125="",Default_Rank_Score,RANK(BF125,BF$4:BF$147,1))</f>
        <v>35</v>
      </c>
      <c r="BH125" s="49">
        <v>24.75</v>
      </c>
      <c r="BI125" s="5">
        <v>0</v>
      </c>
      <c r="BJ125" s="29"/>
      <c r="BK125" s="29"/>
      <c r="BL125" s="36">
        <f t="shared" si="55"/>
        <v>24.75</v>
      </c>
      <c r="BM125" s="11" t="e">
        <f>IF(BL125="",Default_Rank_Score,RANK(BL125,BL$4:BL$147,1))</f>
        <v>#VALUE!</v>
      </c>
      <c r="BN125" s="49">
        <v>31.43</v>
      </c>
      <c r="BO125" s="5">
        <v>0</v>
      </c>
      <c r="BP125" s="29"/>
      <c r="BQ125" s="29"/>
      <c r="BR125" s="36">
        <f t="shared" si="56"/>
        <v>31.43</v>
      </c>
      <c r="BS125" s="11"/>
    </row>
    <row r="126" spans="1:71" s="10" customFormat="1" x14ac:dyDescent="0.15">
      <c r="A126" s="59" t="s">
        <v>215</v>
      </c>
      <c r="B126" s="2"/>
      <c r="C126" s="1"/>
      <c r="D126" s="5">
        <v>6</v>
      </c>
      <c r="E126" s="6" t="s">
        <v>129</v>
      </c>
      <c r="F126" s="5"/>
      <c r="G126" s="63" t="e">
        <f t="shared" si="42"/>
        <v>#VALUE!</v>
      </c>
      <c r="H126" s="63">
        <f t="shared" si="43"/>
        <v>221</v>
      </c>
      <c r="I126" s="63">
        <f t="shared" si="44"/>
        <v>5</v>
      </c>
      <c r="J126" s="63">
        <f t="shared" si="45"/>
        <v>6</v>
      </c>
      <c r="K126" s="64">
        <f t="shared" si="46"/>
        <v>368.75000000000011</v>
      </c>
      <c r="L126" s="49">
        <v>29.23</v>
      </c>
      <c r="M126" s="5">
        <v>1</v>
      </c>
      <c r="N126" s="29"/>
      <c r="O126" s="29"/>
      <c r="P126" s="36">
        <f t="shared" si="47"/>
        <v>34.230000000000004</v>
      </c>
      <c r="Q126" s="53">
        <f>IF(P126="",Default_Rank_Score,RANK(P126,P$4:P$147,1))</f>
        <v>36</v>
      </c>
      <c r="R126" s="49">
        <v>23.62</v>
      </c>
      <c r="S126" s="5">
        <v>0</v>
      </c>
      <c r="T126" s="29"/>
      <c r="U126" s="29"/>
      <c r="V126" s="36">
        <f t="shared" si="48"/>
        <v>23.62</v>
      </c>
      <c r="W126" s="55">
        <f>IF(V126="",Default_Rank_Score,RANK(V126,V$4:V$147,1))</f>
        <v>27</v>
      </c>
      <c r="X126" s="49">
        <v>36.340000000000003</v>
      </c>
      <c r="Y126" s="5">
        <v>1</v>
      </c>
      <c r="Z126" s="29">
        <v>1</v>
      </c>
      <c r="AA126" s="29"/>
      <c r="AB126" s="36">
        <f t="shared" si="49"/>
        <v>51.34</v>
      </c>
      <c r="AC126" s="55">
        <f>IF(AB126="",Default_Rank_Score,RANK(AB126,AB$4:AB$147,1))</f>
        <v>71</v>
      </c>
      <c r="AD126" s="49">
        <v>29.42</v>
      </c>
      <c r="AE126" s="5">
        <v>2</v>
      </c>
      <c r="AF126" s="29"/>
      <c r="AG126" s="29"/>
      <c r="AH126" s="36">
        <f t="shared" si="50"/>
        <v>39.42</v>
      </c>
      <c r="AI126" s="55">
        <f>IF(AH126="",Default_Rank_Score,RANK(AH126,AH$4:AH$147,1))</f>
        <v>65</v>
      </c>
      <c r="AJ126" s="49">
        <v>38.07</v>
      </c>
      <c r="AK126" s="5">
        <v>0</v>
      </c>
      <c r="AL126" s="29"/>
      <c r="AM126" s="29"/>
      <c r="AN126" s="36">
        <f t="shared" si="51"/>
        <v>38.07</v>
      </c>
      <c r="AO126" s="11">
        <f>IF(AN126="",Default_Rank_Score,RANK(AN126,AN$4:AN$147,1))</f>
        <v>22</v>
      </c>
      <c r="AP126" s="49">
        <v>38.71</v>
      </c>
      <c r="AQ126" s="5">
        <v>1</v>
      </c>
      <c r="AR126" s="29"/>
      <c r="AS126" s="29"/>
      <c r="AT126" s="36">
        <f t="shared" si="52"/>
        <v>43.71</v>
      </c>
      <c r="AU126" s="11">
        <f>IF(AT126="",Default_Rank_Score,RANK(AT126,AT$4:AT$147,1))</f>
        <v>61</v>
      </c>
      <c r="AV126" s="49">
        <v>28.94</v>
      </c>
      <c r="AW126" s="5">
        <v>0</v>
      </c>
      <c r="AX126" s="29"/>
      <c r="AY126" s="29"/>
      <c r="AZ126" s="36">
        <f t="shared" si="53"/>
        <v>28.94</v>
      </c>
      <c r="BA126" s="11">
        <f>IF(AZ126="",Default_Rank_Score,RANK(AZ126,AZ$4:AZ$147,1))</f>
        <v>8</v>
      </c>
      <c r="BB126" s="49">
        <v>22.17</v>
      </c>
      <c r="BC126" s="5">
        <v>0</v>
      </c>
      <c r="BD126" s="66">
        <v>1</v>
      </c>
      <c r="BE126" s="29"/>
      <c r="BF126" s="36">
        <f t="shared" si="54"/>
        <v>32.17</v>
      </c>
      <c r="BG126" s="11">
        <f>IF(BF126="",Default_Rank_Score,RANK(BF126,BF$4:BF$147,1))</f>
        <v>40</v>
      </c>
      <c r="BH126" s="49">
        <v>37.659999999999997</v>
      </c>
      <c r="BI126" s="5">
        <v>1</v>
      </c>
      <c r="BJ126" s="29"/>
      <c r="BK126" s="29"/>
      <c r="BL126" s="36">
        <f t="shared" si="55"/>
        <v>42.66</v>
      </c>
      <c r="BM126" s="11" t="e">
        <f>IF(BL126="",Default_Rank_Score,RANK(BL126,BL$4:BL$147,1))</f>
        <v>#VALUE!</v>
      </c>
      <c r="BN126" s="49">
        <v>34.590000000000003</v>
      </c>
      <c r="BO126" s="5">
        <v>0</v>
      </c>
      <c r="BP126" s="29"/>
      <c r="BQ126" s="29"/>
      <c r="BR126" s="36">
        <f t="shared" si="56"/>
        <v>34.590000000000003</v>
      </c>
      <c r="BS126" s="11"/>
    </row>
    <row r="127" spans="1:71" s="10" customFormat="1" x14ac:dyDescent="0.15">
      <c r="A127" s="59"/>
      <c r="B127" s="2"/>
      <c r="C127" s="1"/>
      <c r="D127" s="5"/>
      <c r="E127" s="6"/>
      <c r="F127" s="5"/>
      <c r="G127" s="63" t="e">
        <f t="shared" si="42"/>
        <v>#VALUE!</v>
      </c>
      <c r="H127" s="63" t="e">
        <f t="shared" si="43"/>
        <v>#NAME?</v>
      </c>
      <c r="I127" s="63">
        <f t="shared" si="44"/>
        <v>10</v>
      </c>
      <c r="J127" s="63">
        <f t="shared" si="45"/>
        <v>0</v>
      </c>
      <c r="K127" s="64" t="e">
        <f t="shared" si="46"/>
        <v>#VALUE!</v>
      </c>
      <c r="L127" s="49"/>
      <c r="M127" s="5"/>
      <c r="N127" s="29"/>
      <c r="O127" s="29"/>
      <c r="P127" s="36" t="str">
        <f t="shared" si="47"/>
        <v/>
      </c>
      <c r="Q127" s="53" t="e">
        <f>IF(P127="",Default_Rank_Score,RANK(P127,P$4:P$147,1))</f>
        <v>#NAME?</v>
      </c>
      <c r="R127" s="49"/>
      <c r="S127" s="5"/>
      <c r="T127" s="29"/>
      <c r="U127" s="29"/>
      <c r="V127" s="36" t="str">
        <f t="shared" si="48"/>
        <v/>
      </c>
      <c r="W127" s="55" t="e">
        <f>IF(V127="",Default_Rank_Score,RANK(V127,V$4:V$147,1))</f>
        <v>#NAME?</v>
      </c>
      <c r="X127" s="49"/>
      <c r="Y127" s="5"/>
      <c r="Z127" s="29"/>
      <c r="AA127" s="29"/>
      <c r="AB127" s="36" t="str">
        <f t="shared" si="49"/>
        <v/>
      </c>
      <c r="AC127" s="55" t="e">
        <f>IF(AB127="",Default_Rank_Score,RANK(AB127,AB$4:AB$147,1))</f>
        <v>#NAME?</v>
      </c>
      <c r="AD127" s="49"/>
      <c r="AE127" s="5"/>
      <c r="AF127" s="29"/>
      <c r="AG127" s="29"/>
      <c r="AH127" s="36" t="str">
        <f t="shared" si="50"/>
        <v/>
      </c>
      <c r="AI127" s="55" t="e">
        <f>IF(AH127="",Default_Rank_Score,RANK(AH127,AH$4:AH$147,1))</f>
        <v>#NAME?</v>
      </c>
      <c r="AJ127" s="49"/>
      <c r="AK127" s="5"/>
      <c r="AL127" s="29"/>
      <c r="AM127" s="29"/>
      <c r="AN127" s="36" t="str">
        <f t="shared" si="51"/>
        <v/>
      </c>
      <c r="AO127" s="11" t="e">
        <f>IF(AN127="",Default_Rank_Score,RANK(AN127,AN$4:AN$147,1))</f>
        <v>#NAME?</v>
      </c>
      <c r="AP127" s="49"/>
      <c r="AQ127" s="5"/>
      <c r="AR127" s="29"/>
      <c r="AS127" s="29"/>
      <c r="AT127" s="36" t="str">
        <f t="shared" si="52"/>
        <v/>
      </c>
      <c r="AU127" s="11" t="e">
        <f>IF(AT127="",Default_Rank_Score,RANK(AT127,AT$4:AT$147,1))</f>
        <v>#NAME?</v>
      </c>
      <c r="AV127" s="49"/>
      <c r="AW127" s="5"/>
      <c r="AX127" s="29"/>
      <c r="AY127" s="29"/>
      <c r="AZ127" s="36" t="str">
        <f t="shared" si="53"/>
        <v/>
      </c>
      <c r="BA127" s="11" t="e">
        <f>IF(AZ127="",Default_Rank_Score,RANK(AZ127,AZ$4:AZ$147,1))</f>
        <v>#NAME?</v>
      </c>
      <c r="BB127" s="49"/>
      <c r="BC127" s="5"/>
      <c r="BD127" s="29"/>
      <c r="BE127" s="29"/>
      <c r="BF127" s="36" t="str">
        <f t="shared" si="54"/>
        <v/>
      </c>
      <c r="BG127" s="11" t="e">
        <f>IF(BF127="",Default_Rank_Score,RANK(BF127,BF$4:BF$147,1))</f>
        <v>#NAME?</v>
      </c>
      <c r="BH127" s="49"/>
      <c r="BI127" s="5"/>
      <c r="BJ127" s="29"/>
      <c r="BK127" s="29"/>
      <c r="BL127" s="36" t="str">
        <f t="shared" si="55"/>
        <v/>
      </c>
      <c r="BM127" s="11" t="e">
        <f>IF(BL127="",Default_Rank_Score,RANK(BL127,BL$4:BL$147,1))</f>
        <v>#NAME?</v>
      </c>
      <c r="BN127" s="49"/>
      <c r="BO127" s="5"/>
      <c r="BP127" s="29"/>
      <c r="BQ127" s="29"/>
      <c r="BR127" s="36" t="str">
        <f t="shared" si="56"/>
        <v/>
      </c>
      <c r="BS127" s="11"/>
    </row>
    <row r="128" spans="1:71" s="10" customFormat="1" x14ac:dyDescent="0.15">
      <c r="A128" s="59" t="s">
        <v>149</v>
      </c>
      <c r="B128" s="2"/>
      <c r="C128" s="1"/>
      <c r="D128" s="5" t="s">
        <v>150</v>
      </c>
      <c r="E128" s="6" t="s">
        <v>151</v>
      </c>
      <c r="F128" s="5"/>
      <c r="G128" s="63" t="e">
        <f t="shared" si="42"/>
        <v>#VALUE!</v>
      </c>
      <c r="H128" s="63">
        <f t="shared" si="43"/>
        <v>509</v>
      </c>
      <c r="I128" s="63">
        <f t="shared" si="44"/>
        <v>4</v>
      </c>
      <c r="J128" s="63">
        <f t="shared" si="45"/>
        <v>26</v>
      </c>
      <c r="K128" s="64">
        <f t="shared" si="46"/>
        <v>859.06</v>
      </c>
      <c r="L128" s="49">
        <v>89.32</v>
      </c>
      <c r="M128" s="5">
        <v>0</v>
      </c>
      <c r="N128" s="29"/>
      <c r="O128" s="29"/>
      <c r="P128" s="36">
        <f t="shared" si="47"/>
        <v>89.32</v>
      </c>
      <c r="Q128" s="53">
        <f>IF(P128="",Default_Rank_Score,RANK(P128,P$4:P$147,1))</f>
        <v>108</v>
      </c>
      <c r="R128" s="49">
        <v>46.64</v>
      </c>
      <c r="S128" s="5">
        <v>0</v>
      </c>
      <c r="T128" s="29"/>
      <c r="U128" s="29"/>
      <c r="V128" s="36">
        <f t="shared" si="48"/>
        <v>46.64</v>
      </c>
      <c r="W128" s="55">
        <f>IF(V128="",Default_Rank_Score,RANK(V128,V$4:V$147,1))</f>
        <v>98</v>
      </c>
      <c r="X128" s="49">
        <v>65.53</v>
      </c>
      <c r="Y128" s="5">
        <v>0</v>
      </c>
      <c r="Z128" s="29"/>
      <c r="AA128" s="29"/>
      <c r="AB128" s="36">
        <f t="shared" si="49"/>
        <v>65.53</v>
      </c>
      <c r="AC128" s="55">
        <f>IF(AB128="",Default_Rank_Score,RANK(AB128,AB$4:AB$147,1))</f>
        <v>91</v>
      </c>
      <c r="AD128" s="49">
        <v>54.4</v>
      </c>
      <c r="AE128" s="5">
        <v>2</v>
      </c>
      <c r="AF128" s="29"/>
      <c r="AG128" s="29"/>
      <c r="AH128" s="36">
        <f t="shared" si="50"/>
        <v>64.400000000000006</v>
      </c>
      <c r="AI128" s="55">
        <f>IF(AH128="",Default_Rank_Score,RANK(AH128,AH$4:AH$147,1))</f>
        <v>95</v>
      </c>
      <c r="AJ128" s="49">
        <v>99.58</v>
      </c>
      <c r="AK128" s="5">
        <v>11</v>
      </c>
      <c r="AL128" s="29"/>
      <c r="AM128" s="29"/>
      <c r="AN128" s="36">
        <f t="shared" si="51"/>
        <v>154.57999999999998</v>
      </c>
      <c r="AO128" s="11">
        <f>IF(AN128="",Default_Rank_Score,RANK(AN128,AN$4:AN$147,1))</f>
        <v>117</v>
      </c>
      <c r="AP128" s="49">
        <v>100.22</v>
      </c>
      <c r="AQ128" s="5">
        <v>10</v>
      </c>
      <c r="AR128" s="29"/>
      <c r="AS128" s="29"/>
      <c r="AT128" s="36">
        <f t="shared" si="52"/>
        <v>150.22</v>
      </c>
      <c r="AU128" s="11">
        <f>IF(AT128="",Default_Rank_Score,RANK(AT128,AT$4:AT$147,1))</f>
        <v>117</v>
      </c>
      <c r="AV128" s="49">
        <v>59.38</v>
      </c>
      <c r="AW128" s="5">
        <v>1</v>
      </c>
      <c r="AX128" s="29"/>
      <c r="AY128" s="29"/>
      <c r="AZ128" s="36">
        <f t="shared" si="53"/>
        <v>64.38</v>
      </c>
      <c r="BA128" s="11">
        <f>IF(AZ128="",Default_Rank_Score,RANK(AZ128,AZ$4:AZ$147,1))</f>
        <v>93</v>
      </c>
      <c r="BB128" s="49">
        <v>54.75</v>
      </c>
      <c r="BC128" s="5">
        <v>1</v>
      </c>
      <c r="BD128" s="29"/>
      <c r="BE128" s="29"/>
      <c r="BF128" s="36">
        <f t="shared" si="54"/>
        <v>59.75</v>
      </c>
      <c r="BG128" s="11">
        <f>IF(BF128="",Default_Rank_Score,RANK(BF128,BF$4:BF$147,1))</f>
        <v>102</v>
      </c>
      <c r="BH128" s="49">
        <v>70.73</v>
      </c>
      <c r="BI128" s="5">
        <v>1</v>
      </c>
      <c r="BJ128" s="29"/>
      <c r="BK128" s="29"/>
      <c r="BL128" s="36">
        <f t="shared" si="55"/>
        <v>75.73</v>
      </c>
      <c r="BM128" s="11" t="e">
        <f>IF(BL128="",Default_Rank_Score,RANK(BL128,BL$4:BL$147,1))</f>
        <v>#VALUE!</v>
      </c>
      <c r="BN128" s="49">
        <v>88.51</v>
      </c>
      <c r="BO128" s="5">
        <v>0</v>
      </c>
      <c r="BP128" s="29"/>
      <c r="BQ128" s="29"/>
      <c r="BR128" s="36">
        <f t="shared" si="56"/>
        <v>88.51</v>
      </c>
      <c r="BS128" s="11"/>
    </row>
    <row r="129" spans="1:71" s="10" customFormat="1" x14ac:dyDescent="0.15">
      <c r="A129" s="59" t="s">
        <v>152</v>
      </c>
      <c r="B129" s="2"/>
      <c r="C129" s="1"/>
      <c r="D129" s="5" t="s">
        <v>150</v>
      </c>
      <c r="E129" s="6" t="s">
        <v>129</v>
      </c>
      <c r="F129" s="5"/>
      <c r="G129" s="63" t="e">
        <f t="shared" si="42"/>
        <v>#VALUE!</v>
      </c>
      <c r="H129" s="63">
        <f t="shared" si="43"/>
        <v>211</v>
      </c>
      <c r="I129" s="63">
        <f t="shared" si="44"/>
        <v>8</v>
      </c>
      <c r="J129" s="63">
        <f t="shared" si="45"/>
        <v>5</v>
      </c>
      <c r="K129" s="64">
        <f t="shared" si="46"/>
        <v>407.95</v>
      </c>
      <c r="L129" s="49">
        <v>33.49</v>
      </c>
      <c r="M129" s="5">
        <v>0</v>
      </c>
      <c r="N129" s="29"/>
      <c r="O129" s="29"/>
      <c r="P129" s="36">
        <f t="shared" si="47"/>
        <v>33.49</v>
      </c>
      <c r="Q129" s="53">
        <f>IF(P129="",Default_Rank_Score,RANK(P129,P$4:P$147,1))</f>
        <v>34</v>
      </c>
      <c r="R129" s="49">
        <v>27.16</v>
      </c>
      <c r="S129" s="5">
        <v>0</v>
      </c>
      <c r="T129" s="29"/>
      <c r="U129" s="29"/>
      <c r="V129" s="36">
        <f t="shared" si="48"/>
        <v>27.16</v>
      </c>
      <c r="W129" s="55">
        <f>IF(V129="",Default_Rank_Score,RANK(V129,V$4:V$147,1))</f>
        <v>47</v>
      </c>
      <c r="X129" s="49">
        <v>39.72</v>
      </c>
      <c r="Y129" s="5">
        <v>0</v>
      </c>
      <c r="Z129" s="29"/>
      <c r="AA129" s="29"/>
      <c r="AB129" s="36">
        <f t="shared" si="49"/>
        <v>39.72</v>
      </c>
      <c r="AC129" s="55">
        <f>IF(AB129="",Default_Rank_Score,RANK(AB129,AB$4:AB$147,1))</f>
        <v>41</v>
      </c>
      <c r="AD129" s="49">
        <v>34.64</v>
      </c>
      <c r="AE129" s="5">
        <v>0</v>
      </c>
      <c r="AF129" s="29"/>
      <c r="AG129" s="29"/>
      <c r="AH129" s="36">
        <f t="shared" si="50"/>
        <v>34.64</v>
      </c>
      <c r="AI129" s="55">
        <f>IF(AH129="",Default_Rank_Score,RANK(AH129,AH$4:AH$147,1))</f>
        <v>51</v>
      </c>
      <c r="AJ129" s="49">
        <v>41.9</v>
      </c>
      <c r="AK129" s="5">
        <v>0</v>
      </c>
      <c r="AL129" s="29"/>
      <c r="AM129" s="29"/>
      <c r="AN129" s="36">
        <f t="shared" si="51"/>
        <v>41.9</v>
      </c>
      <c r="AO129" s="11">
        <f>IF(AN129="",Default_Rank_Score,RANK(AN129,AN$4:AN$147,1))</f>
        <v>38</v>
      </c>
      <c r="AP129" s="49">
        <v>44.49</v>
      </c>
      <c r="AQ129" s="5">
        <v>0</v>
      </c>
      <c r="AR129" s="29"/>
      <c r="AS129" s="29"/>
      <c r="AT129" s="36">
        <f t="shared" si="52"/>
        <v>44.49</v>
      </c>
      <c r="AU129" s="11">
        <f>IF(AT129="",Default_Rank_Score,RANK(AT129,AT$4:AT$147,1))</f>
        <v>64</v>
      </c>
      <c r="AV129" s="49">
        <v>35.46</v>
      </c>
      <c r="AW129" s="5">
        <v>2</v>
      </c>
      <c r="AX129" s="29"/>
      <c r="AY129" s="29"/>
      <c r="AZ129" s="36">
        <f t="shared" si="53"/>
        <v>45.46</v>
      </c>
      <c r="BA129" s="11">
        <f>IF(AZ129="",Default_Rank_Score,RANK(AZ129,AZ$4:AZ$147,1))</f>
        <v>51</v>
      </c>
      <c r="BB129" s="49">
        <v>36.21</v>
      </c>
      <c r="BC129" s="5">
        <v>0</v>
      </c>
      <c r="BD129" s="29"/>
      <c r="BE129" s="29"/>
      <c r="BF129" s="36">
        <f t="shared" si="54"/>
        <v>36.21</v>
      </c>
      <c r="BG129" s="11">
        <f>IF(BF129="",Default_Rank_Score,RANK(BF129,BF$4:BF$147,1))</f>
        <v>56</v>
      </c>
      <c r="BH129" s="49">
        <v>48.69</v>
      </c>
      <c r="BI129" s="5">
        <v>3</v>
      </c>
      <c r="BJ129" s="29"/>
      <c r="BK129" s="29"/>
      <c r="BL129" s="36">
        <f t="shared" si="55"/>
        <v>63.69</v>
      </c>
      <c r="BM129" s="11" t="e">
        <f>IF(BL129="",Default_Rank_Score,RANK(BL129,BL$4:BL$147,1))</f>
        <v>#VALUE!</v>
      </c>
      <c r="BN129" s="49">
        <v>41.19</v>
      </c>
      <c r="BO129" s="5">
        <v>0</v>
      </c>
      <c r="BP129" s="29"/>
      <c r="BQ129" s="29"/>
      <c r="BR129" s="36">
        <f t="shared" si="56"/>
        <v>41.19</v>
      </c>
      <c r="BS129" s="11"/>
    </row>
    <row r="130" spans="1:71" s="10" customFormat="1" x14ac:dyDescent="0.15">
      <c r="A130" s="59" t="s">
        <v>153</v>
      </c>
      <c r="B130" s="2"/>
      <c r="C130" s="1"/>
      <c r="D130" s="5" t="s">
        <v>150</v>
      </c>
      <c r="E130" s="6" t="s">
        <v>87</v>
      </c>
      <c r="F130" s="5"/>
      <c r="G130" s="63" t="e">
        <f t="shared" si="42"/>
        <v>#VALUE!</v>
      </c>
      <c r="H130" s="63">
        <f t="shared" si="43"/>
        <v>294</v>
      </c>
      <c r="I130" s="63">
        <f t="shared" si="44"/>
        <v>3</v>
      </c>
      <c r="J130" s="63">
        <f t="shared" si="45"/>
        <v>13</v>
      </c>
      <c r="K130" s="64">
        <f t="shared" si="46"/>
        <v>403.74</v>
      </c>
      <c r="L130" s="49">
        <v>34.85</v>
      </c>
      <c r="M130" s="5">
        <v>2</v>
      </c>
      <c r="N130" s="29"/>
      <c r="O130" s="29"/>
      <c r="P130" s="36">
        <f t="shared" si="47"/>
        <v>44.85</v>
      </c>
      <c r="Q130" s="53">
        <f>IF(P130="",Default_Rank_Score,RANK(P130,P$4:P$147,1))</f>
        <v>70</v>
      </c>
      <c r="R130" s="49">
        <v>25.3</v>
      </c>
      <c r="S130" s="5">
        <v>2</v>
      </c>
      <c r="T130" s="29"/>
      <c r="U130" s="29"/>
      <c r="V130" s="36">
        <f t="shared" si="48"/>
        <v>35.299999999999997</v>
      </c>
      <c r="W130" s="55">
        <f>IF(V130="",Default_Rank_Score,RANK(V130,V$4:V$147,1))</f>
        <v>80</v>
      </c>
      <c r="X130" s="49">
        <v>40.65</v>
      </c>
      <c r="Y130" s="5">
        <v>1</v>
      </c>
      <c r="Z130" s="29"/>
      <c r="AA130" s="29"/>
      <c r="AB130" s="36">
        <f t="shared" si="49"/>
        <v>45.65</v>
      </c>
      <c r="AC130" s="55">
        <f>IF(AB130="",Default_Rank_Score,RANK(AB130,AB$4:AB$147,1))</f>
        <v>58</v>
      </c>
      <c r="AD130" s="49">
        <v>33.21</v>
      </c>
      <c r="AE130" s="5">
        <v>0</v>
      </c>
      <c r="AF130" s="29"/>
      <c r="AG130" s="29"/>
      <c r="AH130" s="36">
        <f t="shared" si="50"/>
        <v>33.21</v>
      </c>
      <c r="AI130" s="55">
        <f>IF(AH130="",Default_Rank_Score,RANK(AH130,AH$4:AH$147,1))</f>
        <v>47</v>
      </c>
      <c r="AJ130" s="49">
        <v>43.28</v>
      </c>
      <c r="AK130" s="5">
        <v>0</v>
      </c>
      <c r="AL130" s="29"/>
      <c r="AM130" s="29"/>
      <c r="AN130" s="36">
        <f t="shared" si="51"/>
        <v>43.28</v>
      </c>
      <c r="AO130" s="11">
        <f>IF(AN130="",Default_Rank_Score,RANK(AN130,AN$4:AN$147,1))</f>
        <v>39</v>
      </c>
      <c r="AP130" s="49">
        <v>37.049999999999997</v>
      </c>
      <c r="AQ130" s="5">
        <v>0</v>
      </c>
      <c r="AR130" s="29"/>
      <c r="AS130" s="29"/>
      <c r="AT130" s="36">
        <f t="shared" si="52"/>
        <v>37.049999999999997</v>
      </c>
      <c r="AU130" s="11">
        <f>IF(AT130="",Default_Rank_Score,RANK(AT130,AT$4:AT$147,1))</f>
        <v>38</v>
      </c>
      <c r="AV130" s="49">
        <v>27.16</v>
      </c>
      <c r="AW130" s="5">
        <v>4</v>
      </c>
      <c r="AX130" s="29"/>
      <c r="AY130" s="29"/>
      <c r="AZ130" s="36">
        <f t="shared" si="53"/>
        <v>47.16</v>
      </c>
      <c r="BA130" s="11">
        <f>IF(AZ130="",Default_Rank_Score,RANK(AZ130,AZ$4:AZ$147,1))</f>
        <v>57</v>
      </c>
      <c r="BB130" s="49">
        <v>25.03</v>
      </c>
      <c r="BC130" s="5">
        <v>1</v>
      </c>
      <c r="BD130" s="29"/>
      <c r="BE130" s="29"/>
      <c r="BF130" s="36">
        <f t="shared" si="54"/>
        <v>30.03</v>
      </c>
      <c r="BG130" s="11">
        <f>IF(BF130="",Default_Rank_Score,RANK(BF130,BF$4:BF$147,1))</f>
        <v>33</v>
      </c>
      <c r="BH130" s="49">
        <v>33.369999999999997</v>
      </c>
      <c r="BI130" s="5">
        <v>2</v>
      </c>
      <c r="BJ130" s="29"/>
      <c r="BK130" s="29"/>
      <c r="BL130" s="36">
        <f t="shared" si="55"/>
        <v>43.37</v>
      </c>
      <c r="BM130" s="11" t="e">
        <f>IF(BL130="",Default_Rank_Score,RANK(BL130,BL$4:BL$147,1))</f>
        <v>#VALUE!</v>
      </c>
      <c r="BN130" s="49">
        <v>38.840000000000003</v>
      </c>
      <c r="BO130" s="5">
        <v>1</v>
      </c>
      <c r="BP130" s="29"/>
      <c r="BQ130" s="29"/>
      <c r="BR130" s="36">
        <f t="shared" si="56"/>
        <v>43.84</v>
      </c>
      <c r="BS130" s="11"/>
    </row>
    <row r="131" spans="1:71" s="10" customFormat="1" x14ac:dyDescent="0.15">
      <c r="A131" s="59" t="s">
        <v>154</v>
      </c>
      <c r="B131" s="2"/>
      <c r="C131" s="1"/>
      <c r="D131" s="5" t="s">
        <v>150</v>
      </c>
      <c r="E131" s="6" t="s">
        <v>68</v>
      </c>
      <c r="F131" s="5"/>
      <c r="G131" s="63" t="e">
        <f t="shared" si="42"/>
        <v>#VALUE!</v>
      </c>
      <c r="H131" s="63">
        <f t="shared" si="43"/>
        <v>429</v>
      </c>
      <c r="I131" s="63">
        <f t="shared" si="44"/>
        <v>7</v>
      </c>
      <c r="J131" s="63">
        <f t="shared" si="45"/>
        <v>3</v>
      </c>
      <c r="K131" s="64">
        <f t="shared" si="46"/>
        <v>528.33999999999992</v>
      </c>
      <c r="L131" s="49">
        <v>52.6</v>
      </c>
      <c r="M131" s="5">
        <v>1</v>
      </c>
      <c r="N131" s="29"/>
      <c r="O131" s="29"/>
      <c r="P131" s="36">
        <f t="shared" si="47"/>
        <v>57.6</v>
      </c>
      <c r="Q131" s="53">
        <f>IF(P131="",Default_Rank_Score,RANK(P131,P$4:P$147,1))</f>
        <v>88</v>
      </c>
      <c r="R131" s="49">
        <v>42.77</v>
      </c>
      <c r="S131" s="5">
        <v>1</v>
      </c>
      <c r="T131" s="29"/>
      <c r="U131" s="29"/>
      <c r="V131" s="36">
        <f t="shared" si="48"/>
        <v>47.77</v>
      </c>
      <c r="W131" s="55">
        <f>IF(V131="",Default_Rank_Score,RANK(V131,V$4:V$147,1))</f>
        <v>100</v>
      </c>
      <c r="X131" s="49">
        <v>50.65</v>
      </c>
      <c r="Y131" s="5">
        <v>0</v>
      </c>
      <c r="Z131" s="29"/>
      <c r="AA131" s="29"/>
      <c r="AB131" s="36">
        <f t="shared" si="49"/>
        <v>50.65</v>
      </c>
      <c r="AC131" s="55">
        <f>IF(AB131="",Default_Rank_Score,RANK(AB131,AB$4:AB$147,1))</f>
        <v>69</v>
      </c>
      <c r="AD131" s="49">
        <v>49.71</v>
      </c>
      <c r="AE131" s="5">
        <v>0</v>
      </c>
      <c r="AF131" s="29"/>
      <c r="AG131" s="29"/>
      <c r="AH131" s="36">
        <f t="shared" si="50"/>
        <v>49.71</v>
      </c>
      <c r="AI131" s="55">
        <f>IF(AH131="",Default_Rank_Score,RANK(AH131,AH$4:AH$147,1))</f>
        <v>87</v>
      </c>
      <c r="AJ131" s="49">
        <v>65.02</v>
      </c>
      <c r="AK131" s="5">
        <v>0</v>
      </c>
      <c r="AL131" s="29"/>
      <c r="AM131" s="29"/>
      <c r="AN131" s="36">
        <f t="shared" si="51"/>
        <v>65.02</v>
      </c>
      <c r="AO131" s="11">
        <f>IF(AN131="",Default_Rank_Score,RANK(AN131,AN$4:AN$147,1))</f>
        <v>85</v>
      </c>
      <c r="AP131" s="49">
        <v>45.65</v>
      </c>
      <c r="AQ131" s="5">
        <v>0</v>
      </c>
      <c r="AR131" s="29"/>
      <c r="AS131" s="29"/>
      <c r="AT131" s="36">
        <f t="shared" si="52"/>
        <v>45.65</v>
      </c>
      <c r="AU131" s="11">
        <f>IF(AT131="",Default_Rank_Score,RANK(AT131,AT$4:AT$147,1))</f>
        <v>67</v>
      </c>
      <c r="AV131" s="49">
        <v>56.87</v>
      </c>
      <c r="AW131" s="5">
        <v>1</v>
      </c>
      <c r="AX131" s="29"/>
      <c r="AY131" s="29"/>
      <c r="AZ131" s="36">
        <f t="shared" si="53"/>
        <v>61.87</v>
      </c>
      <c r="BA131" s="11">
        <f>IF(AZ131="",Default_Rank_Score,RANK(AZ131,AZ$4:AZ$147,1))</f>
        <v>90</v>
      </c>
      <c r="BB131" s="49">
        <v>44.69</v>
      </c>
      <c r="BC131" s="5">
        <v>0</v>
      </c>
      <c r="BD131" s="29"/>
      <c r="BE131" s="29"/>
      <c r="BF131" s="36">
        <f t="shared" si="54"/>
        <v>44.69</v>
      </c>
      <c r="BG131" s="11">
        <f>IF(BF131="",Default_Rank_Score,RANK(BF131,BF$4:BF$147,1))</f>
        <v>80</v>
      </c>
      <c r="BH131" s="49">
        <v>48.82</v>
      </c>
      <c r="BI131" s="5">
        <v>0</v>
      </c>
      <c r="BJ131" s="29"/>
      <c r="BK131" s="29"/>
      <c r="BL131" s="36">
        <f t="shared" si="55"/>
        <v>48.82</v>
      </c>
      <c r="BM131" s="11" t="e">
        <f>IF(BL131="",Default_Rank_Score,RANK(BL131,BL$4:BL$147,1))</f>
        <v>#VALUE!</v>
      </c>
      <c r="BN131" s="49">
        <v>56.56</v>
      </c>
      <c r="BO131" s="5">
        <v>0</v>
      </c>
      <c r="BP131" s="29"/>
      <c r="BQ131" s="29"/>
      <c r="BR131" s="36">
        <f t="shared" si="56"/>
        <v>56.56</v>
      </c>
      <c r="BS131" s="11"/>
    </row>
    <row r="132" spans="1:71" s="10" customFormat="1" x14ac:dyDescent="0.15">
      <c r="A132" s="59" t="s">
        <v>155</v>
      </c>
      <c r="B132" s="2"/>
      <c r="C132" s="1"/>
      <c r="D132" s="5" t="s">
        <v>150</v>
      </c>
      <c r="E132" s="6" t="s">
        <v>68</v>
      </c>
      <c r="F132" s="5"/>
      <c r="G132" s="63" t="e">
        <f t="shared" si="42"/>
        <v>#VALUE!</v>
      </c>
      <c r="H132" s="63">
        <f t="shared" si="43"/>
        <v>559</v>
      </c>
      <c r="I132" s="63">
        <f t="shared" si="44"/>
        <v>1</v>
      </c>
      <c r="J132" s="63">
        <f t="shared" si="45"/>
        <v>51</v>
      </c>
      <c r="K132" s="64">
        <f t="shared" si="46"/>
        <v>992.6400000000001</v>
      </c>
      <c r="L132" s="49">
        <v>94.99</v>
      </c>
      <c r="M132" s="5">
        <v>6</v>
      </c>
      <c r="N132" s="29"/>
      <c r="O132" s="29"/>
      <c r="P132" s="36">
        <f t="shared" si="47"/>
        <v>124.99</v>
      </c>
      <c r="Q132" s="53">
        <f>IF(P132="",Default_Rank_Score,RANK(P132,P$4:P$147,1))</f>
        <v>116</v>
      </c>
      <c r="R132" s="49">
        <v>53.5</v>
      </c>
      <c r="S132" s="5">
        <v>0</v>
      </c>
      <c r="T132" s="29"/>
      <c r="U132" s="29"/>
      <c r="V132" s="36">
        <f t="shared" si="48"/>
        <v>53.5</v>
      </c>
      <c r="W132" s="55">
        <f>IF(V132="",Default_Rank_Score,RANK(V132,V$4:V$147,1))</f>
        <v>107</v>
      </c>
      <c r="X132" s="49">
        <v>74.680000000000007</v>
      </c>
      <c r="Y132" s="5">
        <v>6</v>
      </c>
      <c r="Z132" s="29"/>
      <c r="AA132" s="29"/>
      <c r="AB132" s="36">
        <f t="shared" si="49"/>
        <v>104.68</v>
      </c>
      <c r="AC132" s="55">
        <f>IF(AB132="",Default_Rank_Score,RANK(AB132,AB$4:AB$147,1))</f>
        <v>112</v>
      </c>
      <c r="AD132" s="49">
        <v>58.5</v>
      </c>
      <c r="AE132" s="5">
        <v>8</v>
      </c>
      <c r="AF132" s="29"/>
      <c r="AG132" s="29"/>
      <c r="AH132" s="36">
        <f t="shared" si="50"/>
        <v>98.5</v>
      </c>
      <c r="AI132" s="55">
        <f>IF(AH132="",Default_Rank_Score,RANK(AH132,AH$4:AH$147,1))</f>
        <v>110</v>
      </c>
      <c r="AJ132" s="49">
        <v>96.67</v>
      </c>
      <c r="AK132" s="5">
        <v>5</v>
      </c>
      <c r="AL132" s="29"/>
      <c r="AM132" s="29"/>
      <c r="AN132" s="36">
        <f t="shared" si="51"/>
        <v>121.67</v>
      </c>
      <c r="AO132" s="11">
        <f>IF(AN132="",Default_Rank_Score,RANK(AN132,AN$4:AN$147,1))</f>
        <v>114</v>
      </c>
      <c r="AP132" s="49">
        <v>85.05</v>
      </c>
      <c r="AQ132" s="5">
        <v>7</v>
      </c>
      <c r="AR132" s="29">
        <v>1</v>
      </c>
      <c r="AS132" s="29"/>
      <c r="AT132" s="36">
        <f t="shared" si="52"/>
        <v>130.05000000000001</v>
      </c>
      <c r="AU132" s="11">
        <f>IF(AT132="",Default_Rank_Score,RANK(AT132,AT$4:AT$147,1))</f>
        <v>115</v>
      </c>
      <c r="AV132" s="49">
        <v>61.14</v>
      </c>
      <c r="AW132" s="5">
        <v>6</v>
      </c>
      <c r="AX132" s="29"/>
      <c r="AY132" s="29"/>
      <c r="AZ132" s="36">
        <f t="shared" si="53"/>
        <v>91.14</v>
      </c>
      <c r="BA132" s="11">
        <f>IF(AZ132="",Default_Rank_Score,RANK(AZ132,AZ$4:AZ$147,1))</f>
        <v>106</v>
      </c>
      <c r="BB132" s="49">
        <v>52.31</v>
      </c>
      <c r="BC132" s="5">
        <v>4</v>
      </c>
      <c r="BD132" s="29">
        <v>1</v>
      </c>
      <c r="BE132" s="29"/>
      <c r="BF132" s="36">
        <f t="shared" si="54"/>
        <v>82.31</v>
      </c>
      <c r="BG132" s="11">
        <f>IF(BF132="",Default_Rank_Score,RANK(BF132,BF$4:BF$147,1))</f>
        <v>113</v>
      </c>
      <c r="BH132" s="49">
        <v>64.989999999999995</v>
      </c>
      <c r="BI132" s="5">
        <v>4</v>
      </c>
      <c r="BJ132" s="29"/>
      <c r="BK132" s="29"/>
      <c r="BL132" s="36">
        <f t="shared" si="55"/>
        <v>84.99</v>
      </c>
      <c r="BM132" s="11" t="e">
        <f>IF(BL132="",Default_Rank_Score,RANK(BL132,BL$4:BL$147,1))</f>
        <v>#VALUE!</v>
      </c>
      <c r="BN132" s="49">
        <v>75.81</v>
      </c>
      <c r="BO132" s="5">
        <v>5</v>
      </c>
      <c r="BP132" s="29"/>
      <c r="BQ132" s="29"/>
      <c r="BR132" s="36">
        <f t="shared" si="56"/>
        <v>100.81</v>
      </c>
      <c r="BS132" s="11"/>
    </row>
    <row r="133" spans="1:71" s="10" customFormat="1" x14ac:dyDescent="0.15">
      <c r="A133" s="59" t="s">
        <v>156</v>
      </c>
      <c r="B133" s="2"/>
      <c r="C133" s="1"/>
      <c r="D133" s="5" t="s">
        <v>150</v>
      </c>
      <c r="E133" s="6" t="s">
        <v>79</v>
      </c>
      <c r="F133" s="5"/>
      <c r="G133" s="63" t="e">
        <f t="shared" si="42"/>
        <v>#VALUE!</v>
      </c>
      <c r="H133" s="63">
        <f t="shared" si="43"/>
        <v>463</v>
      </c>
      <c r="I133" s="63">
        <f t="shared" si="44"/>
        <v>2</v>
      </c>
      <c r="J133" s="63">
        <f t="shared" si="45"/>
        <v>13</v>
      </c>
      <c r="K133" s="64">
        <f t="shared" si="46"/>
        <v>667.16999999999985</v>
      </c>
      <c r="L133" s="49">
        <v>71.930000000000007</v>
      </c>
      <c r="M133" s="5">
        <v>1</v>
      </c>
      <c r="N133" s="29"/>
      <c r="O133" s="29"/>
      <c r="P133" s="36">
        <f t="shared" si="47"/>
        <v>76.930000000000007</v>
      </c>
      <c r="Q133" s="53">
        <f>IF(P133="",Default_Rank_Score,RANK(P133,P$4:P$147,1))</f>
        <v>106</v>
      </c>
      <c r="R133" s="49">
        <v>29.73</v>
      </c>
      <c r="S133" s="5">
        <v>0</v>
      </c>
      <c r="T133" s="29"/>
      <c r="U133" s="29"/>
      <c r="V133" s="36">
        <f t="shared" si="48"/>
        <v>29.73</v>
      </c>
      <c r="W133" s="55">
        <f>IF(V133="",Default_Rank_Score,RANK(V133,V$4:V$147,1))</f>
        <v>62</v>
      </c>
      <c r="X133" s="49">
        <v>68.900000000000006</v>
      </c>
      <c r="Y133" s="5">
        <v>0</v>
      </c>
      <c r="Z133" s="29"/>
      <c r="AA133" s="29"/>
      <c r="AB133" s="36">
        <f t="shared" si="49"/>
        <v>68.900000000000006</v>
      </c>
      <c r="AC133" s="55">
        <f>IF(AB133="",Default_Rank_Score,RANK(AB133,AB$4:AB$147,1))</f>
        <v>95</v>
      </c>
      <c r="AD133" s="49">
        <v>56.2</v>
      </c>
      <c r="AE133" s="5">
        <v>1</v>
      </c>
      <c r="AF133" s="29"/>
      <c r="AG133" s="29"/>
      <c r="AH133" s="36">
        <f t="shared" si="50"/>
        <v>61.2</v>
      </c>
      <c r="AI133" s="55">
        <f>IF(AH133="",Default_Rank_Score,RANK(AH133,AH$4:AH$147,1))</f>
        <v>94</v>
      </c>
      <c r="AJ133" s="49">
        <v>91.34</v>
      </c>
      <c r="AK133" s="5">
        <v>1</v>
      </c>
      <c r="AL133" s="29"/>
      <c r="AM133" s="29"/>
      <c r="AN133" s="36">
        <f t="shared" si="51"/>
        <v>96.34</v>
      </c>
      <c r="AO133" s="11">
        <f>IF(AN133="",Default_Rank_Score,RANK(AN133,AN$4:AN$147,1))</f>
        <v>106</v>
      </c>
      <c r="AP133" s="49">
        <v>52.4</v>
      </c>
      <c r="AQ133" s="5">
        <v>2</v>
      </c>
      <c r="AR133" s="29"/>
      <c r="AS133" s="29"/>
      <c r="AT133" s="36">
        <f t="shared" si="52"/>
        <v>62.4</v>
      </c>
      <c r="AU133" s="11">
        <f>IF(AT133="",Default_Rank_Score,RANK(AT133,AT$4:AT$147,1))</f>
        <v>91</v>
      </c>
      <c r="AV133" s="49">
        <v>52.79</v>
      </c>
      <c r="AW133" s="5">
        <v>3</v>
      </c>
      <c r="AX133" s="29"/>
      <c r="AY133" s="29"/>
      <c r="AZ133" s="36">
        <f t="shared" si="53"/>
        <v>67.789999999999992</v>
      </c>
      <c r="BA133" s="11">
        <f>IF(AZ133="",Default_Rank_Score,RANK(AZ133,AZ$4:AZ$147,1))</f>
        <v>96</v>
      </c>
      <c r="BB133" s="49">
        <v>50.04</v>
      </c>
      <c r="BC133" s="5">
        <v>1</v>
      </c>
      <c r="BD133" s="29"/>
      <c r="BE133" s="29"/>
      <c r="BF133" s="36">
        <f t="shared" si="54"/>
        <v>55.04</v>
      </c>
      <c r="BG133" s="11">
        <f>IF(BF133="",Default_Rank_Score,RANK(BF133,BF$4:BF$147,1))</f>
        <v>96</v>
      </c>
      <c r="BH133" s="49">
        <v>63.53</v>
      </c>
      <c r="BI133" s="5">
        <v>3</v>
      </c>
      <c r="BJ133" s="29"/>
      <c r="BK133" s="29"/>
      <c r="BL133" s="36">
        <f t="shared" si="55"/>
        <v>78.53</v>
      </c>
      <c r="BM133" s="11" t="e">
        <f>IF(BL133="",Default_Rank_Score,RANK(BL133,BL$4:BL$147,1))</f>
        <v>#VALUE!</v>
      </c>
      <c r="BN133" s="49">
        <v>65.31</v>
      </c>
      <c r="BO133" s="5">
        <v>1</v>
      </c>
      <c r="BP133" s="29"/>
      <c r="BQ133" s="29"/>
      <c r="BR133" s="36">
        <f t="shared" si="56"/>
        <v>70.31</v>
      </c>
      <c r="BS133" s="11"/>
    </row>
    <row r="134" spans="1:71" s="10" customFormat="1" x14ac:dyDescent="0.15">
      <c r="A134" s="59" t="s">
        <v>148</v>
      </c>
      <c r="B134" s="2"/>
      <c r="C134" s="1"/>
      <c r="D134" s="5" t="s">
        <v>150</v>
      </c>
      <c r="E134" s="6" t="s">
        <v>113</v>
      </c>
      <c r="F134" s="5"/>
      <c r="G134" s="63" t="e">
        <f t="shared" si="42"/>
        <v>#VALUE!</v>
      </c>
      <c r="H134" s="63">
        <f t="shared" si="43"/>
        <v>524</v>
      </c>
      <c r="I134" s="63">
        <f t="shared" si="44"/>
        <v>1</v>
      </c>
      <c r="J134" s="63">
        <f t="shared" si="45"/>
        <v>30</v>
      </c>
      <c r="K134" s="64">
        <f t="shared" si="46"/>
        <v>951.43</v>
      </c>
      <c r="L134" s="49">
        <v>98.39</v>
      </c>
      <c r="M134" s="5">
        <v>3</v>
      </c>
      <c r="N134" s="29"/>
      <c r="O134" s="29"/>
      <c r="P134" s="36">
        <f t="shared" si="47"/>
        <v>113.39</v>
      </c>
      <c r="Q134" s="53">
        <f>IF(P134="",Default_Rank_Score,RANK(P134,P$4:P$147,1))</f>
        <v>113</v>
      </c>
      <c r="R134" s="49">
        <v>38.049999999999997</v>
      </c>
      <c r="S134" s="5">
        <v>0</v>
      </c>
      <c r="T134" s="29">
        <v>1</v>
      </c>
      <c r="U134" s="29"/>
      <c r="V134" s="36">
        <f t="shared" si="48"/>
        <v>48.05</v>
      </c>
      <c r="W134" s="55">
        <f>IF(V134="",Default_Rank_Score,RANK(V134,V$4:V$147,1))</f>
        <v>101</v>
      </c>
      <c r="X134" s="49">
        <v>74.11</v>
      </c>
      <c r="Y134" s="5">
        <v>2</v>
      </c>
      <c r="Z134" s="29"/>
      <c r="AA134" s="29"/>
      <c r="AB134" s="36">
        <f t="shared" si="49"/>
        <v>84.11</v>
      </c>
      <c r="AC134" s="55">
        <f>IF(AB134="",Default_Rank_Score,RANK(AB134,AB$4:AB$147,1))</f>
        <v>105</v>
      </c>
      <c r="AD134" s="49">
        <v>59.33</v>
      </c>
      <c r="AE134" s="5">
        <v>2</v>
      </c>
      <c r="AF134" s="29"/>
      <c r="AG134" s="29"/>
      <c r="AH134" s="36">
        <f t="shared" si="50"/>
        <v>69.33</v>
      </c>
      <c r="AI134" s="55">
        <f>IF(AH134="",Default_Rank_Score,RANK(AH134,AH$4:AH$147,1))</f>
        <v>98</v>
      </c>
      <c r="AJ134" s="49">
        <v>82.48</v>
      </c>
      <c r="AK134" s="5">
        <v>4</v>
      </c>
      <c r="AL134" s="29"/>
      <c r="AM134" s="29"/>
      <c r="AN134" s="36">
        <f t="shared" si="51"/>
        <v>102.48</v>
      </c>
      <c r="AO134" s="11">
        <f>IF(AN134="",Default_Rank_Score,RANK(AN134,AN$4:AN$147,1))</f>
        <v>107</v>
      </c>
      <c r="AP134" s="49">
        <v>101.11</v>
      </c>
      <c r="AQ134" s="5">
        <v>6</v>
      </c>
      <c r="AR134" s="29"/>
      <c r="AS134" s="29"/>
      <c r="AT134" s="36">
        <f t="shared" si="52"/>
        <v>131.11000000000001</v>
      </c>
      <c r="AU134" s="11">
        <f>IF(AT134="",Default_Rank_Score,RANK(AT134,AT$4:AT$147,1))</f>
        <v>116</v>
      </c>
      <c r="AV134" s="49">
        <v>62.38</v>
      </c>
      <c r="AW134" s="5">
        <v>6</v>
      </c>
      <c r="AX134" s="29"/>
      <c r="AY134" s="29"/>
      <c r="AZ134" s="36">
        <f t="shared" si="53"/>
        <v>92.38</v>
      </c>
      <c r="BA134" s="11">
        <f>IF(AZ134="",Default_Rank_Score,RANK(AZ134,AZ$4:AZ$147,1))</f>
        <v>108</v>
      </c>
      <c r="BB134" s="49">
        <v>78.3</v>
      </c>
      <c r="BC134" s="5">
        <v>3</v>
      </c>
      <c r="BD134" s="29">
        <v>1</v>
      </c>
      <c r="BE134" s="29"/>
      <c r="BF134" s="36">
        <f t="shared" si="54"/>
        <v>103.3</v>
      </c>
      <c r="BG134" s="11">
        <f>IF(BF134="",Default_Rank_Score,RANK(BF134,BF$4:BF$147,1))</f>
        <v>117</v>
      </c>
      <c r="BH134" s="49">
        <v>97.61</v>
      </c>
      <c r="BI134" s="5">
        <v>3</v>
      </c>
      <c r="BJ134" s="29"/>
      <c r="BK134" s="29"/>
      <c r="BL134" s="36">
        <f t="shared" si="55"/>
        <v>112.61</v>
      </c>
      <c r="BM134" s="11" t="e">
        <f>IF(BL134="",Default_Rank_Score,RANK(BL134,BL$4:BL$147,1))</f>
        <v>#VALUE!</v>
      </c>
      <c r="BN134" s="49">
        <v>89.67</v>
      </c>
      <c r="BO134" s="5">
        <v>1</v>
      </c>
      <c r="BP134" s="29"/>
      <c r="BQ134" s="29"/>
      <c r="BR134" s="36">
        <f t="shared" si="56"/>
        <v>94.67</v>
      </c>
      <c r="BS134" s="11"/>
    </row>
    <row r="135" spans="1:71" s="10" customFormat="1" x14ac:dyDescent="0.15">
      <c r="A135" s="59" t="s">
        <v>189</v>
      </c>
      <c r="B135" s="2"/>
      <c r="C135" s="1"/>
      <c r="D135" s="5" t="s">
        <v>150</v>
      </c>
      <c r="E135" s="6" t="s">
        <v>57</v>
      </c>
      <c r="F135" s="5"/>
      <c r="G135" s="63" t="e">
        <f t="shared" si="42"/>
        <v>#VALUE!</v>
      </c>
      <c r="H135" s="63">
        <f t="shared" si="43"/>
        <v>326</v>
      </c>
      <c r="I135" s="63">
        <f t="shared" si="44"/>
        <v>9</v>
      </c>
      <c r="J135" s="63">
        <f t="shared" si="45"/>
        <v>1</v>
      </c>
      <c r="K135" s="64">
        <f t="shared" si="46"/>
        <v>436.25</v>
      </c>
      <c r="L135" s="49">
        <v>43.13</v>
      </c>
      <c r="M135" s="5">
        <v>0</v>
      </c>
      <c r="N135" s="29"/>
      <c r="O135" s="29"/>
      <c r="P135" s="36">
        <f t="shared" si="47"/>
        <v>43.13</v>
      </c>
      <c r="Q135" s="53">
        <f>IF(P135="",Default_Rank_Score,RANK(P135,P$4:P$147,1))</f>
        <v>63</v>
      </c>
      <c r="R135" s="49">
        <v>32.049999999999997</v>
      </c>
      <c r="S135" s="5">
        <v>0</v>
      </c>
      <c r="T135" s="29"/>
      <c r="U135" s="29"/>
      <c r="V135" s="36">
        <f t="shared" si="48"/>
        <v>32.049999999999997</v>
      </c>
      <c r="W135" s="55">
        <f>IF(V135="",Default_Rank_Score,RANK(V135,V$4:V$147,1))</f>
        <v>71</v>
      </c>
      <c r="X135" s="49">
        <v>53.66</v>
      </c>
      <c r="Y135" s="5">
        <v>0</v>
      </c>
      <c r="Z135" s="29"/>
      <c r="AA135" s="29"/>
      <c r="AB135" s="36">
        <f t="shared" si="49"/>
        <v>53.66</v>
      </c>
      <c r="AC135" s="55">
        <f>IF(AB135="",Default_Rank_Score,RANK(AB135,AB$4:AB$147,1))</f>
        <v>74</v>
      </c>
      <c r="AD135" s="49">
        <v>41.52</v>
      </c>
      <c r="AE135" s="5">
        <v>0</v>
      </c>
      <c r="AF135" s="29"/>
      <c r="AG135" s="29"/>
      <c r="AH135" s="36">
        <f t="shared" si="50"/>
        <v>41.52</v>
      </c>
      <c r="AI135" s="55">
        <f>IF(AH135="",Default_Rank_Score,RANK(AH135,AH$4:AH$147,1))</f>
        <v>70</v>
      </c>
      <c r="AJ135" s="49">
        <v>46.37</v>
      </c>
      <c r="AK135" s="5">
        <v>0</v>
      </c>
      <c r="AL135" s="29"/>
      <c r="AM135" s="29"/>
      <c r="AN135" s="36">
        <f t="shared" si="51"/>
        <v>46.37</v>
      </c>
      <c r="AO135" s="11">
        <f>IF(AN135="",Default_Rank_Score,RANK(AN135,AN$4:AN$147,1))</f>
        <v>48</v>
      </c>
      <c r="AP135" s="49">
        <v>37.69</v>
      </c>
      <c r="AQ135" s="5">
        <v>0</v>
      </c>
      <c r="AR135" s="29"/>
      <c r="AS135" s="29"/>
      <c r="AT135" s="36">
        <f t="shared" si="52"/>
        <v>37.69</v>
      </c>
      <c r="AU135" s="11">
        <f>IF(AT135="",Default_Rank_Score,RANK(AT135,AT$4:AT$147,1))</f>
        <v>42</v>
      </c>
      <c r="AV135" s="49">
        <v>54.84</v>
      </c>
      <c r="AW135" s="5">
        <v>1</v>
      </c>
      <c r="AX135" s="29"/>
      <c r="AY135" s="29"/>
      <c r="AZ135" s="36">
        <f t="shared" si="53"/>
        <v>59.84</v>
      </c>
      <c r="BA135" s="11">
        <f>IF(AZ135="",Default_Rank_Score,RANK(AZ135,AZ$4:AZ$147,1))</f>
        <v>88</v>
      </c>
      <c r="BB135" s="49">
        <v>36.04</v>
      </c>
      <c r="BC135" s="5">
        <v>0</v>
      </c>
      <c r="BD135" s="29"/>
      <c r="BE135" s="29"/>
      <c r="BF135" s="36">
        <f t="shared" si="54"/>
        <v>36.04</v>
      </c>
      <c r="BG135" s="11">
        <f>IF(BF135="",Default_Rank_Score,RANK(BF135,BF$4:BF$147,1))</f>
        <v>53</v>
      </c>
      <c r="BH135" s="49">
        <v>40.18</v>
      </c>
      <c r="BI135" s="5">
        <v>0</v>
      </c>
      <c r="BJ135" s="29"/>
      <c r="BK135" s="29"/>
      <c r="BL135" s="36">
        <f t="shared" si="55"/>
        <v>40.18</v>
      </c>
      <c r="BM135" s="11" t="e">
        <f>IF(BL135="",Default_Rank_Score,RANK(BL135,BL$4:BL$147,1))</f>
        <v>#VALUE!</v>
      </c>
      <c r="BN135" s="49">
        <v>45.77</v>
      </c>
      <c r="BO135" s="5">
        <v>0</v>
      </c>
      <c r="BP135" s="29"/>
      <c r="BQ135" s="29"/>
      <c r="BR135" s="36">
        <f t="shared" si="56"/>
        <v>45.77</v>
      </c>
      <c r="BS135" s="11"/>
    </row>
    <row r="136" spans="1:71" s="10" customFormat="1" x14ac:dyDescent="0.15">
      <c r="A136" s="59" t="s">
        <v>178</v>
      </c>
      <c r="B136" s="2"/>
      <c r="C136" s="1"/>
      <c r="D136" s="5" t="s">
        <v>150</v>
      </c>
      <c r="E136" s="6" t="s">
        <v>59</v>
      </c>
      <c r="F136" s="5"/>
      <c r="G136" s="63" t="e">
        <f t="shared" si="42"/>
        <v>#VALUE!</v>
      </c>
      <c r="H136" s="63">
        <f t="shared" si="43"/>
        <v>385</v>
      </c>
      <c r="I136" s="63">
        <f t="shared" si="44"/>
        <v>8</v>
      </c>
      <c r="J136" s="63">
        <f t="shared" si="45"/>
        <v>3</v>
      </c>
      <c r="K136" s="64">
        <f t="shared" si="46"/>
        <v>496.09</v>
      </c>
      <c r="L136" s="49">
        <v>46.37</v>
      </c>
      <c r="M136" s="5">
        <v>0</v>
      </c>
      <c r="N136" s="29"/>
      <c r="O136" s="29"/>
      <c r="P136" s="36">
        <f t="shared" si="47"/>
        <v>46.37</v>
      </c>
      <c r="Q136" s="53">
        <f>IF(P136="",Default_Rank_Score,RANK(P136,P$4:P$147,1))</f>
        <v>74</v>
      </c>
      <c r="R136" s="49">
        <v>30.08</v>
      </c>
      <c r="S136" s="5">
        <v>0</v>
      </c>
      <c r="T136" s="29"/>
      <c r="U136" s="29"/>
      <c r="V136" s="36">
        <f t="shared" si="48"/>
        <v>30.08</v>
      </c>
      <c r="W136" s="55">
        <f>IF(V136="",Default_Rank_Score,RANK(V136,V$4:V$147,1))</f>
        <v>63</v>
      </c>
      <c r="X136" s="49">
        <v>53.7</v>
      </c>
      <c r="Y136" s="5">
        <v>0</v>
      </c>
      <c r="Z136" s="29">
        <v>1</v>
      </c>
      <c r="AA136" s="29"/>
      <c r="AB136" s="36">
        <f t="shared" si="49"/>
        <v>63.7</v>
      </c>
      <c r="AC136" s="55">
        <f>IF(AB136="",Default_Rank_Score,RANK(AB136,AB$4:AB$147,1))</f>
        <v>87</v>
      </c>
      <c r="AD136" s="49">
        <v>40.08</v>
      </c>
      <c r="AE136" s="5">
        <v>2</v>
      </c>
      <c r="AF136" s="29"/>
      <c r="AG136" s="29"/>
      <c r="AH136" s="36">
        <f t="shared" si="50"/>
        <v>50.08</v>
      </c>
      <c r="AI136" s="55">
        <f>IF(AH136="",Default_Rank_Score,RANK(AH136,AH$4:AH$147,1))</f>
        <v>88</v>
      </c>
      <c r="AJ136" s="49">
        <v>54.69</v>
      </c>
      <c r="AK136" s="5">
        <v>1</v>
      </c>
      <c r="AL136" s="29"/>
      <c r="AM136" s="29"/>
      <c r="AN136" s="36">
        <f t="shared" si="51"/>
        <v>59.69</v>
      </c>
      <c r="AO136" s="11">
        <f>IF(AN136="",Default_Rank_Score,RANK(AN136,AN$4:AN$147,1))</f>
        <v>73</v>
      </c>
      <c r="AP136" s="49">
        <v>58.53</v>
      </c>
      <c r="AQ136" s="5">
        <v>0</v>
      </c>
      <c r="AR136" s="29"/>
      <c r="AS136" s="29"/>
      <c r="AT136" s="36">
        <f t="shared" si="52"/>
        <v>58.53</v>
      </c>
      <c r="AU136" s="11">
        <f>IF(AT136="",Default_Rank_Score,RANK(AT136,AT$4:AT$147,1))</f>
        <v>85</v>
      </c>
      <c r="AV136" s="49">
        <v>45.79</v>
      </c>
      <c r="AW136" s="5">
        <v>0</v>
      </c>
      <c r="AX136" s="29"/>
      <c r="AY136" s="29"/>
      <c r="AZ136" s="36">
        <f t="shared" si="53"/>
        <v>45.79</v>
      </c>
      <c r="BA136" s="11">
        <f>IF(AZ136="",Default_Rank_Score,RANK(AZ136,AZ$4:AZ$147,1))</f>
        <v>55</v>
      </c>
      <c r="BB136" s="49">
        <v>38.99</v>
      </c>
      <c r="BC136" s="5">
        <v>0</v>
      </c>
      <c r="BD136" s="29"/>
      <c r="BE136" s="29"/>
      <c r="BF136" s="36">
        <f t="shared" si="54"/>
        <v>38.99</v>
      </c>
      <c r="BG136" s="11">
        <f>IF(BF136="",Default_Rank_Score,RANK(BF136,BF$4:BF$147,1))</f>
        <v>66</v>
      </c>
      <c r="BH136" s="49">
        <v>47.67</v>
      </c>
      <c r="BI136" s="5">
        <v>0</v>
      </c>
      <c r="BJ136" s="29"/>
      <c r="BK136" s="29"/>
      <c r="BL136" s="36">
        <f t="shared" si="55"/>
        <v>47.67</v>
      </c>
      <c r="BM136" s="11" t="e">
        <f>IF(BL136="",Default_Rank_Score,RANK(BL136,BL$4:BL$147,1))</f>
        <v>#VALUE!</v>
      </c>
      <c r="BN136" s="49">
        <v>55.19</v>
      </c>
      <c r="BO136" s="5">
        <v>0</v>
      </c>
      <c r="BP136" s="29"/>
      <c r="BQ136" s="29"/>
      <c r="BR136" s="36">
        <f t="shared" si="56"/>
        <v>55.19</v>
      </c>
      <c r="BS136" s="11"/>
    </row>
    <row r="137" spans="1:71" s="10" customFormat="1" x14ac:dyDescent="0.15">
      <c r="A137" s="59"/>
      <c r="B137" s="2"/>
      <c r="C137" s="1"/>
      <c r="D137" s="5"/>
      <c r="E137" s="6"/>
      <c r="F137" s="5"/>
      <c r="G137" s="63" t="e">
        <f t="shared" si="42"/>
        <v>#VALUE!</v>
      </c>
      <c r="H137" s="63" t="e">
        <f t="shared" si="43"/>
        <v>#NAME?</v>
      </c>
      <c r="I137" s="63">
        <f t="shared" si="44"/>
        <v>10</v>
      </c>
      <c r="J137" s="63">
        <f t="shared" si="45"/>
        <v>0</v>
      </c>
      <c r="K137" s="64" t="e">
        <f t="shared" si="46"/>
        <v>#VALUE!</v>
      </c>
      <c r="L137" s="49"/>
      <c r="M137" s="5"/>
      <c r="N137" s="29"/>
      <c r="O137" s="29"/>
      <c r="P137" s="36" t="str">
        <f t="shared" si="47"/>
        <v/>
      </c>
      <c r="Q137" s="53" t="e">
        <f>IF(P137="",Default_Rank_Score,RANK(P137,P$4:P$147,1))</f>
        <v>#NAME?</v>
      </c>
      <c r="R137" s="49"/>
      <c r="S137" s="5"/>
      <c r="T137" s="29"/>
      <c r="U137" s="29"/>
      <c r="V137" s="36" t="str">
        <f t="shared" si="48"/>
        <v/>
      </c>
      <c r="W137" s="55" t="e">
        <f>IF(V137="",Default_Rank_Score,RANK(V137,V$4:V$147,1))</f>
        <v>#NAME?</v>
      </c>
      <c r="X137" s="49"/>
      <c r="Y137" s="5"/>
      <c r="Z137" s="29"/>
      <c r="AA137" s="29"/>
      <c r="AB137" s="36" t="str">
        <f t="shared" si="49"/>
        <v/>
      </c>
      <c r="AC137" s="55" t="e">
        <f>IF(AB137="",Default_Rank_Score,RANK(AB137,AB$4:AB$147,1))</f>
        <v>#NAME?</v>
      </c>
      <c r="AD137" s="49"/>
      <c r="AE137" s="5"/>
      <c r="AF137" s="29"/>
      <c r="AG137" s="29"/>
      <c r="AH137" s="36" t="str">
        <f t="shared" si="50"/>
        <v/>
      </c>
      <c r="AI137" s="55" t="e">
        <f>IF(AH137="",Default_Rank_Score,RANK(AH137,AH$4:AH$147,1))</f>
        <v>#NAME?</v>
      </c>
      <c r="AJ137" s="49"/>
      <c r="AK137" s="5"/>
      <c r="AL137" s="29"/>
      <c r="AM137" s="29"/>
      <c r="AN137" s="36" t="str">
        <f t="shared" si="51"/>
        <v/>
      </c>
      <c r="AO137" s="11" t="e">
        <f>IF(AN137="",Default_Rank_Score,RANK(AN137,AN$4:AN$147,1))</f>
        <v>#NAME?</v>
      </c>
      <c r="AP137" s="49"/>
      <c r="AQ137" s="5"/>
      <c r="AR137" s="29"/>
      <c r="AS137" s="29"/>
      <c r="AT137" s="36" t="str">
        <f t="shared" si="52"/>
        <v/>
      </c>
      <c r="AU137" s="11" t="e">
        <f>IF(AT137="",Default_Rank_Score,RANK(AT137,AT$4:AT$147,1))</f>
        <v>#NAME?</v>
      </c>
      <c r="AV137" s="49"/>
      <c r="AW137" s="5"/>
      <c r="AX137" s="29"/>
      <c r="AY137" s="29"/>
      <c r="AZ137" s="36" t="str">
        <f t="shared" si="53"/>
        <v/>
      </c>
      <c r="BA137" s="11" t="e">
        <f>IF(AZ137="",Default_Rank_Score,RANK(AZ137,AZ$4:AZ$147,1))</f>
        <v>#NAME?</v>
      </c>
      <c r="BB137" s="49"/>
      <c r="BC137" s="5"/>
      <c r="BD137" s="29"/>
      <c r="BE137" s="29"/>
      <c r="BF137" s="36" t="str">
        <f t="shared" si="54"/>
        <v/>
      </c>
      <c r="BG137" s="11" t="e">
        <f>IF(BF137="",Default_Rank_Score,RANK(BF137,BF$4:BF$147,1))</f>
        <v>#NAME?</v>
      </c>
      <c r="BH137" s="49"/>
      <c r="BI137" s="5"/>
      <c r="BJ137" s="29"/>
      <c r="BK137" s="29"/>
      <c r="BL137" s="36" t="str">
        <f t="shared" si="55"/>
        <v/>
      </c>
      <c r="BM137" s="11" t="e">
        <f>IF(BL137="",Default_Rank_Score,RANK(BL137,BL$4:BL$147,1))</f>
        <v>#NAME?</v>
      </c>
      <c r="BN137" s="49"/>
      <c r="BO137" s="5"/>
      <c r="BP137" s="29"/>
      <c r="BQ137" s="29"/>
      <c r="BR137" s="36" t="str">
        <f t="shared" si="56"/>
        <v/>
      </c>
      <c r="BS137" s="11"/>
    </row>
    <row r="138" spans="1:71" s="10" customFormat="1" x14ac:dyDescent="0.15">
      <c r="A138" s="59"/>
      <c r="B138" s="2"/>
      <c r="C138" s="1"/>
      <c r="D138" s="5"/>
      <c r="E138" s="6"/>
      <c r="F138" s="5"/>
      <c r="G138" s="63" t="e">
        <f t="shared" si="42"/>
        <v>#VALUE!</v>
      </c>
      <c r="H138" s="63" t="e">
        <f t="shared" si="43"/>
        <v>#NAME?</v>
      </c>
      <c r="I138" s="63">
        <f t="shared" si="44"/>
        <v>10</v>
      </c>
      <c r="J138" s="63">
        <f t="shared" si="45"/>
        <v>0</v>
      </c>
      <c r="K138" s="64" t="e">
        <f t="shared" si="46"/>
        <v>#VALUE!</v>
      </c>
      <c r="L138" s="49"/>
      <c r="M138" s="5"/>
      <c r="N138" s="29"/>
      <c r="O138" s="29"/>
      <c r="P138" s="36" t="str">
        <f t="shared" si="47"/>
        <v/>
      </c>
      <c r="Q138" s="53" t="e">
        <f>IF(P138="",Default_Rank_Score,RANK(P138,P$4:P$147,1))</f>
        <v>#NAME?</v>
      </c>
      <c r="R138" s="49"/>
      <c r="S138" s="5"/>
      <c r="T138" s="29"/>
      <c r="U138" s="29"/>
      <c r="V138" s="36" t="str">
        <f t="shared" si="48"/>
        <v/>
      </c>
      <c r="W138" s="55" t="e">
        <f>IF(V138="",Default_Rank_Score,RANK(V138,V$4:V$147,1))</f>
        <v>#NAME?</v>
      </c>
      <c r="X138" s="49"/>
      <c r="Y138" s="5"/>
      <c r="Z138" s="29"/>
      <c r="AA138" s="29"/>
      <c r="AB138" s="36" t="str">
        <f t="shared" si="49"/>
        <v/>
      </c>
      <c r="AC138" s="55" t="e">
        <f>IF(AB138="",Default_Rank_Score,RANK(AB138,AB$4:AB$147,1))</f>
        <v>#NAME?</v>
      </c>
      <c r="AD138" s="49"/>
      <c r="AE138" s="5"/>
      <c r="AF138" s="29"/>
      <c r="AG138" s="29"/>
      <c r="AH138" s="36" t="str">
        <f t="shared" si="50"/>
        <v/>
      </c>
      <c r="AI138" s="55" t="e">
        <f>IF(AH138="",Default_Rank_Score,RANK(AH138,AH$4:AH$147,1))</f>
        <v>#NAME?</v>
      </c>
      <c r="AJ138" s="49"/>
      <c r="AK138" s="5"/>
      <c r="AL138" s="29"/>
      <c r="AM138" s="29"/>
      <c r="AN138" s="36" t="str">
        <f t="shared" si="51"/>
        <v/>
      </c>
      <c r="AO138" s="11" t="e">
        <f>IF(AN138="",Default_Rank_Score,RANK(AN138,AN$4:AN$147,1))</f>
        <v>#NAME?</v>
      </c>
      <c r="AP138" s="49"/>
      <c r="AQ138" s="5"/>
      <c r="AR138" s="29"/>
      <c r="AS138" s="29"/>
      <c r="AT138" s="36" t="str">
        <f t="shared" si="52"/>
        <v/>
      </c>
      <c r="AU138" s="11" t="e">
        <f>IF(AT138="",Default_Rank_Score,RANK(AT138,AT$4:AT$147,1))</f>
        <v>#NAME?</v>
      </c>
      <c r="AV138" s="49"/>
      <c r="AW138" s="5"/>
      <c r="AX138" s="29"/>
      <c r="AY138" s="29"/>
      <c r="AZ138" s="36" t="str">
        <f t="shared" si="53"/>
        <v/>
      </c>
      <c r="BA138" s="11" t="e">
        <f>IF(AZ138="",Default_Rank_Score,RANK(AZ138,AZ$4:AZ$147,1))</f>
        <v>#NAME?</v>
      </c>
      <c r="BB138" s="49"/>
      <c r="BC138" s="5"/>
      <c r="BD138" s="29"/>
      <c r="BE138" s="29"/>
      <c r="BF138" s="36" t="str">
        <f t="shared" si="54"/>
        <v/>
      </c>
      <c r="BG138" s="11" t="e">
        <f>IF(BF138="",Default_Rank_Score,RANK(BF138,BF$4:BF$147,1))</f>
        <v>#NAME?</v>
      </c>
      <c r="BH138" s="49"/>
      <c r="BI138" s="5"/>
      <c r="BJ138" s="29"/>
      <c r="BK138" s="29"/>
      <c r="BL138" s="36" t="str">
        <f t="shared" si="55"/>
        <v/>
      </c>
      <c r="BM138" s="11" t="e">
        <f>IF(BL138="",Default_Rank_Score,RANK(BL138,BL$4:BL$147,1))</f>
        <v>#NAME?</v>
      </c>
      <c r="BN138" s="49"/>
      <c r="BO138" s="5"/>
      <c r="BP138" s="29"/>
      <c r="BQ138" s="29"/>
      <c r="BR138" s="36" t="str">
        <f t="shared" si="56"/>
        <v/>
      </c>
      <c r="BS138" s="11"/>
    </row>
    <row r="139" spans="1:71" s="10" customFormat="1" x14ac:dyDescent="0.15">
      <c r="A139" s="59"/>
      <c r="B139" s="2"/>
      <c r="C139" s="1"/>
      <c r="D139" s="5"/>
      <c r="E139" s="6"/>
      <c r="F139" s="5"/>
      <c r="G139" s="63" t="e">
        <f t="shared" si="42"/>
        <v>#VALUE!</v>
      </c>
      <c r="H139" s="63" t="e">
        <f t="shared" si="43"/>
        <v>#NAME?</v>
      </c>
      <c r="I139" s="63">
        <f t="shared" si="44"/>
        <v>10</v>
      </c>
      <c r="J139" s="63">
        <f t="shared" si="45"/>
        <v>0</v>
      </c>
      <c r="K139" s="64" t="e">
        <f t="shared" si="46"/>
        <v>#VALUE!</v>
      </c>
      <c r="L139" s="49"/>
      <c r="M139" s="5"/>
      <c r="N139" s="29"/>
      <c r="O139" s="29"/>
      <c r="P139" s="36" t="str">
        <f t="shared" si="47"/>
        <v/>
      </c>
      <c r="Q139" s="53" t="e">
        <f>IF(P139="",Default_Rank_Score,RANK(P139,P$4:P$147,1))</f>
        <v>#NAME?</v>
      </c>
      <c r="R139" s="49"/>
      <c r="S139" s="5"/>
      <c r="T139" s="29"/>
      <c r="U139" s="29"/>
      <c r="V139" s="36" t="str">
        <f t="shared" si="48"/>
        <v/>
      </c>
      <c r="W139" s="55" t="e">
        <f>IF(V139="",Default_Rank_Score,RANK(V139,V$4:V$147,1))</f>
        <v>#NAME?</v>
      </c>
      <c r="X139" s="49"/>
      <c r="Y139" s="5"/>
      <c r="Z139" s="29"/>
      <c r="AA139" s="29"/>
      <c r="AB139" s="36" t="str">
        <f t="shared" si="49"/>
        <v/>
      </c>
      <c r="AC139" s="55" t="e">
        <f>IF(AB139="",Default_Rank_Score,RANK(AB139,AB$4:AB$147,1))</f>
        <v>#NAME?</v>
      </c>
      <c r="AD139" s="49"/>
      <c r="AE139" s="5"/>
      <c r="AF139" s="29"/>
      <c r="AG139" s="29"/>
      <c r="AH139" s="36" t="str">
        <f t="shared" si="50"/>
        <v/>
      </c>
      <c r="AI139" s="55" t="e">
        <f>IF(AH139="",Default_Rank_Score,RANK(AH139,AH$4:AH$147,1))</f>
        <v>#NAME?</v>
      </c>
      <c r="AJ139" s="49"/>
      <c r="AK139" s="5"/>
      <c r="AL139" s="29"/>
      <c r="AM139" s="29"/>
      <c r="AN139" s="36" t="str">
        <f t="shared" si="51"/>
        <v/>
      </c>
      <c r="AO139" s="11" t="e">
        <f>IF(AN139="",Default_Rank_Score,RANK(AN139,AN$4:AN$147,1))</f>
        <v>#NAME?</v>
      </c>
      <c r="AP139" s="49"/>
      <c r="AQ139" s="5"/>
      <c r="AR139" s="29"/>
      <c r="AS139" s="29"/>
      <c r="AT139" s="36" t="str">
        <f t="shared" si="52"/>
        <v/>
      </c>
      <c r="AU139" s="11" t="e">
        <f>IF(AT139="",Default_Rank_Score,RANK(AT139,AT$4:AT$147,1))</f>
        <v>#NAME?</v>
      </c>
      <c r="AV139" s="49"/>
      <c r="AW139" s="5"/>
      <c r="AX139" s="29"/>
      <c r="AY139" s="29"/>
      <c r="AZ139" s="36" t="str">
        <f t="shared" si="53"/>
        <v/>
      </c>
      <c r="BA139" s="11" t="e">
        <f>IF(AZ139="",Default_Rank_Score,RANK(AZ139,AZ$4:AZ$147,1))</f>
        <v>#NAME?</v>
      </c>
      <c r="BB139" s="49"/>
      <c r="BC139" s="5"/>
      <c r="BD139" s="29"/>
      <c r="BE139" s="29"/>
      <c r="BF139" s="36" t="str">
        <f t="shared" si="54"/>
        <v/>
      </c>
      <c r="BG139" s="11" t="e">
        <f>IF(BF139="",Default_Rank_Score,RANK(BF139,BF$4:BF$147,1))</f>
        <v>#NAME?</v>
      </c>
      <c r="BH139" s="49"/>
      <c r="BI139" s="5"/>
      <c r="BJ139" s="29"/>
      <c r="BK139" s="29"/>
      <c r="BL139" s="36" t="str">
        <f t="shared" si="55"/>
        <v/>
      </c>
      <c r="BM139" s="11" t="e">
        <f>IF(BL139="",Default_Rank_Score,RANK(BL139,BL$4:BL$147,1))</f>
        <v>#NAME?</v>
      </c>
      <c r="BN139" s="49"/>
      <c r="BO139" s="5"/>
      <c r="BP139" s="29"/>
      <c r="BQ139" s="29"/>
      <c r="BR139" s="36" t="str">
        <f t="shared" si="56"/>
        <v/>
      </c>
      <c r="BS139" s="11"/>
    </row>
    <row r="140" spans="1:71" s="10" customFormat="1" x14ac:dyDescent="0.15">
      <c r="A140" s="59"/>
      <c r="B140" s="2"/>
      <c r="C140" s="1"/>
      <c r="D140" s="5"/>
      <c r="E140" s="6"/>
      <c r="F140" s="5"/>
      <c r="G140" s="63" t="e">
        <f t="shared" si="42"/>
        <v>#VALUE!</v>
      </c>
      <c r="H140" s="63" t="e">
        <f t="shared" si="43"/>
        <v>#NAME?</v>
      </c>
      <c r="I140" s="63">
        <f t="shared" si="44"/>
        <v>10</v>
      </c>
      <c r="J140" s="63">
        <f t="shared" si="45"/>
        <v>0</v>
      </c>
      <c r="K140" s="64" t="e">
        <f t="shared" si="46"/>
        <v>#VALUE!</v>
      </c>
      <c r="L140" s="49"/>
      <c r="M140" s="5"/>
      <c r="N140" s="29"/>
      <c r="O140" s="29"/>
      <c r="P140" s="36" t="str">
        <f t="shared" si="47"/>
        <v/>
      </c>
      <c r="Q140" s="53" t="e">
        <f>IF(P140="",Default_Rank_Score,RANK(P140,P$4:P$147,1))</f>
        <v>#NAME?</v>
      </c>
      <c r="R140" s="49"/>
      <c r="S140" s="5"/>
      <c r="T140" s="29"/>
      <c r="U140" s="29"/>
      <c r="V140" s="36" t="str">
        <f t="shared" si="48"/>
        <v/>
      </c>
      <c r="W140" s="55" t="e">
        <f>IF(V140="",Default_Rank_Score,RANK(V140,V$4:V$147,1))</f>
        <v>#NAME?</v>
      </c>
      <c r="X140" s="49"/>
      <c r="Y140" s="5"/>
      <c r="Z140" s="29"/>
      <c r="AA140" s="29"/>
      <c r="AB140" s="36" t="str">
        <f t="shared" si="49"/>
        <v/>
      </c>
      <c r="AC140" s="55" t="e">
        <f>IF(AB140="",Default_Rank_Score,RANK(AB140,AB$4:AB$147,1))</f>
        <v>#NAME?</v>
      </c>
      <c r="AD140" s="49"/>
      <c r="AE140" s="5"/>
      <c r="AF140" s="29"/>
      <c r="AG140" s="29"/>
      <c r="AH140" s="36" t="str">
        <f t="shared" si="50"/>
        <v/>
      </c>
      <c r="AI140" s="55" t="e">
        <f>IF(AH140="",Default_Rank_Score,RANK(AH140,AH$4:AH$147,1))</f>
        <v>#NAME?</v>
      </c>
      <c r="AJ140" s="49"/>
      <c r="AK140" s="5"/>
      <c r="AL140" s="29"/>
      <c r="AM140" s="29"/>
      <c r="AN140" s="36" t="str">
        <f t="shared" si="51"/>
        <v/>
      </c>
      <c r="AO140" s="11" t="e">
        <f>IF(AN140="",Default_Rank_Score,RANK(AN140,AN$4:AN$147,1))</f>
        <v>#NAME?</v>
      </c>
      <c r="AP140" s="49"/>
      <c r="AQ140" s="5"/>
      <c r="AR140" s="29"/>
      <c r="AS140" s="29"/>
      <c r="AT140" s="36" t="str">
        <f t="shared" si="52"/>
        <v/>
      </c>
      <c r="AU140" s="11" t="e">
        <f>IF(AT140="",Default_Rank_Score,RANK(AT140,AT$4:AT$147,1))</f>
        <v>#NAME?</v>
      </c>
      <c r="AV140" s="49"/>
      <c r="AW140" s="5"/>
      <c r="AX140" s="29"/>
      <c r="AY140" s="29"/>
      <c r="AZ140" s="36" t="str">
        <f t="shared" si="53"/>
        <v/>
      </c>
      <c r="BA140" s="11" t="e">
        <f>IF(AZ140="",Default_Rank_Score,RANK(AZ140,AZ$4:AZ$147,1))</f>
        <v>#NAME?</v>
      </c>
      <c r="BB140" s="49"/>
      <c r="BC140" s="5"/>
      <c r="BD140" s="29"/>
      <c r="BE140" s="29"/>
      <c r="BF140" s="36" t="str">
        <f t="shared" si="54"/>
        <v/>
      </c>
      <c r="BG140" s="11" t="e">
        <f>IF(BF140="",Default_Rank_Score,RANK(BF140,BF$4:BF$147,1))</f>
        <v>#NAME?</v>
      </c>
      <c r="BH140" s="49"/>
      <c r="BI140" s="5"/>
      <c r="BJ140" s="29"/>
      <c r="BK140" s="29"/>
      <c r="BL140" s="36" t="str">
        <f t="shared" si="55"/>
        <v/>
      </c>
      <c r="BM140" s="11" t="e">
        <f>IF(BL140="",Default_Rank_Score,RANK(BL140,BL$4:BL$147,1))</f>
        <v>#NAME?</v>
      </c>
      <c r="BN140" s="49"/>
      <c r="BO140" s="5"/>
      <c r="BP140" s="29"/>
      <c r="BQ140" s="29"/>
      <c r="BR140" s="36" t="str">
        <f t="shared" si="56"/>
        <v/>
      </c>
      <c r="BS140" s="11"/>
    </row>
    <row r="141" spans="1:71" s="10" customFormat="1" x14ac:dyDescent="0.15">
      <c r="A141" s="59"/>
      <c r="B141" s="2"/>
      <c r="C141" s="1"/>
      <c r="D141" s="5"/>
      <c r="E141" s="6"/>
      <c r="F141" s="5"/>
      <c r="G141" s="63" t="e">
        <f t="shared" si="42"/>
        <v>#VALUE!</v>
      </c>
      <c r="H141" s="63" t="e">
        <f t="shared" si="43"/>
        <v>#NAME?</v>
      </c>
      <c r="I141" s="63">
        <f t="shared" si="44"/>
        <v>10</v>
      </c>
      <c r="J141" s="63">
        <f t="shared" si="45"/>
        <v>0</v>
      </c>
      <c r="K141" s="64" t="e">
        <f t="shared" si="46"/>
        <v>#VALUE!</v>
      </c>
      <c r="L141" s="49"/>
      <c r="M141" s="5"/>
      <c r="N141" s="29"/>
      <c r="O141" s="29"/>
      <c r="P141" s="36" t="str">
        <f t="shared" si="47"/>
        <v/>
      </c>
      <c r="Q141" s="53" t="e">
        <f>IF(P141="",Default_Rank_Score,RANK(P141,P$4:P$147,1))</f>
        <v>#NAME?</v>
      </c>
      <c r="R141" s="49"/>
      <c r="S141" s="5"/>
      <c r="T141" s="29"/>
      <c r="U141" s="29"/>
      <c r="V141" s="36" t="str">
        <f t="shared" si="48"/>
        <v/>
      </c>
      <c r="W141" s="55" t="e">
        <f>IF(V141="",Default_Rank_Score,RANK(V141,V$4:V$147,1))</f>
        <v>#NAME?</v>
      </c>
      <c r="X141" s="49"/>
      <c r="Y141" s="5"/>
      <c r="Z141" s="29"/>
      <c r="AA141" s="29"/>
      <c r="AB141" s="36" t="str">
        <f t="shared" si="49"/>
        <v/>
      </c>
      <c r="AC141" s="55" t="e">
        <f>IF(AB141="",Default_Rank_Score,RANK(AB141,AB$4:AB$147,1))</f>
        <v>#NAME?</v>
      </c>
      <c r="AD141" s="49"/>
      <c r="AE141" s="5"/>
      <c r="AF141" s="29"/>
      <c r="AG141" s="29"/>
      <c r="AH141" s="36" t="str">
        <f t="shared" si="50"/>
        <v/>
      </c>
      <c r="AI141" s="55" t="e">
        <f>IF(AH141="",Default_Rank_Score,RANK(AH141,AH$4:AH$147,1))</f>
        <v>#NAME?</v>
      </c>
      <c r="AJ141" s="49"/>
      <c r="AK141" s="5"/>
      <c r="AL141" s="29"/>
      <c r="AM141" s="29"/>
      <c r="AN141" s="36" t="str">
        <f t="shared" si="51"/>
        <v/>
      </c>
      <c r="AO141" s="11" t="e">
        <f>IF(AN141="",Default_Rank_Score,RANK(AN141,AN$4:AN$147,1))</f>
        <v>#NAME?</v>
      </c>
      <c r="AP141" s="49"/>
      <c r="AQ141" s="5"/>
      <c r="AR141" s="29"/>
      <c r="AS141" s="29"/>
      <c r="AT141" s="36" t="str">
        <f t="shared" si="52"/>
        <v/>
      </c>
      <c r="AU141" s="11" t="e">
        <f>IF(AT141="",Default_Rank_Score,RANK(AT141,AT$4:AT$147,1))</f>
        <v>#NAME?</v>
      </c>
      <c r="AV141" s="49"/>
      <c r="AW141" s="5"/>
      <c r="AX141" s="29"/>
      <c r="AY141" s="29"/>
      <c r="AZ141" s="36" t="str">
        <f t="shared" si="53"/>
        <v/>
      </c>
      <c r="BA141" s="11" t="e">
        <f>IF(AZ141="",Default_Rank_Score,RANK(AZ141,AZ$4:AZ$147,1))</f>
        <v>#NAME?</v>
      </c>
      <c r="BB141" s="49"/>
      <c r="BC141" s="5"/>
      <c r="BD141" s="29"/>
      <c r="BE141" s="29"/>
      <c r="BF141" s="36" t="str">
        <f t="shared" si="54"/>
        <v/>
      </c>
      <c r="BG141" s="11" t="e">
        <f>IF(BF141="",Default_Rank_Score,RANK(BF141,BF$4:BF$147,1))</f>
        <v>#NAME?</v>
      </c>
      <c r="BH141" s="49"/>
      <c r="BI141" s="5"/>
      <c r="BJ141" s="29"/>
      <c r="BK141" s="29"/>
      <c r="BL141" s="36" t="str">
        <f t="shared" si="55"/>
        <v/>
      </c>
      <c r="BM141" s="11" t="e">
        <f>IF(BL141="",Default_Rank_Score,RANK(BL141,BL$4:BL$147,1))</f>
        <v>#NAME?</v>
      </c>
      <c r="BN141" s="49"/>
      <c r="BO141" s="5"/>
      <c r="BP141" s="29"/>
      <c r="BQ141" s="29"/>
      <c r="BR141" s="36" t="str">
        <f t="shared" si="56"/>
        <v/>
      </c>
      <c r="BS141" s="11"/>
    </row>
    <row r="142" spans="1:71" s="10" customFormat="1" x14ac:dyDescent="0.15">
      <c r="A142" s="59"/>
      <c r="B142" s="2"/>
      <c r="C142" s="1"/>
      <c r="D142" s="5"/>
      <c r="E142" s="6"/>
      <c r="F142" s="5"/>
      <c r="G142" s="63" t="e">
        <f t="shared" si="42"/>
        <v>#VALUE!</v>
      </c>
      <c r="H142" s="63" t="e">
        <f t="shared" si="43"/>
        <v>#NAME?</v>
      </c>
      <c r="I142" s="63">
        <f t="shared" si="44"/>
        <v>10</v>
      </c>
      <c r="J142" s="63">
        <f t="shared" si="45"/>
        <v>0</v>
      </c>
      <c r="K142" s="64" t="e">
        <f t="shared" si="46"/>
        <v>#VALUE!</v>
      </c>
      <c r="L142" s="49"/>
      <c r="M142" s="5"/>
      <c r="N142" s="29"/>
      <c r="O142" s="29"/>
      <c r="P142" s="36" t="str">
        <f t="shared" si="47"/>
        <v/>
      </c>
      <c r="Q142" s="53" t="e">
        <f>IF(P142="",Default_Rank_Score,RANK(P142,P$4:P$147,1))</f>
        <v>#NAME?</v>
      </c>
      <c r="R142" s="49"/>
      <c r="S142" s="5"/>
      <c r="T142" s="29"/>
      <c r="U142" s="29"/>
      <c r="V142" s="36" t="str">
        <f t="shared" si="48"/>
        <v/>
      </c>
      <c r="W142" s="55" t="e">
        <f>IF(V142="",Default_Rank_Score,RANK(V142,V$4:V$147,1))</f>
        <v>#NAME?</v>
      </c>
      <c r="X142" s="49"/>
      <c r="Y142" s="5"/>
      <c r="Z142" s="29"/>
      <c r="AA142" s="29"/>
      <c r="AB142" s="36" t="str">
        <f t="shared" si="49"/>
        <v/>
      </c>
      <c r="AC142" s="55" t="e">
        <f>IF(AB142="",Default_Rank_Score,RANK(AB142,AB$4:AB$147,1))</f>
        <v>#NAME?</v>
      </c>
      <c r="AD142" s="49"/>
      <c r="AE142" s="5"/>
      <c r="AF142" s="29"/>
      <c r="AG142" s="29"/>
      <c r="AH142" s="36" t="str">
        <f t="shared" si="50"/>
        <v/>
      </c>
      <c r="AI142" s="55" t="e">
        <f>IF(AH142="",Default_Rank_Score,RANK(AH142,AH$4:AH$147,1))</f>
        <v>#NAME?</v>
      </c>
      <c r="AJ142" s="49"/>
      <c r="AK142" s="5"/>
      <c r="AL142" s="29"/>
      <c r="AM142" s="29"/>
      <c r="AN142" s="36" t="str">
        <f t="shared" si="51"/>
        <v/>
      </c>
      <c r="AO142" s="11" t="e">
        <f>IF(AN142="",Default_Rank_Score,RANK(AN142,AN$4:AN$147,1))</f>
        <v>#NAME?</v>
      </c>
      <c r="AP142" s="49"/>
      <c r="AQ142" s="5"/>
      <c r="AR142" s="29"/>
      <c r="AS142" s="29"/>
      <c r="AT142" s="36" t="str">
        <f t="shared" si="52"/>
        <v/>
      </c>
      <c r="AU142" s="11" t="e">
        <f>IF(AT142="",Default_Rank_Score,RANK(AT142,AT$4:AT$147,1))</f>
        <v>#NAME?</v>
      </c>
      <c r="AV142" s="49"/>
      <c r="AW142" s="5"/>
      <c r="AX142" s="29"/>
      <c r="AY142" s="29"/>
      <c r="AZ142" s="36" t="str">
        <f t="shared" si="53"/>
        <v/>
      </c>
      <c r="BA142" s="11" t="e">
        <f>IF(AZ142="",Default_Rank_Score,RANK(AZ142,AZ$4:AZ$147,1))</f>
        <v>#NAME?</v>
      </c>
      <c r="BB142" s="49"/>
      <c r="BC142" s="5"/>
      <c r="BD142" s="29"/>
      <c r="BE142" s="29"/>
      <c r="BF142" s="36" t="str">
        <f t="shared" si="54"/>
        <v/>
      </c>
      <c r="BG142" s="11" t="e">
        <f>IF(BF142="",Default_Rank_Score,RANK(BF142,BF$4:BF$147,1))</f>
        <v>#NAME?</v>
      </c>
      <c r="BH142" s="49"/>
      <c r="BI142" s="5"/>
      <c r="BJ142" s="29"/>
      <c r="BK142" s="29"/>
      <c r="BL142" s="36" t="str">
        <f t="shared" si="55"/>
        <v/>
      </c>
      <c r="BM142" s="11" t="e">
        <f>IF(BL142="",Default_Rank_Score,RANK(BL142,BL$4:BL$147,1))</f>
        <v>#NAME?</v>
      </c>
      <c r="BN142" s="49"/>
      <c r="BO142" s="5"/>
      <c r="BP142" s="29"/>
      <c r="BQ142" s="29"/>
      <c r="BR142" s="36" t="str">
        <f t="shared" si="56"/>
        <v/>
      </c>
      <c r="BS142" s="11"/>
    </row>
    <row r="143" spans="1:71" s="10" customFormat="1" x14ac:dyDescent="0.15">
      <c r="A143" s="59"/>
      <c r="B143" s="2"/>
      <c r="C143" s="1"/>
      <c r="D143" s="5"/>
      <c r="E143" s="6"/>
      <c r="F143" s="5"/>
      <c r="G143" s="63" t="e">
        <f t="shared" si="42"/>
        <v>#VALUE!</v>
      </c>
      <c r="H143" s="63" t="e">
        <f t="shared" si="43"/>
        <v>#NAME?</v>
      </c>
      <c r="I143" s="63">
        <f t="shared" si="44"/>
        <v>10</v>
      </c>
      <c r="J143" s="63">
        <f t="shared" si="45"/>
        <v>0</v>
      </c>
      <c r="K143" s="64" t="e">
        <f t="shared" si="46"/>
        <v>#VALUE!</v>
      </c>
      <c r="L143" s="49"/>
      <c r="M143" s="5"/>
      <c r="N143" s="29"/>
      <c r="O143" s="29"/>
      <c r="P143" s="36" t="str">
        <f t="shared" si="47"/>
        <v/>
      </c>
      <c r="Q143" s="53" t="e">
        <f>IF(P143="",Default_Rank_Score,RANK(P143,P$4:P$147,1))</f>
        <v>#NAME?</v>
      </c>
      <c r="R143" s="49"/>
      <c r="S143" s="5"/>
      <c r="T143" s="29"/>
      <c r="U143" s="29"/>
      <c r="V143" s="36" t="str">
        <f t="shared" si="48"/>
        <v/>
      </c>
      <c r="W143" s="55" t="e">
        <f>IF(V143="",Default_Rank_Score,RANK(V143,V$4:V$147,1))</f>
        <v>#NAME?</v>
      </c>
      <c r="X143" s="49"/>
      <c r="Y143" s="5"/>
      <c r="Z143" s="29"/>
      <c r="AA143" s="29"/>
      <c r="AB143" s="36" t="str">
        <f t="shared" si="49"/>
        <v/>
      </c>
      <c r="AC143" s="55" t="e">
        <f>IF(AB143="",Default_Rank_Score,RANK(AB143,AB$4:AB$147,1))</f>
        <v>#NAME?</v>
      </c>
      <c r="AD143" s="49"/>
      <c r="AE143" s="5"/>
      <c r="AF143" s="29"/>
      <c r="AG143" s="29"/>
      <c r="AH143" s="36" t="str">
        <f t="shared" si="50"/>
        <v/>
      </c>
      <c r="AI143" s="55" t="e">
        <f>IF(AH143="",Default_Rank_Score,RANK(AH143,AH$4:AH$147,1))</f>
        <v>#NAME?</v>
      </c>
      <c r="AJ143" s="49"/>
      <c r="AK143" s="5"/>
      <c r="AL143" s="29"/>
      <c r="AM143" s="29"/>
      <c r="AN143" s="36" t="str">
        <f t="shared" si="51"/>
        <v/>
      </c>
      <c r="AO143" s="11" t="e">
        <f>IF(AN143="",Default_Rank_Score,RANK(AN143,AN$4:AN$147,1))</f>
        <v>#NAME?</v>
      </c>
      <c r="AP143" s="49"/>
      <c r="AQ143" s="5"/>
      <c r="AR143" s="29"/>
      <c r="AS143" s="29"/>
      <c r="AT143" s="36" t="str">
        <f t="shared" si="52"/>
        <v/>
      </c>
      <c r="AU143" s="11" t="e">
        <f>IF(AT143="",Default_Rank_Score,RANK(AT143,AT$4:AT$147,1))</f>
        <v>#NAME?</v>
      </c>
      <c r="AV143" s="49"/>
      <c r="AW143" s="5"/>
      <c r="AX143" s="29"/>
      <c r="AY143" s="29"/>
      <c r="AZ143" s="36" t="str">
        <f t="shared" si="53"/>
        <v/>
      </c>
      <c r="BA143" s="11" t="e">
        <f>IF(AZ143="",Default_Rank_Score,RANK(AZ143,AZ$4:AZ$147,1))</f>
        <v>#NAME?</v>
      </c>
      <c r="BB143" s="49"/>
      <c r="BC143" s="5"/>
      <c r="BD143" s="29"/>
      <c r="BE143" s="29"/>
      <c r="BF143" s="36" t="str">
        <f t="shared" si="54"/>
        <v/>
      </c>
      <c r="BG143" s="11" t="e">
        <f>IF(BF143="",Default_Rank_Score,RANK(BF143,BF$4:BF$147,1))</f>
        <v>#NAME?</v>
      </c>
      <c r="BH143" s="49"/>
      <c r="BI143" s="5"/>
      <c r="BJ143" s="29"/>
      <c r="BK143" s="29"/>
      <c r="BL143" s="36" t="str">
        <f t="shared" si="55"/>
        <v/>
      </c>
      <c r="BM143" s="11" t="e">
        <f>IF(BL143="",Default_Rank_Score,RANK(BL143,BL$4:BL$147,1))</f>
        <v>#NAME?</v>
      </c>
      <c r="BN143" s="49"/>
      <c r="BO143" s="5"/>
      <c r="BP143" s="29"/>
      <c r="BQ143" s="29"/>
      <c r="BR143" s="36" t="str">
        <f t="shared" si="56"/>
        <v/>
      </c>
      <c r="BS143" s="11"/>
    </row>
    <row r="144" spans="1:71" s="10" customFormat="1" x14ac:dyDescent="0.15">
      <c r="A144" s="59"/>
      <c r="B144" s="2"/>
      <c r="C144" s="1"/>
      <c r="D144" s="5"/>
      <c r="E144" s="6"/>
      <c r="F144" s="5"/>
      <c r="G144" s="63" t="e">
        <f t="shared" si="42"/>
        <v>#VALUE!</v>
      </c>
      <c r="H144" s="63" t="e">
        <f t="shared" si="43"/>
        <v>#NAME?</v>
      </c>
      <c r="I144" s="63">
        <f t="shared" si="44"/>
        <v>10</v>
      </c>
      <c r="J144" s="63">
        <f t="shared" si="45"/>
        <v>0</v>
      </c>
      <c r="K144" s="64" t="e">
        <f t="shared" si="46"/>
        <v>#VALUE!</v>
      </c>
      <c r="L144" s="49"/>
      <c r="M144" s="5"/>
      <c r="N144" s="29"/>
      <c r="O144" s="29"/>
      <c r="P144" s="36" t="str">
        <f t="shared" si="47"/>
        <v/>
      </c>
      <c r="Q144" s="53" t="e">
        <f>IF(P144="",Default_Rank_Score,RANK(P144,P$4:P$147,1))</f>
        <v>#NAME?</v>
      </c>
      <c r="R144" s="49"/>
      <c r="S144" s="5"/>
      <c r="T144" s="29"/>
      <c r="U144" s="29"/>
      <c r="V144" s="36" t="str">
        <f t="shared" si="48"/>
        <v/>
      </c>
      <c r="W144" s="55" t="e">
        <f>IF(V144="",Default_Rank_Score,RANK(V144,V$4:V$147,1))</f>
        <v>#NAME?</v>
      </c>
      <c r="X144" s="49"/>
      <c r="Y144" s="5"/>
      <c r="Z144" s="29"/>
      <c r="AA144" s="29"/>
      <c r="AB144" s="36" t="str">
        <f t="shared" si="49"/>
        <v/>
      </c>
      <c r="AC144" s="55" t="e">
        <f>IF(AB144="",Default_Rank_Score,RANK(AB144,AB$4:AB$147,1))</f>
        <v>#NAME?</v>
      </c>
      <c r="AD144" s="49"/>
      <c r="AE144" s="5"/>
      <c r="AF144" s="29"/>
      <c r="AG144" s="29"/>
      <c r="AH144" s="36" t="str">
        <f t="shared" si="50"/>
        <v/>
      </c>
      <c r="AI144" s="55" t="e">
        <f>IF(AH144="",Default_Rank_Score,RANK(AH144,AH$4:AH$147,1))</f>
        <v>#NAME?</v>
      </c>
      <c r="AJ144" s="49"/>
      <c r="AK144" s="5"/>
      <c r="AL144" s="29"/>
      <c r="AM144" s="29"/>
      <c r="AN144" s="36" t="str">
        <f t="shared" si="51"/>
        <v/>
      </c>
      <c r="AO144" s="11" t="e">
        <f>IF(AN144="",Default_Rank_Score,RANK(AN144,AN$4:AN$147,1))</f>
        <v>#NAME?</v>
      </c>
      <c r="AP144" s="49"/>
      <c r="AQ144" s="5"/>
      <c r="AR144" s="29"/>
      <c r="AS144" s="29"/>
      <c r="AT144" s="36" t="str">
        <f t="shared" si="52"/>
        <v/>
      </c>
      <c r="AU144" s="11" t="e">
        <f>IF(AT144="",Default_Rank_Score,RANK(AT144,AT$4:AT$147,1))</f>
        <v>#NAME?</v>
      </c>
      <c r="AV144" s="49"/>
      <c r="AW144" s="5"/>
      <c r="AX144" s="29"/>
      <c r="AY144" s="29"/>
      <c r="AZ144" s="36" t="str">
        <f t="shared" si="53"/>
        <v/>
      </c>
      <c r="BA144" s="11" t="e">
        <f>IF(AZ144="",Default_Rank_Score,RANK(AZ144,AZ$4:AZ$147,1))</f>
        <v>#NAME?</v>
      </c>
      <c r="BB144" s="49"/>
      <c r="BC144" s="5"/>
      <c r="BD144" s="29"/>
      <c r="BE144" s="29"/>
      <c r="BF144" s="36" t="str">
        <f t="shared" si="54"/>
        <v/>
      </c>
      <c r="BG144" s="11" t="e">
        <f>IF(BF144="",Default_Rank_Score,RANK(BF144,BF$4:BF$147,1))</f>
        <v>#NAME?</v>
      </c>
      <c r="BH144" s="49"/>
      <c r="BI144" s="5"/>
      <c r="BJ144" s="29"/>
      <c r="BK144" s="29"/>
      <c r="BL144" s="36" t="str">
        <f t="shared" si="55"/>
        <v/>
      </c>
      <c r="BM144" s="11" t="e">
        <f>IF(BL144="",Default_Rank_Score,RANK(BL144,BL$4:BL$147,1))</f>
        <v>#NAME?</v>
      </c>
      <c r="BN144" s="49"/>
      <c r="BO144" s="5"/>
      <c r="BP144" s="29"/>
      <c r="BQ144" s="29"/>
      <c r="BR144" s="36" t="str">
        <f t="shared" si="56"/>
        <v/>
      </c>
      <c r="BS144" s="11"/>
    </row>
    <row r="145" spans="1:71" s="10" customFormat="1" x14ac:dyDescent="0.15">
      <c r="A145" s="59"/>
      <c r="B145" s="2"/>
      <c r="C145" s="1"/>
      <c r="D145" s="5"/>
      <c r="E145" s="6"/>
      <c r="F145" s="5"/>
      <c r="G145" s="63" t="e">
        <f t="shared" si="42"/>
        <v>#VALUE!</v>
      </c>
      <c r="H145" s="63" t="e">
        <f t="shared" si="43"/>
        <v>#NAME?</v>
      </c>
      <c r="I145" s="63">
        <f t="shared" si="44"/>
        <v>10</v>
      </c>
      <c r="J145" s="63">
        <f t="shared" si="45"/>
        <v>0</v>
      </c>
      <c r="K145" s="64" t="e">
        <f t="shared" si="46"/>
        <v>#VALUE!</v>
      </c>
      <c r="L145" s="49"/>
      <c r="M145" s="5"/>
      <c r="N145" s="29"/>
      <c r="O145" s="29"/>
      <c r="P145" s="36" t="str">
        <f t="shared" si="47"/>
        <v/>
      </c>
      <c r="Q145" s="53" t="e">
        <f>IF(P145="",Default_Rank_Score,RANK(P145,P$4:P$147,1))</f>
        <v>#NAME?</v>
      </c>
      <c r="R145" s="49"/>
      <c r="S145" s="5"/>
      <c r="T145" s="29"/>
      <c r="U145" s="29"/>
      <c r="V145" s="36" t="str">
        <f t="shared" si="48"/>
        <v/>
      </c>
      <c r="W145" s="55" t="e">
        <f>IF(V145="",Default_Rank_Score,RANK(V145,V$4:V$147,1))</f>
        <v>#NAME?</v>
      </c>
      <c r="X145" s="49"/>
      <c r="Y145" s="5"/>
      <c r="Z145" s="29"/>
      <c r="AA145" s="29"/>
      <c r="AB145" s="36" t="str">
        <f t="shared" si="49"/>
        <v/>
      </c>
      <c r="AC145" s="55" t="e">
        <f>IF(AB145="",Default_Rank_Score,RANK(AB145,AB$4:AB$147,1))</f>
        <v>#NAME?</v>
      </c>
      <c r="AD145" s="49"/>
      <c r="AE145" s="5"/>
      <c r="AF145" s="29"/>
      <c r="AG145" s="29"/>
      <c r="AH145" s="36" t="str">
        <f t="shared" si="50"/>
        <v/>
      </c>
      <c r="AI145" s="55" t="e">
        <f>IF(AH145="",Default_Rank_Score,RANK(AH145,AH$4:AH$147,1))</f>
        <v>#NAME?</v>
      </c>
      <c r="AJ145" s="49"/>
      <c r="AK145" s="5"/>
      <c r="AL145" s="29"/>
      <c r="AM145" s="29"/>
      <c r="AN145" s="36" t="str">
        <f t="shared" si="51"/>
        <v/>
      </c>
      <c r="AO145" s="11" t="e">
        <f>IF(AN145="",Default_Rank_Score,RANK(AN145,AN$4:AN$147,1))</f>
        <v>#NAME?</v>
      </c>
      <c r="AP145" s="49"/>
      <c r="AQ145" s="5"/>
      <c r="AR145" s="29"/>
      <c r="AS145" s="29"/>
      <c r="AT145" s="36" t="str">
        <f t="shared" si="52"/>
        <v/>
      </c>
      <c r="AU145" s="11" t="e">
        <f>IF(AT145="",Default_Rank_Score,RANK(AT145,AT$4:AT$147,1))</f>
        <v>#NAME?</v>
      </c>
      <c r="AV145" s="49"/>
      <c r="AW145" s="5"/>
      <c r="AX145" s="29"/>
      <c r="AY145" s="29"/>
      <c r="AZ145" s="36" t="str">
        <f t="shared" si="53"/>
        <v/>
      </c>
      <c r="BA145" s="11" t="e">
        <f>IF(AZ145="",Default_Rank_Score,RANK(AZ145,AZ$4:AZ$147,1))</f>
        <v>#NAME?</v>
      </c>
      <c r="BB145" s="49"/>
      <c r="BC145" s="5"/>
      <c r="BD145" s="29"/>
      <c r="BE145" s="29"/>
      <c r="BF145" s="36" t="str">
        <f t="shared" si="54"/>
        <v/>
      </c>
      <c r="BG145" s="11" t="e">
        <f>IF(BF145="",Default_Rank_Score,RANK(BF145,BF$4:BF$147,1))</f>
        <v>#NAME?</v>
      </c>
      <c r="BH145" s="49"/>
      <c r="BI145" s="5"/>
      <c r="BJ145" s="29"/>
      <c r="BK145" s="29"/>
      <c r="BL145" s="36" t="str">
        <f t="shared" si="55"/>
        <v/>
      </c>
      <c r="BM145" s="11" t="e">
        <f>IF(BL145="",Default_Rank_Score,RANK(BL145,BL$4:BL$147,1))</f>
        <v>#NAME?</v>
      </c>
      <c r="BN145" s="49"/>
      <c r="BO145" s="5"/>
      <c r="BP145" s="29"/>
      <c r="BQ145" s="29"/>
      <c r="BR145" s="36" t="str">
        <f t="shared" si="56"/>
        <v/>
      </c>
      <c r="BS145" s="11"/>
    </row>
    <row r="146" spans="1:71" s="10" customFormat="1" x14ac:dyDescent="0.15">
      <c r="A146" s="59"/>
      <c r="B146" s="2"/>
      <c r="C146" s="1"/>
      <c r="D146" s="5"/>
      <c r="E146" s="6"/>
      <c r="F146" s="5"/>
      <c r="G146" s="63" t="e">
        <f t="shared" si="42"/>
        <v>#VALUE!</v>
      </c>
      <c r="H146" s="63" t="e">
        <f t="shared" si="43"/>
        <v>#NAME?</v>
      </c>
      <c r="I146" s="63">
        <f t="shared" si="44"/>
        <v>10</v>
      </c>
      <c r="J146" s="63">
        <f t="shared" si="45"/>
        <v>0</v>
      </c>
      <c r="K146" s="64" t="e">
        <f t="shared" si="46"/>
        <v>#VALUE!</v>
      </c>
      <c r="L146" s="49"/>
      <c r="M146" s="5"/>
      <c r="N146" s="29"/>
      <c r="O146" s="29"/>
      <c r="P146" s="36" t="str">
        <f t="shared" si="47"/>
        <v/>
      </c>
      <c r="Q146" s="53" t="e">
        <f>IF(P146="",Default_Rank_Score,RANK(P146,P$4:P$147,1))</f>
        <v>#NAME?</v>
      </c>
      <c r="R146" s="49"/>
      <c r="S146" s="5"/>
      <c r="T146" s="29"/>
      <c r="U146" s="29"/>
      <c r="V146" s="36" t="str">
        <f t="shared" si="48"/>
        <v/>
      </c>
      <c r="W146" s="55" t="e">
        <f>IF(V146="",Default_Rank_Score,RANK(V146,V$4:V$147,1))</f>
        <v>#NAME?</v>
      </c>
      <c r="X146" s="49"/>
      <c r="Y146" s="5"/>
      <c r="Z146" s="29"/>
      <c r="AA146" s="29"/>
      <c r="AB146" s="36" t="str">
        <f t="shared" si="49"/>
        <v/>
      </c>
      <c r="AC146" s="55" t="e">
        <f>IF(AB146="",Default_Rank_Score,RANK(AB146,AB$4:AB$147,1))</f>
        <v>#NAME?</v>
      </c>
      <c r="AD146" s="49"/>
      <c r="AE146" s="5"/>
      <c r="AF146" s="29"/>
      <c r="AG146" s="29"/>
      <c r="AH146" s="36" t="str">
        <f t="shared" si="50"/>
        <v/>
      </c>
      <c r="AI146" s="55" t="e">
        <f>IF(AH146="",Default_Rank_Score,RANK(AH146,AH$4:AH$147,1))</f>
        <v>#NAME?</v>
      </c>
      <c r="AJ146" s="49"/>
      <c r="AK146" s="5"/>
      <c r="AL146" s="29"/>
      <c r="AM146" s="29"/>
      <c r="AN146" s="36" t="str">
        <f t="shared" si="51"/>
        <v/>
      </c>
      <c r="AO146" s="11" t="e">
        <f>IF(AN146="",Default_Rank_Score,RANK(AN146,AN$4:AN$147,1))</f>
        <v>#NAME?</v>
      </c>
      <c r="AP146" s="49"/>
      <c r="AQ146" s="5"/>
      <c r="AR146" s="29"/>
      <c r="AS146" s="29"/>
      <c r="AT146" s="36" t="str">
        <f t="shared" si="52"/>
        <v/>
      </c>
      <c r="AU146" s="11" t="e">
        <f>IF(AT146="",Default_Rank_Score,RANK(AT146,AT$4:AT$147,1))</f>
        <v>#NAME?</v>
      </c>
      <c r="AV146" s="49"/>
      <c r="AW146" s="5"/>
      <c r="AX146" s="29"/>
      <c r="AY146" s="29"/>
      <c r="AZ146" s="36" t="str">
        <f t="shared" si="53"/>
        <v/>
      </c>
      <c r="BA146" s="11" t="e">
        <f>IF(AZ146="",Default_Rank_Score,RANK(AZ146,AZ$4:AZ$147,1))</f>
        <v>#NAME?</v>
      </c>
      <c r="BB146" s="49"/>
      <c r="BC146" s="5"/>
      <c r="BD146" s="29"/>
      <c r="BE146" s="29"/>
      <c r="BF146" s="36" t="str">
        <f t="shared" si="54"/>
        <v/>
      </c>
      <c r="BG146" s="11" t="e">
        <f>IF(BF146="",Default_Rank_Score,RANK(BF146,BF$4:BF$147,1))</f>
        <v>#NAME?</v>
      </c>
      <c r="BH146" s="49"/>
      <c r="BI146" s="5"/>
      <c r="BJ146" s="29"/>
      <c r="BK146" s="29"/>
      <c r="BL146" s="36" t="str">
        <f t="shared" si="55"/>
        <v/>
      </c>
      <c r="BM146" s="11" t="e">
        <f>IF(BL146="",Default_Rank_Score,RANK(BL146,BL$4:BL$147,1))</f>
        <v>#NAME?</v>
      </c>
      <c r="BN146" s="49"/>
      <c r="BO146" s="5"/>
      <c r="BP146" s="29"/>
      <c r="BQ146" s="29"/>
      <c r="BR146" s="36" t="str">
        <f t="shared" si="56"/>
        <v/>
      </c>
      <c r="BS146" s="11" t="e">
        <f t="shared" ref="BS146" si="57">IF(BR146="",Default_Rank_Score,RANK(BR146,BR$4:BR$147,1))</f>
        <v>#NAME?</v>
      </c>
    </row>
    <row r="147" spans="1:71" s="24" customFormat="1" ht="14" thickBot="1" x14ac:dyDescent="0.2">
      <c r="A147" s="37" t="s">
        <v>25</v>
      </c>
      <c r="B147" s="38"/>
      <c r="C147" s="38"/>
      <c r="D147" s="40"/>
      <c r="E147" s="39"/>
      <c r="F147" s="40"/>
      <c r="G147" s="41"/>
      <c r="H147" s="41"/>
      <c r="I147" s="41"/>
      <c r="J147" s="41"/>
      <c r="K147" s="44"/>
      <c r="L147" s="50"/>
      <c r="M147" s="41"/>
      <c r="N147" s="41"/>
      <c r="O147" s="41"/>
      <c r="P147" s="42"/>
      <c r="Q147" s="54"/>
      <c r="R147" s="50"/>
      <c r="S147" s="41"/>
      <c r="T147" s="41"/>
      <c r="U147" s="41"/>
      <c r="V147" s="42"/>
      <c r="W147" s="54"/>
      <c r="X147" s="50"/>
      <c r="Y147" s="41"/>
      <c r="Z147" s="41"/>
      <c r="AA147" s="41"/>
      <c r="AB147" s="42"/>
      <c r="AC147" s="54"/>
      <c r="AD147" s="50"/>
      <c r="AE147" s="41"/>
      <c r="AF147" s="41"/>
      <c r="AG147" s="41"/>
      <c r="AH147" s="42"/>
      <c r="AI147" s="54"/>
      <c r="AJ147" s="50"/>
      <c r="AK147" s="41"/>
      <c r="AL147" s="41"/>
      <c r="AM147" s="41"/>
      <c r="AN147" s="42"/>
      <c r="AO147" s="23"/>
      <c r="AP147" s="50"/>
      <c r="AQ147" s="41"/>
      <c r="AR147" s="41"/>
      <c r="AS147" s="41"/>
      <c r="AT147" s="42"/>
      <c r="AU147" s="23"/>
      <c r="AV147" s="50"/>
      <c r="AW147" s="41"/>
      <c r="AX147" s="41"/>
      <c r="AY147" s="41"/>
      <c r="AZ147" s="42"/>
      <c r="BA147" s="23"/>
      <c r="BB147" s="50"/>
      <c r="BC147" s="41"/>
      <c r="BD147" s="41"/>
      <c r="BE147" s="41"/>
      <c r="BF147" s="42"/>
      <c r="BG147" s="23"/>
      <c r="BH147" s="50"/>
      <c r="BI147" s="41"/>
      <c r="BJ147" s="41"/>
      <c r="BK147" s="41"/>
      <c r="BL147" s="42"/>
      <c r="BM147" s="23"/>
      <c r="BN147" s="50"/>
      <c r="BO147" s="41"/>
      <c r="BP147" s="41"/>
      <c r="BQ147" s="41"/>
      <c r="BR147" s="42"/>
      <c r="BS147" s="23"/>
    </row>
    <row r="148" spans="1:71" s="3" customFormat="1" x14ac:dyDescent="0.15">
      <c r="A148" s="3" t="s">
        <v>26</v>
      </c>
      <c r="D148" s="4"/>
      <c r="E148" s="12"/>
      <c r="F148" s="4"/>
      <c r="G148" s="14"/>
      <c r="H148" s="14"/>
      <c r="I148" s="14"/>
      <c r="J148" s="14"/>
      <c r="K148" s="14"/>
      <c r="L148" s="15">
        <v>200</v>
      </c>
      <c r="M148" s="14"/>
      <c r="N148" s="14"/>
      <c r="O148" s="14"/>
      <c r="P148" s="15"/>
      <c r="Q148" s="14"/>
      <c r="R148" s="15">
        <v>200</v>
      </c>
      <c r="S148" s="14"/>
      <c r="T148" s="14"/>
      <c r="U148" s="14"/>
      <c r="V148" s="15"/>
      <c r="W148" s="14"/>
      <c r="X148" s="15">
        <v>200</v>
      </c>
      <c r="Y148" s="14"/>
      <c r="Z148" s="14"/>
      <c r="AA148" s="14"/>
      <c r="AB148" s="15"/>
      <c r="AC148" s="14"/>
      <c r="AD148" s="15">
        <v>200</v>
      </c>
      <c r="AE148" s="14"/>
      <c r="AF148" s="14"/>
      <c r="AG148" s="14"/>
      <c r="AH148" s="15"/>
      <c r="AI148" s="14"/>
      <c r="AJ148" s="15">
        <v>200</v>
      </c>
      <c r="AK148" s="14"/>
      <c r="AL148" s="14"/>
      <c r="AM148" s="14"/>
      <c r="AN148" s="15"/>
      <c r="AO148" s="14"/>
      <c r="AP148" s="15">
        <v>200</v>
      </c>
      <c r="AQ148" s="14"/>
      <c r="AR148" s="14"/>
      <c r="AS148" s="14"/>
      <c r="AT148" s="15"/>
      <c r="AU148" s="14"/>
      <c r="AV148" s="15">
        <v>200</v>
      </c>
      <c r="AW148" s="14"/>
      <c r="AX148" s="14"/>
      <c r="AY148" s="14"/>
      <c r="AZ148" s="15"/>
      <c r="BA148" s="14"/>
      <c r="BB148" s="15">
        <v>200</v>
      </c>
      <c r="BC148" s="14"/>
      <c r="BD148" s="14"/>
      <c r="BE148" s="14"/>
      <c r="BF148" s="15"/>
      <c r="BG148" s="14"/>
      <c r="BH148" s="15">
        <v>200</v>
      </c>
      <c r="BI148" s="14"/>
      <c r="BJ148" s="14"/>
      <c r="BK148" s="14"/>
      <c r="BL148" s="15"/>
      <c r="BM148" s="14"/>
      <c r="BN148" s="15">
        <v>200</v>
      </c>
      <c r="BO148" s="14"/>
      <c r="BP148" s="14"/>
      <c r="BQ148" s="14"/>
      <c r="BR148" s="15"/>
      <c r="BS148" s="14"/>
    </row>
    <row r="149" spans="1:71" s="3" customFormat="1" x14ac:dyDescent="0.15">
      <c r="A149" s="3" t="s">
        <v>27</v>
      </c>
      <c r="D149" s="4"/>
      <c r="E149" s="12"/>
      <c r="F149" s="4"/>
      <c r="G149" s="14"/>
      <c r="H149" s="14"/>
      <c r="I149" s="14"/>
      <c r="J149" s="14"/>
      <c r="K149" s="14"/>
      <c r="L149" s="15">
        <v>20</v>
      </c>
      <c r="M149" s="14"/>
      <c r="N149" s="14"/>
      <c r="O149" s="14"/>
      <c r="P149" s="15"/>
      <c r="Q149" s="14"/>
      <c r="R149" s="15">
        <v>20</v>
      </c>
      <c r="S149" s="14"/>
      <c r="T149" s="14"/>
      <c r="U149" s="14"/>
      <c r="V149" s="15"/>
      <c r="W149" s="14"/>
      <c r="X149" s="15">
        <v>20</v>
      </c>
      <c r="Y149" s="14"/>
      <c r="Z149" s="14"/>
      <c r="AA149" s="14"/>
      <c r="AB149" s="15"/>
      <c r="AC149" s="14"/>
      <c r="AD149" s="15">
        <v>20</v>
      </c>
      <c r="AE149" s="14"/>
      <c r="AF149" s="14"/>
      <c r="AG149" s="14"/>
      <c r="AH149" s="15"/>
      <c r="AI149" s="14"/>
      <c r="AJ149" s="15">
        <v>20</v>
      </c>
      <c r="AK149" s="14"/>
      <c r="AL149" s="14"/>
      <c r="AM149" s="14"/>
      <c r="AN149" s="15"/>
      <c r="AO149" s="14"/>
      <c r="AP149" s="15">
        <v>20</v>
      </c>
      <c r="AQ149" s="14"/>
      <c r="AR149" s="14"/>
      <c r="AS149" s="14"/>
      <c r="AT149" s="15"/>
      <c r="AU149" s="14"/>
      <c r="AV149" s="15">
        <v>20</v>
      </c>
      <c r="AW149" s="14"/>
      <c r="AX149" s="14"/>
      <c r="AY149" s="14"/>
      <c r="AZ149" s="15"/>
      <c r="BA149" s="14"/>
      <c r="BB149" s="15">
        <v>20</v>
      </c>
      <c r="BC149" s="14"/>
      <c r="BD149" s="14"/>
      <c r="BE149" s="14"/>
      <c r="BF149" s="15"/>
      <c r="BG149" s="14"/>
      <c r="BH149" s="15">
        <v>20</v>
      </c>
      <c r="BI149" s="14"/>
      <c r="BJ149" s="14"/>
      <c r="BK149" s="14"/>
      <c r="BL149" s="15"/>
      <c r="BM149" s="14"/>
      <c r="BN149" s="15">
        <v>20</v>
      </c>
      <c r="BO149" s="14"/>
      <c r="BP149" s="14"/>
      <c r="BQ149" s="14"/>
      <c r="BR149" s="15"/>
      <c r="BS149" s="14"/>
    </row>
    <row r="150" spans="1:71" s="3" customFormat="1" x14ac:dyDescent="0.15">
      <c r="A150" s="3" t="s">
        <v>28</v>
      </c>
      <c r="D150" s="4"/>
      <c r="E150" s="12"/>
      <c r="F150" s="4"/>
      <c r="G150" s="14"/>
      <c r="H150" s="14"/>
      <c r="I150" s="14"/>
      <c r="J150" s="14"/>
      <c r="K150" s="14"/>
      <c r="L150" s="15">
        <f>MIN(L4:L147)</f>
        <v>16.309999999999999</v>
      </c>
      <c r="M150" s="14"/>
      <c r="N150" s="14"/>
      <c r="O150" s="14"/>
      <c r="P150" s="15">
        <f>MIN(P4:P147)</f>
        <v>16.309999999999999</v>
      </c>
      <c r="Q150" s="14"/>
      <c r="R150" s="15">
        <f>MIN(R4:R147)</f>
        <v>13.03</v>
      </c>
      <c r="S150" s="14"/>
      <c r="T150" s="14"/>
      <c r="U150" s="14"/>
      <c r="V150" s="15">
        <f>MIN(V4:V147)</f>
        <v>13.03</v>
      </c>
      <c r="W150" s="14"/>
      <c r="X150" s="15">
        <f>MIN(X4:X147)</f>
        <v>22.33</v>
      </c>
      <c r="Y150" s="14"/>
      <c r="Z150" s="14"/>
      <c r="AA150" s="14"/>
      <c r="AB150" s="15">
        <f>MIN(AB4:AB147)</f>
        <v>24.24</v>
      </c>
      <c r="AC150" s="14"/>
      <c r="AD150" s="15">
        <f>MIN(AD4:AD147)</f>
        <v>15.99</v>
      </c>
      <c r="AE150" s="14"/>
      <c r="AF150" s="14"/>
      <c r="AG150" s="14"/>
      <c r="AH150" s="15">
        <f>MIN(AH4:AH147)</f>
        <v>15.99</v>
      </c>
      <c r="AI150" s="14"/>
      <c r="AJ150" s="15">
        <f>MIN(AJ4:AJ147)</f>
        <v>23.48</v>
      </c>
      <c r="AK150" s="14"/>
      <c r="AL150" s="14"/>
      <c r="AM150" s="14"/>
      <c r="AN150" s="15">
        <f>MIN(AN4:AN147)</f>
        <v>23.48</v>
      </c>
      <c r="AO150" s="14"/>
      <c r="AP150" s="15">
        <f>MIN(AP4:AP147)</f>
        <v>18.57</v>
      </c>
      <c r="AQ150" s="14"/>
      <c r="AR150" s="14"/>
      <c r="AS150" s="14"/>
      <c r="AT150" s="15">
        <f>MIN(AT4:AT147)</f>
        <v>18.57</v>
      </c>
      <c r="AU150" s="14"/>
      <c r="AV150" s="15">
        <f>MIN(AV4:AV147)</f>
        <v>20.9</v>
      </c>
      <c r="AW150" s="14"/>
      <c r="AX150" s="14"/>
      <c r="AY150" s="14"/>
      <c r="AZ150" s="15">
        <f>MIN(AZ4:AZ147)</f>
        <v>23.59</v>
      </c>
      <c r="BA150" s="14"/>
      <c r="BB150" s="15">
        <f>MIN(BB4:BB147)</f>
        <v>17.7</v>
      </c>
      <c r="BC150" s="14"/>
      <c r="BD150" s="14"/>
      <c r="BE150" s="14"/>
      <c r="BF150" s="15">
        <f>MIN(BF4:BF147)</f>
        <v>17.7</v>
      </c>
      <c r="BG150" s="14"/>
      <c r="BH150" s="15">
        <f>MIN(BH4:BH147)</f>
        <v>20.6</v>
      </c>
      <c r="BI150" s="14"/>
      <c r="BJ150" s="14"/>
      <c r="BK150" s="14"/>
      <c r="BL150" s="15" t="e">
        <f>MIN(BL4:BL147)</f>
        <v>#VALUE!</v>
      </c>
      <c r="BM150" s="14"/>
      <c r="BN150" s="15">
        <f>MIN(BN4:BN147)</f>
        <v>18.96</v>
      </c>
      <c r="BO150" s="14"/>
      <c r="BP150" s="14"/>
      <c r="BQ150" s="14"/>
      <c r="BR150" s="15">
        <f>MIN(BR4:BR147)</f>
        <v>18.96</v>
      </c>
      <c r="BS150" s="14"/>
    </row>
    <row r="151" spans="1:71" s="3" customFormat="1" x14ac:dyDescent="0.15">
      <c r="A151" s="3" t="s">
        <v>29</v>
      </c>
      <c r="D151" s="4"/>
      <c r="E151" s="12"/>
      <c r="F151" s="4"/>
      <c r="G151" s="14"/>
      <c r="H151" s="14"/>
      <c r="I151" s="14"/>
      <c r="J151" s="14"/>
      <c r="K151" s="14"/>
      <c r="L151" s="15">
        <f>MAX(L4:L147)</f>
        <v>150.72</v>
      </c>
      <c r="M151" s="14"/>
      <c r="N151" s="14"/>
      <c r="O151" s="14"/>
      <c r="P151" s="15">
        <f>MAX(P4:P147)</f>
        <v>999</v>
      </c>
      <c r="Q151" s="14"/>
      <c r="R151" s="15">
        <f>MAX(R4:R147)</f>
        <v>98.92</v>
      </c>
      <c r="S151" s="14"/>
      <c r="T151" s="14"/>
      <c r="U151" s="14"/>
      <c r="V151" s="15">
        <f>MAX(V4:V147)</f>
        <v>999</v>
      </c>
      <c r="W151" s="14"/>
      <c r="X151" s="15">
        <f>MAX(X4:X147)</f>
        <v>128.82</v>
      </c>
      <c r="Y151" s="14"/>
      <c r="Z151" s="14"/>
      <c r="AA151" s="14"/>
      <c r="AB151" s="15">
        <f>MAX(AB4:AB147)</f>
        <v>999</v>
      </c>
      <c r="AC151" s="14"/>
      <c r="AD151" s="15">
        <f>MAX(AD4:AD147)</f>
        <v>116.82</v>
      </c>
      <c r="AE151" s="14"/>
      <c r="AF151" s="14"/>
      <c r="AG151" s="14"/>
      <c r="AH151" s="15">
        <f>MAX(AH4:AH147)</f>
        <v>999</v>
      </c>
      <c r="AI151" s="14"/>
      <c r="AJ151" s="15">
        <f>MAX(AJ4:AJ147)</f>
        <v>126.02</v>
      </c>
      <c r="AK151" s="14"/>
      <c r="AL151" s="14"/>
      <c r="AM151" s="14"/>
      <c r="AN151" s="15">
        <f>MAX(AN4:AN147)</f>
        <v>999</v>
      </c>
      <c r="AO151" s="14"/>
      <c r="AP151" s="15">
        <f>MAX(AP4:AP147)</f>
        <v>147.22999999999999</v>
      </c>
      <c r="AQ151" s="14"/>
      <c r="AR151" s="14"/>
      <c r="AS151" s="14"/>
      <c r="AT151" s="15">
        <f>MAX(AT4:AT147)</f>
        <v>999</v>
      </c>
      <c r="AU151" s="14"/>
      <c r="AV151" s="15">
        <f>MAX(AV4:AV147)</f>
        <v>106.65</v>
      </c>
      <c r="AW151" s="14"/>
      <c r="AX151" s="14"/>
      <c r="AY151" s="14"/>
      <c r="AZ151" s="15">
        <f>MAX(AZ4:AZ147)</f>
        <v>999</v>
      </c>
      <c r="BA151" s="14"/>
      <c r="BB151" s="15">
        <f>MAX(BB4:BB147)</f>
        <v>112.27</v>
      </c>
      <c r="BC151" s="14"/>
      <c r="BD151" s="14"/>
      <c r="BE151" s="14"/>
      <c r="BF151" s="15">
        <f>MAX(BF4:BF147)</f>
        <v>132.26999999999998</v>
      </c>
      <c r="BG151" s="14"/>
      <c r="BH151" s="15">
        <f>MAX(BH4:BH147)</f>
        <v>118.94</v>
      </c>
      <c r="BI151" s="14"/>
      <c r="BJ151" s="14"/>
      <c r="BK151" s="14"/>
      <c r="BL151" s="15" t="e">
        <f>MAX(BL4:BL147)</f>
        <v>#VALUE!</v>
      </c>
      <c r="BM151" s="14"/>
      <c r="BN151" s="15">
        <f>MAX(BN4:BN147)</f>
        <v>153.19</v>
      </c>
      <c r="BO151" s="14"/>
      <c r="BP151" s="14"/>
      <c r="BQ151" s="14"/>
      <c r="BR151" s="15">
        <f>MAX(BR4:BR147)</f>
        <v>168.19</v>
      </c>
      <c r="BS151" s="14"/>
    </row>
    <row r="152" spans="1:71" s="3" customFormat="1" x14ac:dyDescent="0.15">
      <c r="A152" s="3" t="s">
        <v>30</v>
      </c>
      <c r="D152" s="4"/>
      <c r="E152" s="12"/>
      <c r="F152" s="4"/>
      <c r="G152" s="14"/>
      <c r="H152" s="14"/>
      <c r="I152" s="14"/>
      <c r="J152" s="14"/>
      <c r="K152" s="14"/>
      <c r="L152" s="15">
        <f>AVERAGE(L4:L147)</f>
        <v>43.749152542372862</v>
      </c>
      <c r="M152" s="14"/>
      <c r="N152" s="14"/>
      <c r="O152" s="14"/>
      <c r="P152" s="15">
        <f>AVERAGE(P4:P147)</f>
        <v>57.406722689075622</v>
      </c>
      <c r="Q152" s="14"/>
      <c r="R152" s="15">
        <f>AVERAGE(R4:R147)</f>
        <v>32.637288135593217</v>
      </c>
      <c r="S152" s="14"/>
      <c r="T152" s="14"/>
      <c r="U152" s="14"/>
      <c r="V152" s="15">
        <f>AVERAGE(V4:V147)</f>
        <v>42.438655462184897</v>
      </c>
      <c r="W152" s="14"/>
      <c r="X152" s="15">
        <f>AVERAGE(X4:X147)</f>
        <v>47.196666666666687</v>
      </c>
      <c r="Y152" s="14"/>
      <c r="Z152" s="14"/>
      <c r="AA152" s="14"/>
      <c r="AB152" s="15">
        <f>AVERAGE(AB4:AB147)</f>
        <v>61.576355932203398</v>
      </c>
      <c r="AC152" s="14"/>
      <c r="AD152" s="15">
        <f>AVERAGE(AD4:AD147)</f>
        <v>39.442136752136747</v>
      </c>
      <c r="AE152" s="14"/>
      <c r="AF152" s="14"/>
      <c r="AG152" s="14"/>
      <c r="AH152" s="15">
        <f>AVERAGE(AH4:AH147)</f>
        <v>53.463813559321999</v>
      </c>
      <c r="AI152" s="14"/>
      <c r="AJ152" s="15">
        <f>AVERAGE(AJ4:AJ147)</f>
        <v>53.338983050847425</v>
      </c>
      <c r="AK152" s="14"/>
      <c r="AL152" s="14"/>
      <c r="AM152" s="14"/>
      <c r="AN152" s="15">
        <f>AVERAGE(AN4:AN147)</f>
        <v>67.672268907563009</v>
      </c>
      <c r="AO152" s="14"/>
      <c r="AP152" s="15">
        <f>AVERAGE(AP4:AP147)</f>
        <v>44.872796610169488</v>
      </c>
      <c r="AQ152" s="14"/>
      <c r="AR152" s="14"/>
      <c r="AS152" s="14"/>
      <c r="AT152" s="15">
        <f>AVERAGE(AT4:AT147)</f>
        <v>60.369663865546201</v>
      </c>
      <c r="AU152" s="14"/>
      <c r="AV152" s="15">
        <f>AVERAGE(AV4:AV147)</f>
        <v>43.273189655172409</v>
      </c>
      <c r="AW152" s="14"/>
      <c r="AX152" s="14"/>
      <c r="AY152" s="14"/>
      <c r="AZ152" s="15">
        <f>AVERAGE(AZ4:AZ147)</f>
        <v>62.089831932773109</v>
      </c>
      <c r="BA152" s="14"/>
      <c r="BB152" s="15">
        <f>AVERAGE(BB4:BB147)</f>
        <v>36.425338983050857</v>
      </c>
      <c r="BC152" s="14"/>
      <c r="BD152" s="14"/>
      <c r="BE152" s="14"/>
      <c r="BF152" s="15">
        <f>AVERAGE(BF4:BF147)</f>
        <v>42.188050847457639</v>
      </c>
      <c r="BG152" s="14"/>
      <c r="BH152" s="15">
        <f>AVERAGE(BH4:BH147)</f>
        <v>45.327796610169472</v>
      </c>
      <c r="BI152" s="14"/>
      <c r="BJ152" s="14"/>
      <c r="BK152" s="14"/>
      <c r="BL152" s="15" t="e">
        <f>AVERAGE(BL4:BL147)</f>
        <v>#VALUE!</v>
      </c>
      <c r="BM152" s="14"/>
      <c r="BN152" s="15">
        <f>AVERAGE(BN4:BN147)</f>
        <v>49.72093220338985</v>
      </c>
      <c r="BO152" s="14"/>
      <c r="BP152" s="14"/>
      <c r="BQ152" s="14"/>
      <c r="BR152" s="15">
        <f>AVERAGE(BR4:BR147)</f>
        <v>54.678559322033919</v>
      </c>
      <c r="BS152" s="14"/>
    </row>
    <row r="153" spans="1:71" s="3" customFormat="1" x14ac:dyDescent="0.15">
      <c r="A153" s="3" t="s">
        <v>31</v>
      </c>
      <c r="D153" s="4"/>
      <c r="E153" s="12"/>
      <c r="F153" s="4"/>
      <c r="G153" s="14"/>
      <c r="H153" s="14"/>
      <c r="I153" s="14"/>
      <c r="J153" s="14"/>
      <c r="K153" s="14"/>
      <c r="L153" s="15">
        <f>STDEV(L4:L147)</f>
        <v>22.289986927416443</v>
      </c>
      <c r="M153" s="14"/>
      <c r="N153" s="14"/>
      <c r="O153" s="14"/>
      <c r="P153" s="15">
        <f>STDEV(M4:P147)</f>
        <v>69.900316603198121</v>
      </c>
      <c r="Q153" s="14"/>
      <c r="R153" s="15">
        <f>STDEV(R4:R147)</f>
        <v>15.331869755179001</v>
      </c>
      <c r="S153" s="14"/>
      <c r="T153" s="14"/>
      <c r="U153" s="14"/>
      <c r="V153" s="15">
        <f>STDEV(S4:V147)</f>
        <v>66.897245525942708</v>
      </c>
      <c r="W153" s="14"/>
      <c r="X153" s="15">
        <f>STDEV(X4:X147)</f>
        <v>19.247156395435223</v>
      </c>
      <c r="Y153" s="14"/>
      <c r="Z153" s="14"/>
      <c r="AA153" s="14"/>
      <c r="AB153" s="15">
        <f>STDEV(Y4:AB147)</f>
        <v>70.239792756934023</v>
      </c>
      <c r="AC153" s="14"/>
      <c r="AD153" s="15">
        <f>STDEV(AD4:AD147)</f>
        <v>18.023650928952332</v>
      </c>
      <c r="AE153" s="14"/>
      <c r="AF153" s="14"/>
      <c r="AG153" s="14"/>
      <c r="AH153" s="15">
        <f>STDEV(AE4:AH147)</f>
        <v>69.114329125678395</v>
      </c>
      <c r="AI153" s="14"/>
      <c r="AJ153" s="15">
        <f>STDEV(AJ4:AJ147)</f>
        <v>20.7298170977386</v>
      </c>
      <c r="AK153" s="14"/>
      <c r="AL153" s="14"/>
      <c r="AM153" s="14"/>
      <c r="AN153" s="15">
        <f>STDEV(AK4:AN147)</f>
        <v>71.114981446945478</v>
      </c>
      <c r="AO153" s="14"/>
      <c r="AP153" s="15">
        <f>STDEV(AP4:AP147)</f>
        <v>21.486341274002331</v>
      </c>
      <c r="AQ153" s="14"/>
      <c r="AR153" s="14"/>
      <c r="AS153" s="14"/>
      <c r="AT153" s="15">
        <f>STDEV(AQ4:AT147)</f>
        <v>70.587813222899925</v>
      </c>
      <c r="AU153" s="14"/>
      <c r="AV153" s="15">
        <f>STDEV(AV4:AV147)</f>
        <v>16.476426037069491</v>
      </c>
      <c r="AW153" s="14"/>
      <c r="AX153" s="14"/>
      <c r="AY153" s="14"/>
      <c r="AZ153" s="15">
        <f>STDEV(AW4:AZ147)</f>
        <v>70.644082298967277</v>
      </c>
      <c r="BA153" s="14"/>
      <c r="BB153" s="15">
        <f>STDEV(BB4:BB147)</f>
        <v>15.43196785686742</v>
      </c>
      <c r="BC153" s="14"/>
      <c r="BD153" s="14"/>
      <c r="BE153" s="14"/>
      <c r="BF153" s="15">
        <f>STDEV(BC4:BF147)</f>
        <v>24.52470539532791</v>
      </c>
      <c r="BG153" s="14"/>
      <c r="BH153" s="15">
        <f>STDEV(BH4:BH147)</f>
        <v>18.930246007566794</v>
      </c>
      <c r="BI153" s="14"/>
      <c r="BJ153" s="14"/>
      <c r="BK153" s="14"/>
      <c r="BL153" s="15" t="e">
        <f>STDEV(BI4:BL147)</f>
        <v>#VALUE!</v>
      </c>
      <c r="BM153" s="14"/>
      <c r="BN153" s="15">
        <f>STDEV(BN4:BN147)</f>
        <v>22.486087474098255</v>
      </c>
      <c r="BO153" s="14"/>
      <c r="BP153" s="14"/>
      <c r="BQ153" s="14"/>
      <c r="BR153" s="15">
        <f>STDEV(BO4:BR147)</f>
        <v>32.963685441263046</v>
      </c>
      <c r="BS153" s="14"/>
    </row>
    <row r="154" spans="1:71" s="3" customFormat="1" x14ac:dyDescent="0.15">
      <c r="A154" s="3" t="s">
        <v>32</v>
      </c>
      <c r="D154" s="4"/>
      <c r="E154" s="12"/>
      <c r="F154" s="4"/>
      <c r="G154" s="14"/>
      <c r="H154" s="14"/>
      <c r="I154" s="14"/>
      <c r="J154" s="14"/>
      <c r="K154" s="14"/>
      <c r="L154" s="15"/>
      <c r="M154" s="14">
        <f>MAX(M4:M147)</f>
        <v>8</v>
      </c>
      <c r="N154" s="14"/>
      <c r="O154" s="14"/>
      <c r="P154" s="15"/>
      <c r="Q154" s="14"/>
      <c r="R154" s="15"/>
      <c r="S154" s="14">
        <f>MAX(S4:S147)</f>
        <v>4</v>
      </c>
      <c r="T154" s="14"/>
      <c r="U154" s="14"/>
      <c r="V154" s="15"/>
      <c r="W154" s="14"/>
      <c r="X154" s="15"/>
      <c r="Y154" s="14">
        <f>MAX(Y4:Y147)</f>
        <v>8</v>
      </c>
      <c r="Z154" s="14"/>
      <c r="AA154" s="14"/>
      <c r="AB154" s="15"/>
      <c r="AC154" s="14"/>
      <c r="AD154" s="15"/>
      <c r="AE154" s="14">
        <f>MAX(AE4:AE147)</f>
        <v>10</v>
      </c>
      <c r="AF154" s="14"/>
      <c r="AG154" s="14"/>
      <c r="AH154" s="15"/>
      <c r="AI154" s="14"/>
      <c r="AJ154" s="15"/>
      <c r="AK154" s="14">
        <f>MAX(AK4:AK147)</f>
        <v>11</v>
      </c>
      <c r="AL154" s="14"/>
      <c r="AM154" s="14"/>
      <c r="AN154" s="15"/>
      <c r="AO154" s="14"/>
      <c r="AP154" s="15"/>
      <c r="AQ154" s="14">
        <f>MAX(AQ4:AQ147)</f>
        <v>10</v>
      </c>
      <c r="AR154" s="14"/>
      <c r="AS154" s="14"/>
      <c r="AT154" s="15"/>
      <c r="AU154" s="14"/>
      <c r="AV154" s="15"/>
      <c r="AW154" s="14">
        <f>MAX(AW4:AW147)</f>
        <v>10</v>
      </c>
      <c r="AX154" s="14"/>
      <c r="AY154" s="14"/>
      <c r="AZ154" s="15"/>
      <c r="BA154" s="14"/>
      <c r="BB154" s="15"/>
      <c r="BC154" s="14">
        <f>MAX(BC4:BC147)</f>
        <v>6</v>
      </c>
      <c r="BD154" s="14"/>
      <c r="BE154" s="14"/>
      <c r="BF154" s="15"/>
      <c r="BG154" s="14"/>
      <c r="BH154" s="15"/>
      <c r="BI154" s="14">
        <f>MAX(BI4:BI147)</f>
        <v>10</v>
      </c>
      <c r="BJ154" s="14"/>
      <c r="BK154" s="14"/>
      <c r="BL154" s="15"/>
      <c r="BM154" s="14"/>
      <c r="BN154" s="15"/>
      <c r="BO154" s="14">
        <f>MAX(BO4:BO147)</f>
        <v>7</v>
      </c>
      <c r="BP154" s="14"/>
      <c r="BQ154" s="14"/>
      <c r="BR154" s="15"/>
      <c r="BS154" s="14"/>
    </row>
    <row r="155" spans="1:71" s="3" customFormat="1" x14ac:dyDescent="0.15">
      <c r="A155" s="3" t="s">
        <v>33</v>
      </c>
      <c r="D155" s="4"/>
      <c r="E155" s="12"/>
      <c r="F155" s="4"/>
      <c r="G155" s="14"/>
      <c r="H155" s="14"/>
      <c r="I155" s="14"/>
      <c r="J155" s="14"/>
      <c r="K155" s="14"/>
      <c r="L155" s="15"/>
      <c r="M155" s="14">
        <f>AVERAGE(M4:M147)</f>
        <v>1.0924369747899159</v>
      </c>
      <c r="N155" s="14"/>
      <c r="O155" s="14"/>
      <c r="P155" s="15"/>
      <c r="Q155" s="14"/>
      <c r="R155" s="15"/>
      <c r="S155" s="14">
        <f>AVERAGE(S4:S147)</f>
        <v>0.32203389830508472</v>
      </c>
      <c r="T155" s="14"/>
      <c r="U155" s="14"/>
      <c r="V155" s="15"/>
      <c r="W155" s="14"/>
      <c r="X155" s="15"/>
      <c r="Y155" s="14">
        <f>AVERAGE(Y4:Y147)</f>
        <v>1.2051282051282051</v>
      </c>
      <c r="Z155" s="14"/>
      <c r="AA155" s="14"/>
      <c r="AB155" s="15"/>
      <c r="AC155" s="14"/>
      <c r="AD155" s="15"/>
      <c r="AE155" s="14">
        <f>AVERAGE(AE4:AE147)</f>
        <v>1.1271186440677967</v>
      </c>
      <c r="AF155" s="14"/>
      <c r="AG155" s="14"/>
      <c r="AH155" s="15"/>
      <c r="AI155" s="14"/>
      <c r="AJ155" s="15"/>
      <c r="AK155" s="14">
        <f>AVERAGE(AK4:AK147)</f>
        <v>1.1596638655462186</v>
      </c>
      <c r="AL155" s="14"/>
      <c r="AM155" s="14"/>
      <c r="AN155" s="15"/>
      <c r="AO155" s="14"/>
      <c r="AP155" s="15"/>
      <c r="AQ155" s="14">
        <f>AVERAGE(AQ4:AQ147)</f>
        <v>1.4621848739495797</v>
      </c>
      <c r="AR155" s="14"/>
      <c r="AS155" s="14"/>
      <c r="AT155" s="15"/>
      <c r="AU155" s="14"/>
      <c r="AV155" s="15"/>
      <c r="AW155" s="14">
        <f>AVERAGE(AW4:AW147)</f>
        <v>1.8448275862068966</v>
      </c>
      <c r="AX155" s="14"/>
      <c r="AY155" s="14"/>
      <c r="AZ155" s="15"/>
      <c r="BA155" s="14"/>
      <c r="BB155" s="15"/>
      <c r="BC155" s="14">
        <f>AVERAGE(BC4:BC147)</f>
        <v>0.96610169491525422</v>
      </c>
      <c r="BD155" s="14"/>
      <c r="BE155" s="14"/>
      <c r="BF155" s="15"/>
      <c r="BG155" s="14"/>
      <c r="BH155" s="15"/>
      <c r="BI155" s="14">
        <f>AVERAGE(BI4:BI147)</f>
        <v>1.3135593220338984</v>
      </c>
      <c r="BJ155" s="14"/>
      <c r="BK155" s="14"/>
      <c r="BL155" s="15"/>
      <c r="BM155" s="14"/>
      <c r="BN155" s="15"/>
      <c r="BO155" s="14">
        <f>AVERAGE(BO4:BO147)</f>
        <v>0.99152542372881358</v>
      </c>
      <c r="BP155" s="14"/>
      <c r="BQ155" s="14"/>
      <c r="BR155" s="15"/>
      <c r="BS155" s="14"/>
    </row>
    <row r="156" spans="1:71" s="3" customFormat="1" x14ac:dyDescent="0.15">
      <c r="A156" s="3" t="s">
        <v>34</v>
      </c>
      <c r="D156" s="4"/>
      <c r="F156" s="4"/>
      <c r="G156" s="14">
        <v>0</v>
      </c>
      <c r="H156" s="14"/>
      <c r="I156" s="14"/>
      <c r="J156" s="14"/>
      <c r="K156" s="14"/>
      <c r="L156" s="15"/>
      <c r="M156" s="14" t="s">
        <v>35</v>
      </c>
      <c r="N156" s="14"/>
      <c r="O156" s="14" t="s">
        <v>36</v>
      </c>
      <c r="P156" s="15" t="s">
        <v>37</v>
      </c>
      <c r="Q156" s="14"/>
      <c r="R156" s="15"/>
      <c r="S156" s="14" t="s">
        <v>35</v>
      </c>
      <c r="T156" s="14"/>
      <c r="U156" s="14" t="s">
        <v>36</v>
      </c>
      <c r="V156" s="15" t="s">
        <v>37</v>
      </c>
      <c r="W156" s="14"/>
      <c r="X156" s="15"/>
      <c r="Y156" s="14" t="s">
        <v>35</v>
      </c>
      <c r="Z156" s="14"/>
      <c r="AA156" s="14" t="s">
        <v>36</v>
      </c>
      <c r="AB156" s="15" t="s">
        <v>37</v>
      </c>
      <c r="AC156" s="14"/>
      <c r="AD156" s="15"/>
      <c r="AE156" s="14" t="s">
        <v>35</v>
      </c>
      <c r="AF156" s="14"/>
      <c r="AG156" s="14" t="s">
        <v>36</v>
      </c>
      <c r="AH156" s="15" t="s">
        <v>37</v>
      </c>
      <c r="AI156" s="14"/>
      <c r="AJ156" s="15"/>
      <c r="AK156" s="14" t="s">
        <v>35</v>
      </c>
      <c r="AL156" s="14"/>
      <c r="AM156" s="14" t="s">
        <v>36</v>
      </c>
      <c r="AN156" s="15" t="s">
        <v>37</v>
      </c>
      <c r="AO156" s="14"/>
      <c r="AP156" s="15"/>
      <c r="AQ156" s="14" t="s">
        <v>35</v>
      </c>
      <c r="AR156" s="14"/>
      <c r="AS156" s="14" t="s">
        <v>36</v>
      </c>
      <c r="AT156" s="15" t="s">
        <v>37</v>
      </c>
      <c r="AU156" s="14"/>
      <c r="AV156" s="15"/>
      <c r="AW156" s="14" t="s">
        <v>35</v>
      </c>
      <c r="AX156" s="14"/>
      <c r="AY156" s="14" t="s">
        <v>36</v>
      </c>
      <c r="AZ156" s="15" t="s">
        <v>37</v>
      </c>
      <c r="BA156" s="14"/>
      <c r="BB156" s="15"/>
      <c r="BC156" s="14" t="s">
        <v>35</v>
      </c>
      <c r="BD156" s="14"/>
      <c r="BE156" s="14" t="s">
        <v>36</v>
      </c>
      <c r="BF156" s="15" t="s">
        <v>37</v>
      </c>
      <c r="BG156" s="14"/>
      <c r="BH156" s="15"/>
      <c r="BI156" s="14" t="s">
        <v>35</v>
      </c>
      <c r="BJ156" s="14"/>
      <c r="BK156" s="14" t="s">
        <v>36</v>
      </c>
      <c r="BL156" s="15" t="s">
        <v>37</v>
      </c>
      <c r="BM156" s="14"/>
      <c r="BN156" s="15"/>
      <c r="BO156" s="14" t="s">
        <v>35</v>
      </c>
      <c r="BP156" s="14"/>
      <c r="BQ156" s="14" t="s">
        <v>36</v>
      </c>
      <c r="BR156" s="15" t="s">
        <v>37</v>
      </c>
      <c r="BS156" s="14"/>
    </row>
    <row r="157" spans="1:71" x14ac:dyDescent="0.15">
      <c r="A157" s="9" t="s">
        <v>38</v>
      </c>
      <c r="P157" s="20">
        <f>P2*5+30</f>
        <v>150</v>
      </c>
      <c r="V157" s="20">
        <f>V2*5+30</f>
        <v>150</v>
      </c>
      <c r="AB157" s="20">
        <f>AB2*5+30</f>
        <v>150</v>
      </c>
      <c r="AH157" s="20">
        <f>AH2*5+30</f>
        <v>140</v>
      </c>
      <c r="AN157" s="20">
        <f>AN2*5+30</f>
        <v>150</v>
      </c>
      <c r="AT157" s="20">
        <f>AT2*5+30</f>
        <v>150</v>
      </c>
      <c r="AZ157" s="20">
        <f>AZ2*5+30</f>
        <v>140</v>
      </c>
      <c r="BF157" s="20">
        <f>BF2*5+30</f>
        <v>140</v>
      </c>
      <c r="BL157" s="20">
        <f>BL2*5+30</f>
        <v>150</v>
      </c>
      <c r="BR157" s="20">
        <f>BR2*5+30</f>
        <v>160</v>
      </c>
    </row>
  </sheetData>
  <sheetProtection insertRows="0" deleteRows="0" selectLockedCells="1" sort="0"/>
  <sortState ref="A5:AM100">
    <sortCondition ref="K5:K100"/>
  </sortState>
  <mergeCells count="23">
    <mergeCell ref="AJ1:AM1"/>
    <mergeCell ref="A2:D2"/>
    <mergeCell ref="L2:O2"/>
    <mergeCell ref="R2:U2"/>
    <mergeCell ref="X2:AA2"/>
    <mergeCell ref="AD2:AG2"/>
    <mergeCell ref="AJ2:AM2"/>
    <mergeCell ref="A1:E1"/>
    <mergeCell ref="F1:K2"/>
    <mergeCell ref="L1:O1"/>
    <mergeCell ref="R1:U1"/>
    <mergeCell ref="X1:AA1"/>
    <mergeCell ref="AD1:AG1"/>
    <mergeCell ref="BH1:BK1"/>
    <mergeCell ref="BH2:BK2"/>
    <mergeCell ref="BN1:BQ1"/>
    <mergeCell ref="BN2:BQ2"/>
    <mergeCell ref="AP1:AS1"/>
    <mergeCell ref="AP2:AS2"/>
    <mergeCell ref="AV1:AY1"/>
    <mergeCell ref="AV2:AY2"/>
    <mergeCell ref="BB1:BE1"/>
    <mergeCell ref="BB2:BE2"/>
  </mergeCells>
  <dataValidations count="4">
    <dataValidation allowBlank="1" showInputMessage="1" sqref="L1 L3:L1048576" xr:uid="{00000000-0002-0000-0000-000000000000}"/>
    <dataValidation type="decimal" errorStyle="warning" allowBlank="1" errorTitle="New Max or Min" error="Please verify your data" sqref="X5:X146 AJ5:AJ146 R5:R146 AV5:AV146 BB5:BB146 BH5:BH146 BN5:BN146 AD5:AD146 AP5:AP146" xr:uid="{00000000-0002-0000-0000-000001000000}">
      <formula1>#REF!</formula1>
      <formula2>#REF!</formula2>
    </dataValidation>
    <dataValidation type="decimal" errorStyle="warning" allowBlank="1" showErrorMessage="1" errorTitle="That's a lot of misses" error="It's unusual to miss more than 10" sqref="AE5:AE146 Y5:Y146 AK5:AK146 S5:S146 AW5:AW146 BC5:BC146 BI5:BI146 BO5:BO146 M5:M146 AQ5:AQ146" xr:uid="{00000000-0002-0000-0000-000002000000}">
      <formula1>0</formula1>
      <formula2>10</formula2>
    </dataValidation>
    <dataValidation type="whole" allowBlank="1" showErrorMessage="1" errorTitle="Must be 0 or 1" error="You either have a procedural penanty or not._x000d_Legal Values are 0 or 1." sqref="Z5:AA146 AF5:AG146 AL5:AM146 AR5:AS146 AX5:AY146 BD5:BE146 BJ5:BK146 BP5:BQ146 N5:O146 T5:U146" xr:uid="{00000000-0002-0000-0000-000003000000}">
      <formula1>0</formula1>
      <formula2>1</formula2>
    </dataValidation>
  </dataValidations>
  <printOptions horizontalCentered="1"/>
  <pageMargins left="0.25" right="0.25" top="1" bottom="0.5" header="0.25" footer="0.25"/>
  <pageSetup scale="62" fitToHeight="0" orientation="landscape" horizontalDpi="300" verticalDpi="300" r:id="rId1"/>
  <headerFooter>
    <oddHeader>&amp;C&amp;"Times New Roman,Regular"&amp;14THSS 2017&amp;R
&amp;A</oddHeader>
  </headerFooter>
  <rowBreaks count="1" manualBreakCount="1">
    <brk id="147" max="16383" man="1"/>
  </rowBreaks>
  <colBreaks count="1" manualBreakCount="1">
    <brk id="35" max="152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Clean</vt:lpstr>
      <vt:lpstr>Category</vt:lpstr>
      <vt:lpstr>Overall</vt:lpstr>
      <vt:lpstr>Raw</vt:lpstr>
      <vt:lpstr>Category!Print_Area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slove</dc:creator>
  <cp:keywords/>
  <dc:description/>
  <cp:lastModifiedBy>James Hromadka</cp:lastModifiedBy>
  <cp:revision/>
  <cp:lastPrinted>2019-03-23T19:31:26Z</cp:lastPrinted>
  <dcterms:created xsi:type="dcterms:W3CDTF">2001-01-20T20:19:50Z</dcterms:created>
  <dcterms:modified xsi:type="dcterms:W3CDTF">2019-03-25T01:46:00Z</dcterms:modified>
  <cp:category/>
  <cp:contentStatus/>
</cp:coreProperties>
</file>