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5"/>
  <workbookPr/>
  <mc:AlternateContent xmlns:mc="http://schemas.openxmlformats.org/markup-compatibility/2006">
    <mc:Choice Requires="x15">
      <x15ac:absPath xmlns:x15ac="http://schemas.microsoft.com/office/spreadsheetml/2010/11/ac" url="/Users/james/Dropbox/DB-THSS-Board/Matches/Monthly Results/"/>
    </mc:Choice>
  </mc:AlternateContent>
  <xr:revisionPtr revIDLastSave="0" documentId="13_ncr:1_{8B7BD601-83CC-2941-88CB-4D220A874150}" xr6:coauthVersionLast="40" xr6:coauthVersionMax="40" xr10:uidLastSave="{00000000-0000-0000-0000-000000000000}"/>
  <bookViews>
    <workbookView xWindow="4840" yWindow="460" windowWidth="31720" windowHeight="19860" activeTab="1" xr2:uid="{00000000-000D-0000-FFFF-FFFF00000000}"/>
  </bookViews>
  <sheets>
    <sheet name="Overall" sheetId="29" r:id="rId1"/>
    <sheet name="Category" sheetId="28" r:id="rId2"/>
    <sheet name="Clean" sheetId="27" r:id="rId3"/>
    <sheet name="Raw" sheetId="26" r:id="rId4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AN39" i="29" l="1"/>
  <c r="AH39" i="29"/>
  <c r="AB39" i="29"/>
  <c r="V39" i="29"/>
  <c r="P39" i="29"/>
  <c r="AK37" i="29"/>
  <c r="AE37" i="29"/>
  <c r="Y37" i="29"/>
  <c r="S37" i="29"/>
  <c r="M37" i="29"/>
  <c r="AK36" i="29"/>
  <c r="AE36" i="29"/>
  <c r="Y36" i="29"/>
  <c r="S36" i="29"/>
  <c r="M36" i="29"/>
  <c r="AN12" i="29"/>
  <c r="AN20" i="29"/>
  <c r="AN24" i="29"/>
  <c r="AN28" i="29"/>
  <c r="AN13" i="29"/>
  <c r="AN19" i="29"/>
  <c r="AN18" i="29"/>
  <c r="AN11" i="29"/>
  <c r="AN22" i="29"/>
  <c r="AN17" i="29"/>
  <c r="AN15" i="29"/>
  <c r="AN9" i="29"/>
  <c r="AN10" i="29"/>
  <c r="AN7" i="29"/>
  <c r="AN16" i="29"/>
  <c r="AN5" i="29"/>
  <c r="AN14" i="29"/>
  <c r="AN8" i="29"/>
  <c r="AN23" i="29"/>
  <c r="AN6" i="29"/>
  <c r="AN27" i="29"/>
  <c r="AN21" i="29"/>
  <c r="AN26" i="29"/>
  <c r="AN25" i="29"/>
  <c r="AN35" i="29"/>
  <c r="AJ35" i="29"/>
  <c r="AH12" i="29"/>
  <c r="AH20" i="29"/>
  <c r="AH24" i="29"/>
  <c r="AH28" i="29"/>
  <c r="AH13" i="29"/>
  <c r="AH19" i="29"/>
  <c r="AH18" i="29"/>
  <c r="AH11" i="29"/>
  <c r="AH22" i="29"/>
  <c r="AH17" i="29"/>
  <c r="AH15" i="29"/>
  <c r="AH9" i="29"/>
  <c r="AH10" i="29"/>
  <c r="AH7" i="29"/>
  <c r="AH16" i="29"/>
  <c r="AH5" i="29"/>
  <c r="AH14" i="29"/>
  <c r="AH8" i="29"/>
  <c r="AH23" i="29"/>
  <c r="AH6" i="29"/>
  <c r="AH27" i="29"/>
  <c r="AH21" i="29"/>
  <c r="AH26" i="29"/>
  <c r="AH25" i="29"/>
  <c r="AH35" i="29"/>
  <c r="AD35" i="29"/>
  <c r="AB12" i="29"/>
  <c r="AB20" i="29"/>
  <c r="AB24" i="29"/>
  <c r="AB28" i="29"/>
  <c r="AB13" i="29"/>
  <c r="AB19" i="29"/>
  <c r="AB18" i="29"/>
  <c r="AB11" i="29"/>
  <c r="AB22" i="29"/>
  <c r="AB17" i="29"/>
  <c r="AB15" i="29"/>
  <c r="AB9" i="29"/>
  <c r="AB10" i="29"/>
  <c r="AB7" i="29"/>
  <c r="AB16" i="29"/>
  <c r="AB5" i="29"/>
  <c r="AB14" i="29"/>
  <c r="AB8" i="29"/>
  <c r="AB23" i="29"/>
  <c r="AB6" i="29"/>
  <c r="AB27" i="29"/>
  <c r="AB21" i="29"/>
  <c r="AB26" i="29"/>
  <c r="AB25" i="29"/>
  <c r="AB35" i="29"/>
  <c r="X35" i="29"/>
  <c r="V12" i="29"/>
  <c r="V20" i="29"/>
  <c r="V24" i="29"/>
  <c r="V28" i="29"/>
  <c r="V13" i="29"/>
  <c r="V19" i="29"/>
  <c r="V18" i="29"/>
  <c r="V11" i="29"/>
  <c r="V22" i="29"/>
  <c r="V17" i="29"/>
  <c r="V15" i="29"/>
  <c r="V9" i="29"/>
  <c r="V10" i="29"/>
  <c r="V7" i="29"/>
  <c r="V16" i="29"/>
  <c r="V5" i="29"/>
  <c r="V14" i="29"/>
  <c r="V8" i="29"/>
  <c r="V23" i="29"/>
  <c r="V6" i="29"/>
  <c r="V27" i="29"/>
  <c r="V21" i="29"/>
  <c r="V26" i="29"/>
  <c r="V25" i="29"/>
  <c r="V35" i="29"/>
  <c r="R35" i="29"/>
  <c r="P12" i="29"/>
  <c r="P20" i="29"/>
  <c r="P24" i="29"/>
  <c r="P28" i="29"/>
  <c r="P13" i="29"/>
  <c r="P19" i="29"/>
  <c r="P18" i="29"/>
  <c r="P11" i="29"/>
  <c r="P22" i="29"/>
  <c r="P17" i="29"/>
  <c r="P15" i="29"/>
  <c r="P9" i="29"/>
  <c r="P10" i="29"/>
  <c r="P7" i="29"/>
  <c r="P16" i="29"/>
  <c r="P5" i="29"/>
  <c r="P14" i="29"/>
  <c r="P8" i="29"/>
  <c r="P23" i="29"/>
  <c r="P6" i="29"/>
  <c r="P27" i="29"/>
  <c r="P21" i="29"/>
  <c r="P26" i="29"/>
  <c r="P25" i="29"/>
  <c r="P35" i="29"/>
  <c r="L35" i="29"/>
  <c r="AN34" i="29"/>
  <c r="AJ34" i="29"/>
  <c r="AH34" i="29"/>
  <c r="AD34" i="29"/>
  <c r="AB34" i="29"/>
  <c r="X34" i="29"/>
  <c r="V34" i="29"/>
  <c r="R34" i="29"/>
  <c r="P34" i="29"/>
  <c r="L34" i="29"/>
  <c r="AN33" i="29"/>
  <c r="AJ33" i="29"/>
  <c r="AH33" i="29"/>
  <c r="AD33" i="29"/>
  <c r="AB33" i="29"/>
  <c r="X33" i="29"/>
  <c r="V33" i="29"/>
  <c r="R33" i="29"/>
  <c r="P33" i="29"/>
  <c r="L33" i="29"/>
  <c r="AN32" i="29"/>
  <c r="AJ32" i="29"/>
  <c r="AH32" i="29"/>
  <c r="AD32" i="29"/>
  <c r="AB32" i="29"/>
  <c r="X32" i="29"/>
  <c r="V32" i="29"/>
  <c r="R32" i="29"/>
  <c r="P32" i="29"/>
  <c r="L32" i="29"/>
  <c r="AQ28" i="29"/>
  <c r="AP28" i="29"/>
  <c r="AO28" i="29"/>
  <c r="AI25" i="29"/>
  <c r="AC25" i="29"/>
  <c r="W25" i="29"/>
  <c r="Q25" i="29"/>
  <c r="K25" i="29"/>
  <c r="J25" i="29"/>
  <c r="I25" i="29"/>
  <c r="AO25" i="29"/>
  <c r="H25" i="29"/>
  <c r="K12" i="29"/>
  <c r="K20" i="29"/>
  <c r="K24" i="29"/>
  <c r="K28" i="29"/>
  <c r="K13" i="29"/>
  <c r="K19" i="29"/>
  <c r="K18" i="29"/>
  <c r="K11" i="29"/>
  <c r="K22" i="29"/>
  <c r="K17" i="29"/>
  <c r="K15" i="29"/>
  <c r="K9" i="29"/>
  <c r="K10" i="29"/>
  <c r="K7" i="29"/>
  <c r="K16" i="29"/>
  <c r="K5" i="29"/>
  <c r="K14" i="29"/>
  <c r="K8" i="29"/>
  <c r="K23" i="29"/>
  <c r="K6" i="29"/>
  <c r="K27" i="29"/>
  <c r="K21" i="29"/>
  <c r="K26" i="29"/>
  <c r="G25" i="29"/>
  <c r="AQ27" i="29"/>
  <c r="AP27" i="29"/>
  <c r="AO27" i="29"/>
  <c r="AI26" i="29"/>
  <c r="AC26" i="29"/>
  <c r="W26" i="29"/>
  <c r="Q26" i="29"/>
  <c r="J26" i="29"/>
  <c r="I26" i="29"/>
  <c r="AO26" i="29"/>
  <c r="H26" i="29"/>
  <c r="G26" i="29"/>
  <c r="AQ26" i="29"/>
  <c r="AP26" i="29"/>
  <c r="AI21" i="29"/>
  <c r="AC21" i="29"/>
  <c r="W21" i="29"/>
  <c r="Q21" i="29"/>
  <c r="J21" i="29"/>
  <c r="I21" i="29"/>
  <c r="AO21" i="29"/>
  <c r="H21" i="29"/>
  <c r="G21" i="29"/>
  <c r="AQ25" i="29"/>
  <c r="AP25" i="29"/>
  <c r="AI27" i="29"/>
  <c r="AC27" i="29"/>
  <c r="W27" i="29"/>
  <c r="Q27" i="29"/>
  <c r="J27" i="29"/>
  <c r="I27" i="29"/>
  <c r="H27" i="29"/>
  <c r="G27" i="29"/>
  <c r="AQ24" i="29"/>
  <c r="AP24" i="29"/>
  <c r="AO24" i="29"/>
  <c r="AI6" i="29"/>
  <c r="AC6" i="29"/>
  <c r="W6" i="29"/>
  <c r="Q6" i="29"/>
  <c r="J6" i="29"/>
  <c r="I6" i="29"/>
  <c r="AO6" i="29"/>
  <c r="H6" i="29"/>
  <c r="G6" i="29"/>
  <c r="AQ23" i="29"/>
  <c r="AP23" i="29"/>
  <c r="AO23" i="29"/>
  <c r="AI23" i="29"/>
  <c r="AC23" i="29"/>
  <c r="W23" i="29"/>
  <c r="Q23" i="29"/>
  <c r="J23" i="29"/>
  <c r="I23" i="29"/>
  <c r="H23" i="29"/>
  <c r="G23" i="29"/>
  <c r="AQ22" i="29"/>
  <c r="AP22" i="29"/>
  <c r="AO22" i="29"/>
  <c r="AI8" i="29"/>
  <c r="AC8" i="29"/>
  <c r="W8" i="29"/>
  <c r="Q8" i="29"/>
  <c r="J8" i="29"/>
  <c r="I8" i="29"/>
  <c r="AO8" i="29"/>
  <c r="H8" i="29"/>
  <c r="G8" i="29"/>
  <c r="AQ21" i="29"/>
  <c r="AP21" i="29"/>
  <c r="AI14" i="29"/>
  <c r="AC14" i="29"/>
  <c r="W14" i="29"/>
  <c r="Q14" i="29"/>
  <c r="J14" i="29"/>
  <c r="I14" i="29"/>
  <c r="AO14" i="29"/>
  <c r="H14" i="29"/>
  <c r="G14" i="29"/>
  <c r="AQ20" i="29"/>
  <c r="AP20" i="29"/>
  <c r="AO20" i="29"/>
  <c r="AI5" i="29"/>
  <c r="AC5" i="29"/>
  <c r="W5" i="29"/>
  <c r="Q5" i="29"/>
  <c r="J5" i="29"/>
  <c r="I5" i="29"/>
  <c r="AO5" i="29"/>
  <c r="H5" i="29"/>
  <c r="G5" i="29"/>
  <c r="AQ19" i="29"/>
  <c r="AP19" i="29"/>
  <c r="AO19" i="29"/>
  <c r="AI16" i="29"/>
  <c r="AC16" i="29"/>
  <c r="W16" i="29"/>
  <c r="Q16" i="29"/>
  <c r="J16" i="29"/>
  <c r="I16" i="29"/>
  <c r="AO16" i="29"/>
  <c r="H16" i="29"/>
  <c r="G16" i="29"/>
  <c r="AQ18" i="29"/>
  <c r="AP18" i="29"/>
  <c r="AO18" i="29"/>
  <c r="AI7" i="29"/>
  <c r="AC7" i="29"/>
  <c r="W7" i="29"/>
  <c r="Q7" i="29"/>
  <c r="J7" i="29"/>
  <c r="I7" i="29"/>
  <c r="AO7" i="29"/>
  <c r="H7" i="29"/>
  <c r="G7" i="29"/>
  <c r="AQ17" i="29"/>
  <c r="AP17" i="29"/>
  <c r="AO17" i="29"/>
  <c r="AI10" i="29"/>
  <c r="AC10" i="29"/>
  <c r="W10" i="29"/>
  <c r="Q10" i="29"/>
  <c r="J10" i="29"/>
  <c r="I10" i="29"/>
  <c r="AO10" i="29"/>
  <c r="H10" i="29"/>
  <c r="G10" i="29"/>
  <c r="AQ16" i="29"/>
  <c r="AP16" i="29"/>
  <c r="AI9" i="29"/>
  <c r="AC9" i="29"/>
  <c r="W9" i="29"/>
  <c r="Q9" i="29"/>
  <c r="J9" i="29"/>
  <c r="I9" i="29"/>
  <c r="AO9" i="29"/>
  <c r="H9" i="29"/>
  <c r="G9" i="29"/>
  <c r="AQ15" i="29"/>
  <c r="AP15" i="29"/>
  <c r="AO15" i="29"/>
  <c r="AI15" i="29"/>
  <c r="AC15" i="29"/>
  <c r="W15" i="29"/>
  <c r="Q15" i="29"/>
  <c r="J15" i="29"/>
  <c r="I15" i="29"/>
  <c r="H15" i="29"/>
  <c r="G15" i="29"/>
  <c r="AQ14" i="29"/>
  <c r="AP14" i="29"/>
  <c r="AI17" i="29"/>
  <c r="AC17" i="29"/>
  <c r="W17" i="29"/>
  <c r="Q17" i="29"/>
  <c r="J17" i="29"/>
  <c r="I17" i="29"/>
  <c r="H17" i="29"/>
  <c r="G17" i="29"/>
  <c r="AQ13" i="29"/>
  <c r="AP13" i="29"/>
  <c r="AO13" i="29"/>
  <c r="AI22" i="29"/>
  <c r="AC22" i="29"/>
  <c r="W22" i="29"/>
  <c r="Q22" i="29"/>
  <c r="J22" i="29"/>
  <c r="I22" i="29"/>
  <c r="H22" i="29"/>
  <c r="G22" i="29"/>
  <c r="AQ12" i="29"/>
  <c r="AP12" i="29"/>
  <c r="AO12" i="29"/>
  <c r="AI11" i="29"/>
  <c r="AC11" i="29"/>
  <c r="W11" i="29"/>
  <c r="Q11" i="29"/>
  <c r="J11" i="29"/>
  <c r="I11" i="29"/>
  <c r="AO11" i="29"/>
  <c r="H11" i="29"/>
  <c r="G11" i="29"/>
  <c r="AQ11" i="29"/>
  <c r="AP11" i="29"/>
  <c r="AI18" i="29"/>
  <c r="AC18" i="29"/>
  <c r="W18" i="29"/>
  <c r="Q18" i="29"/>
  <c r="J18" i="29"/>
  <c r="I18" i="29"/>
  <c r="H18" i="29"/>
  <c r="G18" i="29"/>
  <c r="AQ10" i="29"/>
  <c r="AP10" i="29"/>
  <c r="AI19" i="29"/>
  <c r="AC19" i="29"/>
  <c r="W19" i="29"/>
  <c r="Q19" i="29"/>
  <c r="J19" i="29"/>
  <c r="I19" i="29"/>
  <c r="H19" i="29"/>
  <c r="G19" i="29"/>
  <c r="AQ9" i="29"/>
  <c r="AP9" i="29"/>
  <c r="AI13" i="29"/>
  <c r="AC13" i="29"/>
  <c r="W13" i="29"/>
  <c r="Q13" i="29"/>
  <c r="J13" i="29"/>
  <c r="I13" i="29"/>
  <c r="H13" i="29"/>
  <c r="G13" i="29"/>
  <c r="AQ8" i="29"/>
  <c r="AP8" i="29"/>
  <c r="AI28" i="29"/>
  <c r="AC28" i="29"/>
  <c r="W28" i="29"/>
  <c r="Q28" i="29"/>
  <c r="J28" i="29"/>
  <c r="I28" i="29"/>
  <c r="H28" i="29"/>
  <c r="G28" i="29"/>
  <c r="AQ7" i="29"/>
  <c r="AP7" i="29"/>
  <c r="AI24" i="29"/>
  <c r="AC24" i="29"/>
  <c r="W24" i="29"/>
  <c r="Q24" i="29"/>
  <c r="J24" i="29"/>
  <c r="I24" i="29"/>
  <c r="H24" i="29"/>
  <c r="G24" i="29"/>
  <c r="AQ6" i="29"/>
  <c r="AP6" i="29"/>
  <c r="AI20" i="29"/>
  <c r="AC20" i="29"/>
  <c r="W20" i="29"/>
  <c r="Q20" i="29"/>
  <c r="J20" i="29"/>
  <c r="I20" i="29"/>
  <c r="H20" i="29"/>
  <c r="G20" i="29"/>
  <c r="AQ5" i="29"/>
  <c r="AP5" i="29"/>
  <c r="AI12" i="29"/>
  <c r="AC12" i="29"/>
  <c r="W12" i="29"/>
  <c r="Q12" i="29"/>
  <c r="J12" i="29"/>
  <c r="I12" i="29"/>
  <c r="H12" i="29"/>
  <c r="G12" i="29"/>
  <c r="AN39" i="28"/>
  <c r="AH39" i="28"/>
  <c r="AB39" i="28"/>
  <c r="V39" i="28"/>
  <c r="P39" i="28"/>
  <c r="AK37" i="28"/>
  <c r="AE37" i="28"/>
  <c r="Y37" i="28"/>
  <c r="S37" i="28"/>
  <c r="M37" i="28"/>
  <c r="AK36" i="28"/>
  <c r="AE36" i="28"/>
  <c r="Y36" i="28"/>
  <c r="S36" i="28"/>
  <c r="M36" i="28"/>
  <c r="AN7" i="28"/>
  <c r="AN24" i="28"/>
  <c r="AN20" i="28"/>
  <c r="AN27" i="28"/>
  <c r="AN8" i="28"/>
  <c r="AN18" i="28"/>
  <c r="AN9" i="28"/>
  <c r="AN12" i="28"/>
  <c r="AN25" i="28"/>
  <c r="AN14" i="28"/>
  <c r="AN13" i="28"/>
  <c r="AN6" i="28"/>
  <c r="AN23" i="28"/>
  <c r="AN17" i="28"/>
  <c r="AN5" i="28"/>
  <c r="AN22" i="28"/>
  <c r="AN21" i="28"/>
  <c r="AN16" i="28"/>
  <c r="AN19" i="28"/>
  <c r="AN11" i="28"/>
  <c r="AN10" i="28"/>
  <c r="AN28" i="28"/>
  <c r="AN26" i="28"/>
  <c r="AN15" i="28"/>
  <c r="AN35" i="28"/>
  <c r="AJ35" i="28"/>
  <c r="AH7" i="28"/>
  <c r="AH24" i="28"/>
  <c r="AH20" i="28"/>
  <c r="AH27" i="28"/>
  <c r="AH8" i="28"/>
  <c r="AH18" i="28"/>
  <c r="AH9" i="28"/>
  <c r="AH12" i="28"/>
  <c r="AH25" i="28"/>
  <c r="AH14" i="28"/>
  <c r="AH13" i="28"/>
  <c r="AH6" i="28"/>
  <c r="AH23" i="28"/>
  <c r="AH17" i="28"/>
  <c r="AH5" i="28"/>
  <c r="AH22" i="28"/>
  <c r="AH21" i="28"/>
  <c r="AH16" i="28"/>
  <c r="AH19" i="28"/>
  <c r="AH11" i="28"/>
  <c r="AH10" i="28"/>
  <c r="AH28" i="28"/>
  <c r="AH26" i="28"/>
  <c r="AH15" i="28"/>
  <c r="AH35" i="28"/>
  <c r="AD35" i="28"/>
  <c r="AB7" i="28"/>
  <c r="AB24" i="28"/>
  <c r="AB20" i="28"/>
  <c r="AB27" i="28"/>
  <c r="AB8" i="28"/>
  <c r="AB18" i="28"/>
  <c r="AB9" i="28"/>
  <c r="AB12" i="28"/>
  <c r="AB25" i="28"/>
  <c r="AB14" i="28"/>
  <c r="AB13" i="28"/>
  <c r="AB6" i="28"/>
  <c r="AB23" i="28"/>
  <c r="AB17" i="28"/>
  <c r="AB5" i="28"/>
  <c r="AB22" i="28"/>
  <c r="AB21" i="28"/>
  <c r="AB16" i="28"/>
  <c r="AB19" i="28"/>
  <c r="AB11" i="28"/>
  <c r="AB10" i="28"/>
  <c r="AB28" i="28"/>
  <c r="AB26" i="28"/>
  <c r="AB15" i="28"/>
  <c r="AB35" i="28"/>
  <c r="X35" i="28"/>
  <c r="V7" i="28"/>
  <c r="V24" i="28"/>
  <c r="V20" i="28"/>
  <c r="V27" i="28"/>
  <c r="V8" i="28"/>
  <c r="V18" i="28"/>
  <c r="V9" i="28"/>
  <c r="V12" i="28"/>
  <c r="V25" i="28"/>
  <c r="V14" i="28"/>
  <c r="V13" i="28"/>
  <c r="V6" i="28"/>
  <c r="V23" i="28"/>
  <c r="V17" i="28"/>
  <c r="V5" i="28"/>
  <c r="V22" i="28"/>
  <c r="V21" i="28"/>
  <c r="V16" i="28"/>
  <c r="V19" i="28"/>
  <c r="V11" i="28"/>
  <c r="V10" i="28"/>
  <c r="V28" i="28"/>
  <c r="V26" i="28"/>
  <c r="V15" i="28"/>
  <c r="V35" i="28"/>
  <c r="R35" i="28"/>
  <c r="P7" i="28"/>
  <c r="P24" i="28"/>
  <c r="P20" i="28"/>
  <c r="P27" i="28"/>
  <c r="P8" i="28"/>
  <c r="P18" i="28"/>
  <c r="P9" i="28"/>
  <c r="P12" i="28"/>
  <c r="P25" i="28"/>
  <c r="P14" i="28"/>
  <c r="P13" i="28"/>
  <c r="P6" i="28"/>
  <c r="P23" i="28"/>
  <c r="P17" i="28"/>
  <c r="P5" i="28"/>
  <c r="P22" i="28"/>
  <c r="P21" i="28"/>
  <c r="P16" i="28"/>
  <c r="P19" i="28"/>
  <c r="P11" i="28"/>
  <c r="P10" i="28"/>
  <c r="P28" i="28"/>
  <c r="P26" i="28"/>
  <c r="P15" i="28"/>
  <c r="P35" i="28"/>
  <c r="L35" i="28"/>
  <c r="AN34" i="28"/>
  <c r="AJ34" i="28"/>
  <c r="AH34" i="28"/>
  <c r="AD34" i="28"/>
  <c r="AB34" i="28"/>
  <c r="X34" i="28"/>
  <c r="V34" i="28"/>
  <c r="R34" i="28"/>
  <c r="P34" i="28"/>
  <c r="L34" i="28"/>
  <c r="AN33" i="28"/>
  <c r="AJ33" i="28"/>
  <c r="AH33" i="28"/>
  <c r="AD33" i="28"/>
  <c r="AB33" i="28"/>
  <c r="X33" i="28"/>
  <c r="V33" i="28"/>
  <c r="R33" i="28"/>
  <c r="P33" i="28"/>
  <c r="L33" i="28"/>
  <c r="AN32" i="28"/>
  <c r="AJ32" i="28"/>
  <c r="AH32" i="28"/>
  <c r="AD32" i="28"/>
  <c r="AB32" i="28"/>
  <c r="X32" i="28"/>
  <c r="V32" i="28"/>
  <c r="R32" i="28"/>
  <c r="P32" i="28"/>
  <c r="L32" i="28"/>
  <c r="AQ28" i="28"/>
  <c r="AP28" i="28"/>
  <c r="AO28" i="28"/>
  <c r="AI15" i="28"/>
  <c r="AC15" i="28"/>
  <c r="W15" i="28"/>
  <c r="Q15" i="28"/>
  <c r="K15" i="28"/>
  <c r="J15" i="28"/>
  <c r="I15" i="28"/>
  <c r="AO15" i="28"/>
  <c r="H15" i="28"/>
  <c r="K7" i="28"/>
  <c r="K24" i="28"/>
  <c r="K20" i="28"/>
  <c r="K27" i="28"/>
  <c r="K8" i="28"/>
  <c r="K18" i="28"/>
  <c r="K9" i="28"/>
  <c r="K12" i="28"/>
  <c r="K25" i="28"/>
  <c r="K14" i="28"/>
  <c r="K13" i="28"/>
  <c r="K6" i="28"/>
  <c r="K23" i="28"/>
  <c r="K17" i="28"/>
  <c r="K5" i="28"/>
  <c r="K22" i="28"/>
  <c r="K21" i="28"/>
  <c r="K16" i="28"/>
  <c r="K19" i="28"/>
  <c r="K11" i="28"/>
  <c r="K10" i="28"/>
  <c r="K28" i="28"/>
  <c r="K26" i="28"/>
  <c r="G15" i="28"/>
  <c r="AQ27" i="28"/>
  <c r="AP27" i="28"/>
  <c r="AO27" i="28"/>
  <c r="AI26" i="28"/>
  <c r="AC26" i="28"/>
  <c r="W26" i="28"/>
  <c r="Q26" i="28"/>
  <c r="J26" i="28"/>
  <c r="I26" i="28"/>
  <c r="AO26" i="28"/>
  <c r="H26" i="28"/>
  <c r="G26" i="28"/>
  <c r="AQ26" i="28"/>
  <c r="AP26" i="28"/>
  <c r="AI28" i="28"/>
  <c r="AC28" i="28"/>
  <c r="W28" i="28"/>
  <c r="Q28" i="28"/>
  <c r="J28" i="28"/>
  <c r="I28" i="28"/>
  <c r="H28" i="28"/>
  <c r="G28" i="28"/>
  <c r="AQ25" i="28"/>
  <c r="AP25" i="28"/>
  <c r="AO25" i="28"/>
  <c r="AI10" i="28"/>
  <c r="AC10" i="28"/>
  <c r="W10" i="28"/>
  <c r="Q10" i="28"/>
  <c r="J10" i="28"/>
  <c r="I10" i="28"/>
  <c r="AO10" i="28"/>
  <c r="H10" i="28"/>
  <c r="G10" i="28"/>
  <c r="AQ24" i="28"/>
  <c r="AP24" i="28"/>
  <c r="AO24" i="28"/>
  <c r="AI11" i="28"/>
  <c r="AC11" i="28"/>
  <c r="W11" i="28"/>
  <c r="Q11" i="28"/>
  <c r="J11" i="28"/>
  <c r="I11" i="28"/>
  <c r="AO11" i="28"/>
  <c r="H11" i="28"/>
  <c r="G11" i="28"/>
  <c r="AQ23" i="28"/>
  <c r="AP23" i="28"/>
  <c r="AO23" i="28"/>
  <c r="AI19" i="28"/>
  <c r="AC19" i="28"/>
  <c r="W19" i="28"/>
  <c r="Q19" i="28"/>
  <c r="J19" i="28"/>
  <c r="I19" i="28"/>
  <c r="AO19" i="28"/>
  <c r="H19" i="28"/>
  <c r="G19" i="28"/>
  <c r="AQ22" i="28"/>
  <c r="AP22" i="28"/>
  <c r="AO22" i="28"/>
  <c r="AI16" i="28"/>
  <c r="AC16" i="28"/>
  <c r="W16" i="28"/>
  <c r="Q16" i="28"/>
  <c r="J16" i="28"/>
  <c r="I16" i="28"/>
  <c r="AO16" i="28"/>
  <c r="H16" i="28"/>
  <c r="G16" i="28"/>
  <c r="AQ21" i="28"/>
  <c r="AP21" i="28"/>
  <c r="AO21" i="28"/>
  <c r="AI21" i="28"/>
  <c r="AC21" i="28"/>
  <c r="W21" i="28"/>
  <c r="Q21" i="28"/>
  <c r="J21" i="28"/>
  <c r="I21" i="28"/>
  <c r="H21" i="28"/>
  <c r="G21" i="28"/>
  <c r="AQ20" i="28"/>
  <c r="AP20" i="28"/>
  <c r="AO20" i="28"/>
  <c r="AI22" i="28"/>
  <c r="AC22" i="28"/>
  <c r="W22" i="28"/>
  <c r="Q22" i="28"/>
  <c r="J22" i="28"/>
  <c r="I22" i="28"/>
  <c r="H22" i="28"/>
  <c r="G22" i="28"/>
  <c r="AQ19" i="28"/>
  <c r="AP19" i="28"/>
  <c r="AI5" i="28"/>
  <c r="AC5" i="28"/>
  <c r="W5" i="28"/>
  <c r="Q5" i="28"/>
  <c r="J5" i="28"/>
  <c r="I5" i="28"/>
  <c r="AO5" i="28"/>
  <c r="H5" i="28"/>
  <c r="G5" i="28"/>
  <c r="AQ18" i="28"/>
  <c r="AP18" i="28"/>
  <c r="AO18" i="28"/>
  <c r="AI17" i="28"/>
  <c r="AC17" i="28"/>
  <c r="W17" i="28"/>
  <c r="Q17" i="28"/>
  <c r="J17" i="28"/>
  <c r="I17" i="28"/>
  <c r="AO17" i="28"/>
  <c r="H17" i="28"/>
  <c r="G17" i="28"/>
  <c r="AQ17" i="28"/>
  <c r="AP17" i="28"/>
  <c r="AI23" i="28"/>
  <c r="AC23" i="28"/>
  <c r="W23" i="28"/>
  <c r="Q23" i="28"/>
  <c r="J23" i="28"/>
  <c r="I23" i="28"/>
  <c r="H23" i="28"/>
  <c r="G23" i="28"/>
  <c r="AQ16" i="28"/>
  <c r="AP16" i="28"/>
  <c r="AI6" i="28"/>
  <c r="AC6" i="28"/>
  <c r="W6" i="28"/>
  <c r="Q6" i="28"/>
  <c r="J6" i="28"/>
  <c r="I6" i="28"/>
  <c r="AO6" i="28"/>
  <c r="H6" i="28"/>
  <c r="G6" i="28"/>
  <c r="AQ15" i="28"/>
  <c r="AP15" i="28"/>
  <c r="AI13" i="28"/>
  <c r="AC13" i="28"/>
  <c r="W13" i="28"/>
  <c r="Q13" i="28"/>
  <c r="J13" i="28"/>
  <c r="I13" i="28"/>
  <c r="AO13" i="28"/>
  <c r="H13" i="28"/>
  <c r="G13" i="28"/>
  <c r="AQ14" i="28"/>
  <c r="AP14" i="28"/>
  <c r="AO14" i="28"/>
  <c r="AI14" i="28"/>
  <c r="AC14" i="28"/>
  <c r="W14" i="28"/>
  <c r="Q14" i="28"/>
  <c r="J14" i="28"/>
  <c r="I14" i="28"/>
  <c r="H14" i="28"/>
  <c r="G14" i="28"/>
  <c r="AQ13" i="28"/>
  <c r="AP13" i="28"/>
  <c r="AI25" i="28"/>
  <c r="AC25" i="28"/>
  <c r="W25" i="28"/>
  <c r="Q25" i="28"/>
  <c r="J25" i="28"/>
  <c r="I25" i="28"/>
  <c r="H25" i="28"/>
  <c r="G25" i="28"/>
  <c r="AQ12" i="28"/>
  <c r="AP12" i="28"/>
  <c r="AO12" i="28"/>
  <c r="AI12" i="28"/>
  <c r="AC12" i="28"/>
  <c r="W12" i="28"/>
  <c r="Q12" i="28"/>
  <c r="J12" i="28"/>
  <c r="I12" i="28"/>
  <c r="H12" i="28"/>
  <c r="G12" i="28"/>
  <c r="AQ11" i="28"/>
  <c r="AP11" i="28"/>
  <c r="AI9" i="28"/>
  <c r="AC9" i="28"/>
  <c r="W9" i="28"/>
  <c r="Q9" i="28"/>
  <c r="J9" i="28"/>
  <c r="I9" i="28"/>
  <c r="AO9" i="28"/>
  <c r="H9" i="28"/>
  <c r="G9" i="28"/>
  <c r="AQ10" i="28"/>
  <c r="AP10" i="28"/>
  <c r="AI18" i="28"/>
  <c r="AC18" i="28"/>
  <c r="W18" i="28"/>
  <c r="Q18" i="28"/>
  <c r="J18" i="28"/>
  <c r="I18" i="28"/>
  <c r="H18" i="28"/>
  <c r="G18" i="28"/>
  <c r="AQ9" i="28"/>
  <c r="AP9" i="28"/>
  <c r="AI8" i="28"/>
  <c r="AC8" i="28"/>
  <c r="W8" i="28"/>
  <c r="Q8" i="28"/>
  <c r="J8" i="28"/>
  <c r="I8" i="28"/>
  <c r="AO8" i="28"/>
  <c r="H8" i="28"/>
  <c r="G8" i="28"/>
  <c r="AQ8" i="28"/>
  <c r="AP8" i="28"/>
  <c r="AI27" i="28"/>
  <c r="AC27" i="28"/>
  <c r="W27" i="28"/>
  <c r="Q27" i="28"/>
  <c r="J27" i="28"/>
  <c r="I27" i="28"/>
  <c r="H27" i="28"/>
  <c r="G27" i="28"/>
  <c r="AQ7" i="28"/>
  <c r="AP7" i="28"/>
  <c r="AO7" i="28"/>
  <c r="AI20" i="28"/>
  <c r="AC20" i="28"/>
  <c r="W20" i="28"/>
  <c r="Q20" i="28"/>
  <c r="J20" i="28"/>
  <c r="I20" i="28"/>
  <c r="H20" i="28"/>
  <c r="G20" i="28"/>
  <c r="AQ6" i="28"/>
  <c r="AP6" i="28"/>
  <c r="AI24" i="28"/>
  <c r="AC24" i="28"/>
  <c r="W24" i="28"/>
  <c r="Q24" i="28"/>
  <c r="J24" i="28"/>
  <c r="I24" i="28"/>
  <c r="H24" i="28"/>
  <c r="G24" i="28"/>
  <c r="AQ5" i="28"/>
  <c r="AP5" i="28"/>
  <c r="AI7" i="28"/>
  <c r="AC7" i="28"/>
  <c r="W7" i="28"/>
  <c r="Q7" i="28"/>
  <c r="J7" i="28"/>
  <c r="I7" i="28"/>
  <c r="H7" i="28"/>
  <c r="G7" i="28"/>
  <c r="AN39" i="27"/>
  <c r="AH39" i="27"/>
  <c r="AB39" i="27"/>
  <c r="V39" i="27"/>
  <c r="P39" i="27"/>
  <c r="AK37" i="27"/>
  <c r="AE37" i="27"/>
  <c r="Y37" i="27"/>
  <c r="S37" i="27"/>
  <c r="M37" i="27"/>
  <c r="AK36" i="27"/>
  <c r="AE36" i="27"/>
  <c r="Y36" i="27"/>
  <c r="S36" i="27"/>
  <c r="M36" i="27"/>
  <c r="AN11" i="27"/>
  <c r="AN18" i="27"/>
  <c r="AN19" i="27"/>
  <c r="AN27" i="27"/>
  <c r="AN20" i="27"/>
  <c r="AN21" i="27"/>
  <c r="AN12" i="27"/>
  <c r="AN9" i="27"/>
  <c r="AN13" i="27"/>
  <c r="AN22" i="27"/>
  <c r="AN14" i="27"/>
  <c r="AN15" i="27"/>
  <c r="AN10" i="27"/>
  <c r="AN5" i="27"/>
  <c r="AN16" i="27"/>
  <c r="AN6" i="27"/>
  <c r="AN7" i="27"/>
  <c r="AN8" i="27"/>
  <c r="AN17" i="27"/>
  <c r="AN23" i="27"/>
  <c r="AN24" i="27"/>
  <c r="AN25" i="27"/>
  <c r="AN28" i="27"/>
  <c r="AN26" i="27"/>
  <c r="AN35" i="27"/>
  <c r="AJ35" i="27"/>
  <c r="AH11" i="27"/>
  <c r="AH18" i="27"/>
  <c r="AH19" i="27"/>
  <c r="AH27" i="27"/>
  <c r="AH20" i="27"/>
  <c r="AH21" i="27"/>
  <c r="AH12" i="27"/>
  <c r="AH9" i="27"/>
  <c r="AH13" i="27"/>
  <c r="AH22" i="27"/>
  <c r="AH14" i="27"/>
  <c r="AH15" i="27"/>
  <c r="AH10" i="27"/>
  <c r="AH5" i="27"/>
  <c r="AH16" i="27"/>
  <c r="AH6" i="27"/>
  <c r="AH7" i="27"/>
  <c r="AH8" i="27"/>
  <c r="AH17" i="27"/>
  <c r="AH23" i="27"/>
  <c r="AH24" i="27"/>
  <c r="AH25" i="27"/>
  <c r="AH28" i="27"/>
  <c r="AH26" i="27"/>
  <c r="AH35" i="27"/>
  <c r="AD35" i="27"/>
  <c r="AB11" i="27"/>
  <c r="AB18" i="27"/>
  <c r="AB19" i="27"/>
  <c r="AB27" i="27"/>
  <c r="AB20" i="27"/>
  <c r="AB21" i="27"/>
  <c r="AB12" i="27"/>
  <c r="AB9" i="27"/>
  <c r="AB13" i="27"/>
  <c r="AB22" i="27"/>
  <c r="AB14" i="27"/>
  <c r="AB15" i="27"/>
  <c r="AB10" i="27"/>
  <c r="AB5" i="27"/>
  <c r="AB16" i="27"/>
  <c r="AB6" i="27"/>
  <c r="AB7" i="27"/>
  <c r="AB8" i="27"/>
  <c r="AB17" i="27"/>
  <c r="AB23" i="27"/>
  <c r="AB24" i="27"/>
  <c r="AB25" i="27"/>
  <c r="AB28" i="27"/>
  <c r="AB26" i="27"/>
  <c r="AB35" i="27"/>
  <c r="X35" i="27"/>
  <c r="V11" i="27"/>
  <c r="V18" i="27"/>
  <c r="V19" i="27"/>
  <c r="V27" i="27"/>
  <c r="V20" i="27"/>
  <c r="V21" i="27"/>
  <c r="V12" i="27"/>
  <c r="V9" i="27"/>
  <c r="V13" i="27"/>
  <c r="V22" i="27"/>
  <c r="V14" i="27"/>
  <c r="V15" i="27"/>
  <c r="V10" i="27"/>
  <c r="V5" i="27"/>
  <c r="V16" i="27"/>
  <c r="V6" i="27"/>
  <c r="V7" i="27"/>
  <c r="V8" i="27"/>
  <c r="V17" i="27"/>
  <c r="V23" i="27"/>
  <c r="V24" i="27"/>
  <c r="V25" i="27"/>
  <c r="V28" i="27"/>
  <c r="V26" i="27"/>
  <c r="V35" i="27"/>
  <c r="R35" i="27"/>
  <c r="P11" i="27"/>
  <c r="P18" i="27"/>
  <c r="P19" i="27"/>
  <c r="P27" i="27"/>
  <c r="P20" i="27"/>
  <c r="P21" i="27"/>
  <c r="P12" i="27"/>
  <c r="P9" i="27"/>
  <c r="P13" i="27"/>
  <c r="P22" i="27"/>
  <c r="P14" i="27"/>
  <c r="P15" i="27"/>
  <c r="P10" i="27"/>
  <c r="P5" i="27"/>
  <c r="P16" i="27"/>
  <c r="P6" i="27"/>
  <c r="P7" i="27"/>
  <c r="P8" i="27"/>
  <c r="P17" i="27"/>
  <c r="P23" i="27"/>
  <c r="P24" i="27"/>
  <c r="P25" i="27"/>
  <c r="P28" i="27"/>
  <c r="P26" i="27"/>
  <c r="P35" i="27"/>
  <c r="L35" i="27"/>
  <c r="AN34" i="27"/>
  <c r="AJ34" i="27"/>
  <c r="AH34" i="27"/>
  <c r="AD34" i="27"/>
  <c r="AB34" i="27"/>
  <c r="X34" i="27"/>
  <c r="V34" i="27"/>
  <c r="R34" i="27"/>
  <c r="P34" i="27"/>
  <c r="L34" i="27"/>
  <c r="AN33" i="27"/>
  <c r="AJ33" i="27"/>
  <c r="AH33" i="27"/>
  <c r="AD33" i="27"/>
  <c r="AB33" i="27"/>
  <c r="X33" i="27"/>
  <c r="V33" i="27"/>
  <c r="R33" i="27"/>
  <c r="P33" i="27"/>
  <c r="L33" i="27"/>
  <c r="AN32" i="27"/>
  <c r="AJ32" i="27"/>
  <c r="AH32" i="27"/>
  <c r="AD32" i="27"/>
  <c r="AB32" i="27"/>
  <c r="X32" i="27"/>
  <c r="V32" i="27"/>
  <c r="R32" i="27"/>
  <c r="P32" i="27"/>
  <c r="L32" i="27"/>
  <c r="AQ28" i="27"/>
  <c r="AP28" i="27"/>
  <c r="AO28" i="27"/>
  <c r="AI26" i="27"/>
  <c r="AC26" i="27"/>
  <c r="W26" i="27"/>
  <c r="Q26" i="27"/>
  <c r="K26" i="27"/>
  <c r="J26" i="27"/>
  <c r="I26" i="27"/>
  <c r="AO15" i="27"/>
  <c r="AO26" i="27"/>
  <c r="H26" i="27"/>
  <c r="K11" i="27"/>
  <c r="K18" i="27"/>
  <c r="K19" i="27"/>
  <c r="K27" i="27"/>
  <c r="K20" i="27"/>
  <c r="K21" i="27"/>
  <c r="K12" i="27"/>
  <c r="K9" i="27"/>
  <c r="K13" i="27"/>
  <c r="K22" i="27"/>
  <c r="K14" i="27"/>
  <c r="K15" i="27"/>
  <c r="K10" i="27"/>
  <c r="K5" i="27"/>
  <c r="K16" i="27"/>
  <c r="K6" i="27"/>
  <c r="K7" i="27"/>
  <c r="K8" i="27"/>
  <c r="K17" i="27"/>
  <c r="K23" i="27"/>
  <c r="K24" i="27"/>
  <c r="K25" i="27"/>
  <c r="K28" i="27"/>
  <c r="G26" i="27"/>
  <c r="AQ27" i="27"/>
  <c r="AP27" i="27"/>
  <c r="AO27" i="27"/>
  <c r="AI28" i="27"/>
  <c r="AC28" i="27"/>
  <c r="W28" i="27"/>
  <c r="Q28" i="27"/>
  <c r="J28" i="27"/>
  <c r="I28" i="27"/>
  <c r="AO6" i="27"/>
  <c r="H28" i="27"/>
  <c r="G28" i="27"/>
  <c r="AQ26" i="27"/>
  <c r="AP26" i="27"/>
  <c r="AI25" i="27"/>
  <c r="AC25" i="27"/>
  <c r="W25" i="27"/>
  <c r="Q25" i="27"/>
  <c r="J25" i="27"/>
  <c r="I25" i="27"/>
  <c r="AO14" i="27"/>
  <c r="AO25" i="27"/>
  <c r="H25" i="27"/>
  <c r="G25" i="27"/>
  <c r="AQ25" i="27"/>
  <c r="AP25" i="27"/>
  <c r="AI24" i="27"/>
  <c r="AC24" i="27"/>
  <c r="W24" i="27"/>
  <c r="Q24" i="27"/>
  <c r="J24" i="27"/>
  <c r="I24" i="27"/>
  <c r="AO13" i="27"/>
  <c r="AO24" i="27"/>
  <c r="H24" i="27"/>
  <c r="G24" i="27"/>
  <c r="AQ24" i="27"/>
  <c r="AP24" i="27"/>
  <c r="AI23" i="27"/>
  <c r="AC23" i="27"/>
  <c r="W23" i="27"/>
  <c r="Q23" i="27"/>
  <c r="J23" i="27"/>
  <c r="I23" i="27"/>
  <c r="AO12" i="27"/>
  <c r="AO23" i="27"/>
  <c r="H23" i="27"/>
  <c r="G23" i="27"/>
  <c r="AQ23" i="27"/>
  <c r="AP23" i="27"/>
  <c r="AI17" i="27"/>
  <c r="AC17" i="27"/>
  <c r="W17" i="27"/>
  <c r="Q17" i="27"/>
  <c r="J17" i="27"/>
  <c r="I17" i="27"/>
  <c r="AO22" i="27"/>
  <c r="AO17" i="27"/>
  <c r="H17" i="27"/>
  <c r="G17" i="27"/>
  <c r="AQ22" i="27"/>
  <c r="AP22" i="27"/>
  <c r="AI8" i="27"/>
  <c r="AC8" i="27"/>
  <c r="W8" i="27"/>
  <c r="Q8" i="27"/>
  <c r="J8" i="27"/>
  <c r="I8" i="27"/>
  <c r="AO8" i="27"/>
  <c r="H8" i="27"/>
  <c r="G8" i="27"/>
  <c r="AQ21" i="27"/>
  <c r="AP21" i="27"/>
  <c r="AO21" i="27"/>
  <c r="AI7" i="27"/>
  <c r="AC7" i="27"/>
  <c r="W7" i="27"/>
  <c r="Q7" i="27"/>
  <c r="J7" i="27"/>
  <c r="I7" i="27"/>
  <c r="AO7" i="27"/>
  <c r="H7" i="27"/>
  <c r="G7" i="27"/>
  <c r="AQ20" i="27"/>
  <c r="AP20" i="27"/>
  <c r="AO20" i="27"/>
  <c r="AI6" i="27"/>
  <c r="AC6" i="27"/>
  <c r="W6" i="27"/>
  <c r="Q6" i="27"/>
  <c r="J6" i="27"/>
  <c r="I6" i="27"/>
  <c r="H6" i="27"/>
  <c r="G6" i="27"/>
  <c r="AQ19" i="27"/>
  <c r="AP19" i="27"/>
  <c r="AO19" i="27"/>
  <c r="AI16" i="27"/>
  <c r="AC16" i="27"/>
  <c r="W16" i="27"/>
  <c r="Q16" i="27"/>
  <c r="J16" i="27"/>
  <c r="I16" i="27"/>
  <c r="AO16" i="27"/>
  <c r="H16" i="27"/>
  <c r="G16" i="27"/>
  <c r="AQ18" i="27"/>
  <c r="AP18" i="27"/>
  <c r="AO18" i="27"/>
  <c r="AI5" i="27"/>
  <c r="AC5" i="27"/>
  <c r="W5" i="27"/>
  <c r="Q5" i="27"/>
  <c r="J5" i="27"/>
  <c r="I5" i="27"/>
  <c r="AO5" i="27"/>
  <c r="H5" i="27"/>
  <c r="G5" i="27"/>
  <c r="AQ17" i="27"/>
  <c r="AP17" i="27"/>
  <c r="AI10" i="27"/>
  <c r="AC10" i="27"/>
  <c r="W10" i="27"/>
  <c r="Q10" i="27"/>
  <c r="J10" i="27"/>
  <c r="I10" i="27"/>
  <c r="AO10" i="27"/>
  <c r="H10" i="27"/>
  <c r="G10" i="27"/>
  <c r="AQ16" i="27"/>
  <c r="AP16" i="27"/>
  <c r="AI15" i="27"/>
  <c r="AC15" i="27"/>
  <c r="W15" i="27"/>
  <c r="Q15" i="27"/>
  <c r="J15" i="27"/>
  <c r="I15" i="27"/>
  <c r="H15" i="27"/>
  <c r="G15" i="27"/>
  <c r="AQ15" i="27"/>
  <c r="AP15" i="27"/>
  <c r="AI14" i="27"/>
  <c r="AC14" i="27"/>
  <c r="W14" i="27"/>
  <c r="Q14" i="27"/>
  <c r="J14" i="27"/>
  <c r="I14" i="27"/>
  <c r="H14" i="27"/>
  <c r="G14" i="27"/>
  <c r="AQ14" i="27"/>
  <c r="AP14" i="27"/>
  <c r="AI22" i="27"/>
  <c r="AC22" i="27"/>
  <c r="W22" i="27"/>
  <c r="Q22" i="27"/>
  <c r="J22" i="27"/>
  <c r="I22" i="27"/>
  <c r="AO11" i="27"/>
  <c r="H22" i="27"/>
  <c r="G22" i="27"/>
  <c r="AQ13" i="27"/>
  <c r="AP13" i="27"/>
  <c r="AI13" i="27"/>
  <c r="AC13" i="27"/>
  <c r="W13" i="27"/>
  <c r="Q13" i="27"/>
  <c r="J13" i="27"/>
  <c r="I13" i="27"/>
  <c r="H13" i="27"/>
  <c r="G13" i="27"/>
  <c r="AQ12" i="27"/>
  <c r="AP12" i="27"/>
  <c r="AI9" i="27"/>
  <c r="AC9" i="27"/>
  <c r="W9" i="27"/>
  <c r="Q9" i="27"/>
  <c r="J9" i="27"/>
  <c r="I9" i="27"/>
  <c r="AO9" i="27"/>
  <c r="H9" i="27"/>
  <c r="G9" i="27"/>
  <c r="AQ11" i="27"/>
  <c r="AP11" i="27"/>
  <c r="AI12" i="27"/>
  <c r="AC12" i="27"/>
  <c r="W12" i="27"/>
  <c r="Q12" i="27"/>
  <c r="J12" i="27"/>
  <c r="I12" i="27"/>
  <c r="H12" i="27"/>
  <c r="G12" i="27"/>
  <c r="AQ10" i="27"/>
  <c r="AP10" i="27"/>
  <c r="AI21" i="27"/>
  <c r="AC21" i="27"/>
  <c r="W21" i="27"/>
  <c r="Q21" i="27"/>
  <c r="J21" i="27"/>
  <c r="I21" i="27"/>
  <c r="H21" i="27"/>
  <c r="G21" i="27"/>
  <c r="AQ9" i="27"/>
  <c r="AP9" i="27"/>
  <c r="AI20" i="27"/>
  <c r="AC20" i="27"/>
  <c r="W20" i="27"/>
  <c r="Q20" i="27"/>
  <c r="J20" i="27"/>
  <c r="I20" i="27"/>
  <c r="H20" i="27"/>
  <c r="G20" i="27"/>
  <c r="AQ8" i="27"/>
  <c r="AP8" i="27"/>
  <c r="AI27" i="27"/>
  <c r="AC27" i="27"/>
  <c r="W27" i="27"/>
  <c r="Q27" i="27"/>
  <c r="J27" i="27"/>
  <c r="I27" i="27"/>
  <c r="H27" i="27"/>
  <c r="G27" i="27"/>
  <c r="AQ7" i="27"/>
  <c r="AP7" i="27"/>
  <c r="AI19" i="27"/>
  <c r="AC19" i="27"/>
  <c r="W19" i="27"/>
  <c r="Q19" i="27"/>
  <c r="J19" i="27"/>
  <c r="I19" i="27"/>
  <c r="H19" i="27"/>
  <c r="G19" i="27"/>
  <c r="AQ6" i="27"/>
  <c r="AP6" i="27"/>
  <c r="AI18" i="27"/>
  <c r="AC18" i="27"/>
  <c r="W18" i="27"/>
  <c r="Q18" i="27"/>
  <c r="J18" i="27"/>
  <c r="I18" i="27"/>
  <c r="H18" i="27"/>
  <c r="G18" i="27"/>
  <c r="AQ5" i="27"/>
  <c r="AP5" i="27"/>
  <c r="AI11" i="27"/>
  <c r="AC11" i="27"/>
  <c r="W11" i="27"/>
  <c r="Q11" i="27"/>
  <c r="J11" i="27"/>
  <c r="I11" i="27"/>
  <c r="H11" i="27"/>
  <c r="G11" i="27"/>
  <c r="AN39" i="26"/>
  <c r="AH39" i="26"/>
  <c r="AB39" i="26"/>
  <c r="V39" i="26"/>
  <c r="P39" i="26"/>
  <c r="AK37" i="26"/>
  <c r="AE37" i="26"/>
  <c r="Y37" i="26"/>
  <c r="S37" i="26"/>
  <c r="M37" i="26"/>
  <c r="AK36" i="26"/>
  <c r="AE36" i="26"/>
  <c r="Y36" i="26"/>
  <c r="S36" i="26"/>
  <c r="M36" i="26"/>
  <c r="AN5" i="26"/>
  <c r="AN6" i="26"/>
  <c r="AN7" i="26"/>
  <c r="AN8" i="26"/>
  <c r="AN9" i="26"/>
  <c r="AN10" i="26"/>
  <c r="AN11" i="26"/>
  <c r="AN12" i="26"/>
  <c r="AN13" i="26"/>
  <c r="AN14" i="26"/>
  <c r="AN15" i="26"/>
  <c r="AN16" i="26"/>
  <c r="AN17" i="26"/>
  <c r="AN18" i="26"/>
  <c r="AN19" i="26"/>
  <c r="AN20" i="26"/>
  <c r="AN21" i="26"/>
  <c r="AN22" i="26"/>
  <c r="AN23" i="26"/>
  <c r="AN24" i="26"/>
  <c r="AN25" i="26"/>
  <c r="AN26" i="26"/>
  <c r="AN27" i="26"/>
  <c r="AN28" i="26"/>
  <c r="AN35" i="26"/>
  <c r="AJ35" i="26"/>
  <c r="AH24" i="26"/>
  <c r="AH22" i="26"/>
  <c r="AH27" i="26"/>
  <c r="AH17" i="26"/>
  <c r="AH11" i="26"/>
  <c r="AH15" i="26"/>
  <c r="AH5" i="26"/>
  <c r="AH7" i="26"/>
  <c r="AH26" i="26"/>
  <c r="AH16" i="26"/>
  <c r="AH18" i="26"/>
  <c r="AH10" i="26"/>
  <c r="AH12" i="26"/>
  <c r="AH13" i="26"/>
  <c r="AH14" i="26"/>
  <c r="AH23" i="26"/>
  <c r="AH20" i="26"/>
  <c r="AH9" i="26"/>
  <c r="AH21" i="26"/>
  <c r="AH19" i="26"/>
  <c r="AH6" i="26"/>
  <c r="AH25" i="26"/>
  <c r="AH8" i="26"/>
  <c r="AH28" i="26"/>
  <c r="AH35" i="26"/>
  <c r="AD35" i="26"/>
  <c r="AB24" i="26"/>
  <c r="AB22" i="26"/>
  <c r="AB27" i="26"/>
  <c r="AB17" i="26"/>
  <c r="AB11" i="26"/>
  <c r="AB15" i="26"/>
  <c r="AB5" i="26"/>
  <c r="AB7" i="26"/>
  <c r="AB26" i="26"/>
  <c r="AB16" i="26"/>
  <c r="AB18" i="26"/>
  <c r="AB10" i="26"/>
  <c r="AB12" i="26"/>
  <c r="AB13" i="26"/>
  <c r="AB14" i="26"/>
  <c r="AB23" i="26"/>
  <c r="AB20" i="26"/>
  <c r="AB9" i="26"/>
  <c r="AB21" i="26"/>
  <c r="AB19" i="26"/>
  <c r="AB6" i="26"/>
  <c r="AB25" i="26"/>
  <c r="AB8" i="26"/>
  <c r="AB28" i="26"/>
  <c r="AB35" i="26"/>
  <c r="X35" i="26"/>
  <c r="V24" i="26"/>
  <c r="V22" i="26"/>
  <c r="V27" i="26"/>
  <c r="V17" i="26"/>
  <c r="V11" i="26"/>
  <c r="V15" i="26"/>
  <c r="V5" i="26"/>
  <c r="V7" i="26"/>
  <c r="V26" i="26"/>
  <c r="V16" i="26"/>
  <c r="V18" i="26"/>
  <c r="V10" i="26"/>
  <c r="V12" i="26"/>
  <c r="V13" i="26"/>
  <c r="V14" i="26"/>
  <c r="V23" i="26"/>
  <c r="V20" i="26"/>
  <c r="V9" i="26"/>
  <c r="V21" i="26"/>
  <c r="V19" i="26"/>
  <c r="V6" i="26"/>
  <c r="V25" i="26"/>
  <c r="V8" i="26"/>
  <c r="V28" i="26"/>
  <c r="V35" i="26"/>
  <c r="R35" i="26"/>
  <c r="P24" i="26"/>
  <c r="P22" i="26"/>
  <c r="P27" i="26"/>
  <c r="P17" i="26"/>
  <c r="P11" i="26"/>
  <c r="P15" i="26"/>
  <c r="P5" i="26"/>
  <c r="P7" i="26"/>
  <c r="P26" i="26"/>
  <c r="P16" i="26"/>
  <c r="P18" i="26"/>
  <c r="P10" i="26"/>
  <c r="P12" i="26"/>
  <c r="P13" i="26"/>
  <c r="P14" i="26"/>
  <c r="P23" i="26"/>
  <c r="P20" i="26"/>
  <c r="P9" i="26"/>
  <c r="P21" i="26"/>
  <c r="P19" i="26"/>
  <c r="P6" i="26"/>
  <c r="P25" i="26"/>
  <c r="P8" i="26"/>
  <c r="P28" i="26"/>
  <c r="P35" i="26"/>
  <c r="L35" i="26"/>
  <c r="AN34" i="26"/>
  <c r="AJ34" i="26"/>
  <c r="AH34" i="26"/>
  <c r="AD34" i="26"/>
  <c r="AB34" i="26"/>
  <c r="X34" i="26"/>
  <c r="V34" i="26"/>
  <c r="R34" i="26"/>
  <c r="P34" i="26"/>
  <c r="L34" i="26"/>
  <c r="AN33" i="26"/>
  <c r="AJ33" i="26"/>
  <c r="AH33" i="26"/>
  <c r="AD33" i="26"/>
  <c r="AB33" i="26"/>
  <c r="X33" i="26"/>
  <c r="V33" i="26"/>
  <c r="R33" i="26"/>
  <c r="P33" i="26"/>
  <c r="L33" i="26"/>
  <c r="AN32" i="26"/>
  <c r="AJ32" i="26"/>
  <c r="AH32" i="26"/>
  <c r="AD32" i="26"/>
  <c r="AB32" i="26"/>
  <c r="X32" i="26"/>
  <c r="V32" i="26"/>
  <c r="R32" i="26"/>
  <c r="P32" i="26"/>
  <c r="L32" i="26"/>
  <c r="K24" i="26"/>
  <c r="K22" i="26"/>
  <c r="K27" i="26"/>
  <c r="K17" i="26"/>
  <c r="K11" i="26"/>
  <c r="K15" i="26"/>
  <c r="K5" i="26"/>
  <c r="K7" i="26"/>
  <c r="K26" i="26"/>
  <c r="K16" i="26"/>
  <c r="K18" i="26"/>
  <c r="K10" i="26"/>
  <c r="K12" i="26"/>
  <c r="K13" i="26"/>
  <c r="K14" i="26"/>
  <c r="K23" i="26"/>
  <c r="K20" i="26"/>
  <c r="K9" i="26"/>
  <c r="K21" i="26"/>
  <c r="K19" i="26"/>
  <c r="K6" i="26"/>
  <c r="K25" i="26"/>
  <c r="K8" i="26"/>
  <c r="K28" i="26"/>
  <c r="AI28" i="26"/>
  <c r="AC28" i="26"/>
  <c r="W28" i="26"/>
  <c r="Q28" i="26"/>
  <c r="J28" i="26"/>
  <c r="I28" i="26"/>
  <c r="AO28" i="26"/>
  <c r="H28" i="26"/>
  <c r="G28" i="26"/>
  <c r="AI8" i="26"/>
  <c r="AC8" i="26"/>
  <c r="W8" i="26"/>
  <c r="Q8" i="26"/>
  <c r="J8" i="26"/>
  <c r="I8" i="26"/>
  <c r="AO8" i="26"/>
  <c r="H8" i="26"/>
  <c r="G8" i="26"/>
  <c r="AI25" i="26"/>
  <c r="AC25" i="26"/>
  <c r="W25" i="26"/>
  <c r="Q25" i="26"/>
  <c r="J25" i="26"/>
  <c r="I25" i="26"/>
  <c r="AO25" i="26"/>
  <c r="H25" i="26"/>
  <c r="G25" i="26"/>
  <c r="AI6" i="26"/>
  <c r="AC6" i="26"/>
  <c r="W6" i="26"/>
  <c r="Q6" i="26"/>
  <c r="J6" i="26"/>
  <c r="I6" i="26"/>
  <c r="AO6" i="26"/>
  <c r="H6" i="26"/>
  <c r="G6" i="26"/>
  <c r="AI19" i="26"/>
  <c r="AC19" i="26"/>
  <c r="W19" i="26"/>
  <c r="Q19" i="26"/>
  <c r="J19" i="26"/>
  <c r="I19" i="26"/>
  <c r="AO19" i="26"/>
  <c r="H19" i="26"/>
  <c r="G19" i="26"/>
  <c r="AQ28" i="26"/>
  <c r="AP28" i="26"/>
  <c r="AQ27" i="26"/>
  <c r="AP27" i="26"/>
  <c r="AO27" i="26"/>
  <c r="AI21" i="26"/>
  <c r="AC21" i="26"/>
  <c r="W21" i="26"/>
  <c r="Q21" i="26"/>
  <c r="J21" i="26"/>
  <c r="I21" i="26"/>
  <c r="AO21" i="26"/>
  <c r="H21" i="26"/>
  <c r="G21" i="26"/>
  <c r="AQ26" i="26"/>
  <c r="AP26" i="26"/>
  <c r="AO26" i="26"/>
  <c r="AI9" i="26"/>
  <c r="AC9" i="26"/>
  <c r="W9" i="26"/>
  <c r="Q9" i="26"/>
  <c r="J9" i="26"/>
  <c r="I9" i="26"/>
  <c r="AO9" i="26"/>
  <c r="H9" i="26"/>
  <c r="G9" i="26"/>
  <c r="AQ25" i="26"/>
  <c r="AP25" i="26"/>
  <c r="AQ24" i="26"/>
  <c r="AP24" i="26"/>
  <c r="AO24" i="26"/>
  <c r="AI20" i="26"/>
  <c r="AC20" i="26"/>
  <c r="W20" i="26"/>
  <c r="Q20" i="26"/>
  <c r="J20" i="26"/>
  <c r="I20" i="26"/>
  <c r="AO20" i="26"/>
  <c r="H20" i="26"/>
  <c r="G20" i="26"/>
  <c r="AQ23" i="26"/>
  <c r="AP23" i="26"/>
  <c r="AO23" i="26"/>
  <c r="AQ22" i="26"/>
  <c r="AP22" i="26"/>
  <c r="AO22" i="26"/>
  <c r="AQ21" i="26"/>
  <c r="AP21" i="26"/>
  <c r="AI23" i="26"/>
  <c r="AC23" i="26"/>
  <c r="W23" i="26"/>
  <c r="Q23" i="26"/>
  <c r="J23" i="26"/>
  <c r="I23" i="26"/>
  <c r="H23" i="26"/>
  <c r="G23" i="26"/>
  <c r="AQ20" i="26"/>
  <c r="AP20" i="26"/>
  <c r="AI14" i="26"/>
  <c r="AC14" i="26"/>
  <c r="W14" i="26"/>
  <c r="Q14" i="26"/>
  <c r="J14" i="26"/>
  <c r="I14" i="26"/>
  <c r="AO14" i="26"/>
  <c r="H14" i="26"/>
  <c r="G14" i="26"/>
  <c r="AQ19" i="26"/>
  <c r="AP19" i="26"/>
  <c r="AI13" i="26"/>
  <c r="AC13" i="26"/>
  <c r="W13" i="26"/>
  <c r="Q13" i="26"/>
  <c r="J13" i="26"/>
  <c r="I13" i="26"/>
  <c r="AO13" i="26"/>
  <c r="H13" i="26"/>
  <c r="G13" i="26"/>
  <c r="AQ18" i="26"/>
  <c r="AP18" i="26"/>
  <c r="AO18" i="26"/>
  <c r="AI12" i="26"/>
  <c r="AC12" i="26"/>
  <c r="W12" i="26"/>
  <c r="Q12" i="26"/>
  <c r="J12" i="26"/>
  <c r="I12" i="26"/>
  <c r="AO12" i="26"/>
  <c r="H12" i="26"/>
  <c r="G12" i="26"/>
  <c r="AQ17" i="26"/>
  <c r="AP17" i="26"/>
  <c r="AO17" i="26"/>
  <c r="AI10" i="26"/>
  <c r="AC10" i="26"/>
  <c r="W10" i="26"/>
  <c r="Q10" i="26"/>
  <c r="J10" i="26"/>
  <c r="I10" i="26"/>
  <c r="AO10" i="26"/>
  <c r="H10" i="26"/>
  <c r="G10" i="26"/>
  <c r="AQ16" i="26"/>
  <c r="AP16" i="26"/>
  <c r="AO16" i="26"/>
  <c r="AI18" i="26"/>
  <c r="AC18" i="26"/>
  <c r="W18" i="26"/>
  <c r="Q18" i="26"/>
  <c r="J18" i="26"/>
  <c r="I18" i="26"/>
  <c r="H18" i="26"/>
  <c r="G18" i="26"/>
  <c r="AQ15" i="26"/>
  <c r="AP15" i="26"/>
  <c r="AO15" i="26"/>
  <c r="AI16" i="26"/>
  <c r="AC16" i="26"/>
  <c r="W16" i="26"/>
  <c r="Q16" i="26"/>
  <c r="J16" i="26"/>
  <c r="I16" i="26"/>
  <c r="H16" i="26"/>
  <c r="G16" i="26"/>
  <c r="AQ14" i="26"/>
  <c r="AP14" i="26"/>
  <c r="AI26" i="26"/>
  <c r="AC26" i="26"/>
  <c r="W26" i="26"/>
  <c r="Q26" i="26"/>
  <c r="J26" i="26"/>
  <c r="I26" i="26"/>
  <c r="H26" i="26"/>
  <c r="G26" i="26"/>
  <c r="AQ13" i="26"/>
  <c r="AP13" i="26"/>
  <c r="AI7" i="26"/>
  <c r="AC7" i="26"/>
  <c r="W7" i="26"/>
  <c r="Q7" i="26"/>
  <c r="J7" i="26"/>
  <c r="I7" i="26"/>
  <c r="AO7" i="26"/>
  <c r="H7" i="26"/>
  <c r="G7" i="26"/>
  <c r="AQ12" i="26"/>
  <c r="AP12" i="26"/>
  <c r="AI5" i="26"/>
  <c r="AC5" i="26"/>
  <c r="W5" i="26"/>
  <c r="Q5" i="26"/>
  <c r="J5" i="26"/>
  <c r="I5" i="26"/>
  <c r="AO5" i="26"/>
  <c r="H5" i="26"/>
  <c r="G5" i="26"/>
  <c r="AQ11" i="26"/>
  <c r="AP11" i="26"/>
  <c r="AO11" i="26"/>
  <c r="AI15" i="26"/>
  <c r="AC15" i="26"/>
  <c r="W15" i="26"/>
  <c r="Q15" i="26"/>
  <c r="J15" i="26"/>
  <c r="I15" i="26"/>
  <c r="H15" i="26"/>
  <c r="G15" i="26"/>
  <c r="AQ10" i="26"/>
  <c r="AP10" i="26"/>
  <c r="AI11" i="26"/>
  <c r="AC11" i="26"/>
  <c r="W11" i="26"/>
  <c r="Q11" i="26"/>
  <c r="J11" i="26"/>
  <c r="I11" i="26"/>
  <c r="H11" i="26"/>
  <c r="G11" i="26"/>
  <c r="AQ9" i="26"/>
  <c r="AP9" i="26"/>
  <c r="AI17" i="26"/>
  <c r="AC17" i="26"/>
  <c r="W17" i="26"/>
  <c r="Q17" i="26"/>
  <c r="J17" i="26"/>
  <c r="I17" i="26"/>
  <c r="H17" i="26"/>
  <c r="G17" i="26"/>
  <c r="AQ8" i="26"/>
  <c r="AP8" i="26"/>
  <c r="AI27" i="26"/>
  <c r="AC27" i="26"/>
  <c r="W27" i="26"/>
  <c r="Q27" i="26"/>
  <c r="J27" i="26"/>
  <c r="I27" i="26"/>
  <c r="H27" i="26"/>
  <c r="G27" i="26"/>
  <c r="AQ7" i="26"/>
  <c r="AP7" i="26"/>
  <c r="AI22" i="26"/>
  <c r="AC22" i="26"/>
  <c r="W22" i="26"/>
  <c r="Q22" i="26"/>
  <c r="J22" i="26"/>
  <c r="I22" i="26"/>
  <c r="H22" i="26"/>
  <c r="G22" i="26"/>
  <c r="AQ6" i="26"/>
  <c r="AP6" i="26"/>
  <c r="AQ5" i="26"/>
  <c r="AP5" i="26"/>
  <c r="AI24" i="26"/>
  <c r="AC24" i="26"/>
  <c r="W24" i="26"/>
  <c r="Q24" i="26"/>
  <c r="J24" i="26"/>
  <c r="I24" i="26"/>
  <c r="H24" i="26"/>
  <c r="G24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DD40AD7A-CED2-594D-9473-9B72659F5C56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7C5F8D8C-0521-6A48-9199-7A7A78674026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612AEBFA-381C-1E47-B999-13DF8898AC17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FB7DA559-64C8-CC4E-A36A-ADF8507B26E8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F1007C6C-9EA8-0948-A6A9-5693889C6387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2E21D246-03F4-6747-B044-B8D7474E8D68}">
      <text>
        <r>
          <rPr>
            <b/>
            <sz val="10"/>
            <color rgb="FF000000"/>
            <rFont val="Calibri"/>
            <family val="2"/>
          </rPr>
          <t xml:space="preserve">Special Codes:
</t>
        </r>
        <r>
          <rPr>
            <b/>
            <sz val="10"/>
            <color rgb="FF000000"/>
            <rFont val="Calibri"/>
            <family val="2"/>
          </rPr>
          <t xml:space="preserve">
</t>
        </r>
        <r>
          <rPr>
            <b/>
            <sz val="10"/>
            <color rgb="FF000000"/>
            <rFont val="Calibri"/>
            <family val="2"/>
          </rPr>
          <t xml:space="preserve">SDQ=Stage Disqual
</t>
        </r>
        <r>
          <rPr>
            <b/>
            <sz val="10"/>
            <color rgb="FF000000"/>
            <rFont val="Calibri"/>
            <family val="2"/>
          </rPr>
          <t xml:space="preserve">DNF=Did Not Finish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91A332F3-62E8-5A4A-9445-B7493E863E2E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0B4CB81E-022E-0B4C-87DA-8DBF727D8AAB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26D2DE81-D6FF-1247-825D-19AD7C0F0783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4940DDFF-6E13-BB4C-87DF-D28A7E2DA6E2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236C6E17-4F71-AD4D-9E22-4176D5BA67E4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99628F9D-4C14-1A44-801C-33D06F1576B1}">
      <text>
        <r>
          <rPr>
            <b/>
            <sz val="10"/>
            <color rgb="FF000000"/>
            <rFont val="Calibri"/>
            <family val="2"/>
          </rPr>
          <t xml:space="preserve">Special Codes:
</t>
        </r>
        <r>
          <rPr>
            <b/>
            <sz val="10"/>
            <color rgb="FF000000"/>
            <rFont val="Calibri"/>
            <family val="2"/>
          </rPr>
          <t xml:space="preserve">
</t>
        </r>
        <r>
          <rPr>
            <b/>
            <sz val="10"/>
            <color rgb="FF000000"/>
            <rFont val="Calibri"/>
            <family val="2"/>
          </rPr>
          <t xml:space="preserve">SDQ=Stage Disqual
</t>
        </r>
        <r>
          <rPr>
            <b/>
            <sz val="10"/>
            <color rgb="FF000000"/>
            <rFont val="Calibri"/>
            <family val="2"/>
          </rPr>
          <t xml:space="preserve">DNF=Did Not Finish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AF9B6921-4B16-B14A-8138-4BA27A022154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225E7410-4A64-394C-A7B3-1333A7DF84E3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02815316-DDDB-B845-8A10-E2D3F36FC364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8D427527-21B6-D344-8E5D-77CDE11F7D1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6304F76B-3FDB-3742-ABF6-27DCE07F5C78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8ED775C2-6E16-DF4B-AC2E-829B987E6115}">
      <text>
        <r>
          <rPr>
            <b/>
            <sz val="10"/>
            <color rgb="FF000000"/>
            <rFont val="Calibri"/>
            <family val="2"/>
          </rPr>
          <t xml:space="preserve">Special Codes:
</t>
        </r>
        <r>
          <rPr>
            <b/>
            <sz val="10"/>
            <color rgb="FF000000"/>
            <rFont val="Calibri"/>
            <family val="2"/>
          </rPr>
          <t xml:space="preserve">
</t>
        </r>
        <r>
          <rPr>
            <b/>
            <sz val="10"/>
            <color rgb="FF000000"/>
            <rFont val="Calibri"/>
            <family val="2"/>
          </rPr>
          <t xml:space="preserve">SDQ=Stage Disqual
</t>
        </r>
        <r>
          <rPr>
            <b/>
            <sz val="10"/>
            <color rgb="FF000000"/>
            <rFont val="Calibri"/>
            <family val="2"/>
          </rPr>
          <t xml:space="preserve">DNF=Did Not Finish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00000000-0006-0000-0000-000001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00000000-0006-0000-0000-000002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00000000-0006-0000-0000-000003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00000000-0006-0000-0000-000004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00000000-0006-0000-0000-000005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00000000-0006-0000-0000-000006000000}">
      <text>
        <r>
          <rPr>
            <b/>
            <sz val="10"/>
            <color rgb="FF000000"/>
            <rFont val="Calibri"/>
            <family val="2"/>
          </rPr>
          <t xml:space="preserve">Special Codes:
</t>
        </r>
        <r>
          <rPr>
            <b/>
            <sz val="10"/>
            <color rgb="FF000000"/>
            <rFont val="Calibri"/>
            <family val="2"/>
          </rPr>
          <t xml:space="preserve">
</t>
        </r>
        <r>
          <rPr>
            <b/>
            <sz val="10"/>
            <color rgb="FF000000"/>
            <rFont val="Calibri"/>
            <family val="2"/>
          </rPr>
          <t xml:space="preserve">SDQ=Stage Disqual
</t>
        </r>
        <r>
          <rPr>
            <b/>
            <sz val="10"/>
            <color rgb="FF000000"/>
            <rFont val="Calibri"/>
            <family val="2"/>
          </rPr>
          <t xml:space="preserve">DNF=Did Not Finish
</t>
        </r>
      </text>
    </comment>
  </commentList>
</comments>
</file>

<file path=xl/sharedStrings.xml><?xml version="1.0" encoding="utf-8"?>
<sst xmlns="http://schemas.openxmlformats.org/spreadsheetml/2006/main" count="544" uniqueCount="83">
  <si>
    <t>THSS Match Scores</t>
  </si>
  <si>
    <t>Overall Match Scores</t>
  </si>
  <si>
    <t>Stage 1</t>
  </si>
  <si>
    <t># Targets</t>
  </si>
  <si>
    <t>Stage 2</t>
  </si>
  <si>
    <t>Stage 3</t>
  </si>
  <si>
    <t>Stage 4</t>
  </si>
  <si>
    <t>Stage 5</t>
  </si>
  <si>
    <t>Date of Match:</t>
  </si>
  <si>
    <t>Name</t>
  </si>
  <si>
    <t>Shooter #</t>
  </si>
  <si>
    <t>Category</t>
  </si>
  <si>
    <t>Posse #</t>
  </si>
  <si>
    <t>Category / Class</t>
  </si>
  <si>
    <t>Possee</t>
  </si>
  <si>
    <t>Overall Place</t>
  </si>
  <si>
    <t>Rank Points</t>
  </si>
  <si>
    <t>Stages Clean</t>
  </si>
  <si>
    <t>Total Misses</t>
  </si>
  <si>
    <t>Final T/Time</t>
  </si>
  <si>
    <t>Raw Time</t>
  </si>
  <si>
    <t>Misses</t>
  </si>
  <si>
    <t>Procedural</t>
  </si>
  <si>
    <t>Bonus</t>
  </si>
  <si>
    <t>Total Time</t>
  </si>
  <si>
    <t>Rank Score</t>
  </si>
  <si>
    <t>DO NOT DELETE THIS LINE</t>
  </si>
  <si>
    <t>Max. allowed before verify flag</t>
  </si>
  <si>
    <t>Min. allowed before verify flag</t>
  </si>
  <si>
    <t>Fastest Time</t>
  </si>
  <si>
    <t>Slowest Time</t>
  </si>
  <si>
    <t>Average Time</t>
  </si>
  <si>
    <t>Standard Deviation</t>
  </si>
  <si>
    <t>Most Misses</t>
  </si>
  <si>
    <t>Average Misses</t>
  </si>
  <si>
    <t>Default Rank Score</t>
  </si>
  <si>
    <t>Ind</t>
  </si>
  <si>
    <t>#</t>
  </si>
  <si>
    <t>TOTAL</t>
  </si>
  <si>
    <t>SDQ Penalty</t>
  </si>
  <si>
    <t>Adobe Walls</t>
  </si>
  <si>
    <t>Jersey Lil</t>
  </si>
  <si>
    <t>Jail</t>
  </si>
  <si>
    <t>Hotel</t>
  </si>
  <si>
    <t>OK Corral</t>
  </si>
  <si>
    <t>Frenchy LeBoeuf</t>
  </si>
  <si>
    <t>Cody-Dixon Lever</t>
  </si>
  <si>
    <t>Doc Boedecker</t>
  </si>
  <si>
    <t>Sharpshooter</t>
  </si>
  <si>
    <t>Badlands Walt</t>
  </si>
  <si>
    <t>Indian Fighter</t>
  </si>
  <si>
    <t>Major Ned</t>
  </si>
  <si>
    <t>THSS Wild Bunch</t>
  </si>
  <si>
    <t>Charlie Ringo</t>
  </si>
  <si>
    <t>Dugan Jack</t>
  </si>
  <si>
    <t>Elder Statesman</t>
  </si>
  <si>
    <t>Rowdy Yates</t>
  </si>
  <si>
    <t>Cody-Dixon Single</t>
  </si>
  <si>
    <t>Texas Billy</t>
  </si>
  <si>
    <t>Cowboy</t>
  </si>
  <si>
    <t>Houston</t>
  </si>
  <si>
    <t>JJ Plinkerton</t>
  </si>
  <si>
    <t>Revenooer</t>
  </si>
  <si>
    <t>Charles Goodnight</t>
  </si>
  <si>
    <t>Osage Mike</t>
  </si>
  <si>
    <t>Senior Duelist</t>
  </si>
  <si>
    <t>Dusty Mines</t>
  </si>
  <si>
    <t>Coyote Catcher</t>
  </si>
  <si>
    <t>Buckaroo</t>
  </si>
  <si>
    <t>Tell Sackett</t>
  </si>
  <si>
    <t>Senior</t>
  </si>
  <si>
    <t>Angels</t>
  </si>
  <si>
    <t>Lady Senior</t>
  </si>
  <si>
    <t>Doc O'Bay</t>
  </si>
  <si>
    <t>Duelist</t>
  </si>
  <si>
    <t>Trooper Siegle</t>
  </si>
  <si>
    <t>Texas Scott</t>
  </si>
  <si>
    <t>Nimrod</t>
  </si>
  <si>
    <t>Fat Mike</t>
  </si>
  <si>
    <t>Wrangler</t>
  </si>
  <si>
    <t>Rittmeister</t>
  </si>
  <si>
    <t>Brea</t>
  </si>
  <si>
    <t>Cowgirl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</si>
</sst>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1"/>
      <name val="Calibri"/>
      <family val="2"/>
    </font>
    <font>
      <b/>
      <sz val="12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1" xfId="0" applyFont="1" applyFill="1" applyBorder="1" applyAlignment="1" applyProtection="1">
      <protection locked="0"/>
    </xf>
    <xf numFmtId="1" fontId="2" fillId="0" borderId="1" xfId="0" applyNumberFormat="1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Protection="1">
      <protection locked="0"/>
    </xf>
    <xf numFmtId="2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0" fillId="0" borderId="0" xfId="0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1" fontId="2" fillId="3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Protection="1"/>
    <xf numFmtId="1" fontId="1" fillId="0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0" fillId="0" borderId="0" xfId="0" applyFill="1" applyBorder="1" applyAlignment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 textRotation="90"/>
    </xf>
    <xf numFmtId="1" fontId="2" fillId="5" borderId="0" xfId="0" applyNumberFormat="1" applyFont="1" applyFill="1" applyBorder="1" applyAlignment="1" applyProtection="1">
      <alignment horizontal="center"/>
    </xf>
    <xf numFmtId="0" fontId="2" fillId="5" borderId="0" xfId="0" applyFont="1" applyFill="1" applyBorder="1" applyProtection="1"/>
    <xf numFmtId="1" fontId="1" fillId="5" borderId="0" xfId="0" applyNumberFormat="1" applyFont="1" applyFill="1" applyBorder="1" applyAlignment="1" applyProtection="1">
      <alignment horizontal="center" textRotation="90"/>
    </xf>
    <xf numFmtId="0" fontId="1" fillId="5" borderId="0" xfId="0" applyFont="1" applyFill="1" applyBorder="1" applyProtection="1"/>
    <xf numFmtId="0" fontId="1" fillId="5" borderId="1" xfId="0" applyFont="1" applyFill="1" applyBorder="1" applyAlignment="1" applyProtection="1">
      <alignment horizontal="center"/>
    </xf>
    <xf numFmtId="1" fontId="1" fillId="5" borderId="1" xfId="0" applyNumberFormat="1" applyFont="1" applyFill="1" applyBorder="1" applyAlignment="1" applyProtection="1">
      <alignment horizontal="center" textRotation="9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textRotation="9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 textRotation="90"/>
    </xf>
    <xf numFmtId="2" fontId="1" fillId="0" borderId="5" xfId="0" applyNumberFormat="1" applyFont="1" applyFill="1" applyBorder="1" applyAlignment="1" applyProtection="1">
      <alignment horizontal="center" vertical="center" textRotation="90"/>
    </xf>
    <xf numFmtId="2" fontId="1" fillId="5" borderId="7" xfId="0" applyNumberFormat="1" applyFont="1" applyFill="1" applyBorder="1" applyAlignment="1" applyProtection="1">
      <alignment horizontal="center" textRotation="90"/>
    </xf>
    <xf numFmtId="2" fontId="2" fillId="3" borderId="7" xfId="0" applyNumberFormat="1" applyFont="1" applyFill="1" applyBorder="1" applyAlignment="1" applyProtection="1">
      <alignment horizontal="center"/>
    </xf>
    <xf numFmtId="1" fontId="1" fillId="5" borderId="12" xfId="0" applyNumberFormat="1" applyFont="1" applyFill="1" applyBorder="1" applyProtection="1"/>
    <xf numFmtId="1" fontId="1" fillId="5" borderId="8" xfId="0" applyNumberFormat="1" applyFont="1" applyFill="1" applyBorder="1" applyProtection="1"/>
    <xf numFmtId="1" fontId="2" fillId="5" borderId="8" xfId="0" applyNumberFormat="1" applyFont="1" applyFill="1" applyBorder="1" applyProtection="1"/>
    <xf numFmtId="1" fontId="1" fillId="5" borderId="8" xfId="0" applyNumberFormat="1" applyFont="1" applyFill="1" applyBorder="1" applyAlignment="1" applyProtection="1">
      <alignment horizontal="center"/>
    </xf>
    <xf numFmtId="1" fontId="2" fillId="5" borderId="8" xfId="0" applyNumberFormat="1" applyFont="1" applyFill="1" applyBorder="1" applyAlignment="1" applyProtection="1">
      <alignment horizontal="center"/>
    </xf>
    <xf numFmtId="2" fontId="2" fillId="5" borderId="10" xfId="0" applyNumberFormat="1" applyFont="1" applyFill="1" applyBorder="1" applyAlignment="1" applyProtection="1">
      <alignment horizontal="center"/>
    </xf>
    <xf numFmtId="1" fontId="1" fillId="5" borderId="6" xfId="0" applyNumberFormat="1" applyFont="1" applyFill="1" applyBorder="1" applyAlignment="1" applyProtection="1">
      <alignment horizontal="center" textRotation="90"/>
    </xf>
    <xf numFmtId="1" fontId="2" fillId="5" borderId="9" xfId="0" applyNumberFormat="1" applyFont="1" applyFill="1" applyBorder="1" applyAlignment="1" applyProtection="1">
      <alignment horizontal="center"/>
    </xf>
    <xf numFmtId="2" fontId="1" fillId="0" borderId="18" xfId="0" applyNumberFormat="1" applyFont="1" applyFill="1" applyBorder="1" applyAlignment="1" applyProtection="1">
      <alignment horizontal="center"/>
    </xf>
    <xf numFmtId="1" fontId="1" fillId="0" borderId="23" xfId="0" applyNumberFormat="1" applyFont="1" applyFill="1" applyBorder="1" applyAlignment="1" applyProtection="1">
      <alignment horizontal="center"/>
    </xf>
    <xf numFmtId="2" fontId="1" fillId="0" borderId="2" xfId="0" applyNumberFormat="1" applyFont="1" applyFill="1" applyBorder="1" applyAlignment="1" applyProtection="1">
      <alignment horizontal="center" vertical="center" textRotation="90"/>
    </xf>
    <xf numFmtId="2" fontId="1" fillId="5" borderId="11" xfId="0" applyNumberFormat="1" applyFont="1" applyFill="1" applyBorder="1" applyAlignment="1" applyProtection="1">
      <alignment horizontal="center" textRotation="9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2" fontId="2" fillId="5" borderId="12" xfId="0" applyNumberFormat="1" applyFont="1" applyFill="1" applyBorder="1" applyAlignment="1" applyProtection="1">
      <alignment horizontal="center"/>
    </xf>
    <xf numFmtId="1" fontId="1" fillId="0" borderId="13" xfId="0" applyNumberFormat="1" applyFont="1" applyFill="1" applyBorder="1" applyAlignment="1" applyProtection="1">
      <alignment horizontal="center" vertical="center" textRotation="90"/>
    </xf>
    <xf numFmtId="1" fontId="1" fillId="5" borderId="16" xfId="0" applyNumberFormat="1" applyFont="1" applyFill="1" applyBorder="1" applyAlignment="1" applyProtection="1">
      <alignment horizontal="center" textRotation="90"/>
    </xf>
    <xf numFmtId="1" fontId="2" fillId="2" borderId="16" xfId="0" applyNumberFormat="1" applyFont="1" applyFill="1" applyBorder="1" applyAlignment="1" applyProtection="1">
      <alignment horizontal="center"/>
    </xf>
    <xf numFmtId="1" fontId="2" fillId="5" borderId="15" xfId="0" applyNumberFormat="1" applyFont="1" applyFill="1" applyBorder="1" applyAlignment="1" applyProtection="1">
      <alignment horizontal="center"/>
    </xf>
    <xf numFmtId="1" fontId="2" fillId="3" borderId="16" xfId="0" applyNumberFormat="1" applyFont="1" applyFill="1" applyBorder="1" applyAlignment="1" applyProtection="1">
      <alignment horizontal="center"/>
    </xf>
    <xf numFmtId="0" fontId="1" fillId="5" borderId="11" xfId="0" applyFont="1" applyFill="1" applyBorder="1" applyAlignment="1" applyProtection="1"/>
    <xf numFmtId="0" fontId="1" fillId="5" borderId="1" xfId="0" applyFont="1" applyFill="1" applyBorder="1" applyAlignment="1" applyProtection="1"/>
    <xf numFmtId="0" fontId="1" fillId="5" borderId="1" xfId="0" applyFont="1" applyFill="1" applyBorder="1" applyAlignment="1" applyProtection="1">
      <protection locked="0"/>
    </xf>
    <xf numFmtId="0" fontId="1" fillId="0" borderId="11" xfId="0" applyFont="1" applyFill="1" applyBorder="1" applyProtection="1">
      <protection locked="0"/>
    </xf>
    <xf numFmtId="164" fontId="1" fillId="4" borderId="23" xfId="0" applyNumberFormat="1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 vertical="center" textRotation="90"/>
    </xf>
    <xf numFmtId="1" fontId="1" fillId="6" borderId="3" xfId="0" applyNumberFormat="1" applyFont="1" applyFill="1" applyBorder="1" applyAlignment="1" applyProtection="1">
      <alignment horizontal="center" vertical="center" textRotation="90"/>
    </xf>
    <xf numFmtId="1" fontId="1" fillId="6" borderId="4" xfId="0" applyNumberFormat="1" applyFont="1" applyFill="1" applyBorder="1" applyAlignment="1" applyProtection="1">
      <alignment horizontal="center" vertical="center" textRotation="90"/>
    </xf>
    <xf numFmtId="1" fontId="2" fillId="6" borderId="1" xfId="0" applyNumberFormat="1" applyFont="1" applyFill="1" applyBorder="1" applyAlignment="1" applyProtection="1">
      <alignment horizontal="center"/>
    </xf>
    <xf numFmtId="2" fontId="2" fillId="6" borderId="6" xfId="0" applyNumberFormat="1" applyFont="1" applyFill="1" applyBorder="1" applyAlignment="1" applyProtection="1">
      <alignment horizontal="center"/>
    </xf>
    <xf numFmtId="2" fontId="4" fillId="0" borderId="17" xfId="0" applyNumberFormat="1" applyFont="1" applyFill="1" applyBorder="1" applyAlignment="1" applyProtection="1">
      <alignment horizontal="center" vertical="center"/>
    </xf>
    <xf numFmtId="2" fontId="4" fillId="0" borderId="14" xfId="0" applyNumberFormat="1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2" fontId="4" fillId="0" borderId="19" xfId="0" applyNumberFormat="1" applyFont="1" applyFill="1" applyBorder="1" applyAlignment="1" applyProtection="1">
      <alignment horizontal="center" vertical="center"/>
    </xf>
    <xf numFmtId="2" fontId="4" fillId="0" borderId="20" xfId="0" applyNumberFormat="1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/>
    </xf>
    <xf numFmtId="0" fontId="1" fillId="0" borderId="18" xfId="0" applyFont="1" applyFill="1" applyBorder="1" applyAlignment="1" applyProtection="1">
      <alignment horizontal="center"/>
    </xf>
    <xf numFmtId="2" fontId="4" fillId="6" borderId="17" xfId="0" applyNumberFormat="1" applyFont="1" applyFill="1" applyBorder="1" applyAlignment="1" applyProtection="1">
      <alignment horizontal="center" vertical="center"/>
    </xf>
    <xf numFmtId="2" fontId="4" fillId="6" borderId="14" xfId="0" applyNumberFormat="1" applyFont="1" applyFill="1" applyBorder="1" applyAlignment="1" applyProtection="1">
      <alignment horizontal="center" vertical="center"/>
    </xf>
    <xf numFmtId="2" fontId="4" fillId="6" borderId="18" xfId="0" applyNumberFormat="1" applyFont="1" applyFill="1" applyBorder="1" applyAlignment="1" applyProtection="1">
      <alignment horizontal="center" vertical="center"/>
    </xf>
    <xf numFmtId="2" fontId="4" fillId="6" borderId="19" xfId="0" applyNumberFormat="1" applyFont="1" applyFill="1" applyBorder="1" applyAlignment="1" applyProtection="1">
      <alignment horizontal="center" vertical="center"/>
    </xf>
    <xf numFmtId="2" fontId="4" fillId="6" borderId="20" xfId="0" applyNumberFormat="1" applyFont="1" applyFill="1" applyBorder="1" applyAlignment="1" applyProtection="1">
      <alignment horizontal="center" vertical="center"/>
    </xf>
    <xf numFmtId="2" fontId="4" fillId="6" borderId="21" xfId="0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1" fillId="7" borderId="11" xfId="0" applyFont="1" applyFill="1" applyBorder="1" applyProtection="1">
      <protection locked="0"/>
    </xf>
    <xf numFmtId="1" fontId="2" fillId="7" borderId="1" xfId="0" applyNumberFormat="1" applyFont="1" applyFill="1" applyBorder="1" applyAlignment="1" applyProtection="1">
      <alignment wrapText="1"/>
      <protection locked="0"/>
    </xf>
    <xf numFmtId="0" fontId="2" fillId="7" borderId="1" xfId="0" applyFont="1" applyFill="1" applyBorder="1" applyAlignment="1" applyProtection="1">
      <protection locked="0"/>
    </xf>
    <xf numFmtId="0" fontId="2" fillId="7" borderId="1" xfId="0" applyFont="1" applyFill="1" applyBorder="1" applyAlignment="1" applyProtection="1">
      <alignment horizontal="right"/>
      <protection locked="0"/>
    </xf>
    <xf numFmtId="0" fontId="1" fillId="7" borderId="1" xfId="0" applyFont="1" applyFill="1" applyBorder="1" applyProtection="1">
      <protection locked="0"/>
    </xf>
    <xf numFmtId="1" fontId="2" fillId="7" borderId="1" xfId="0" applyNumberFormat="1" applyFont="1" applyFill="1" applyBorder="1" applyAlignment="1" applyProtection="1">
      <alignment horizontal="center"/>
    </xf>
  </cellXfs>
  <cellStyles count="9"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469AA-4019-1A4E-879D-FE08DCE45E53}">
  <sheetPr>
    <pageSetUpPr fitToPage="1"/>
  </sheetPr>
  <dimension ref="A1:AQ39"/>
  <sheetViews>
    <sheetView zoomScale="110" zoomScaleNormal="110" workbookViewId="0">
      <selection activeCell="I15" sqref="I15"/>
    </sheetView>
  </sheetViews>
  <sheetFormatPr baseColWidth="10" defaultColWidth="7.83203125" defaultRowHeight="13" x14ac:dyDescent="0.15"/>
  <cols>
    <col min="1" max="1" width="23.6640625" style="18" bestFit="1" customWidth="1"/>
    <col min="2" max="2" width="4.6640625" style="18" hidden="1" customWidth="1"/>
    <col min="3" max="3" width="6.33203125" style="18" hidden="1" customWidth="1"/>
    <col min="4" max="4" width="3.5" style="18" bestFit="1" customWidth="1"/>
    <col min="5" max="5" width="31.5" style="10" customWidth="1"/>
    <col min="6" max="6" width="3.1640625" style="19" hidden="1" customWidth="1"/>
    <col min="7" max="7" width="5.5" style="20" customWidth="1"/>
    <col min="8" max="8" width="5.83203125" style="20" hidden="1" customWidth="1"/>
    <col min="9" max="10" width="6" style="20" customWidth="1"/>
    <col min="11" max="11" width="8.6640625" style="20" customWidth="1"/>
    <col min="12" max="12" width="6.83203125" style="21" customWidth="1"/>
    <col min="13" max="13" width="3.6640625" style="22" customWidth="1"/>
    <col min="14" max="14" width="3.83203125" style="22" bestFit="1" customWidth="1"/>
    <col min="15" max="15" width="3.83203125" style="22" customWidth="1"/>
    <col min="16" max="16" width="8.5" style="23" bestFit="1" customWidth="1"/>
    <col min="17" max="17" width="4.5" style="20" hidden="1" customWidth="1"/>
    <col min="18" max="18" width="6.6640625" style="21" customWidth="1"/>
    <col min="19" max="19" width="3.6640625" style="22" customWidth="1"/>
    <col min="20" max="20" width="4" style="22" bestFit="1" customWidth="1"/>
    <col min="21" max="21" width="3.83203125" style="22" customWidth="1"/>
    <col min="22" max="22" width="8.5" style="23" bestFit="1" customWidth="1"/>
    <col min="23" max="23" width="4.5" style="20" hidden="1" customWidth="1"/>
    <col min="24" max="24" width="6.6640625" style="21" customWidth="1"/>
    <col min="25" max="25" width="3.6640625" style="22" customWidth="1"/>
    <col min="26" max="26" width="3.83203125" style="22" bestFit="1" customWidth="1"/>
    <col min="27" max="27" width="3.83203125" style="22" customWidth="1"/>
    <col min="28" max="28" width="8.5" style="23" bestFit="1" customWidth="1"/>
    <col min="29" max="29" width="4.5" style="20" hidden="1" customWidth="1"/>
    <col min="30" max="30" width="6.6640625" style="21" customWidth="1"/>
    <col min="31" max="31" width="3.6640625" style="22" customWidth="1"/>
    <col min="32" max="32" width="3.83203125" style="22" bestFit="1" customWidth="1"/>
    <col min="33" max="33" width="3.83203125" style="22" customWidth="1"/>
    <col min="34" max="34" width="8.5" style="23" bestFit="1" customWidth="1"/>
    <col min="35" max="35" width="4.5" style="20" hidden="1" customWidth="1"/>
    <col min="36" max="36" width="6.6640625" style="21" customWidth="1"/>
    <col min="37" max="37" width="3.6640625" style="22" customWidth="1"/>
    <col min="38" max="38" width="3.83203125" style="22" bestFit="1" customWidth="1"/>
    <col min="39" max="39" width="3.83203125" style="22" customWidth="1"/>
    <col min="40" max="40" width="8.5" style="23" bestFit="1" customWidth="1"/>
    <col min="41" max="42" width="4.5" style="20" hidden="1" customWidth="1"/>
    <col min="43" max="43" width="3.1640625" style="19" hidden="1" customWidth="1"/>
    <col min="44" max="16384" width="7.83203125" style="10"/>
  </cols>
  <sheetData>
    <row r="1" spans="1:43" s="9" customFormat="1" ht="16" x14ac:dyDescent="0.15">
      <c r="A1" s="75" t="s">
        <v>0</v>
      </c>
      <c r="B1" s="76"/>
      <c r="C1" s="76"/>
      <c r="D1" s="76"/>
      <c r="E1" s="77"/>
      <c r="F1" s="78" t="s">
        <v>1</v>
      </c>
      <c r="G1" s="79"/>
      <c r="H1" s="79"/>
      <c r="I1" s="79"/>
      <c r="J1" s="79"/>
      <c r="K1" s="80"/>
      <c r="L1" s="69" t="s">
        <v>2</v>
      </c>
      <c r="M1" s="70"/>
      <c r="N1" s="70"/>
      <c r="O1" s="70"/>
      <c r="P1" s="48" t="s">
        <v>3</v>
      </c>
      <c r="Q1" s="8"/>
      <c r="R1" s="69" t="s">
        <v>4</v>
      </c>
      <c r="S1" s="70"/>
      <c r="T1" s="70"/>
      <c r="U1" s="70"/>
      <c r="V1" s="48" t="s">
        <v>3</v>
      </c>
      <c r="W1" s="8"/>
      <c r="X1" s="69" t="s">
        <v>5</v>
      </c>
      <c r="Y1" s="70"/>
      <c r="Z1" s="70"/>
      <c r="AA1" s="70"/>
      <c r="AB1" s="48" t="s">
        <v>3</v>
      </c>
      <c r="AC1" s="8"/>
      <c r="AD1" s="69" t="s">
        <v>6</v>
      </c>
      <c r="AE1" s="70"/>
      <c r="AF1" s="70"/>
      <c r="AG1" s="70"/>
      <c r="AH1" s="48" t="s">
        <v>3</v>
      </c>
      <c r="AI1" s="8"/>
      <c r="AJ1" s="69" t="s">
        <v>7</v>
      </c>
      <c r="AK1" s="70"/>
      <c r="AL1" s="70"/>
      <c r="AM1" s="70"/>
      <c r="AN1" s="48" t="s">
        <v>3</v>
      </c>
      <c r="AO1" s="8"/>
      <c r="AP1" s="8"/>
      <c r="AQ1" s="8"/>
    </row>
    <row r="2" spans="1:43" s="9" customFormat="1" ht="12.75" customHeight="1" thickBot="1" x14ac:dyDescent="0.2">
      <c r="A2" s="71" t="s">
        <v>8</v>
      </c>
      <c r="B2" s="72"/>
      <c r="C2" s="72"/>
      <c r="D2" s="72"/>
      <c r="E2" s="63">
        <v>43485</v>
      </c>
      <c r="F2" s="81"/>
      <c r="G2" s="82"/>
      <c r="H2" s="82"/>
      <c r="I2" s="82"/>
      <c r="J2" s="82"/>
      <c r="K2" s="83"/>
      <c r="L2" s="73" t="s">
        <v>40</v>
      </c>
      <c r="M2" s="74"/>
      <c r="N2" s="74"/>
      <c r="O2" s="74"/>
      <c r="P2" s="49">
        <v>24</v>
      </c>
      <c r="Q2" s="14"/>
      <c r="R2" s="73" t="s">
        <v>41</v>
      </c>
      <c r="S2" s="74"/>
      <c r="T2" s="74"/>
      <c r="U2" s="74"/>
      <c r="V2" s="49">
        <v>24</v>
      </c>
      <c r="W2" s="14"/>
      <c r="X2" s="73" t="s">
        <v>42</v>
      </c>
      <c r="Y2" s="74"/>
      <c r="Z2" s="74"/>
      <c r="AA2" s="74"/>
      <c r="AB2" s="49">
        <v>24</v>
      </c>
      <c r="AC2" s="14"/>
      <c r="AD2" s="73" t="s">
        <v>43</v>
      </c>
      <c r="AE2" s="74"/>
      <c r="AF2" s="74"/>
      <c r="AG2" s="74"/>
      <c r="AH2" s="49">
        <v>24</v>
      </c>
      <c r="AI2" s="14"/>
      <c r="AJ2" s="73" t="s">
        <v>44</v>
      </c>
      <c r="AK2" s="74"/>
      <c r="AL2" s="74"/>
      <c r="AM2" s="74"/>
      <c r="AN2" s="49">
        <v>28</v>
      </c>
      <c r="AO2" s="14"/>
      <c r="AP2" s="14"/>
      <c r="AQ2" s="8"/>
    </row>
    <row r="3" spans="1:43" s="24" customFormat="1" ht="78" customHeight="1" x14ac:dyDescent="0.15">
      <c r="A3" s="33" t="s">
        <v>9</v>
      </c>
      <c r="B3" s="34" t="s">
        <v>10</v>
      </c>
      <c r="C3" s="34" t="s">
        <v>11</v>
      </c>
      <c r="D3" s="34" t="s">
        <v>12</v>
      </c>
      <c r="E3" s="35" t="s">
        <v>13</v>
      </c>
      <c r="F3" s="64" t="s">
        <v>14</v>
      </c>
      <c r="G3" s="65" t="s">
        <v>15</v>
      </c>
      <c r="H3" s="65" t="s">
        <v>16</v>
      </c>
      <c r="I3" s="65" t="s">
        <v>17</v>
      </c>
      <c r="J3" s="65" t="s">
        <v>18</v>
      </c>
      <c r="K3" s="66" t="s">
        <v>19</v>
      </c>
      <c r="L3" s="50" t="s">
        <v>20</v>
      </c>
      <c r="M3" s="36" t="s">
        <v>21</v>
      </c>
      <c r="N3" s="36" t="s">
        <v>22</v>
      </c>
      <c r="O3" s="36" t="s">
        <v>23</v>
      </c>
      <c r="P3" s="37" t="s">
        <v>24</v>
      </c>
      <c r="Q3" s="54" t="s">
        <v>25</v>
      </c>
      <c r="R3" s="50" t="s">
        <v>20</v>
      </c>
      <c r="S3" s="36" t="s">
        <v>21</v>
      </c>
      <c r="T3" s="36" t="s">
        <v>22</v>
      </c>
      <c r="U3" s="36" t="s">
        <v>23</v>
      </c>
      <c r="V3" s="37" t="s">
        <v>24</v>
      </c>
      <c r="W3" s="54" t="s">
        <v>25</v>
      </c>
      <c r="X3" s="50" t="s">
        <v>20</v>
      </c>
      <c r="Y3" s="36" t="s">
        <v>21</v>
      </c>
      <c r="Z3" s="36" t="s">
        <v>22</v>
      </c>
      <c r="AA3" s="36" t="s">
        <v>23</v>
      </c>
      <c r="AB3" s="37" t="s">
        <v>24</v>
      </c>
      <c r="AC3" s="54" t="s">
        <v>25</v>
      </c>
      <c r="AD3" s="50" t="s">
        <v>20</v>
      </c>
      <c r="AE3" s="36" t="s">
        <v>21</v>
      </c>
      <c r="AF3" s="36" t="s">
        <v>22</v>
      </c>
      <c r="AG3" s="36" t="s">
        <v>23</v>
      </c>
      <c r="AH3" s="37" t="s">
        <v>24</v>
      </c>
      <c r="AI3" s="54" t="s">
        <v>25</v>
      </c>
      <c r="AJ3" s="50" t="s">
        <v>20</v>
      </c>
      <c r="AK3" s="36" t="s">
        <v>21</v>
      </c>
      <c r="AL3" s="36" t="s">
        <v>22</v>
      </c>
      <c r="AM3" s="36" t="s">
        <v>23</v>
      </c>
      <c r="AN3" s="37" t="s">
        <v>24</v>
      </c>
      <c r="AO3" s="25" t="s">
        <v>25</v>
      </c>
      <c r="AP3" s="25" t="s">
        <v>25</v>
      </c>
      <c r="AQ3" s="25" t="s">
        <v>25</v>
      </c>
    </row>
    <row r="4" spans="1:43" s="29" customFormat="1" x14ac:dyDescent="0.15">
      <c r="A4" s="59" t="s">
        <v>26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15">
      <c r="A5" s="62" t="s">
        <v>69</v>
      </c>
      <c r="B5" s="2"/>
      <c r="C5" s="1"/>
      <c r="D5" s="3">
        <v>2</v>
      </c>
      <c r="E5" s="7" t="s">
        <v>70</v>
      </c>
      <c r="F5" s="6"/>
      <c r="G5" s="67">
        <f>RANK(K5,K$4:K$29,1)</f>
        <v>1</v>
      </c>
      <c r="H5" s="67">
        <f>Q5+W5+AC5+AI5+AO5</f>
        <v>14</v>
      </c>
      <c r="I5" s="67">
        <f>IF(M5=0,1,0)+IF(S5=0,1,0)+IF(Y5=0,1,0)+IF(AE5=0,1,0)+IF(AK5=0,1,0)</f>
        <v>5</v>
      </c>
      <c r="J5" s="67">
        <f>M5+S5+Y5+AE5+AK5</f>
        <v>0</v>
      </c>
      <c r="K5" s="68">
        <f>P5+V5+AB5+AH5+AN5</f>
        <v>169.93999999999997</v>
      </c>
      <c r="L5" s="52">
        <v>38.82</v>
      </c>
      <c r="M5" s="84">
        <v>0</v>
      </c>
      <c r="N5" s="32"/>
      <c r="O5" s="32"/>
      <c r="P5" s="39">
        <f>IF((OR(L5="",L5="DNC")),"",IF(L5="SDQ",P$39,IF(L5="DNF",999,(L5+(5*M5)+(N5*10)-(O5*5)))))</f>
        <v>38.82</v>
      </c>
      <c r="Q5" s="56">
        <f>IF(P5="",Default_Rank_Score,RANK(P5,P$4:P$29,1))</f>
        <v>4</v>
      </c>
      <c r="R5" s="52">
        <v>32.29</v>
      </c>
      <c r="S5" s="6">
        <v>0</v>
      </c>
      <c r="T5" s="32"/>
      <c r="U5" s="32"/>
      <c r="V5" s="39">
        <f>IF((OR(R5="",R5="DNC")),"",IF(R5="SDQ",V$39,IF(R5="DNF",999,(R5+(5*S5)+(T5*10)-(U5*5)))))</f>
        <v>32.29</v>
      </c>
      <c r="W5" s="58">
        <f>IF(V5="",Default_Rank_Score,RANK(V5,V$4:V$29,1))</f>
        <v>4</v>
      </c>
      <c r="X5" s="52">
        <v>33.68</v>
      </c>
      <c r="Y5" s="6">
        <v>0</v>
      </c>
      <c r="Z5" s="32"/>
      <c r="AA5" s="32"/>
      <c r="AB5" s="39">
        <f>IF((OR(X5="",X5="DNC")),"",IF(X5="SDQ",AB$39,IF(X5="DNF",999,(X5+(5*Y5)+(Z5*10)-(AA5*5)))))</f>
        <v>33.68</v>
      </c>
      <c r="AC5" s="58">
        <f>IF(AB5="",Default_Rank_Score,RANK(AB5,AB$4:AB$29,1))</f>
        <v>2</v>
      </c>
      <c r="AD5" s="52">
        <v>29.36</v>
      </c>
      <c r="AE5" s="6">
        <v>0</v>
      </c>
      <c r="AF5" s="32"/>
      <c r="AG5" s="32"/>
      <c r="AH5" s="39">
        <f>IF((OR(AD5="",AD5="DNC")),"",IF(AD5="SDQ",AH$39,IF(AD5="DNF",999,(AD5+(5*AE5)+(AF5*10)-(AG5*5)))))</f>
        <v>29.36</v>
      </c>
      <c r="AI5" s="58">
        <f>IF(AH5="",Default_Rank_Score,RANK(AH5,AH$4:AH$29,1))</f>
        <v>2</v>
      </c>
      <c r="AJ5" s="52">
        <v>35.79</v>
      </c>
      <c r="AK5" s="6">
        <v>0</v>
      </c>
      <c r="AL5" s="32"/>
      <c r="AM5" s="32"/>
      <c r="AN5" s="39">
        <f>IF((OR(AJ5="",AJ5="DNC")),"",IF(AJ5="SDQ",AN$39,IF(AJ5="DNF",999,(AJ5+(5*AK5)+(AL5*10)-(AM5*5)))))</f>
        <v>35.79</v>
      </c>
      <c r="AO5" s="12">
        <f>IF(AN5="",Default_Rank_Score,RANK(AN5,AN$4:AN$29,1))</f>
        <v>2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15">
      <c r="A6" s="62" t="s">
        <v>76</v>
      </c>
      <c r="B6" s="2"/>
      <c r="C6" s="1"/>
      <c r="D6" s="3">
        <v>2</v>
      </c>
      <c r="E6" s="7" t="s">
        <v>59</v>
      </c>
      <c r="F6" s="6"/>
      <c r="G6" s="67">
        <f>RANK(K6,K$4:K$29,1)</f>
        <v>2</v>
      </c>
      <c r="H6" s="67">
        <f>Q6+W6+AC6+AI6+AO6</f>
        <v>18</v>
      </c>
      <c r="I6" s="67">
        <f>IF(M6=0,1,0)+IF(S6=0,1,0)+IF(Y6=0,1,0)+IF(AE6=0,1,0)+IF(AK6=0,1,0)</f>
        <v>2</v>
      </c>
      <c r="J6" s="67">
        <f>M6+S6+Y6+AE6+AK6</f>
        <v>7</v>
      </c>
      <c r="K6" s="68">
        <f>P6+V6+AB6+AH6+AN6</f>
        <v>172.38</v>
      </c>
      <c r="L6" s="52">
        <v>30.35</v>
      </c>
      <c r="M6" s="6">
        <v>0</v>
      </c>
      <c r="N6" s="32"/>
      <c r="O6" s="32"/>
      <c r="P6" s="39">
        <f>IF((OR(L6="",L6="DNC")),"",IF(L6="SDQ",P$39,IF(L6="DNF",999,(L6+(5*M6)+(N6*10)-(O6*5)))))</f>
        <v>30.35</v>
      </c>
      <c r="Q6" s="56">
        <f>IF(P6="",Default_Rank_Score,RANK(P6,P$4:P$29,1))</f>
        <v>1</v>
      </c>
      <c r="R6" s="52">
        <v>29.6</v>
      </c>
      <c r="S6" s="6">
        <v>0</v>
      </c>
      <c r="T6" s="32"/>
      <c r="U6" s="32"/>
      <c r="V6" s="39">
        <f>IF((OR(R6="",R6="DNC")),"",IF(R6="SDQ",V$39,IF(R6="DNF",999,(R6+(5*S6)+(T6*10)-(U6*5)))))</f>
        <v>29.6</v>
      </c>
      <c r="W6" s="58">
        <f>IF(V6="",Default_Rank_Score,RANK(V6,V$4:V$29,1))</f>
        <v>1</v>
      </c>
      <c r="X6" s="52">
        <v>25.94</v>
      </c>
      <c r="Y6" s="6">
        <v>4</v>
      </c>
      <c r="Z6" s="32"/>
      <c r="AA6" s="32"/>
      <c r="AB6" s="39">
        <f>IF((OR(X6="",X6="DNC")),"",IF(X6="SDQ",AB$39,IF(X6="DNF",999,(X6+(5*Y6)+(Z6*10)-(AA6*5)))))</f>
        <v>45.94</v>
      </c>
      <c r="AC6" s="58">
        <f>IF(AB6="",Default_Rank_Score,RANK(AB6,AB$4:AB$29,1))</f>
        <v>8</v>
      </c>
      <c r="AD6" s="52">
        <v>27.93</v>
      </c>
      <c r="AE6" s="6">
        <v>2</v>
      </c>
      <c r="AF6" s="32"/>
      <c r="AG6" s="32"/>
      <c r="AH6" s="39">
        <f>IF((OR(AD6="",AD6="DNC")),"",IF(AD6="SDQ",AH$39,IF(AD6="DNF",999,(AD6+(5*AE6)+(AF6*10)-(AG6*5)))))</f>
        <v>37.93</v>
      </c>
      <c r="AI6" s="58">
        <f>IF(AH6="",Default_Rank_Score,RANK(AH6,AH$4:AH$29,1))</f>
        <v>7</v>
      </c>
      <c r="AJ6" s="52">
        <v>23.56</v>
      </c>
      <c r="AK6" s="6">
        <v>1</v>
      </c>
      <c r="AL6" s="32"/>
      <c r="AM6" s="32"/>
      <c r="AN6" s="39">
        <f>IF((OR(AJ6="",AJ6="DNC")),"",IF(AJ6="SDQ",AN$39,IF(AJ6="DNF",999,(AJ6+(5*AK6)+(AL6*10)-(AM6*5)))))</f>
        <v>28.56</v>
      </c>
      <c r="AO6" s="12">
        <f>IF(AN6="",Default_Rank_Score,RANK(AN6,AN$4:AN$29,1))</f>
        <v>1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15">
      <c r="A7" s="62" t="s">
        <v>66</v>
      </c>
      <c r="B7" s="2"/>
      <c r="C7" s="1"/>
      <c r="D7" s="3">
        <v>2</v>
      </c>
      <c r="E7" s="7" t="s">
        <v>55</v>
      </c>
      <c r="F7" s="6"/>
      <c r="G7" s="67">
        <f>RANK(K7,K$4:K$29,1)</f>
        <v>3</v>
      </c>
      <c r="H7" s="67">
        <f>Q7+W7+AC7+AI7+AO7</f>
        <v>21</v>
      </c>
      <c r="I7" s="67">
        <f>IF(M7=0,1,0)+IF(S7=0,1,0)+IF(Y7=0,1,0)+IF(AE7=0,1,0)+IF(AK7=0,1,0)</f>
        <v>5</v>
      </c>
      <c r="J7" s="67">
        <f>M7+S7+Y7+AE7+AK7</f>
        <v>0</v>
      </c>
      <c r="K7" s="68">
        <f>P7+V7+AB7+AH7+AN7</f>
        <v>184.41000000000003</v>
      </c>
      <c r="L7" s="52">
        <v>37.090000000000003</v>
      </c>
      <c r="M7" s="6">
        <v>0</v>
      </c>
      <c r="N7" s="32"/>
      <c r="O7" s="32"/>
      <c r="P7" s="39">
        <f>IF((OR(L7="",L7="DNC")),"",IF(L7="SDQ",P$39,IF(L7="DNF",999,(L7+(5*M7)+(N7*10)-(O7*5)))))</f>
        <v>37.090000000000003</v>
      </c>
      <c r="Q7" s="56">
        <f>IF(P7="",Default_Rank_Score,RANK(P7,P$4:P$29,1))</f>
        <v>2</v>
      </c>
      <c r="R7" s="52">
        <v>34.08</v>
      </c>
      <c r="S7" s="6">
        <v>0</v>
      </c>
      <c r="T7" s="32"/>
      <c r="U7" s="32"/>
      <c r="V7" s="39">
        <f>IF((OR(R7="",R7="DNC")),"",IF(R7="SDQ",V$39,IF(R7="DNF",999,(R7+(5*S7)+(T7*10)-(U7*5)))))</f>
        <v>34.08</v>
      </c>
      <c r="W7" s="58">
        <f>IF(V7="",Default_Rank_Score,RANK(V7,V$4:V$29,1))</f>
        <v>5</v>
      </c>
      <c r="X7" s="52">
        <v>35.76</v>
      </c>
      <c r="Y7" s="6">
        <v>0</v>
      </c>
      <c r="Z7" s="32"/>
      <c r="AA7" s="32"/>
      <c r="AB7" s="39">
        <f>IF((OR(X7="",X7="DNC")),"",IF(X7="SDQ",AB$39,IF(X7="DNF",999,(X7+(5*Y7)+(Z7*10)-(AA7*5)))))</f>
        <v>35.76</v>
      </c>
      <c r="AC7" s="58">
        <f>IF(AB7="",Default_Rank_Score,RANK(AB7,AB$4:AB$29,1))</f>
        <v>4</v>
      </c>
      <c r="AD7" s="52">
        <v>33.17</v>
      </c>
      <c r="AE7" s="6">
        <v>0</v>
      </c>
      <c r="AF7" s="32"/>
      <c r="AG7" s="32"/>
      <c r="AH7" s="39">
        <f>IF((OR(AD7="",AD7="DNC")),"",IF(AD7="SDQ",AH$39,IF(AD7="DNF",999,(AD7+(5*AE7)+(AF7*10)-(AG7*5)))))</f>
        <v>33.17</v>
      </c>
      <c r="AI7" s="58">
        <f>IF(AH7="",Default_Rank_Score,RANK(AH7,AH$4:AH$29,1))</f>
        <v>5</v>
      </c>
      <c r="AJ7" s="52">
        <v>44.31</v>
      </c>
      <c r="AK7" s="6">
        <v>0</v>
      </c>
      <c r="AL7" s="32"/>
      <c r="AM7" s="32"/>
      <c r="AN7" s="39">
        <f>IF((OR(AJ7="",AJ7="DNC")),"",IF(AJ7="SDQ",AN$39,IF(AJ7="DNF",999,(AJ7+(5*AK7)+(AL7*10)-(AM7*5)))))</f>
        <v>44.31</v>
      </c>
      <c r="AO7" s="12">
        <f>IF(AN7="",Default_Rank_Score,RANK(AN7,AN$4:AN$29,1))</f>
        <v>5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15">
      <c r="A8" s="62" t="s">
        <v>73</v>
      </c>
      <c r="B8" s="2"/>
      <c r="C8" s="1"/>
      <c r="D8" s="3">
        <v>2</v>
      </c>
      <c r="E8" s="7" t="s">
        <v>74</v>
      </c>
      <c r="F8" s="6"/>
      <c r="G8" s="67">
        <f>RANK(K8,K$4:K$29,1)</f>
        <v>4</v>
      </c>
      <c r="H8" s="67">
        <f>Q8+W8+AC8+AI8+AO8</f>
        <v>22</v>
      </c>
      <c r="I8" s="67">
        <f>IF(M8=0,1,0)+IF(S8=0,1,0)+IF(Y8=0,1,0)+IF(AE8=0,1,0)+IF(AK8=0,1,0)</f>
        <v>5</v>
      </c>
      <c r="J8" s="67">
        <f>M8+S8+Y8+AE8+AK8</f>
        <v>0</v>
      </c>
      <c r="K8" s="68">
        <f>P8+V8+AB8+AH8+AN8</f>
        <v>187.23000000000002</v>
      </c>
      <c r="L8" s="52">
        <v>41.75</v>
      </c>
      <c r="M8" s="6">
        <v>0</v>
      </c>
      <c r="N8" s="32"/>
      <c r="O8" s="32"/>
      <c r="P8" s="39">
        <f>IF((OR(L8="",L8="DNC")),"",IF(L8="SDQ",P$39,IF(L8="DNF",999,(L8+(5*M8)+(N8*10)-(O8*5)))))</f>
        <v>41.75</v>
      </c>
      <c r="Q8" s="56">
        <f>IF(P8="",Default_Rank_Score,RANK(P8,P$4:P$29,1))</f>
        <v>5</v>
      </c>
      <c r="R8" s="52">
        <v>30.46</v>
      </c>
      <c r="S8" s="6">
        <v>0</v>
      </c>
      <c r="T8" s="32"/>
      <c r="U8" s="32"/>
      <c r="V8" s="39">
        <f>IF((OR(R8="",R8="DNC")),"",IF(R8="SDQ",V$39,IF(R8="DNF",999,(R8+(5*S8)+(T8*10)-(U8*5)))))</f>
        <v>30.46</v>
      </c>
      <c r="W8" s="58">
        <f>IF(V8="",Default_Rank_Score,RANK(V8,V$4:V$29,1))</f>
        <v>3</v>
      </c>
      <c r="X8" s="52">
        <v>40.58</v>
      </c>
      <c r="Y8" s="6">
        <v>0</v>
      </c>
      <c r="Z8" s="32"/>
      <c r="AA8" s="32"/>
      <c r="AB8" s="39">
        <f>IF((OR(X8="",X8="DNC")),"",IF(X8="SDQ",AB$39,IF(X8="DNF",999,(X8+(5*Y8)+(Z8*10)-(AA8*5)))))</f>
        <v>40.58</v>
      </c>
      <c r="AC8" s="58">
        <f>IF(AB8="",Default_Rank_Score,RANK(AB8,AB$4:AB$29,1))</f>
        <v>5</v>
      </c>
      <c r="AD8" s="52">
        <v>33.61</v>
      </c>
      <c r="AE8" s="6">
        <v>0</v>
      </c>
      <c r="AF8" s="32"/>
      <c r="AG8" s="32"/>
      <c r="AH8" s="39">
        <f>IF((OR(AD8="",AD8="DNC")),"",IF(AD8="SDQ",AH$39,IF(AD8="DNF",999,(AD8+(5*AE8)+(AF8*10)-(AG8*5)))))</f>
        <v>33.61</v>
      </c>
      <c r="AI8" s="58">
        <f>IF(AH8="",Default_Rank_Score,RANK(AH8,AH$4:AH$29,1))</f>
        <v>6</v>
      </c>
      <c r="AJ8" s="52">
        <v>40.83</v>
      </c>
      <c r="AK8" s="6">
        <v>0</v>
      </c>
      <c r="AL8" s="32"/>
      <c r="AM8" s="32"/>
      <c r="AN8" s="39">
        <f>IF((OR(AJ8="",AJ8="DNC")),"",IF(AJ8="SDQ",AN$39,IF(AJ8="DNF",999,(AJ8+(5*AK8)+(AL8*10)-(AM8*5)))))</f>
        <v>40.83</v>
      </c>
      <c r="AO8" s="12">
        <f>IF(AN8="",Default_Rank_Score,RANK(AN8,AN$4:AN$29,1))</f>
        <v>3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15">
      <c r="A9" s="62" t="s">
        <v>63</v>
      </c>
      <c r="B9" s="2"/>
      <c r="C9" s="1"/>
      <c r="D9" s="3">
        <v>1</v>
      </c>
      <c r="E9" s="7" t="s">
        <v>46</v>
      </c>
      <c r="F9" s="6"/>
      <c r="G9" s="67">
        <f>RANK(K9,K$4:K$29,1)</f>
        <v>5</v>
      </c>
      <c r="H9" s="67">
        <f>Q9+W9+AC9+AI9+AO9</f>
        <v>24</v>
      </c>
      <c r="I9" s="67">
        <f>IF(M9=0,1,0)+IF(S9=0,1,0)+IF(Y9=0,1,0)+IF(AE9=0,1,0)+IF(AK9=0,1,0)</f>
        <v>3</v>
      </c>
      <c r="J9" s="67">
        <f>M9+S9+Y9+AE9+AK9</f>
        <v>6</v>
      </c>
      <c r="K9" s="68">
        <f>P9+V9+AB9+AH9+AN9</f>
        <v>197.11</v>
      </c>
      <c r="L9" s="52">
        <v>38.56</v>
      </c>
      <c r="M9" s="6">
        <v>0</v>
      </c>
      <c r="N9" s="32"/>
      <c r="O9" s="32"/>
      <c r="P9" s="39">
        <f>IF((OR(L9="",L9="DNC")),"",IF(L9="SDQ",P$39,IF(L9="DNF",999,(L9+(5*M9)+(N9*10)-(O9*5)))))</f>
        <v>38.56</v>
      </c>
      <c r="Q9" s="56">
        <f>IF(P9="",Default_Rank_Score,RANK(P9,P$4:P$29,1))</f>
        <v>3</v>
      </c>
      <c r="R9" s="52">
        <v>36.799999999999997</v>
      </c>
      <c r="S9" s="6">
        <v>2</v>
      </c>
      <c r="T9" s="32"/>
      <c r="U9" s="32"/>
      <c r="V9" s="39">
        <f>IF((OR(R9="",R9="DNC")),"",IF(R9="SDQ",V$39,IF(R9="DNF",999,(R9+(5*S9)+(T9*10)-(U9*5)))))</f>
        <v>46.8</v>
      </c>
      <c r="W9" s="58">
        <f>IF(V9="",Default_Rank_Score,RANK(V9,V$4:V$29,1))</f>
        <v>10</v>
      </c>
      <c r="X9" s="52">
        <v>29.98</v>
      </c>
      <c r="Y9" s="6">
        <v>0</v>
      </c>
      <c r="Z9" s="32"/>
      <c r="AA9" s="32"/>
      <c r="AB9" s="39">
        <f>IF((OR(X9="",X9="DNC")),"",IF(X9="SDQ",AB$39,IF(X9="DNF",999,(X9+(5*Y9)+(Z9*10)-(AA9*5)))))</f>
        <v>29.98</v>
      </c>
      <c r="AC9" s="58">
        <f>IF(AB9="",Default_Rank_Score,RANK(AB9,AB$4:AB$29,1))</f>
        <v>1</v>
      </c>
      <c r="AD9" s="52">
        <v>27.06</v>
      </c>
      <c r="AE9" s="84">
        <v>0</v>
      </c>
      <c r="AF9" s="32"/>
      <c r="AG9" s="32"/>
      <c r="AH9" s="39">
        <f>IF((OR(AD9="",AD9="DNC")),"",IF(AD9="SDQ",AH$39,IF(AD9="DNF",999,(AD9+(5*AE9)+(AF9*10)-(AG9*5)))))</f>
        <v>27.06</v>
      </c>
      <c r="AI9" s="58">
        <f>IF(AH9="",Default_Rank_Score,RANK(AH9,AH$4:AH$29,1))</f>
        <v>1</v>
      </c>
      <c r="AJ9" s="52">
        <v>34.71</v>
      </c>
      <c r="AK9" s="6">
        <v>4</v>
      </c>
      <c r="AL9" s="32"/>
      <c r="AM9" s="32"/>
      <c r="AN9" s="39">
        <f>IF((OR(AJ9="",AJ9="DNC")),"",IF(AJ9="SDQ",AN$39,IF(AJ9="DNF",999,(AJ9+(5*AK9)+(AL9*10)-(AM9*5)))))</f>
        <v>54.71</v>
      </c>
      <c r="AO9" s="12">
        <f>IF(AN9="",Default_Rank_Score,RANK(AN9,AN$4:AN$29,1))</f>
        <v>9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15">
      <c r="A10" s="62" t="s">
        <v>64</v>
      </c>
      <c r="B10" s="2"/>
      <c r="C10" s="1"/>
      <c r="D10" s="3">
        <v>2</v>
      </c>
      <c r="E10" s="7" t="s">
        <v>65</v>
      </c>
      <c r="F10" s="6"/>
      <c r="G10" s="67">
        <f>RANK(K10,K$4:K$29,1)</f>
        <v>6</v>
      </c>
      <c r="H10" s="67">
        <f>Q10+W10+AC10+AI10+AO10</f>
        <v>34</v>
      </c>
      <c r="I10" s="67">
        <f>IF(M10=0,1,0)+IF(S10=0,1,0)+IF(Y10=0,1,0)+IF(AE10=0,1,0)+IF(AK10=0,1,0)</f>
        <v>4</v>
      </c>
      <c r="J10" s="67">
        <f>M10+S10+Y10+AE10+AK10</f>
        <v>1</v>
      </c>
      <c r="K10" s="68">
        <f>P10+V10+AB10+AH10+AN10</f>
        <v>210</v>
      </c>
      <c r="L10" s="52">
        <v>45.56</v>
      </c>
      <c r="M10" s="6">
        <v>0</v>
      </c>
      <c r="N10" s="32"/>
      <c r="O10" s="32"/>
      <c r="P10" s="39">
        <f>IF((OR(L10="",L10="DNC")),"",IF(L10="SDQ",P$39,IF(L10="DNF",999,(L10+(5*M10)+(N10*10)-(O10*5)))))</f>
        <v>45.56</v>
      </c>
      <c r="Q10" s="56">
        <f>IF(P10="",Default_Rank_Score,RANK(P10,P$4:P$29,1))</f>
        <v>7</v>
      </c>
      <c r="R10" s="52">
        <v>39.630000000000003</v>
      </c>
      <c r="S10" s="6">
        <v>0</v>
      </c>
      <c r="T10" s="32"/>
      <c r="U10" s="32"/>
      <c r="V10" s="39">
        <f>IF((OR(R10="",R10="DNC")),"",IF(R10="SDQ",V$39,IF(R10="DNF",999,(R10+(5*S10)+(T10*10)-(U10*5)))))</f>
        <v>39.630000000000003</v>
      </c>
      <c r="W10" s="58">
        <f>IF(V10="",Default_Rank_Score,RANK(V10,V$4:V$29,1))</f>
        <v>6</v>
      </c>
      <c r="X10" s="52">
        <v>41.36</v>
      </c>
      <c r="Y10" s="6">
        <v>0</v>
      </c>
      <c r="Z10" s="32"/>
      <c r="AA10" s="32"/>
      <c r="AB10" s="39">
        <f>IF((OR(X10="",X10="DNC")),"",IF(X10="SDQ",AB$39,IF(X10="DNF",999,(X10+(5*Y10)+(Z10*10)-(AA10*5)))))</f>
        <v>41.36</v>
      </c>
      <c r="AC10" s="58">
        <f>IF(AB10="",Default_Rank_Score,RANK(AB10,AB$4:AB$29,1))</f>
        <v>6</v>
      </c>
      <c r="AD10" s="52">
        <v>35.82</v>
      </c>
      <c r="AE10" s="84">
        <v>1</v>
      </c>
      <c r="AF10" s="32"/>
      <c r="AG10" s="32"/>
      <c r="AH10" s="39">
        <f>IF((OR(AD10="",AD10="DNC")),"",IF(AD10="SDQ",AH$39,IF(AD10="DNF",999,(AD10+(5*AE10)+(AF10*10)-(AG10*5)))))</f>
        <v>40.82</v>
      </c>
      <c r="AI10" s="58">
        <f>IF(AH10="",Default_Rank_Score,RANK(AH10,AH$4:AH$29,1))</f>
        <v>11</v>
      </c>
      <c r="AJ10" s="52">
        <v>42.63</v>
      </c>
      <c r="AK10" s="6">
        <v>0</v>
      </c>
      <c r="AL10" s="32"/>
      <c r="AM10" s="32"/>
      <c r="AN10" s="39">
        <f>IF((OR(AJ10="",AJ10="DNC")),"",IF(AJ10="SDQ",AN$39,IF(AJ10="DNF",999,(AJ10+(5*AK10)+(AL10*10)-(AM10*5)))))</f>
        <v>42.63</v>
      </c>
      <c r="AO10" s="12">
        <f>IF(AN10="",Default_Rank_Score,RANK(AN10,AN$4:AN$29,1))</f>
        <v>4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15">
      <c r="A11" s="62" t="s">
        <v>58</v>
      </c>
      <c r="B11" s="2"/>
      <c r="C11" s="1"/>
      <c r="D11" s="3">
        <v>1</v>
      </c>
      <c r="E11" s="7" t="s">
        <v>59</v>
      </c>
      <c r="F11" s="6"/>
      <c r="G11" s="67">
        <f>RANK(K11,K$4:K$29,1)</f>
        <v>7</v>
      </c>
      <c r="H11" s="67">
        <f>Q11+W11+AC11+AI11+AO11</f>
        <v>35</v>
      </c>
      <c r="I11" s="67">
        <f>IF(M11=0,1,0)+IF(S11=0,1,0)+IF(Y11=0,1,0)+IF(AE11=0,1,0)+IF(AK11=0,1,0)</f>
        <v>4</v>
      </c>
      <c r="J11" s="67">
        <f>M11+S11+Y11+AE11+AK11</f>
        <v>5</v>
      </c>
      <c r="K11" s="68">
        <f>P11+V11+AB11+AH11+AN11</f>
        <v>227.21</v>
      </c>
      <c r="L11" s="52">
        <v>43.83</v>
      </c>
      <c r="M11" s="6">
        <v>0</v>
      </c>
      <c r="N11" s="32"/>
      <c r="O11" s="32"/>
      <c r="P11" s="39">
        <f>IF((OR(L11="",L11="DNC")),"",IF(L11="SDQ",P$39,IF(L11="DNF",999,(L11+(5*M11)+(N11*10)-(O11*5)))))</f>
        <v>43.83</v>
      </c>
      <c r="Q11" s="56">
        <f>IF(P11="",Default_Rank_Score,RANK(P11,P$4:P$29,1))</f>
        <v>6</v>
      </c>
      <c r="R11" s="52">
        <v>39.79</v>
      </c>
      <c r="S11" s="6">
        <v>0</v>
      </c>
      <c r="T11" s="32"/>
      <c r="U11" s="32"/>
      <c r="V11" s="39">
        <f>IF((OR(R11="",R11="DNC")),"",IF(R11="SDQ",V$39,IF(R11="DNF",999,(R11+(5*S11)+(T11*10)-(U11*5)))))</f>
        <v>39.79</v>
      </c>
      <c r="W11" s="58">
        <f>IF(V11="",Default_Rank_Score,RANK(V11,V$4:V$29,1))</f>
        <v>7</v>
      </c>
      <c r="X11" s="52">
        <v>41.62</v>
      </c>
      <c r="Y11" s="6">
        <v>5</v>
      </c>
      <c r="Z11" s="32"/>
      <c r="AA11" s="32"/>
      <c r="AB11" s="39">
        <f>IF((OR(X11="",X11="DNC")),"",IF(X11="SDQ",AB$39,IF(X11="DNF",999,(X11+(5*Y11)+(Z11*10)-(AA11*5)))))</f>
        <v>66.62</v>
      </c>
      <c r="AC11" s="58">
        <f>IF(AB11="",Default_Rank_Score,RANK(AB11,AB$4:AB$29,1))</f>
        <v>13</v>
      </c>
      <c r="AD11" s="52">
        <v>30.44</v>
      </c>
      <c r="AE11" s="6">
        <v>0</v>
      </c>
      <c r="AF11" s="32"/>
      <c r="AG11" s="32"/>
      <c r="AH11" s="39">
        <f>IF((OR(AD11="",AD11="DNC")),"",IF(AD11="SDQ",AH$39,IF(AD11="DNF",999,(AD11+(5*AE11)+(AF11*10)-(AG11*5)))))</f>
        <v>30.44</v>
      </c>
      <c r="AI11" s="58">
        <f>IF(AH11="",Default_Rank_Score,RANK(AH11,AH$4:AH$29,1))</f>
        <v>3</v>
      </c>
      <c r="AJ11" s="52">
        <v>46.53</v>
      </c>
      <c r="AK11" s="6">
        <v>0</v>
      </c>
      <c r="AL11" s="32"/>
      <c r="AM11" s="32"/>
      <c r="AN11" s="39">
        <f>IF((OR(AJ11="",AJ11="DNC")),"",IF(AJ11="SDQ",AN$39,IF(AJ11="DNF",999,(AJ11+(5*AK11)+(AL11*10)-(AM11*5)))))</f>
        <v>46.53</v>
      </c>
      <c r="AO11" s="12">
        <f>IF(AN11="",Default_Rank_Score,RANK(AN11,AN$4:AN$29,1))</f>
        <v>6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15">
      <c r="A12" s="62" t="s">
        <v>45</v>
      </c>
      <c r="B12" s="2"/>
      <c r="C12" s="1"/>
      <c r="D12" s="3">
        <v>1</v>
      </c>
      <c r="E12" s="7" t="s">
        <v>46</v>
      </c>
      <c r="F12" s="6"/>
      <c r="G12" s="67">
        <f>RANK(K12,K$4:K$29,1)</f>
        <v>8</v>
      </c>
      <c r="H12" s="67">
        <f>Q12+W12+AC12+AI12+AO12</f>
        <v>40</v>
      </c>
      <c r="I12" s="67">
        <f>IF(M12=0,1,0)+IF(S12=0,1,0)+IF(Y12=0,1,0)+IF(AE12=0,1,0)+IF(AK12=0,1,0)</f>
        <v>3</v>
      </c>
      <c r="J12" s="67">
        <f>M12+S12+Y12+AE12+AK12</f>
        <v>3</v>
      </c>
      <c r="K12" s="68">
        <f>P12+V12+AB12+AH12+AN12</f>
        <v>235.59000000000003</v>
      </c>
      <c r="L12" s="52">
        <v>50.95</v>
      </c>
      <c r="M12" s="6">
        <v>2</v>
      </c>
      <c r="N12" s="32">
        <v>1</v>
      </c>
      <c r="O12" s="32"/>
      <c r="P12" s="39">
        <f>IF((OR(L12="",L12="DNC")),"",IF(L12="SDQ",P$39,IF(L12="DNF",999,(L12+(5*M12)+(N12*10)-(O12*5)))))</f>
        <v>70.95</v>
      </c>
      <c r="Q12" s="56">
        <f>IF(P12="",Default_Rank_Score,RANK(P12,P$4:P$29,1))</f>
        <v>14</v>
      </c>
      <c r="R12" s="52">
        <v>41.96</v>
      </c>
      <c r="S12" s="6">
        <v>0</v>
      </c>
      <c r="T12" s="32"/>
      <c r="U12" s="32"/>
      <c r="V12" s="39">
        <f>IF((OR(R12="",R12="DNC")),"",IF(R12="SDQ",V$39,IF(R12="DNF",999,(R12+(5*S12)+(T12*10)-(U12*5)))))</f>
        <v>41.96</v>
      </c>
      <c r="W12" s="58">
        <f>IF(V12="",Default_Rank_Score,RANK(V12,V$4:V$29,1))</f>
        <v>9</v>
      </c>
      <c r="X12" s="52">
        <v>34.21</v>
      </c>
      <c r="Y12" s="6">
        <v>0</v>
      </c>
      <c r="Z12" s="32"/>
      <c r="AA12" s="32"/>
      <c r="AB12" s="39">
        <f>IF((OR(X12="",X12="DNC")),"",IF(X12="SDQ",AB$39,IF(X12="DNF",999,(X12+(5*Y12)+(Z12*10)-(AA12*5)))))</f>
        <v>34.21</v>
      </c>
      <c r="AC12" s="58">
        <f>IF(AB12="",Default_Rank_Score,RANK(AB12,AB$4:AB$29,1))</f>
        <v>3</v>
      </c>
      <c r="AD12" s="52">
        <v>30.67</v>
      </c>
      <c r="AE12" s="6">
        <v>0</v>
      </c>
      <c r="AF12" s="32"/>
      <c r="AG12" s="32"/>
      <c r="AH12" s="39">
        <f>IF((OR(AD12="",AD12="DNC")),"",IF(AD12="SDQ",AH$39,IF(AD12="DNF",999,(AD12+(5*AE12)+(AF12*10)-(AG12*5)))))</f>
        <v>30.67</v>
      </c>
      <c r="AI12" s="58">
        <f>IF(AH12="",Default_Rank_Score,RANK(AH12,AH$4:AH$29,1))</f>
        <v>4</v>
      </c>
      <c r="AJ12" s="52">
        <v>52.8</v>
      </c>
      <c r="AK12" s="6">
        <v>1</v>
      </c>
      <c r="AL12" s="32"/>
      <c r="AM12" s="32"/>
      <c r="AN12" s="39">
        <f>IF((OR(AJ12="",AJ12="DNC")),"",IF(AJ12="SDQ",AN$39,IF(AJ12="DNF",999,(AJ12+(5*AK12)+(AL12*10)-(AM12*5)))))</f>
        <v>57.8</v>
      </c>
      <c r="AO12" s="12">
        <f>IF(AN12="",Default_Rank_Score,RANK(AN12,AN$4:AN$29,1))</f>
        <v>10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15">
      <c r="A13" s="62" t="s">
        <v>53</v>
      </c>
      <c r="B13" s="2"/>
      <c r="C13" s="1"/>
      <c r="D13" s="3">
        <v>1</v>
      </c>
      <c r="E13" s="7" t="s">
        <v>46</v>
      </c>
      <c r="F13" s="6"/>
      <c r="G13" s="67">
        <f>RANK(K13,K$4:K$29,1)</f>
        <v>9</v>
      </c>
      <c r="H13" s="67">
        <f>Q13+W13+AC13+AI13+AO13</f>
        <v>43</v>
      </c>
      <c r="I13" s="67">
        <f>IF(M13=0,1,0)+IF(S13=0,1,0)+IF(Y13=0,1,0)+IF(AE13=0,1,0)+IF(AK13=0,1,0)</f>
        <v>2</v>
      </c>
      <c r="J13" s="67">
        <f>M13+S13+Y13+AE13+AK13</f>
        <v>8</v>
      </c>
      <c r="K13" s="68">
        <f>P13+V13+AB13+AH13+AN13</f>
        <v>236.57</v>
      </c>
      <c r="L13" s="52">
        <v>37.22</v>
      </c>
      <c r="M13" s="6">
        <v>5</v>
      </c>
      <c r="N13" s="32"/>
      <c r="O13" s="32"/>
      <c r="P13" s="39">
        <f>IF((OR(L13="",L13="DNC")),"",IF(L13="SDQ",P$39,IF(L13="DNF",999,(L13+(5*M13)+(N13*10)-(O13*5)))))</f>
        <v>62.22</v>
      </c>
      <c r="Q13" s="56">
        <f>IF(P13="",Default_Rank_Score,RANK(P13,P$4:P$29,1))</f>
        <v>12</v>
      </c>
      <c r="R13" s="52">
        <v>29.79</v>
      </c>
      <c r="S13" s="6">
        <v>0</v>
      </c>
      <c r="T13" s="32"/>
      <c r="U13" s="32"/>
      <c r="V13" s="39">
        <f>IF((OR(R13="",R13="DNC")),"",IF(R13="SDQ",V$39,IF(R13="DNF",999,(R13+(5*S13)+(T13*10)-(U13*5)))))</f>
        <v>29.79</v>
      </c>
      <c r="W13" s="58">
        <f>IF(V13="",Default_Rank_Score,RANK(V13,V$4:V$29,1))</f>
        <v>2</v>
      </c>
      <c r="X13" s="52">
        <v>49.03</v>
      </c>
      <c r="Y13" s="84">
        <v>0</v>
      </c>
      <c r="Z13" s="32"/>
      <c r="AA13" s="32"/>
      <c r="AB13" s="39">
        <f>IF((OR(X13="",X13="DNC")),"",IF(X13="SDQ",AB$39,IF(X13="DNF",999,(X13+(5*Y13)+(Z13*10)-(AA13*5)))))</f>
        <v>49.03</v>
      </c>
      <c r="AC13" s="58">
        <f>IF(AB13="",Default_Rank_Score,RANK(AB13,AB$4:AB$29,1))</f>
        <v>9</v>
      </c>
      <c r="AD13" s="52">
        <v>31.31</v>
      </c>
      <c r="AE13" s="6">
        <v>2</v>
      </c>
      <c r="AF13" s="32"/>
      <c r="AG13" s="32"/>
      <c r="AH13" s="39">
        <f>IF((OR(AD13="",AD13="DNC")),"",IF(AD13="SDQ",AH$39,IF(AD13="DNF",999,(AD13+(5*AE13)+(AF13*10)-(AG13*5)))))</f>
        <v>41.31</v>
      </c>
      <c r="AI13" s="58">
        <f>IF(AH13="",Default_Rank_Score,RANK(AH13,AH$4:AH$29,1))</f>
        <v>12</v>
      </c>
      <c r="AJ13" s="52">
        <v>49.22</v>
      </c>
      <c r="AK13" s="6">
        <v>1</v>
      </c>
      <c r="AL13" s="32"/>
      <c r="AM13" s="32"/>
      <c r="AN13" s="39">
        <f>IF((OR(AJ13="",AJ13="DNC")),"",IF(AJ13="SDQ",AN$39,IF(AJ13="DNF",999,(AJ13+(5*AK13)+(AL13*10)-(AM13*5)))))</f>
        <v>54.22</v>
      </c>
      <c r="AO13" s="12">
        <f>IF(AN13="",Default_Rank_Score,RANK(AN13,AN$4:AN$29,1))</f>
        <v>8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15">
      <c r="A14" s="62" t="s">
        <v>71</v>
      </c>
      <c r="B14" s="2"/>
      <c r="C14" s="1"/>
      <c r="D14" s="3">
        <v>2</v>
      </c>
      <c r="E14" s="7" t="s">
        <v>72</v>
      </c>
      <c r="F14" s="6"/>
      <c r="G14" s="67">
        <f>RANK(K14,K$4:K$29,1)</f>
        <v>10</v>
      </c>
      <c r="H14" s="67">
        <f>Q14+W14+AC14+AI14+AO14</f>
        <v>45</v>
      </c>
      <c r="I14" s="67">
        <f>IF(M14=0,1,0)+IF(S14=0,1,0)+IF(Y14=0,1,0)+IF(AE14=0,1,0)+IF(AK14=0,1,0)</f>
        <v>5</v>
      </c>
      <c r="J14" s="67">
        <f>M14+S14+Y14+AE14+AK14</f>
        <v>0</v>
      </c>
      <c r="K14" s="68">
        <f>P14+V14+AB14+AH14+AN14</f>
        <v>236.72000000000003</v>
      </c>
      <c r="L14" s="52">
        <v>51.4</v>
      </c>
      <c r="M14" s="6">
        <v>0</v>
      </c>
      <c r="N14" s="32"/>
      <c r="O14" s="32"/>
      <c r="P14" s="39">
        <f>IF((OR(L14="",L14="DNC")),"",IF(L14="SDQ",P$39,IF(L14="DNF",999,(L14+(5*M14)+(N14*10)-(O14*5)))))</f>
        <v>51.4</v>
      </c>
      <c r="Q14" s="56">
        <f>IF(P14="",Default_Rank_Score,RANK(P14,P$4:P$29,1))</f>
        <v>9</v>
      </c>
      <c r="R14" s="52">
        <v>50.58</v>
      </c>
      <c r="S14" s="84">
        <v>0</v>
      </c>
      <c r="T14" s="32"/>
      <c r="U14" s="32"/>
      <c r="V14" s="39">
        <f>IF((OR(R14="",R14="DNC")),"",IF(R14="SDQ",V$39,IF(R14="DNF",999,(R14+(5*S14)+(T14*10)-(U14*5)))))</f>
        <v>50.58</v>
      </c>
      <c r="W14" s="58">
        <f>IF(V14="",Default_Rank_Score,RANK(V14,V$4:V$29,1))</f>
        <v>12</v>
      </c>
      <c r="X14" s="52">
        <v>44.96</v>
      </c>
      <c r="Y14" s="6">
        <v>0</v>
      </c>
      <c r="Z14" s="32"/>
      <c r="AA14" s="32"/>
      <c r="AB14" s="39">
        <f>IF((OR(X14="",X14="DNC")),"",IF(X14="SDQ",AB$39,IF(X14="DNF",999,(X14+(5*Y14)+(Z14*10)-(AA14*5)))))</f>
        <v>44.96</v>
      </c>
      <c r="AC14" s="58">
        <f>IF(AB14="",Default_Rank_Score,RANK(AB14,AB$4:AB$29,1))</f>
        <v>7</v>
      </c>
      <c r="AD14" s="52">
        <v>39.86</v>
      </c>
      <c r="AE14" s="6">
        <v>0</v>
      </c>
      <c r="AF14" s="32"/>
      <c r="AG14" s="32"/>
      <c r="AH14" s="39">
        <f>IF((OR(AD14="",AD14="DNC")),"",IF(AD14="SDQ",AH$39,IF(AD14="DNF",999,(AD14+(5*AE14)+(AF14*10)-(AG14*5)))))</f>
        <v>39.86</v>
      </c>
      <c r="AI14" s="58">
        <f>IF(AH14="",Default_Rank_Score,RANK(AH14,AH$4:AH$29,1))</f>
        <v>10</v>
      </c>
      <c r="AJ14" s="52">
        <v>49.92</v>
      </c>
      <c r="AK14" s="6">
        <v>0</v>
      </c>
      <c r="AL14" s="32"/>
      <c r="AM14" s="32"/>
      <c r="AN14" s="39">
        <f>IF((OR(AJ14="",AJ14="DNC")),"",IF(AJ14="SDQ",AN$39,IF(AJ14="DNF",999,(AJ14+(5*AK14)+(AL14*10)-(AM14*5)))))</f>
        <v>49.92</v>
      </c>
      <c r="AO14" s="12">
        <f>IF(AN14="",Default_Rank_Score,RANK(AN14,AN$4:AN$29,1))</f>
        <v>7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15">
      <c r="A15" s="62" t="s">
        <v>62</v>
      </c>
      <c r="B15" s="2"/>
      <c r="C15" s="1"/>
      <c r="D15" s="3">
        <v>1</v>
      </c>
      <c r="E15" s="7" t="s">
        <v>59</v>
      </c>
      <c r="F15" s="6"/>
      <c r="G15" s="67">
        <f>RANK(K15,K$4:K$29,1)</f>
        <v>11</v>
      </c>
      <c r="H15" s="67">
        <f>Q15+W15+AC15+AI15+AO15</f>
        <v>55</v>
      </c>
      <c r="I15" s="67">
        <f>IF(M15=0,1,0)+IF(S15=0,1,0)+IF(Y15=0,1,0)+IF(AE15=0,1,0)+IF(AK15=0,1,0)</f>
        <v>3</v>
      </c>
      <c r="J15" s="67">
        <f>M15+S15+Y15+AE15+AK15</f>
        <v>4</v>
      </c>
      <c r="K15" s="68">
        <f>P15+V15+AB15+AH15+AN15</f>
        <v>273.27999999999997</v>
      </c>
      <c r="L15" s="52">
        <v>53.91</v>
      </c>
      <c r="M15" s="6">
        <v>2</v>
      </c>
      <c r="N15" s="32"/>
      <c r="O15" s="32"/>
      <c r="P15" s="39">
        <f>IF((OR(L15="",L15="DNC")),"",IF(L15="SDQ",P$39,IF(L15="DNF",999,(L15+(5*M15)+(N15*10)-(O15*5)))))</f>
        <v>63.91</v>
      </c>
      <c r="Q15" s="56">
        <f>IF(P15="",Default_Rank_Score,RANK(P15,P$4:P$29,1))</f>
        <v>13</v>
      </c>
      <c r="R15" s="52">
        <v>41.93</v>
      </c>
      <c r="S15" s="6">
        <v>0</v>
      </c>
      <c r="T15" s="32"/>
      <c r="U15" s="32"/>
      <c r="V15" s="39">
        <f>IF((OR(R15="",R15="DNC")),"",IF(R15="SDQ",V$39,IF(R15="DNF",999,(R15+(5*S15)+(T15*10)-(U15*5)))))</f>
        <v>41.93</v>
      </c>
      <c r="W15" s="58">
        <f>IF(V15="",Default_Rank_Score,RANK(V15,V$4:V$29,1))</f>
        <v>8</v>
      </c>
      <c r="X15" s="52">
        <v>62.18</v>
      </c>
      <c r="Y15" s="6">
        <v>0</v>
      </c>
      <c r="Z15" s="32"/>
      <c r="AA15" s="32"/>
      <c r="AB15" s="39">
        <f>IF((OR(X15="",X15="DNC")),"",IF(X15="SDQ",AB$39,IF(X15="DNF",999,(X15+(5*Y15)+(Z15*10)-(AA15*5)))))</f>
        <v>62.18</v>
      </c>
      <c r="AC15" s="58">
        <f>IF(AB15="",Default_Rank_Score,RANK(AB15,AB$4:AB$29,1))</f>
        <v>12</v>
      </c>
      <c r="AD15" s="52">
        <v>38.549999999999997</v>
      </c>
      <c r="AE15" s="6">
        <v>0</v>
      </c>
      <c r="AF15" s="32"/>
      <c r="AG15" s="32"/>
      <c r="AH15" s="39">
        <f>IF((OR(AD15="",AD15="DNC")),"",IF(AD15="SDQ",AH$39,IF(AD15="DNF",999,(AD15+(5*AE15)+(AF15*10)-(AG15*5)))))</f>
        <v>38.549999999999997</v>
      </c>
      <c r="AI15" s="58">
        <f>IF(AH15="",Default_Rank_Score,RANK(AH15,AH$4:AH$29,1))</f>
        <v>8</v>
      </c>
      <c r="AJ15" s="52">
        <v>56.71</v>
      </c>
      <c r="AK15" s="6">
        <v>2</v>
      </c>
      <c r="AL15" s="32"/>
      <c r="AM15" s="32"/>
      <c r="AN15" s="39">
        <f>IF((OR(AJ15="",AJ15="DNC")),"",IF(AJ15="SDQ",AN$39,IF(AJ15="DNF",999,(AJ15+(5*AK15)+(AL15*10)-(AM15*5)))))</f>
        <v>66.710000000000008</v>
      </c>
      <c r="AO15" s="12">
        <f>IF(AN15="",Default_Rank_Score,RANK(AN15,AN$4:AN$29,1))</f>
        <v>14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15">
      <c r="A16" s="62" t="s">
        <v>67</v>
      </c>
      <c r="B16" s="2"/>
      <c r="C16" s="1"/>
      <c r="D16" s="3">
        <v>2</v>
      </c>
      <c r="E16" s="7" t="s">
        <v>68</v>
      </c>
      <c r="F16" s="6"/>
      <c r="G16" s="67">
        <f>RANK(K16,K$4:K$29,1)</f>
        <v>12</v>
      </c>
      <c r="H16" s="67">
        <f>Q16+W16+AC16+AI16+AO16</f>
        <v>64</v>
      </c>
      <c r="I16" s="67">
        <f>IF(M16=0,1,0)+IF(S16=0,1,0)+IF(Y16=0,1,0)+IF(AE16=0,1,0)+IF(AK16=0,1,0)</f>
        <v>3</v>
      </c>
      <c r="J16" s="67">
        <f>M16+S16+Y16+AE16+AK16</f>
        <v>3</v>
      </c>
      <c r="K16" s="68">
        <f>P16+V16+AB16+AH16+AN16</f>
        <v>282.68</v>
      </c>
      <c r="L16" s="52">
        <v>49.84</v>
      </c>
      <c r="M16" s="6">
        <v>0</v>
      </c>
      <c r="N16" s="32"/>
      <c r="O16" s="32"/>
      <c r="P16" s="39">
        <f>IF((OR(L16="",L16="DNC")),"",IF(L16="SDQ",P$39,IF(L16="DNF",999,(L16+(5*M16)+(N16*10)-(O16*5)))))</f>
        <v>49.84</v>
      </c>
      <c r="Q16" s="56">
        <f>IF(P16="",Default_Rank_Score,RANK(P16,P$4:P$29,1))</f>
        <v>8</v>
      </c>
      <c r="R16" s="52">
        <v>48.03</v>
      </c>
      <c r="S16" s="6">
        <v>1</v>
      </c>
      <c r="T16" s="32"/>
      <c r="U16" s="32"/>
      <c r="V16" s="39">
        <f>IF((OR(R16="",R16="DNC")),"",IF(R16="SDQ",V$39,IF(R16="DNF",999,(R16+(5*S16)+(T16*10)-(U16*5)))))</f>
        <v>53.03</v>
      </c>
      <c r="W16" s="58">
        <f>IF(V16="",Default_Rank_Score,RANK(V16,V$4:V$29,1))</f>
        <v>14</v>
      </c>
      <c r="X16" s="52">
        <v>46.96</v>
      </c>
      <c r="Y16" s="6">
        <v>2</v>
      </c>
      <c r="Z16" s="32">
        <v>1</v>
      </c>
      <c r="AA16" s="32"/>
      <c r="AB16" s="39">
        <f>IF((OR(X16="",X16="DNC")),"",IF(X16="SDQ",AB$39,IF(X16="DNF",999,(X16+(5*Y16)+(Z16*10)-(AA16*5)))))</f>
        <v>66.960000000000008</v>
      </c>
      <c r="AC16" s="58">
        <f>IF(AB16="",Default_Rank_Score,RANK(AB16,AB$4:AB$29,1))</f>
        <v>14</v>
      </c>
      <c r="AD16" s="52">
        <v>45.01</v>
      </c>
      <c r="AE16" s="6">
        <v>0</v>
      </c>
      <c r="AF16" s="32"/>
      <c r="AG16" s="32"/>
      <c r="AH16" s="39">
        <f>IF((OR(AD16="",AD16="DNC")),"",IF(AD16="SDQ",AH$39,IF(AD16="DNF",999,(AD16+(5*AE16)+(AF16*10)-(AG16*5)))))</f>
        <v>45.01</v>
      </c>
      <c r="AI16" s="58">
        <f>IF(AH16="",Default_Rank_Score,RANK(AH16,AH$4:AH$29,1))</f>
        <v>13</v>
      </c>
      <c r="AJ16" s="52">
        <v>67.84</v>
      </c>
      <c r="AK16" s="6">
        <v>0</v>
      </c>
      <c r="AL16" s="32"/>
      <c r="AM16" s="32"/>
      <c r="AN16" s="39">
        <f>IF((OR(AJ16="",AJ16="DNC")),"",IF(AJ16="SDQ",AN$39,IF(AJ16="DNF",999,(AJ16+(5*AK16)+(AL16*10)-(AM16*5)))))</f>
        <v>67.84</v>
      </c>
      <c r="AO16" s="12">
        <f>IF(AN16="",Default_Rank_Score,RANK(AN16,AN$4:AN$29,1))</f>
        <v>15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15">
      <c r="A17" s="62" t="s">
        <v>61</v>
      </c>
      <c r="B17" s="2"/>
      <c r="C17" s="1"/>
      <c r="D17" s="3">
        <v>1</v>
      </c>
      <c r="E17" s="7" t="s">
        <v>59</v>
      </c>
      <c r="F17" s="6"/>
      <c r="G17" s="67">
        <f>RANK(K17,K$4:K$29,1)</f>
        <v>13</v>
      </c>
      <c r="H17" s="67">
        <f>Q17+W17+AC17+AI17+AO17</f>
        <v>62</v>
      </c>
      <c r="I17" s="67">
        <f>IF(M17=0,1,0)+IF(S17=0,1,0)+IF(Y17=0,1,0)+IF(AE17=0,1,0)+IF(AK17=0,1,0)</f>
        <v>2</v>
      </c>
      <c r="J17" s="67">
        <f>M17+S17+Y17+AE17+AK17</f>
        <v>3</v>
      </c>
      <c r="K17" s="68">
        <f>P17+V17+AB17+AH17+AN17</f>
        <v>285.64</v>
      </c>
      <c r="L17" s="52">
        <v>54.86</v>
      </c>
      <c r="M17" s="6">
        <v>1</v>
      </c>
      <c r="N17" s="32"/>
      <c r="O17" s="32"/>
      <c r="P17" s="39">
        <f>IF((OR(L17="",L17="DNC")),"",IF(L17="SDQ",P$39,IF(L17="DNF",999,(L17+(5*M17)+(N17*10)-(O17*5)))))</f>
        <v>59.86</v>
      </c>
      <c r="Q17" s="56">
        <f>IF(P17="",Default_Rank_Score,RANK(P17,P$4:P$29,1))</f>
        <v>10</v>
      </c>
      <c r="R17" s="52">
        <v>59.89</v>
      </c>
      <c r="S17" s="6">
        <v>1</v>
      </c>
      <c r="T17" s="32"/>
      <c r="U17" s="32"/>
      <c r="V17" s="39">
        <f>IF((OR(R17="",R17="DNC")),"",IF(R17="SDQ",V$39,IF(R17="DNF",999,(R17+(5*S17)+(T17*10)-(U17*5)))))</f>
        <v>64.89</v>
      </c>
      <c r="W17" s="58">
        <f>IF(V17="",Default_Rank_Score,RANK(V17,V$4:V$29,1))</f>
        <v>17</v>
      </c>
      <c r="X17" s="52">
        <v>52.37</v>
      </c>
      <c r="Y17" s="6">
        <v>0</v>
      </c>
      <c r="Z17" s="32"/>
      <c r="AA17" s="32"/>
      <c r="AB17" s="39">
        <f>IF((OR(X17="",X17="DNC")),"",IF(X17="SDQ",AB$39,IF(X17="DNF",999,(X17+(5*Y17)+(Z17*10)-(AA17*5)))))</f>
        <v>52.37</v>
      </c>
      <c r="AC17" s="58">
        <f>IF(AB17="",Default_Rank_Score,RANK(AB17,AB$4:AB$29,1))</f>
        <v>10</v>
      </c>
      <c r="AD17" s="52">
        <v>43.07</v>
      </c>
      <c r="AE17" s="6">
        <v>1</v>
      </c>
      <c r="AF17" s="32"/>
      <c r="AG17" s="32"/>
      <c r="AH17" s="39">
        <f>IF((OR(AD17="",AD17="DNC")),"",IF(AD17="SDQ",AH$39,IF(AD17="DNF",999,(AD17+(5*AE17)+(AF17*10)-(AG17*5)))))</f>
        <v>48.07</v>
      </c>
      <c r="AI17" s="58">
        <f>IF(AH17="",Default_Rank_Score,RANK(AH17,AH$4:AH$29,1))</f>
        <v>14</v>
      </c>
      <c r="AJ17" s="52">
        <v>60.45</v>
      </c>
      <c r="AK17" s="6">
        <v>0</v>
      </c>
      <c r="AL17" s="32"/>
      <c r="AM17" s="32"/>
      <c r="AN17" s="39">
        <f>IF((OR(AJ17="",AJ17="DNC")),"",IF(AJ17="SDQ",AN$39,IF(AJ17="DNF",999,(AJ17+(5*AK17)+(AL17*10)-(AM17*5)))))</f>
        <v>60.45</v>
      </c>
      <c r="AO17" s="12">
        <f>IF(AN17="",Default_Rank_Score,RANK(AN17,AN$4:AN$29,1))</f>
        <v>11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15">
      <c r="A18" s="62" t="s">
        <v>56</v>
      </c>
      <c r="B18" s="2"/>
      <c r="C18" s="1"/>
      <c r="D18" s="3">
        <v>1</v>
      </c>
      <c r="E18" s="7" t="s">
        <v>57</v>
      </c>
      <c r="F18" s="6"/>
      <c r="G18" s="67">
        <f>RANK(K18,K$4:K$29,1)</f>
        <v>14</v>
      </c>
      <c r="H18" s="67">
        <f>Q18+W18+AC18+AI18+AO18</f>
        <v>64</v>
      </c>
      <c r="I18" s="67">
        <f>IF(M18=0,1,0)+IF(S18=0,1,0)+IF(Y18=0,1,0)+IF(AE18=0,1,0)+IF(AK18=0,1,0)</f>
        <v>3</v>
      </c>
      <c r="J18" s="67">
        <f>M18+S18+Y18+AE18+AK18</f>
        <v>2</v>
      </c>
      <c r="K18" s="68">
        <f>P18+V18+AB18+AH18+AN18</f>
        <v>287.45</v>
      </c>
      <c r="L18" s="52">
        <v>61.08</v>
      </c>
      <c r="M18" s="84">
        <v>0</v>
      </c>
      <c r="N18" s="32"/>
      <c r="O18" s="32"/>
      <c r="P18" s="39">
        <f>IF((OR(L18="",L18="DNC")),"",IF(L18="SDQ",P$39,IF(L18="DNF",999,(L18+(5*M18)+(N18*10)-(O18*5)))))</f>
        <v>61.08</v>
      </c>
      <c r="Q18" s="56">
        <f>IF(P18="",Default_Rank_Score,RANK(P18,P$4:P$29,1))</f>
        <v>11</v>
      </c>
      <c r="R18" s="52">
        <v>51.56</v>
      </c>
      <c r="S18" s="6">
        <v>1</v>
      </c>
      <c r="T18" s="32"/>
      <c r="U18" s="32"/>
      <c r="V18" s="39">
        <f>IF((OR(R18="",R18="DNC")),"",IF(R18="SDQ",V$39,IF(R18="DNF",999,(R18+(5*S18)+(T18*10)-(U18*5)))))</f>
        <v>56.56</v>
      </c>
      <c r="W18" s="58">
        <f>IF(V18="",Default_Rank_Score,RANK(V18,V$4:V$29,1))</f>
        <v>15</v>
      </c>
      <c r="X18" s="52">
        <v>56.02</v>
      </c>
      <c r="Y18" s="6">
        <v>0</v>
      </c>
      <c r="Z18" s="32"/>
      <c r="AA18" s="32"/>
      <c r="AB18" s="39">
        <f>IF((OR(X18="",X18="DNC")),"",IF(X18="SDQ",AB$39,IF(X18="DNF",999,(X18+(5*Y18)+(Z18*10)-(AA18*5)))))</f>
        <v>56.02</v>
      </c>
      <c r="AC18" s="58">
        <f>IF(AB18="",Default_Rank_Score,RANK(AB18,AB$4:AB$29,1))</f>
        <v>11</v>
      </c>
      <c r="AD18" s="52">
        <v>49.17</v>
      </c>
      <c r="AE18" s="6">
        <v>0</v>
      </c>
      <c r="AF18" s="32"/>
      <c r="AG18" s="32"/>
      <c r="AH18" s="39">
        <f>IF((OR(AD18="",AD18="DNC")),"",IF(AD18="SDQ",AH$39,IF(AD18="DNF",999,(AD18+(5*AE18)+(AF18*10)-(AG18*5)))))</f>
        <v>49.17</v>
      </c>
      <c r="AI18" s="58">
        <f>IF(AH18="",Default_Rank_Score,RANK(AH18,AH$4:AH$29,1))</f>
        <v>15</v>
      </c>
      <c r="AJ18" s="52">
        <v>59.62</v>
      </c>
      <c r="AK18" s="6">
        <v>1</v>
      </c>
      <c r="AL18" s="32"/>
      <c r="AM18" s="32"/>
      <c r="AN18" s="39">
        <f>IF((OR(AJ18="",AJ18="DNC")),"",IF(AJ18="SDQ",AN$39,IF(AJ18="DNF",999,(AJ18+(5*AK18)+(AL18*10)-(AM18*5)))))</f>
        <v>64.62</v>
      </c>
      <c r="AO18" s="12">
        <f>IF(AN18="",Default_Rank_Score,RANK(AN18,AN$4:AN$29,1))</f>
        <v>12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15">
      <c r="A19" s="62" t="s">
        <v>54</v>
      </c>
      <c r="B19" s="2"/>
      <c r="C19" s="1"/>
      <c r="D19" s="3">
        <v>1</v>
      </c>
      <c r="E19" s="7" t="s">
        <v>55</v>
      </c>
      <c r="F19" s="6"/>
      <c r="G19" s="67">
        <f>RANK(K19,K$4:K$29,1)</f>
        <v>15</v>
      </c>
      <c r="H19" s="67">
        <f>Q19+W19+AC19+AI19+AO19</f>
        <v>78</v>
      </c>
      <c r="I19" s="67">
        <f>IF(M19=0,1,0)+IF(S19=0,1,0)+IF(Y19=0,1,0)+IF(AE19=0,1,0)+IF(AK19=0,1,0)</f>
        <v>2</v>
      </c>
      <c r="J19" s="67">
        <f>M19+S19+Y19+AE19+AK19</f>
        <v>8</v>
      </c>
      <c r="K19" s="68">
        <f>P19+V19+AB19+AH19+AN19</f>
        <v>348.22</v>
      </c>
      <c r="L19" s="52">
        <v>72.34</v>
      </c>
      <c r="M19" s="6">
        <v>1</v>
      </c>
      <c r="N19" s="32"/>
      <c r="O19" s="32"/>
      <c r="P19" s="39">
        <f>IF((OR(L19="",L19="DNC")),"",IF(L19="SDQ",P$39,IF(L19="DNF",999,(L19+(5*M19)+(N19*10)-(O19*5)))))</f>
        <v>77.34</v>
      </c>
      <c r="Q19" s="56">
        <f>IF(P19="",Default_Rank_Score,RANK(P19,P$4:P$29,1))</f>
        <v>16</v>
      </c>
      <c r="R19" s="52">
        <v>65.290000000000006</v>
      </c>
      <c r="S19" s="6">
        <v>0</v>
      </c>
      <c r="T19" s="32"/>
      <c r="U19" s="32"/>
      <c r="V19" s="39">
        <f>IF((OR(R19="",R19="DNC")),"",IF(R19="SDQ",V$39,IF(R19="DNF",999,(R19+(5*S19)+(T19*10)-(U19*5)))))</f>
        <v>65.290000000000006</v>
      </c>
      <c r="W19" s="58">
        <f>IF(V19="",Default_Rank_Score,RANK(V19,V$4:V$29,1))</f>
        <v>18</v>
      </c>
      <c r="X19" s="52">
        <v>64.23</v>
      </c>
      <c r="Y19" s="6">
        <v>4</v>
      </c>
      <c r="Z19" s="32"/>
      <c r="AA19" s="32"/>
      <c r="AB19" s="39">
        <f>IF((OR(X19="",X19="DNC")),"",IF(X19="SDQ",AB$39,IF(X19="DNF",999,(X19+(5*Y19)+(Z19*10)-(AA19*5)))))</f>
        <v>84.23</v>
      </c>
      <c r="AC19" s="58">
        <f>IF(AB19="",Default_Rank_Score,RANK(AB19,AB$4:AB$29,1))</f>
        <v>16</v>
      </c>
      <c r="AD19" s="52">
        <v>39.729999999999997</v>
      </c>
      <c r="AE19" s="6">
        <v>0</v>
      </c>
      <c r="AF19" s="32"/>
      <c r="AG19" s="32"/>
      <c r="AH19" s="39">
        <f>IF((OR(AD19="",AD19="DNC")),"",IF(AD19="SDQ",AH$39,IF(AD19="DNF",999,(AD19+(5*AE19)+(AF19*10)-(AG19*5)))))</f>
        <v>39.729999999999997</v>
      </c>
      <c r="AI19" s="58">
        <f>IF(AH19="",Default_Rank_Score,RANK(AH19,AH$4:AH$29,1))</f>
        <v>9</v>
      </c>
      <c r="AJ19" s="52">
        <v>66.63</v>
      </c>
      <c r="AK19" s="6">
        <v>3</v>
      </c>
      <c r="AL19" s="32"/>
      <c r="AM19" s="32"/>
      <c r="AN19" s="39">
        <f>IF((OR(AJ19="",AJ19="DNC")),"",IF(AJ19="SDQ",AN$39,IF(AJ19="DNF",999,(AJ19+(5*AK19)+(AL19*10)-(AM19*5)))))</f>
        <v>81.63</v>
      </c>
      <c r="AO19" s="12">
        <f>IF(AN19="",Default_Rank_Score,RANK(AN19,AN$4:AN$29,1))</f>
        <v>19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15">
      <c r="A20" s="62" t="s">
        <v>47</v>
      </c>
      <c r="B20" s="2"/>
      <c r="C20" s="1"/>
      <c r="D20" s="3">
        <v>1</v>
      </c>
      <c r="E20" s="7" t="s">
        <v>48</v>
      </c>
      <c r="F20" s="6"/>
      <c r="G20" s="67">
        <f>RANK(K20,K$4:K$29,1)</f>
        <v>16</v>
      </c>
      <c r="H20" s="67">
        <f>Q20+W20+AC20+AI20+AO20</f>
        <v>82</v>
      </c>
      <c r="I20" s="67">
        <f>IF(M20=0,1,0)+IF(S20=0,1,0)+IF(Y20=0,1,0)+IF(AE20=0,1,0)+IF(AK20=0,1,0)</f>
        <v>2</v>
      </c>
      <c r="J20" s="67">
        <f>M20+S20+Y20+AE20+AK20</f>
        <v>9</v>
      </c>
      <c r="K20" s="68">
        <f>P20+V20+AB20+AH20+AN20</f>
        <v>348.25</v>
      </c>
      <c r="L20" s="52">
        <v>65.37</v>
      </c>
      <c r="M20" s="6">
        <v>4</v>
      </c>
      <c r="N20" s="32"/>
      <c r="O20" s="32"/>
      <c r="P20" s="39">
        <f>IF((OR(L20="",L20="DNC")),"",IF(L20="SDQ",P$39,IF(L20="DNF",999,(L20+(5*M20)+(N20*10)-(O20*5)))))</f>
        <v>85.37</v>
      </c>
      <c r="Q20" s="56">
        <f>IF(P20="",Default_Rank_Score,RANK(P20,P$4:P$29,1))</f>
        <v>18</v>
      </c>
      <c r="R20" s="52">
        <v>51.68</v>
      </c>
      <c r="S20" s="84">
        <v>0</v>
      </c>
      <c r="T20" s="32"/>
      <c r="U20" s="32"/>
      <c r="V20" s="39">
        <f>IF((OR(R20="",R20="DNC")),"",IF(R20="SDQ",V$39,IF(R20="DNF",999,(R20+(5*S20)+(T20*10)-(U20*5)))))</f>
        <v>51.68</v>
      </c>
      <c r="W20" s="58">
        <f>IF(V20="",Default_Rank_Score,RANK(V20,V$4:V$29,1))</f>
        <v>13</v>
      </c>
      <c r="X20" s="52">
        <v>60.08</v>
      </c>
      <c r="Y20" s="6">
        <v>3</v>
      </c>
      <c r="Z20" s="32"/>
      <c r="AA20" s="32"/>
      <c r="AB20" s="39">
        <f>IF((OR(X20="",X20="DNC")),"",IF(X20="SDQ",AB$39,IF(X20="DNF",999,(X20+(5*Y20)+(Z20*10)-(AA20*5)))))</f>
        <v>75.08</v>
      </c>
      <c r="AC20" s="58">
        <f>IF(AB20="",Default_Rank_Score,RANK(AB20,AB$4:AB$29,1))</f>
        <v>15</v>
      </c>
      <c r="AD20" s="52">
        <v>54.23</v>
      </c>
      <c r="AE20" s="6">
        <v>0</v>
      </c>
      <c r="AF20" s="32"/>
      <c r="AG20" s="32"/>
      <c r="AH20" s="39">
        <f>IF((OR(AD20="",AD20="DNC")),"",IF(AD20="SDQ",AH$39,IF(AD20="DNF",999,(AD20+(5*AE20)+(AF20*10)-(AG20*5)))))</f>
        <v>54.23</v>
      </c>
      <c r="AI20" s="58">
        <f>IF(AH20="",Default_Rank_Score,RANK(AH20,AH$4:AH$29,1))</f>
        <v>16</v>
      </c>
      <c r="AJ20" s="52">
        <v>71.89</v>
      </c>
      <c r="AK20" s="6">
        <v>2</v>
      </c>
      <c r="AL20" s="32"/>
      <c r="AM20" s="32"/>
      <c r="AN20" s="39">
        <f>IF((OR(AJ20="",AJ20="DNC")),"",IF(AJ20="SDQ",AN$39,IF(AJ20="DNF",999,(AJ20+(5*AK20)+(AL20*10)-(AM20*5)))))</f>
        <v>81.89</v>
      </c>
      <c r="AO20" s="12">
        <f>IF(AN20="",Default_Rank_Score,RANK(AN20,AN$4:AN$29,1))</f>
        <v>20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15">
      <c r="A21" s="62" t="s">
        <v>78</v>
      </c>
      <c r="B21" s="2"/>
      <c r="C21" s="1"/>
      <c r="D21" s="3">
        <v>2</v>
      </c>
      <c r="E21" s="7" t="s">
        <v>79</v>
      </c>
      <c r="F21" s="6"/>
      <c r="G21" s="67">
        <f>RANK(K21,K$4:K$29,1)</f>
        <v>17</v>
      </c>
      <c r="H21" s="67">
        <f>Q21+W21+AC21+AI21+AO21</f>
        <v>82</v>
      </c>
      <c r="I21" s="67">
        <f>IF(M21=0,1,0)+IF(S21=0,1,0)+IF(Y21=0,1,0)+IF(AE21=0,1,0)+IF(AK21=0,1,0)</f>
        <v>2</v>
      </c>
      <c r="J21" s="67">
        <f>M21+S21+Y21+AE21+AK21</f>
        <v>10</v>
      </c>
      <c r="K21" s="68">
        <f>P21+V21+AB21+AH21+AN21</f>
        <v>376.95</v>
      </c>
      <c r="L21" s="52">
        <v>62.2</v>
      </c>
      <c r="M21" s="6">
        <v>2</v>
      </c>
      <c r="N21" s="32">
        <v>1</v>
      </c>
      <c r="O21" s="32"/>
      <c r="P21" s="39">
        <f>IF((OR(L21="",L21="DNC")),"",IF(L21="SDQ",P$39,IF(L21="DNF",999,(L21+(5*M21)+(N21*10)-(O21*5)))))</f>
        <v>82.2</v>
      </c>
      <c r="Q21" s="56">
        <f>IF(P21="",Default_Rank_Score,RANK(P21,P$4:P$29,1))</f>
        <v>17</v>
      </c>
      <c r="R21" s="52">
        <v>47.92</v>
      </c>
      <c r="S21" s="6">
        <v>0</v>
      </c>
      <c r="T21" s="32"/>
      <c r="U21" s="32"/>
      <c r="V21" s="39">
        <f>IF((OR(R21="",R21="DNC")),"",IF(R21="SDQ",V$39,IF(R21="DNF",999,(R21+(5*S21)+(T21*10)-(U21*5)))))</f>
        <v>47.92</v>
      </c>
      <c r="W21" s="58">
        <f>IF(V21="",Default_Rank_Score,RANK(V21,V$4:V$29,1))</f>
        <v>11</v>
      </c>
      <c r="X21" s="52">
        <v>74.650000000000006</v>
      </c>
      <c r="Y21" s="6">
        <v>6</v>
      </c>
      <c r="Z21" s="32"/>
      <c r="AA21" s="32"/>
      <c r="AB21" s="39">
        <f>IF((OR(X21="",X21="DNC")),"",IF(X21="SDQ",AB$39,IF(X21="DNF",999,(X21+(5*Y21)+(Z21*10)-(AA21*5)))))</f>
        <v>104.65</v>
      </c>
      <c r="AC21" s="58">
        <f>IF(AB21="",Default_Rank_Score,RANK(AB21,AB$4:AB$29,1))</f>
        <v>19</v>
      </c>
      <c r="AD21" s="52">
        <v>53.92</v>
      </c>
      <c r="AE21" s="6">
        <v>2</v>
      </c>
      <c r="AF21" s="32">
        <v>1</v>
      </c>
      <c r="AG21" s="32"/>
      <c r="AH21" s="39">
        <f>IF((OR(AD21="",AD21="DNC")),"",IF(AD21="SDQ",AH$39,IF(AD21="DNF",999,(AD21+(5*AE21)+(AF21*10)-(AG21*5)))))</f>
        <v>73.92</v>
      </c>
      <c r="AI21" s="58">
        <f>IF(AH21="",Default_Rank_Score,RANK(AH21,AH$4:AH$29,1))</f>
        <v>19</v>
      </c>
      <c r="AJ21" s="52">
        <v>68.260000000000005</v>
      </c>
      <c r="AK21" s="6">
        <v>0</v>
      </c>
      <c r="AL21" s="32"/>
      <c r="AM21" s="32"/>
      <c r="AN21" s="39">
        <f>IF((OR(AJ21="",AJ21="DNC")),"",IF(AJ21="SDQ",AN$39,IF(AJ21="DNF",999,(AJ21+(5*AK21)+(AL21*10)-(AM21*5)))))</f>
        <v>68.260000000000005</v>
      </c>
      <c r="AO21" s="12">
        <f>IF(AN21="",Default_Rank_Score,RANK(AN21,AN$4:AN$29,1))</f>
        <v>16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15">
      <c r="A22" s="62" t="s">
        <v>60</v>
      </c>
      <c r="B22" s="2"/>
      <c r="C22" s="1"/>
      <c r="D22" s="3">
        <v>1</v>
      </c>
      <c r="E22" s="7" t="s">
        <v>52</v>
      </c>
      <c r="F22" s="6"/>
      <c r="G22" s="67">
        <f>RANK(K22,K$4:K$29,1)</f>
        <v>18</v>
      </c>
      <c r="H22" s="67">
        <f>Q22+W22+AC22+AI22+AO22</f>
        <v>83</v>
      </c>
      <c r="I22" s="67">
        <f>IF(M22=0,1,0)+IF(S22=0,1,0)+IF(Y22=0,1,0)+IF(AE22=0,1,0)+IF(AK22=0,1,0)</f>
        <v>3</v>
      </c>
      <c r="J22" s="67">
        <f>M22+S22+Y22+AE22+AK22</f>
        <v>2</v>
      </c>
      <c r="K22" s="68">
        <f>P22+V22+AB22+AH22+AN22</f>
        <v>397.76</v>
      </c>
      <c r="L22" s="52">
        <v>101.9</v>
      </c>
      <c r="M22" s="6">
        <v>0</v>
      </c>
      <c r="N22" s="32"/>
      <c r="O22" s="32"/>
      <c r="P22" s="39">
        <f>IF((OR(L22="",L22="DNC")),"",IF(L22="SDQ",P$39,IF(L22="DNF",999,(L22+(5*M22)+(N22*10)-(O22*5)))))</f>
        <v>101.9</v>
      </c>
      <c r="Q22" s="56">
        <f>IF(P22="",Default_Rank_Score,RANK(P22,P$4:P$29,1))</f>
        <v>19</v>
      </c>
      <c r="R22" s="52">
        <v>57.15</v>
      </c>
      <c r="S22" s="6">
        <v>1</v>
      </c>
      <c r="T22" s="32"/>
      <c r="U22" s="32"/>
      <c r="V22" s="39">
        <f>IF((OR(R22="",R22="DNC")),"",IF(R22="SDQ",V$39,IF(R22="DNF",999,(R22+(5*S22)+(T22*10)-(U22*5)))))</f>
        <v>62.15</v>
      </c>
      <c r="W22" s="58">
        <f>IF(V22="",Default_Rank_Score,RANK(V22,V$4:V$29,1))</f>
        <v>16</v>
      </c>
      <c r="X22" s="52">
        <v>96.94</v>
      </c>
      <c r="Y22" s="6">
        <v>0</v>
      </c>
      <c r="Z22" s="32"/>
      <c r="AA22" s="32"/>
      <c r="AB22" s="39">
        <f>IF((OR(X22="",X22="DNC")),"",IF(X22="SDQ",AB$39,IF(X22="DNF",999,(X22+(5*Y22)+(Z22*10)-(AA22*5)))))</f>
        <v>96.94</v>
      </c>
      <c r="AC22" s="58">
        <f>IF(AB22="",Default_Rank_Score,RANK(AB22,AB$4:AB$29,1))</f>
        <v>17</v>
      </c>
      <c r="AD22" s="52">
        <v>66.239999999999995</v>
      </c>
      <c r="AE22" s="6">
        <v>1</v>
      </c>
      <c r="AF22" s="32"/>
      <c r="AG22" s="32"/>
      <c r="AH22" s="39">
        <f>IF((OR(AD22="",AD22="DNC")),"",IF(AD22="SDQ",AH$39,IF(AD22="DNF",999,(AD22+(5*AE22)+(AF22*10)-(AG22*5)))))</f>
        <v>71.239999999999995</v>
      </c>
      <c r="AI22" s="58">
        <f>IF(AH22="",Default_Rank_Score,RANK(AH22,AH$4:AH$29,1))</f>
        <v>18</v>
      </c>
      <c r="AJ22" s="52">
        <v>65.53</v>
      </c>
      <c r="AK22" s="6">
        <v>0</v>
      </c>
      <c r="AL22" s="32"/>
      <c r="AM22" s="32"/>
      <c r="AN22" s="39">
        <f>IF((OR(AJ22="",AJ22="DNC")),"",IF(AJ22="SDQ",AN$39,IF(AJ22="DNF",999,(AJ22+(5*AK22)+(AL22*10)-(AM22*5)))))</f>
        <v>65.53</v>
      </c>
      <c r="AO22" s="12">
        <f>IF(AN22="",Default_Rank_Score,RANK(AN22,AN$4:AN$29,1))</f>
        <v>13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15">
      <c r="A23" s="62" t="s">
        <v>75</v>
      </c>
      <c r="B23" s="2"/>
      <c r="C23" s="1"/>
      <c r="D23" s="3">
        <v>2</v>
      </c>
      <c r="E23" s="7" t="s">
        <v>50</v>
      </c>
      <c r="F23" s="6"/>
      <c r="G23" s="67">
        <f>RANK(K23,K$4:K$29,1)</f>
        <v>19</v>
      </c>
      <c r="H23" s="67">
        <f>Q23+W23+AC23+AI23+AO23</f>
        <v>89</v>
      </c>
      <c r="I23" s="67">
        <f>IF(M23=0,1,0)+IF(S23=0,1,0)+IF(Y23=0,1,0)+IF(AE23=0,1,0)+IF(AK23=0,1,0)</f>
        <v>3</v>
      </c>
      <c r="J23" s="67">
        <f>M23+S23+Y23+AE23+AK23</f>
        <v>4</v>
      </c>
      <c r="K23" s="68">
        <f>P23+V23+AB23+AH23+AN23</f>
        <v>431.24</v>
      </c>
      <c r="L23" s="52">
        <v>75.97</v>
      </c>
      <c r="M23" s="6">
        <v>0</v>
      </c>
      <c r="N23" s="32"/>
      <c r="O23" s="32"/>
      <c r="P23" s="39">
        <f>IF((OR(L23="",L23="DNC")),"",IF(L23="SDQ",P$39,IF(L23="DNF",999,(L23+(5*M23)+(N23*10)-(O23*5)))))</f>
        <v>75.97</v>
      </c>
      <c r="Q23" s="56">
        <f>IF(P23="",Default_Rank_Score,RANK(P23,P$4:P$29,1))</f>
        <v>15</v>
      </c>
      <c r="R23" s="52">
        <v>82.05</v>
      </c>
      <c r="S23" s="6">
        <v>0</v>
      </c>
      <c r="T23" s="32"/>
      <c r="U23" s="32"/>
      <c r="V23" s="39">
        <f>IF((OR(R23="",R23="DNC")),"",IF(R23="SDQ",V$39,IF(R23="DNF",999,(R23+(5*S23)+(T23*10)-(U23*5)))))</f>
        <v>82.05</v>
      </c>
      <c r="W23" s="58">
        <f>IF(V23="",Default_Rank_Score,RANK(V23,V$4:V$29,1))</f>
        <v>19</v>
      </c>
      <c r="X23" s="52">
        <v>89.63</v>
      </c>
      <c r="Y23" s="6">
        <v>3</v>
      </c>
      <c r="Z23" s="32"/>
      <c r="AA23" s="32"/>
      <c r="AB23" s="39">
        <f>IF((OR(X23="",X23="DNC")),"",IF(X23="SDQ",AB$39,IF(X23="DNF",999,(X23+(5*Y23)+(Z23*10)-(AA23*5)))))</f>
        <v>104.63</v>
      </c>
      <c r="AC23" s="58">
        <f>IF(AB23="",Default_Rank_Score,RANK(AB23,AB$4:AB$29,1))</f>
        <v>18</v>
      </c>
      <c r="AD23" s="52">
        <v>79.05</v>
      </c>
      <c r="AE23" s="6">
        <v>0</v>
      </c>
      <c r="AF23" s="32">
        <v>1</v>
      </c>
      <c r="AG23" s="32"/>
      <c r="AH23" s="39">
        <f>IF((OR(AD23="",AD23="DNC")),"",IF(AD23="SDQ",AH$39,IF(AD23="DNF",999,(AD23+(5*AE23)+(AF23*10)-(AG23*5)))))</f>
        <v>89.05</v>
      </c>
      <c r="AI23" s="58">
        <f>IF(AH23="",Default_Rank_Score,RANK(AH23,AH$4:AH$29,1))</f>
        <v>20</v>
      </c>
      <c r="AJ23" s="52">
        <v>74.540000000000006</v>
      </c>
      <c r="AK23" s="6">
        <v>1</v>
      </c>
      <c r="AL23" s="32"/>
      <c r="AM23" s="32"/>
      <c r="AN23" s="39">
        <f>IF((OR(AJ23="",AJ23="DNC")),"",IF(AJ23="SDQ",AN$39,IF(AJ23="DNF",999,(AJ23+(5*AK23)+(AL23*10)-(AM23*5)))))</f>
        <v>79.540000000000006</v>
      </c>
      <c r="AO23" s="12">
        <f>IF(AN23="",Default_Rank_Score,RANK(AN23,AN$4:AN$29,1))</f>
        <v>17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15">
      <c r="A24" s="62" t="s">
        <v>49</v>
      </c>
      <c r="B24" s="2"/>
      <c r="C24" s="1"/>
      <c r="D24" s="3">
        <v>1</v>
      </c>
      <c r="E24" s="7" t="s">
        <v>50</v>
      </c>
      <c r="F24" s="6"/>
      <c r="G24" s="67">
        <f>RANK(K24,K$4:K$29,1)</f>
        <v>20</v>
      </c>
      <c r="H24" s="67">
        <f>Q24+W24+AC24+AI24+AO24</f>
        <v>95</v>
      </c>
      <c r="I24" s="67">
        <f>IF(M24=0,1,0)+IF(S24=0,1,0)+IF(Y24=0,1,0)+IF(AE24=0,1,0)+IF(AK24=0,1,0)</f>
        <v>2</v>
      </c>
      <c r="J24" s="67">
        <f>M24+S24+Y24+AE24+AK24</f>
        <v>9</v>
      </c>
      <c r="K24" s="68">
        <f>P24+V24+AB24+AH24+AN24</f>
        <v>463.2</v>
      </c>
      <c r="L24" s="52">
        <v>88.06</v>
      </c>
      <c r="M24" s="6">
        <v>4</v>
      </c>
      <c r="N24" s="32"/>
      <c r="O24" s="32"/>
      <c r="P24" s="39">
        <f>IF((OR(L24="",L24="DNC")),"",IF(L24="SDQ",P$39,IF(L24="DNF",999,(L24+(5*M24)+(N24*10)-(O24*5)))))</f>
        <v>108.06</v>
      </c>
      <c r="Q24" s="56">
        <f>IF(P24="",Default_Rank_Score,RANK(P24,P$4:P$29,1))</f>
        <v>20</v>
      </c>
      <c r="R24" s="52">
        <v>83.99</v>
      </c>
      <c r="S24" s="6">
        <v>2</v>
      </c>
      <c r="T24" s="32"/>
      <c r="U24" s="32"/>
      <c r="V24" s="39">
        <f>IF((OR(R24="",R24="DNC")),"",IF(R24="SDQ",V$39,IF(R24="DNF",999,(R24+(5*S24)+(T24*10)-(U24*5)))))</f>
        <v>93.99</v>
      </c>
      <c r="W24" s="58">
        <f>IF(V24="",Default_Rank_Score,RANK(V24,V$4:V$29,1))</f>
        <v>20</v>
      </c>
      <c r="X24" s="52">
        <v>97.83</v>
      </c>
      <c r="Y24" s="6">
        <v>3</v>
      </c>
      <c r="Z24" s="32"/>
      <c r="AA24" s="32"/>
      <c r="AB24" s="39">
        <f>IF((OR(X24="",X24="DNC")),"",IF(X24="SDQ",AB$39,IF(X24="DNF",999,(X24+(5*Y24)+(Z24*10)-(AA24*5)))))</f>
        <v>112.83</v>
      </c>
      <c r="AC24" s="58">
        <f>IF(AB24="",Default_Rank_Score,RANK(AB24,AB$4:AB$29,1))</f>
        <v>20</v>
      </c>
      <c r="AD24" s="52">
        <v>67.930000000000007</v>
      </c>
      <c r="AE24" s="6">
        <v>0</v>
      </c>
      <c r="AF24" s="32"/>
      <c r="AG24" s="32"/>
      <c r="AH24" s="39">
        <f>IF((OR(AD24="",AD24="DNC")),"",IF(AD24="SDQ",AH$39,IF(AD24="DNF",999,(AD24+(5*AE24)+(AF24*10)-(AG24*5)))))</f>
        <v>67.930000000000007</v>
      </c>
      <c r="AI24" s="58">
        <f>IF(AH24="",Default_Rank_Score,RANK(AH24,AH$4:AH$29,1))</f>
        <v>17</v>
      </c>
      <c r="AJ24" s="52">
        <v>80.39</v>
      </c>
      <c r="AK24" s="6">
        <v>0</v>
      </c>
      <c r="AL24" s="32"/>
      <c r="AM24" s="32"/>
      <c r="AN24" s="39">
        <f>IF((OR(AJ24="",AJ24="DNC")),"",IF(AJ24="SDQ",AN$39,IF(AJ24="DNF",999,(AJ24+(5*AK24)+(AL24*10)-(AM24*5)))))</f>
        <v>80.39</v>
      </c>
      <c r="AO24" s="12">
        <f>IF(AN24="",Default_Rank_Score,RANK(AN24,AN$4:AN$29,1))</f>
        <v>18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15">
      <c r="A25" s="62" t="s">
        <v>81</v>
      </c>
      <c r="B25" s="2"/>
      <c r="C25" s="1"/>
      <c r="D25" s="3">
        <v>2</v>
      </c>
      <c r="E25" s="7" t="s">
        <v>82</v>
      </c>
      <c r="F25" s="6"/>
      <c r="G25" s="67">
        <f>RANK(K25,K$4:K$29,1)</f>
        <v>21</v>
      </c>
      <c r="H25" s="67">
        <f>Q25+W25+AC25+AI25+AO25</f>
        <v>106</v>
      </c>
      <c r="I25" s="67">
        <f>IF(M25=0,1,0)+IF(S25=0,1,0)+IF(Y25=0,1,0)+IF(AE25=0,1,0)+IF(AK25=0,1,0)</f>
        <v>2</v>
      </c>
      <c r="J25" s="67">
        <f>M25+S25+Y25+AE25+AK25</f>
        <v>9</v>
      </c>
      <c r="K25" s="68">
        <f>P25+V25+AB25+AH25+AN25</f>
        <v>658.75</v>
      </c>
      <c r="L25" s="52">
        <v>118.37</v>
      </c>
      <c r="M25" s="6">
        <v>3</v>
      </c>
      <c r="N25" s="32"/>
      <c r="O25" s="32"/>
      <c r="P25" s="39">
        <f>IF((OR(L25="",L25="DNC")),"",IF(L25="SDQ",P$39,IF(L25="DNF",999,(L25+(5*M25)+(N25*10)-(O25*5)))))</f>
        <v>133.37</v>
      </c>
      <c r="Q25" s="56">
        <f>IF(P25="",Default_Rank_Score,RANK(P25,P$4:P$29,1))</f>
        <v>21</v>
      </c>
      <c r="R25" s="52">
        <v>109.21</v>
      </c>
      <c r="S25" s="6">
        <v>0</v>
      </c>
      <c r="T25" s="32"/>
      <c r="U25" s="32"/>
      <c r="V25" s="39">
        <f>IF((OR(R25="",R25="DNC")),"",IF(R25="SDQ",V$39,IF(R25="DNF",999,(R25+(5*S25)+(T25*10)-(U25*5)))))</f>
        <v>109.21</v>
      </c>
      <c r="W25" s="58">
        <f>IF(V25="",Default_Rank_Score,RANK(V25,V$4:V$29,1))</f>
        <v>21</v>
      </c>
      <c r="X25" s="52">
        <v>142.61000000000001</v>
      </c>
      <c r="Y25" s="6">
        <v>4</v>
      </c>
      <c r="Z25" s="32"/>
      <c r="AA25" s="32"/>
      <c r="AB25" s="39">
        <f>IF((OR(X25="",X25="DNC")),"",IF(X25="SDQ",AB$39,IF(X25="DNF",999,(X25+(5*Y25)+(Z25*10)-(AA25*5)))))</f>
        <v>162.61000000000001</v>
      </c>
      <c r="AC25" s="58">
        <f>IF(AB25="",Default_Rank_Score,RANK(AB25,AB$4:AB$29,1))</f>
        <v>21</v>
      </c>
      <c r="AD25" s="52">
        <v>130.75</v>
      </c>
      <c r="AE25" s="6">
        <v>2</v>
      </c>
      <c r="AF25" s="32"/>
      <c r="AG25" s="32"/>
      <c r="AH25" s="39">
        <f>IF((OR(AD25="",AD25="DNC")),"",IF(AD25="SDQ",AH$39,IF(AD25="DNF",999,(AD25+(5*AE25)+(AF25*10)-(AG25*5)))))</f>
        <v>140.75</v>
      </c>
      <c r="AI25" s="58">
        <f>IF(AH25="",Default_Rank_Score,RANK(AH25,AH$4:AH$29,1))</f>
        <v>22</v>
      </c>
      <c r="AJ25" s="52">
        <v>112.81</v>
      </c>
      <c r="AK25" s="6">
        <v>0</v>
      </c>
      <c r="AL25" s="32"/>
      <c r="AM25" s="32"/>
      <c r="AN25" s="39">
        <f>IF((OR(AJ25="",AJ25="DNC")),"",IF(AJ25="SDQ",AN$39,IF(AJ25="DNF",999,(AJ25+(5*AK25)+(AL25*10)-(AM25*5)))))</f>
        <v>112.81</v>
      </c>
      <c r="AO25" s="12">
        <f>IF(AN25="",Default_Rank_Score,RANK(AN25,AN$4:AN$29,1))</f>
        <v>21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15">
      <c r="A26" s="62" t="s">
        <v>80</v>
      </c>
      <c r="B26" s="2"/>
      <c r="C26" s="1"/>
      <c r="D26" s="3">
        <v>2</v>
      </c>
      <c r="E26" s="7" t="s">
        <v>52</v>
      </c>
      <c r="F26" s="6"/>
      <c r="G26" s="67">
        <f>RANK(K26,K$4:K$29,1)</f>
        <v>22</v>
      </c>
      <c r="H26" s="67">
        <f>Q26+W26+AC26+AI26+AO26</f>
        <v>112</v>
      </c>
      <c r="I26" s="67">
        <f>IF(M26=0,1,0)+IF(S26=0,1,0)+IF(Y26=0,1,0)+IF(AE26=0,1,0)+IF(AK26=0,1,0)</f>
        <v>1</v>
      </c>
      <c r="J26" s="67">
        <f>M26+S26+Y26+AE26+AK26</f>
        <v>5</v>
      </c>
      <c r="K26" s="68">
        <f>P26+V26+AB26+AH26+AN26</f>
        <v>747.32999999999993</v>
      </c>
      <c r="L26" s="52">
        <v>141.54</v>
      </c>
      <c r="M26" s="6">
        <v>1</v>
      </c>
      <c r="N26" s="32"/>
      <c r="O26" s="32"/>
      <c r="P26" s="39">
        <f>IF((OR(L26="",L26="DNC")),"",IF(L26="SDQ",P$39,IF(L26="DNF",999,(L26+(5*M26)+(N26*10)-(O26*5)))))</f>
        <v>146.54</v>
      </c>
      <c r="Q26" s="56">
        <f>IF(P26="",Default_Rank_Score,RANK(P26,P$4:P$29,1))</f>
        <v>22</v>
      </c>
      <c r="R26" s="52">
        <v>113.85</v>
      </c>
      <c r="S26" s="6">
        <v>1</v>
      </c>
      <c r="T26" s="32"/>
      <c r="U26" s="32"/>
      <c r="V26" s="39">
        <f>IF((OR(R26="",R26="DNC")),"",IF(R26="SDQ",V$39,IF(R26="DNF",999,(R26+(5*S26)+(T26*10)-(U26*5)))))</f>
        <v>118.85</v>
      </c>
      <c r="W26" s="58">
        <f>IF(V26="",Default_Rank_Score,RANK(V26,V$4:V$29,1))</f>
        <v>22</v>
      </c>
      <c r="X26" s="52">
        <v>186.08</v>
      </c>
      <c r="Y26" s="6">
        <v>1</v>
      </c>
      <c r="Z26" s="32"/>
      <c r="AA26" s="32"/>
      <c r="AB26" s="39">
        <f>IF((OR(X26="",X26="DNC")),"",IF(X26="SDQ",AB$39,IF(X26="DNF",999,(X26+(5*Y26)+(Z26*10)-(AA26*5)))))</f>
        <v>191.08</v>
      </c>
      <c r="AC26" s="58">
        <f>IF(AB26="",Default_Rank_Score,RANK(AB26,AB$4:AB$29,1))</f>
        <v>23</v>
      </c>
      <c r="AD26" s="52">
        <v>140.91999999999999</v>
      </c>
      <c r="AE26" s="6">
        <v>2</v>
      </c>
      <c r="AF26" s="32"/>
      <c r="AG26" s="32"/>
      <c r="AH26" s="39">
        <f>IF((OR(AD26="",AD26="DNC")),"",IF(AD26="SDQ",AH$39,IF(AD26="DNF",999,(AD26+(5*AE26)+(AF26*10)-(AG26*5)))))</f>
        <v>150.91999999999999</v>
      </c>
      <c r="AI26" s="58">
        <f>IF(AH26="",Default_Rank_Score,RANK(AH26,AH$4:AH$29,1))</f>
        <v>23</v>
      </c>
      <c r="AJ26" s="52">
        <v>139.94</v>
      </c>
      <c r="AK26" s="6">
        <v>0</v>
      </c>
      <c r="AL26" s="32"/>
      <c r="AM26" s="32"/>
      <c r="AN26" s="39">
        <f>IF((OR(AJ26="",AJ26="DNC")),"",IF(AJ26="SDQ",AN$39,IF(AJ26="DNF",999,(AJ26+(5*AK26)+(AL26*10)-(AM26*5)))))</f>
        <v>139.94</v>
      </c>
      <c r="AO26" s="12">
        <f>IF(AN26="",Default_Rank_Score,RANK(AN26,AN$4:AN$29,1))</f>
        <v>22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15">
      <c r="A27" s="62" t="s">
        <v>77</v>
      </c>
      <c r="B27" s="2"/>
      <c r="C27" s="1"/>
      <c r="D27" s="3">
        <v>2</v>
      </c>
      <c r="E27" s="7" t="s">
        <v>57</v>
      </c>
      <c r="F27" s="6"/>
      <c r="G27" s="67">
        <f>RANK(K27,K$4:K$29,1)</f>
        <v>23</v>
      </c>
      <c r="H27" s="67">
        <f>Q27+W27+AC27+AI27+AO27</f>
        <v>112</v>
      </c>
      <c r="I27" s="67">
        <f>IF(M27=0,1,0)+IF(S27=0,1,0)+IF(Y27=0,1,0)+IF(AE27=0,1,0)+IF(AK27=0,1,0)</f>
        <v>2</v>
      </c>
      <c r="J27" s="67">
        <f>M27+S27+Y27+AE27+AK27</f>
        <v>4</v>
      </c>
      <c r="K27" s="68">
        <f>P27+V27+AB27+AH27+AN27</f>
        <v>767.12000000000012</v>
      </c>
      <c r="L27" s="52">
        <v>153.63999999999999</v>
      </c>
      <c r="M27" s="6">
        <v>1</v>
      </c>
      <c r="N27" s="32"/>
      <c r="O27" s="32"/>
      <c r="P27" s="39">
        <f>IF((OR(L27="",L27="DNC")),"",IF(L27="SDQ",P$39,IF(L27="DNF",999,(L27+(5*M27)+(N27*10)-(O27*5)))))</f>
        <v>158.63999999999999</v>
      </c>
      <c r="Q27" s="56">
        <f>IF(P27="",Default_Rank_Score,RANK(P27,P$4:P$29,1))</f>
        <v>23</v>
      </c>
      <c r="R27" s="52">
        <v>143.24</v>
      </c>
      <c r="S27" s="6">
        <v>1</v>
      </c>
      <c r="T27" s="32"/>
      <c r="U27" s="32"/>
      <c r="V27" s="39">
        <f>IF((OR(R27="",R27="DNC")),"",IF(R27="SDQ",V$39,IF(R27="DNF",999,(R27+(5*S27)+(T27*10)-(U27*5)))))</f>
        <v>148.24</v>
      </c>
      <c r="W27" s="58">
        <f>IF(V27="",Default_Rank_Score,RANK(V27,V$4:V$29,1))</f>
        <v>23</v>
      </c>
      <c r="X27" s="52">
        <v>163.72999999999999</v>
      </c>
      <c r="Y27" s="6">
        <v>0</v>
      </c>
      <c r="Z27" s="32"/>
      <c r="AA27" s="32"/>
      <c r="AB27" s="39">
        <f>IF((OR(X27="",X27="DNC")),"",IF(X27="SDQ",AB$39,IF(X27="DNF",999,(X27+(5*Y27)+(Z27*10)-(AA27*5)))))</f>
        <v>163.72999999999999</v>
      </c>
      <c r="AC27" s="58">
        <f>IF(AB27="",Default_Rank_Score,RANK(AB27,AB$4:AB$29,1))</f>
        <v>22</v>
      </c>
      <c r="AD27" s="52">
        <v>132.82</v>
      </c>
      <c r="AE27" s="6">
        <v>0</v>
      </c>
      <c r="AF27" s="32"/>
      <c r="AG27" s="32"/>
      <c r="AH27" s="39">
        <f>IF((OR(AD27="",AD27="DNC")),"",IF(AD27="SDQ",AH$39,IF(AD27="DNF",999,(AD27+(5*AE27)+(AF27*10)-(AG27*5)))))</f>
        <v>132.82</v>
      </c>
      <c r="AI27" s="58">
        <f>IF(AH27="",Default_Rank_Score,RANK(AH27,AH$4:AH$29,1))</f>
        <v>21</v>
      </c>
      <c r="AJ27" s="52">
        <v>153.69</v>
      </c>
      <c r="AK27" s="6">
        <v>2</v>
      </c>
      <c r="AL27" s="32"/>
      <c r="AM27" s="32"/>
      <c r="AN27" s="39">
        <f>IF((OR(AJ27="",AJ27="DNC")),"",IF(AJ27="SDQ",AN$39,IF(AJ27="DNF",999,(AJ27+(5*AK27)+(AL27*10)-(AM27*5)))))</f>
        <v>163.69</v>
      </c>
      <c r="AO27" s="12">
        <f>IF(AN27="",Default_Rank_Score,RANK(AN27,AN$4:AN$29,1))</f>
        <v>23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15">
      <c r="A28" s="62" t="s">
        <v>51</v>
      </c>
      <c r="B28" s="2"/>
      <c r="C28" s="1"/>
      <c r="D28" s="3">
        <v>1</v>
      </c>
      <c r="E28" s="7" t="s">
        <v>52</v>
      </c>
      <c r="F28" s="6"/>
      <c r="G28" s="67">
        <f>RANK(K28,K$4:K$29,1)</f>
        <v>24</v>
      </c>
      <c r="H28" s="67">
        <f>Q28+W28+AC28+AI28+AO28</f>
        <v>120</v>
      </c>
      <c r="I28" s="67">
        <f>IF(M28=0,1,0)+IF(S28=0,1,0)+IF(Y28=0,1,0)+IF(AE28=0,1,0)+IF(AK28=0,1,0)</f>
        <v>1</v>
      </c>
      <c r="J28" s="67">
        <f>M28+S28+Y28+AE28+AK28</f>
        <v>13</v>
      </c>
      <c r="K28" s="68">
        <f>P28+V28+AB28+AH28+AN28</f>
        <v>1236.97</v>
      </c>
      <c r="L28" s="52">
        <v>253.83</v>
      </c>
      <c r="M28" s="6">
        <v>4</v>
      </c>
      <c r="N28" s="32"/>
      <c r="O28" s="32"/>
      <c r="P28" s="39">
        <f>IF((OR(L28="",L28="DNC")),"",IF(L28="SDQ",P$39,IF(L28="DNF",999,(L28+(5*M28)+(N28*10)-(O28*5)))))</f>
        <v>273.83000000000004</v>
      </c>
      <c r="Q28" s="56">
        <f>IF(P28="",Default_Rank_Score,RANK(P28,P$4:P$29,1))</f>
        <v>24</v>
      </c>
      <c r="R28" s="52">
        <v>238.7</v>
      </c>
      <c r="S28" s="6">
        <v>5</v>
      </c>
      <c r="T28" s="32"/>
      <c r="U28" s="32"/>
      <c r="V28" s="39">
        <f>IF((OR(R28="",R28="DNC")),"",IF(R28="SDQ",V$39,IF(R28="DNF",999,(R28+(5*S28)+(T28*10)-(U28*5)))))</f>
        <v>263.7</v>
      </c>
      <c r="W28" s="58">
        <f>IF(V28="",Default_Rank_Score,RANK(V28,V$4:V$29,1))</f>
        <v>24</v>
      </c>
      <c r="X28" s="52">
        <v>253.16</v>
      </c>
      <c r="Y28" s="6">
        <v>2</v>
      </c>
      <c r="Z28" s="32"/>
      <c r="AA28" s="32"/>
      <c r="AB28" s="39">
        <f>IF((OR(X28="",X28="DNC")),"",IF(X28="SDQ",AB$39,IF(X28="DNF",999,(X28+(5*Y28)+(Z28*10)-(AA28*5)))))</f>
        <v>263.15999999999997</v>
      </c>
      <c r="AC28" s="58">
        <f>IF(AB28="",Default_Rank_Score,RANK(AB28,AB$4:AB$29,1))</f>
        <v>24</v>
      </c>
      <c r="AD28" s="52">
        <v>171.57</v>
      </c>
      <c r="AE28" s="6">
        <v>2</v>
      </c>
      <c r="AF28" s="32"/>
      <c r="AG28" s="32"/>
      <c r="AH28" s="39">
        <f>IF((OR(AD28="",AD28="DNC")),"",IF(AD28="SDQ",AH$39,IF(AD28="DNF",999,(AD28+(5*AE28)+(AF28*10)-(AG28*5)))))</f>
        <v>181.57</v>
      </c>
      <c r="AI28" s="58">
        <f>IF(AH28="",Default_Rank_Score,RANK(AH28,AH$4:AH$29,1))</f>
        <v>24</v>
      </c>
      <c r="AJ28" s="52">
        <v>254.71</v>
      </c>
      <c r="AK28" s="6">
        <v>0</v>
      </c>
      <c r="AL28" s="32"/>
      <c r="AM28" s="32"/>
      <c r="AN28" s="39">
        <f>IF((OR(AJ28="",AJ28="DNC")),"",IF(AJ28="SDQ",AN$39,IF(AJ28="DNF",999,(AJ28+(5*AK28)+(AL28*10)-(AM28*5)))))</f>
        <v>254.71</v>
      </c>
      <c r="AO28" s="12">
        <f>IF(AN28="",Default_Rank_Score,RANK(AN28,AN$4:AN$29,1))</f>
        <v>24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27" customFormat="1" ht="14" thickBot="1" x14ac:dyDescent="0.2">
      <c r="A29" s="40" t="s">
        <v>26</v>
      </c>
      <c r="B29" s="41"/>
      <c r="C29" s="41"/>
      <c r="D29" s="41"/>
      <c r="E29" s="42"/>
      <c r="F29" s="43"/>
      <c r="G29" s="44"/>
      <c r="H29" s="44"/>
      <c r="I29" s="44"/>
      <c r="J29" s="44"/>
      <c r="K29" s="47"/>
      <c r="L29" s="53"/>
      <c r="M29" s="44"/>
      <c r="N29" s="44"/>
      <c r="O29" s="44"/>
      <c r="P29" s="45"/>
      <c r="Q29" s="57"/>
      <c r="R29" s="53"/>
      <c r="S29" s="44"/>
      <c r="T29" s="44"/>
      <c r="U29" s="44"/>
      <c r="V29" s="45"/>
      <c r="W29" s="57"/>
      <c r="X29" s="53"/>
      <c r="Y29" s="44"/>
      <c r="Z29" s="44"/>
      <c r="AA29" s="44"/>
      <c r="AB29" s="45"/>
      <c r="AC29" s="57"/>
      <c r="AD29" s="53"/>
      <c r="AE29" s="44"/>
      <c r="AF29" s="44"/>
      <c r="AG29" s="44"/>
      <c r="AH29" s="45"/>
      <c r="AI29" s="57"/>
      <c r="AJ29" s="53"/>
      <c r="AK29" s="44"/>
      <c r="AL29" s="44"/>
      <c r="AM29" s="44"/>
      <c r="AN29" s="45"/>
      <c r="AO29" s="26"/>
      <c r="AP29" s="26"/>
      <c r="AQ29" s="26"/>
    </row>
    <row r="30" spans="1:43" s="17" customFormat="1" x14ac:dyDescent="0.15">
      <c r="A30" s="17" t="s">
        <v>27</v>
      </c>
      <c r="E30" s="13"/>
      <c r="F30" s="5"/>
      <c r="G30" s="15"/>
      <c r="H30" s="15"/>
      <c r="I30" s="15"/>
      <c r="J30" s="15"/>
      <c r="K30" s="15"/>
      <c r="L30" s="16">
        <v>200</v>
      </c>
      <c r="M30" s="15"/>
      <c r="N30" s="15"/>
      <c r="O30" s="15"/>
      <c r="P30" s="16"/>
      <c r="Q30" s="15"/>
      <c r="R30" s="16">
        <v>200</v>
      </c>
      <c r="S30" s="15"/>
      <c r="T30" s="15"/>
      <c r="U30" s="15"/>
      <c r="V30" s="16"/>
      <c r="W30" s="15"/>
      <c r="X30" s="16">
        <v>200</v>
      </c>
      <c r="Y30" s="15"/>
      <c r="Z30" s="15"/>
      <c r="AA30" s="15"/>
      <c r="AB30" s="16"/>
      <c r="AC30" s="15"/>
      <c r="AD30" s="16">
        <v>200</v>
      </c>
      <c r="AE30" s="15"/>
      <c r="AF30" s="15"/>
      <c r="AG30" s="15"/>
      <c r="AH30" s="16"/>
      <c r="AI30" s="15"/>
      <c r="AJ30" s="16">
        <v>200</v>
      </c>
      <c r="AK30" s="15"/>
      <c r="AL30" s="15"/>
      <c r="AM30" s="15"/>
      <c r="AN30" s="16"/>
      <c r="AO30" s="15"/>
      <c r="AP30" s="15"/>
      <c r="AQ30" s="15"/>
    </row>
    <row r="31" spans="1:43" s="17" customFormat="1" x14ac:dyDescent="0.15">
      <c r="A31" s="4" t="s">
        <v>28</v>
      </c>
      <c r="B31" s="4"/>
      <c r="C31" s="4"/>
      <c r="D31" s="4"/>
      <c r="E31" s="13"/>
      <c r="F31" s="5"/>
      <c r="G31" s="15"/>
      <c r="H31" s="15"/>
      <c r="I31" s="15"/>
      <c r="J31" s="15"/>
      <c r="K31" s="15"/>
      <c r="L31" s="16">
        <v>20</v>
      </c>
      <c r="M31" s="15"/>
      <c r="N31" s="15"/>
      <c r="O31" s="15"/>
      <c r="P31" s="16"/>
      <c r="Q31" s="15"/>
      <c r="R31" s="16">
        <v>20</v>
      </c>
      <c r="S31" s="15"/>
      <c r="T31" s="15"/>
      <c r="U31" s="15"/>
      <c r="V31" s="16"/>
      <c r="W31" s="15"/>
      <c r="X31" s="16">
        <v>20</v>
      </c>
      <c r="Y31" s="15"/>
      <c r="Z31" s="15"/>
      <c r="AA31" s="15"/>
      <c r="AB31" s="16"/>
      <c r="AC31" s="15"/>
      <c r="AD31" s="16">
        <v>20</v>
      </c>
      <c r="AE31" s="15"/>
      <c r="AF31" s="15"/>
      <c r="AG31" s="15"/>
      <c r="AH31" s="16"/>
      <c r="AI31" s="15"/>
      <c r="AJ31" s="16">
        <v>20</v>
      </c>
      <c r="AK31" s="15"/>
      <c r="AL31" s="15"/>
      <c r="AM31" s="15"/>
      <c r="AN31" s="16"/>
      <c r="AO31" s="15"/>
      <c r="AP31" s="15"/>
      <c r="AQ31" s="15"/>
    </row>
    <row r="32" spans="1:43" s="17" customFormat="1" x14ac:dyDescent="0.15">
      <c r="A32" s="4" t="s">
        <v>29</v>
      </c>
      <c r="B32" s="4"/>
      <c r="C32" s="4"/>
      <c r="D32" s="4"/>
      <c r="E32" s="13"/>
      <c r="F32" s="5"/>
      <c r="G32" s="15"/>
      <c r="H32" s="15"/>
      <c r="I32" s="15"/>
      <c r="J32" s="15"/>
      <c r="K32" s="15"/>
      <c r="L32" s="16">
        <f>MIN(L4:L29)</f>
        <v>30.35</v>
      </c>
      <c r="M32" s="15"/>
      <c r="N32" s="15"/>
      <c r="O32" s="15"/>
      <c r="P32" s="16">
        <f>MIN(P4:P29)</f>
        <v>30.35</v>
      </c>
      <c r="Q32" s="15"/>
      <c r="R32" s="16">
        <f>MIN(R4:R29)</f>
        <v>29.6</v>
      </c>
      <c r="S32" s="15"/>
      <c r="T32" s="15"/>
      <c r="U32" s="15"/>
      <c r="V32" s="16">
        <f>MIN(V4:V29)</f>
        <v>29.6</v>
      </c>
      <c r="W32" s="15"/>
      <c r="X32" s="16">
        <f>MIN(X4:X29)</f>
        <v>25.94</v>
      </c>
      <c r="Y32" s="15"/>
      <c r="Z32" s="15"/>
      <c r="AA32" s="15"/>
      <c r="AB32" s="16">
        <f>MIN(AB4:AB29)</f>
        <v>29.98</v>
      </c>
      <c r="AC32" s="15"/>
      <c r="AD32" s="16">
        <f>MIN(AD4:AD29)</f>
        <v>27.06</v>
      </c>
      <c r="AE32" s="15"/>
      <c r="AF32" s="15"/>
      <c r="AG32" s="15"/>
      <c r="AH32" s="16">
        <f>MIN(AH4:AH29)</f>
        <v>27.06</v>
      </c>
      <c r="AI32" s="15"/>
      <c r="AJ32" s="16">
        <f>MIN(AJ4:AJ29)</f>
        <v>23.56</v>
      </c>
      <c r="AK32" s="15"/>
      <c r="AL32" s="15"/>
      <c r="AM32" s="15"/>
      <c r="AN32" s="16">
        <f>MIN(AN4:AN29)</f>
        <v>28.56</v>
      </c>
      <c r="AO32" s="15"/>
      <c r="AP32" s="15"/>
      <c r="AQ32" s="15"/>
    </row>
    <row r="33" spans="1:43" s="17" customFormat="1" x14ac:dyDescent="0.15">
      <c r="A33" s="4" t="s">
        <v>30</v>
      </c>
      <c r="B33" s="4"/>
      <c r="C33" s="4"/>
      <c r="D33" s="4"/>
      <c r="E33" s="13"/>
      <c r="F33" s="5"/>
      <c r="G33" s="15"/>
      <c r="H33" s="15"/>
      <c r="I33" s="15"/>
      <c r="J33" s="15"/>
      <c r="K33" s="15"/>
      <c r="L33" s="16">
        <f>MAX(L4:L29)</f>
        <v>253.83</v>
      </c>
      <c r="M33" s="15"/>
      <c r="N33" s="15"/>
      <c r="O33" s="15"/>
      <c r="P33" s="16">
        <f>MAX(P4:P29)</f>
        <v>273.83000000000004</v>
      </c>
      <c r="Q33" s="15"/>
      <c r="R33" s="16">
        <f>MAX(R4:R29)</f>
        <v>238.7</v>
      </c>
      <c r="S33" s="15"/>
      <c r="T33" s="15"/>
      <c r="U33" s="15"/>
      <c r="V33" s="16">
        <f>MAX(V4:V29)</f>
        <v>263.7</v>
      </c>
      <c r="W33" s="15"/>
      <c r="X33" s="16">
        <f>MAX(X4:X29)</f>
        <v>253.16</v>
      </c>
      <c r="Y33" s="15"/>
      <c r="Z33" s="15"/>
      <c r="AA33" s="15"/>
      <c r="AB33" s="16">
        <f>MAX(AB4:AB29)</f>
        <v>263.15999999999997</v>
      </c>
      <c r="AC33" s="15"/>
      <c r="AD33" s="16">
        <f>MAX(AD4:AD29)</f>
        <v>171.57</v>
      </c>
      <c r="AE33" s="15"/>
      <c r="AF33" s="15"/>
      <c r="AG33" s="15"/>
      <c r="AH33" s="16">
        <f>MAX(AH4:AH29)</f>
        <v>181.57</v>
      </c>
      <c r="AI33" s="15"/>
      <c r="AJ33" s="16">
        <f>MAX(AJ4:AJ29)</f>
        <v>254.71</v>
      </c>
      <c r="AK33" s="15"/>
      <c r="AL33" s="15"/>
      <c r="AM33" s="15"/>
      <c r="AN33" s="16">
        <f>MAX(AN4:AN29)</f>
        <v>254.71</v>
      </c>
      <c r="AO33" s="15"/>
      <c r="AP33" s="15"/>
      <c r="AQ33" s="15"/>
    </row>
    <row r="34" spans="1:43" s="17" customFormat="1" x14ac:dyDescent="0.15">
      <c r="A34" s="4" t="s">
        <v>31</v>
      </c>
      <c r="B34" s="4"/>
      <c r="C34" s="4"/>
      <c r="D34" s="4"/>
      <c r="E34" s="13"/>
      <c r="F34" s="5"/>
      <c r="G34" s="15"/>
      <c r="H34" s="15"/>
      <c r="I34" s="15"/>
      <c r="J34" s="15"/>
      <c r="K34" s="15"/>
      <c r="L34" s="16">
        <f>AVERAGE(L4:L29)</f>
        <v>73.685000000000002</v>
      </c>
      <c r="M34" s="15"/>
      <c r="N34" s="15"/>
      <c r="O34" s="15"/>
      <c r="P34" s="16">
        <f>AVERAGE(P4:P29)</f>
        <v>80.768333333333331</v>
      </c>
      <c r="Q34" s="15"/>
      <c r="R34" s="16">
        <f>AVERAGE(R4:R29)</f>
        <v>64.977916666666658</v>
      </c>
      <c r="S34" s="15"/>
      <c r="T34" s="15"/>
      <c r="U34" s="15"/>
      <c r="V34" s="16">
        <f>AVERAGE(V4:V29)</f>
        <v>68.102916666666658</v>
      </c>
      <c r="W34" s="15"/>
      <c r="X34" s="16">
        <f>AVERAGE(X4:X29)</f>
        <v>75.982916666666668</v>
      </c>
      <c r="Y34" s="15"/>
      <c r="Z34" s="15"/>
      <c r="AA34" s="15"/>
      <c r="AB34" s="16">
        <f>AVERAGE(AB4:AB29)</f>
        <v>84.107916666666654</v>
      </c>
      <c r="AC34" s="15"/>
      <c r="AD34" s="16">
        <f>AVERAGE(AD4:AD29)</f>
        <v>59.674583333333324</v>
      </c>
      <c r="AE34" s="15"/>
      <c r="AF34" s="15"/>
      <c r="AG34" s="15"/>
      <c r="AH34" s="16">
        <f>AVERAGE(AH4:AH29)</f>
        <v>63.632916666666659</v>
      </c>
      <c r="AI34" s="15"/>
      <c r="AJ34" s="16">
        <f>AVERAGE(AJ4:AJ29)</f>
        <v>73.054583333333341</v>
      </c>
      <c r="AK34" s="15"/>
      <c r="AL34" s="15"/>
      <c r="AM34" s="15"/>
      <c r="AN34" s="16">
        <f>AVERAGE(AN4:AN29)</f>
        <v>76.804583333333341</v>
      </c>
      <c r="AO34" s="15"/>
      <c r="AP34" s="15"/>
      <c r="AQ34" s="15"/>
    </row>
    <row r="35" spans="1:43" s="17" customFormat="1" x14ac:dyDescent="0.15">
      <c r="A35" s="4" t="s">
        <v>32</v>
      </c>
      <c r="B35" s="4"/>
      <c r="C35" s="4"/>
      <c r="D35" s="4"/>
      <c r="E35" s="13"/>
      <c r="F35" s="5"/>
      <c r="G35" s="15"/>
      <c r="H35" s="15"/>
      <c r="I35" s="15"/>
      <c r="J35" s="15"/>
      <c r="K35" s="15"/>
      <c r="L35" s="16">
        <f>STDEV(L4:L29)</f>
        <v>50.579943094849959</v>
      </c>
      <c r="M35" s="15"/>
      <c r="N35" s="15"/>
      <c r="O35" s="15"/>
      <c r="P35" s="16">
        <f>STDEV(M4:P29)</f>
        <v>54.618702472276865</v>
      </c>
      <c r="Q35" s="15"/>
      <c r="R35" s="16">
        <f>STDEV(R4:R29)</f>
        <v>47.258887913019741</v>
      </c>
      <c r="S35" s="15"/>
      <c r="T35" s="15"/>
      <c r="U35" s="15"/>
      <c r="V35" s="16">
        <f>STDEV(S4:V29)</f>
        <v>49.705312560773464</v>
      </c>
      <c r="W35" s="15"/>
      <c r="X35" s="16">
        <f>STDEV(X4:X29)</f>
        <v>56.810536949711135</v>
      </c>
      <c r="Y35" s="15"/>
      <c r="Z35" s="15"/>
      <c r="AA35" s="15"/>
      <c r="AB35" s="16">
        <f>STDEV(Y4:AB29)</f>
        <v>58.210455090153019</v>
      </c>
      <c r="AC35" s="15"/>
      <c r="AD35" s="16">
        <f>STDEV(AD4:AD29)</f>
        <v>41.363882584055588</v>
      </c>
      <c r="AE35" s="15"/>
      <c r="AF35" s="15"/>
      <c r="AG35" s="15"/>
      <c r="AH35" s="16">
        <f>STDEV(AE4:AH29)</f>
        <v>43.675499688273845</v>
      </c>
      <c r="AI35" s="15"/>
      <c r="AJ35" s="16">
        <f>STDEV(AJ4:AJ29)</f>
        <v>49.643496704364317</v>
      </c>
      <c r="AK35" s="15"/>
      <c r="AL35" s="15"/>
      <c r="AM35" s="15"/>
      <c r="AN35" s="16">
        <f>STDEV(AK4:AN29)</f>
        <v>51.636255683574724</v>
      </c>
      <c r="AO35" s="15"/>
      <c r="AP35" s="15"/>
      <c r="AQ35" s="15"/>
    </row>
    <row r="36" spans="1:43" s="17" customFormat="1" x14ac:dyDescent="0.15">
      <c r="A36" s="4" t="s">
        <v>33</v>
      </c>
      <c r="B36" s="4"/>
      <c r="C36" s="4"/>
      <c r="D36" s="4"/>
      <c r="E36" s="13"/>
      <c r="F36" s="5"/>
      <c r="G36" s="15"/>
      <c r="H36" s="15"/>
      <c r="I36" s="15"/>
      <c r="J36" s="15"/>
      <c r="K36" s="15"/>
      <c r="L36" s="16"/>
      <c r="M36" s="15">
        <f>MAX(M4:M29)</f>
        <v>5</v>
      </c>
      <c r="N36" s="15"/>
      <c r="O36" s="15"/>
      <c r="P36" s="16"/>
      <c r="Q36" s="15"/>
      <c r="R36" s="16"/>
      <c r="S36" s="15">
        <f>MAX(S4:S29)</f>
        <v>5</v>
      </c>
      <c r="T36" s="15"/>
      <c r="U36" s="15"/>
      <c r="V36" s="16"/>
      <c r="W36" s="15"/>
      <c r="X36" s="16"/>
      <c r="Y36" s="15">
        <f>MAX(Y4:Y29)</f>
        <v>6</v>
      </c>
      <c r="Z36" s="15"/>
      <c r="AA36" s="15"/>
      <c r="AB36" s="16"/>
      <c r="AC36" s="15"/>
      <c r="AD36" s="16"/>
      <c r="AE36" s="15">
        <f>MAX(AE4:AE29)</f>
        <v>2</v>
      </c>
      <c r="AF36" s="15"/>
      <c r="AG36" s="15"/>
      <c r="AH36" s="16"/>
      <c r="AI36" s="15"/>
      <c r="AJ36" s="16"/>
      <c r="AK36" s="15">
        <f>MAX(AK4:AK29)</f>
        <v>4</v>
      </c>
      <c r="AL36" s="15"/>
      <c r="AM36" s="15"/>
      <c r="AN36" s="16"/>
      <c r="AO36" s="15"/>
      <c r="AP36" s="15"/>
      <c r="AQ36" s="15"/>
    </row>
    <row r="37" spans="1:43" s="17" customFormat="1" x14ac:dyDescent="0.15">
      <c r="A37" s="4" t="s">
        <v>34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/>
      <c r="M37" s="15">
        <f>AVERAGE(M4:M29)</f>
        <v>1.25</v>
      </c>
      <c r="N37" s="15"/>
      <c r="O37" s="15"/>
      <c r="P37" s="16"/>
      <c r="Q37" s="15"/>
      <c r="R37" s="16"/>
      <c r="S37" s="15">
        <f>AVERAGE(S4:S29)</f>
        <v>0.625</v>
      </c>
      <c r="T37" s="15"/>
      <c r="U37" s="15"/>
      <c r="V37" s="16"/>
      <c r="W37" s="15"/>
      <c r="X37" s="16"/>
      <c r="Y37" s="15">
        <f>AVERAGE(Y4:Y29)</f>
        <v>1.5416666666666667</v>
      </c>
      <c r="Z37" s="15"/>
      <c r="AA37" s="15"/>
      <c r="AB37" s="16"/>
      <c r="AC37" s="15"/>
      <c r="AD37" s="16"/>
      <c r="AE37" s="15">
        <f>AVERAGE(AE4:AE29)</f>
        <v>0.625</v>
      </c>
      <c r="AF37" s="15"/>
      <c r="AG37" s="15"/>
      <c r="AH37" s="16"/>
      <c r="AI37" s="15"/>
      <c r="AJ37" s="16"/>
      <c r="AK37" s="15">
        <f>AVERAGE(AK4:AK29)</f>
        <v>0.75</v>
      </c>
      <c r="AL37" s="15"/>
      <c r="AM37" s="15"/>
      <c r="AN37" s="16"/>
      <c r="AO37" s="15"/>
      <c r="AP37" s="15"/>
      <c r="AQ37" s="15"/>
    </row>
    <row r="38" spans="1:43" s="17" customFormat="1" x14ac:dyDescent="0.15">
      <c r="A38" s="4" t="s">
        <v>35</v>
      </c>
      <c r="B38" s="4"/>
      <c r="C38" s="4"/>
      <c r="D38" s="4"/>
      <c r="F38" s="5"/>
      <c r="G38" s="15">
        <v>0</v>
      </c>
      <c r="H38" s="15"/>
      <c r="I38" s="15"/>
      <c r="J38" s="15"/>
      <c r="K38" s="15"/>
      <c r="L38" s="16"/>
      <c r="M38" s="15" t="s">
        <v>36</v>
      </c>
      <c r="N38" s="15"/>
      <c r="O38" s="15" t="s">
        <v>37</v>
      </c>
      <c r="P38" s="16" t="s">
        <v>38</v>
      </c>
      <c r="Q38" s="15"/>
      <c r="R38" s="16"/>
      <c r="S38" s="15" t="s">
        <v>36</v>
      </c>
      <c r="T38" s="15"/>
      <c r="U38" s="15" t="s">
        <v>37</v>
      </c>
      <c r="V38" s="16" t="s">
        <v>38</v>
      </c>
      <c r="W38" s="15"/>
      <c r="X38" s="16"/>
      <c r="Y38" s="15" t="s">
        <v>36</v>
      </c>
      <c r="Z38" s="15"/>
      <c r="AA38" s="15" t="s">
        <v>37</v>
      </c>
      <c r="AB38" s="16" t="s">
        <v>38</v>
      </c>
      <c r="AC38" s="15"/>
      <c r="AD38" s="16"/>
      <c r="AE38" s="15" t="s">
        <v>36</v>
      </c>
      <c r="AF38" s="15"/>
      <c r="AG38" s="15" t="s">
        <v>37</v>
      </c>
      <c r="AH38" s="16" t="s">
        <v>38</v>
      </c>
      <c r="AI38" s="15"/>
      <c r="AJ38" s="16"/>
      <c r="AK38" s="15" t="s">
        <v>36</v>
      </c>
      <c r="AL38" s="15"/>
      <c r="AM38" s="15" t="s">
        <v>37</v>
      </c>
      <c r="AN38" s="16" t="s">
        <v>38</v>
      </c>
      <c r="AO38" s="15"/>
      <c r="AP38" s="15"/>
      <c r="AQ38" s="5"/>
    </row>
    <row r="39" spans="1:43" x14ac:dyDescent="0.15">
      <c r="A39" s="18" t="s">
        <v>39</v>
      </c>
      <c r="P39" s="23">
        <f>P2*5+30</f>
        <v>150</v>
      </c>
      <c r="V39" s="23">
        <f>V2*5+30</f>
        <v>150</v>
      </c>
      <c r="AB39" s="23">
        <f>AB2*5+30</f>
        <v>150</v>
      </c>
      <c r="AH39" s="23">
        <f>AH2*5+30</f>
        <v>150</v>
      </c>
      <c r="AN39" s="23">
        <f>AN2*5+30</f>
        <v>170</v>
      </c>
    </row>
  </sheetData>
  <sheetProtection insertRows="0" deleteRows="0" selectLockedCells="1" sort="0"/>
  <sortState ref="A5:AN28">
    <sortCondition ref="K5:K28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N5:O28 T5:U28 Z5:AA28 AF5:AG28 AL5:AM28" xr:uid="{5CABADFD-9035-234E-AC79-2B70A4747776}">
      <formula1>0</formula1>
      <formula2>1</formula2>
    </dataValidation>
    <dataValidation type="decimal" errorStyle="warning" allowBlank="1" showErrorMessage="1" errorTitle="That's a lot of misses" error="It's unusual to miss more than 10" sqref="M5:M28 S5:S28 AE5:AE28 Y5:Y28 AK5:AK28" xr:uid="{3A309C50-A6B5-A04B-999C-41CB43E8F336}">
      <formula1>0</formula1>
      <formula2>10</formula2>
    </dataValidation>
    <dataValidation type="decimal" errorStyle="warning" allowBlank="1" errorTitle="New Max or Min" error="Please verify your data" sqref="AD5:AD28 R5:R28 X5:X28 AJ5:AJ28" xr:uid="{76BB6489-954D-484C-B4C2-5A47E396DC74}">
      <formula1>#REF!</formula1>
      <formula2>#REF!</formula2>
    </dataValidation>
    <dataValidation allowBlank="1" showInputMessage="1" sqref="L1 L3:L1048576" xr:uid="{D4D13872-6E1F-0E41-B643-98668AEB8FF1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29" max="16383" man="1"/>
  </rowBreaks>
  <colBreaks count="1" manualBreakCount="1">
    <brk id="35" max="15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64872-641F-0A48-8306-C05A597D394D}">
  <sheetPr>
    <pageSetUpPr fitToPage="1"/>
  </sheetPr>
  <dimension ref="A1:AQ39"/>
  <sheetViews>
    <sheetView tabSelected="1" zoomScale="110" zoomScaleNormal="110" workbookViewId="0">
      <selection activeCell="G14" sqref="G14"/>
    </sheetView>
  </sheetViews>
  <sheetFormatPr baseColWidth="10" defaultColWidth="7.83203125" defaultRowHeight="13" x14ac:dyDescent="0.15"/>
  <cols>
    <col min="1" max="1" width="23.6640625" style="18" bestFit="1" customWidth="1"/>
    <col min="2" max="2" width="4.6640625" style="18" hidden="1" customWidth="1"/>
    <col min="3" max="3" width="6.33203125" style="18" hidden="1" customWidth="1"/>
    <col min="4" max="4" width="3.5" style="18" bestFit="1" customWidth="1"/>
    <col min="5" max="5" width="31.5" style="10" customWidth="1"/>
    <col min="6" max="6" width="3.1640625" style="19" hidden="1" customWidth="1"/>
    <col min="7" max="7" width="5.5" style="20" customWidth="1"/>
    <col min="8" max="8" width="5.83203125" style="20" hidden="1" customWidth="1"/>
    <col min="9" max="10" width="6" style="20" customWidth="1"/>
    <col min="11" max="11" width="8.6640625" style="20" customWidth="1"/>
    <col min="12" max="12" width="6.83203125" style="21" customWidth="1"/>
    <col min="13" max="13" width="3.6640625" style="22" customWidth="1"/>
    <col min="14" max="14" width="3.83203125" style="22" bestFit="1" customWidth="1"/>
    <col min="15" max="15" width="3.83203125" style="22" customWidth="1"/>
    <col min="16" max="16" width="8.5" style="23" bestFit="1" customWidth="1"/>
    <col min="17" max="17" width="4.5" style="20" hidden="1" customWidth="1"/>
    <col min="18" max="18" width="6.6640625" style="21" customWidth="1"/>
    <col min="19" max="19" width="3.6640625" style="22" customWidth="1"/>
    <col min="20" max="20" width="4" style="22" bestFit="1" customWidth="1"/>
    <col min="21" max="21" width="3.83203125" style="22" customWidth="1"/>
    <col min="22" max="22" width="8.5" style="23" bestFit="1" customWidth="1"/>
    <col min="23" max="23" width="4.5" style="20" hidden="1" customWidth="1"/>
    <col min="24" max="24" width="6.6640625" style="21" customWidth="1"/>
    <col min="25" max="25" width="3.6640625" style="22" customWidth="1"/>
    <col min="26" max="26" width="3.83203125" style="22" bestFit="1" customWidth="1"/>
    <col min="27" max="27" width="3.83203125" style="22" customWidth="1"/>
    <col min="28" max="28" width="8.5" style="23" bestFit="1" customWidth="1"/>
    <col min="29" max="29" width="4.5" style="20" hidden="1" customWidth="1"/>
    <col min="30" max="30" width="6.6640625" style="21" customWidth="1"/>
    <col min="31" max="31" width="3.6640625" style="22" customWidth="1"/>
    <col min="32" max="32" width="3.83203125" style="22" bestFit="1" customWidth="1"/>
    <col min="33" max="33" width="3.83203125" style="22" customWidth="1"/>
    <col min="34" max="34" width="8.5" style="23" bestFit="1" customWidth="1"/>
    <col min="35" max="35" width="4.5" style="20" hidden="1" customWidth="1"/>
    <col min="36" max="36" width="6.6640625" style="21" customWidth="1"/>
    <col min="37" max="37" width="3.6640625" style="22" customWidth="1"/>
    <col min="38" max="38" width="3.83203125" style="22" bestFit="1" customWidth="1"/>
    <col min="39" max="39" width="3.83203125" style="22" customWidth="1"/>
    <col min="40" max="40" width="8.5" style="23" bestFit="1" customWidth="1"/>
    <col min="41" max="42" width="4.5" style="20" hidden="1" customWidth="1"/>
    <col min="43" max="43" width="3.1640625" style="19" hidden="1" customWidth="1"/>
    <col min="44" max="16384" width="7.83203125" style="10"/>
  </cols>
  <sheetData>
    <row r="1" spans="1:43" s="9" customFormat="1" ht="16" x14ac:dyDescent="0.15">
      <c r="A1" s="75" t="s">
        <v>0</v>
      </c>
      <c r="B1" s="76"/>
      <c r="C1" s="76"/>
      <c r="D1" s="76"/>
      <c r="E1" s="77"/>
      <c r="F1" s="78" t="s">
        <v>1</v>
      </c>
      <c r="G1" s="79"/>
      <c r="H1" s="79"/>
      <c r="I1" s="79"/>
      <c r="J1" s="79"/>
      <c r="K1" s="80"/>
      <c r="L1" s="69" t="s">
        <v>2</v>
      </c>
      <c r="M1" s="70"/>
      <c r="N1" s="70"/>
      <c r="O1" s="70"/>
      <c r="P1" s="48" t="s">
        <v>3</v>
      </c>
      <c r="Q1" s="8"/>
      <c r="R1" s="69" t="s">
        <v>4</v>
      </c>
      <c r="S1" s="70"/>
      <c r="T1" s="70"/>
      <c r="U1" s="70"/>
      <c r="V1" s="48" t="s">
        <v>3</v>
      </c>
      <c r="W1" s="8"/>
      <c r="X1" s="69" t="s">
        <v>5</v>
      </c>
      <c r="Y1" s="70"/>
      <c r="Z1" s="70"/>
      <c r="AA1" s="70"/>
      <c r="AB1" s="48" t="s">
        <v>3</v>
      </c>
      <c r="AC1" s="8"/>
      <c r="AD1" s="69" t="s">
        <v>6</v>
      </c>
      <c r="AE1" s="70"/>
      <c r="AF1" s="70"/>
      <c r="AG1" s="70"/>
      <c r="AH1" s="48" t="s">
        <v>3</v>
      </c>
      <c r="AI1" s="8"/>
      <c r="AJ1" s="69" t="s">
        <v>7</v>
      </c>
      <c r="AK1" s="70"/>
      <c r="AL1" s="70"/>
      <c r="AM1" s="70"/>
      <c r="AN1" s="48" t="s">
        <v>3</v>
      </c>
      <c r="AO1" s="8"/>
      <c r="AP1" s="8"/>
      <c r="AQ1" s="8"/>
    </row>
    <row r="2" spans="1:43" s="9" customFormat="1" ht="12.75" customHeight="1" thickBot="1" x14ac:dyDescent="0.2">
      <c r="A2" s="71" t="s">
        <v>8</v>
      </c>
      <c r="B2" s="72"/>
      <c r="C2" s="72"/>
      <c r="D2" s="72"/>
      <c r="E2" s="63">
        <v>43485</v>
      </c>
      <c r="F2" s="81"/>
      <c r="G2" s="82"/>
      <c r="H2" s="82"/>
      <c r="I2" s="82"/>
      <c r="J2" s="82"/>
      <c r="K2" s="83"/>
      <c r="L2" s="73" t="s">
        <v>40</v>
      </c>
      <c r="M2" s="74"/>
      <c r="N2" s="74"/>
      <c r="O2" s="74"/>
      <c r="P2" s="49">
        <v>24</v>
      </c>
      <c r="Q2" s="14"/>
      <c r="R2" s="73" t="s">
        <v>41</v>
      </c>
      <c r="S2" s="74"/>
      <c r="T2" s="74"/>
      <c r="U2" s="74"/>
      <c r="V2" s="49">
        <v>24</v>
      </c>
      <c r="W2" s="14"/>
      <c r="X2" s="73" t="s">
        <v>42</v>
      </c>
      <c r="Y2" s="74"/>
      <c r="Z2" s="74"/>
      <c r="AA2" s="74"/>
      <c r="AB2" s="49">
        <v>24</v>
      </c>
      <c r="AC2" s="14"/>
      <c r="AD2" s="73" t="s">
        <v>43</v>
      </c>
      <c r="AE2" s="74"/>
      <c r="AF2" s="74"/>
      <c r="AG2" s="74"/>
      <c r="AH2" s="49">
        <v>24</v>
      </c>
      <c r="AI2" s="14"/>
      <c r="AJ2" s="73" t="s">
        <v>44</v>
      </c>
      <c r="AK2" s="74"/>
      <c r="AL2" s="74"/>
      <c r="AM2" s="74"/>
      <c r="AN2" s="49">
        <v>28</v>
      </c>
      <c r="AO2" s="14"/>
      <c r="AP2" s="14"/>
      <c r="AQ2" s="8"/>
    </row>
    <row r="3" spans="1:43" s="24" customFormat="1" ht="78" customHeight="1" x14ac:dyDescent="0.15">
      <c r="A3" s="33" t="s">
        <v>9</v>
      </c>
      <c r="B3" s="34" t="s">
        <v>10</v>
      </c>
      <c r="C3" s="34" t="s">
        <v>11</v>
      </c>
      <c r="D3" s="34" t="s">
        <v>12</v>
      </c>
      <c r="E3" s="35" t="s">
        <v>13</v>
      </c>
      <c r="F3" s="64" t="s">
        <v>14</v>
      </c>
      <c r="G3" s="65" t="s">
        <v>15</v>
      </c>
      <c r="H3" s="65" t="s">
        <v>16</v>
      </c>
      <c r="I3" s="65" t="s">
        <v>17</v>
      </c>
      <c r="J3" s="65" t="s">
        <v>18</v>
      </c>
      <c r="K3" s="66" t="s">
        <v>19</v>
      </c>
      <c r="L3" s="50" t="s">
        <v>20</v>
      </c>
      <c r="M3" s="36" t="s">
        <v>21</v>
      </c>
      <c r="N3" s="36" t="s">
        <v>22</v>
      </c>
      <c r="O3" s="36" t="s">
        <v>23</v>
      </c>
      <c r="P3" s="37" t="s">
        <v>24</v>
      </c>
      <c r="Q3" s="54" t="s">
        <v>25</v>
      </c>
      <c r="R3" s="50" t="s">
        <v>20</v>
      </c>
      <c r="S3" s="36" t="s">
        <v>21</v>
      </c>
      <c r="T3" s="36" t="s">
        <v>22</v>
      </c>
      <c r="U3" s="36" t="s">
        <v>23</v>
      </c>
      <c r="V3" s="37" t="s">
        <v>24</v>
      </c>
      <c r="W3" s="54" t="s">
        <v>25</v>
      </c>
      <c r="X3" s="50" t="s">
        <v>20</v>
      </c>
      <c r="Y3" s="36" t="s">
        <v>21</v>
      </c>
      <c r="Z3" s="36" t="s">
        <v>22</v>
      </c>
      <c r="AA3" s="36" t="s">
        <v>23</v>
      </c>
      <c r="AB3" s="37" t="s">
        <v>24</v>
      </c>
      <c r="AC3" s="54" t="s">
        <v>25</v>
      </c>
      <c r="AD3" s="50" t="s">
        <v>20</v>
      </c>
      <c r="AE3" s="36" t="s">
        <v>21</v>
      </c>
      <c r="AF3" s="36" t="s">
        <v>22</v>
      </c>
      <c r="AG3" s="36" t="s">
        <v>23</v>
      </c>
      <c r="AH3" s="37" t="s">
        <v>24</v>
      </c>
      <c r="AI3" s="54" t="s">
        <v>25</v>
      </c>
      <c r="AJ3" s="50" t="s">
        <v>20</v>
      </c>
      <c r="AK3" s="36" t="s">
        <v>21</v>
      </c>
      <c r="AL3" s="36" t="s">
        <v>22</v>
      </c>
      <c r="AM3" s="36" t="s">
        <v>23</v>
      </c>
      <c r="AN3" s="37" t="s">
        <v>24</v>
      </c>
      <c r="AO3" s="25" t="s">
        <v>25</v>
      </c>
      <c r="AP3" s="25" t="s">
        <v>25</v>
      </c>
      <c r="AQ3" s="25" t="s">
        <v>25</v>
      </c>
    </row>
    <row r="4" spans="1:43" s="29" customFormat="1" x14ac:dyDescent="0.15">
      <c r="A4" s="59" t="s">
        <v>26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15">
      <c r="A5" s="62" t="s">
        <v>67</v>
      </c>
      <c r="B5" s="2"/>
      <c r="C5" s="1"/>
      <c r="D5" s="3">
        <v>2</v>
      </c>
      <c r="E5" s="7" t="s">
        <v>68</v>
      </c>
      <c r="F5" s="6"/>
      <c r="G5" s="67">
        <f>RANK(K5,K$4:K$29,1)</f>
        <v>12</v>
      </c>
      <c r="H5" s="67">
        <f>Q5+W5+AC5+AI5+AO5</f>
        <v>64</v>
      </c>
      <c r="I5" s="67">
        <f>IF(M5=0,1,0)+IF(S5=0,1,0)+IF(Y5=0,1,0)+IF(AE5=0,1,0)+IF(AK5=0,1,0)</f>
        <v>3</v>
      </c>
      <c r="J5" s="67">
        <f>M5+S5+Y5+AE5+AK5</f>
        <v>3</v>
      </c>
      <c r="K5" s="68">
        <f>P5+V5+AB5+AH5+AN5</f>
        <v>282.68</v>
      </c>
      <c r="L5" s="52">
        <v>49.84</v>
      </c>
      <c r="M5" s="6">
        <v>0</v>
      </c>
      <c r="N5" s="32"/>
      <c r="O5" s="32"/>
      <c r="P5" s="39">
        <f>IF((OR(L5="",L5="DNC")),"",IF(L5="SDQ",P$39,IF(L5="DNF",999,(L5+(5*M5)+(N5*10)-(O5*5)))))</f>
        <v>49.84</v>
      </c>
      <c r="Q5" s="56">
        <f>IF(P5="",Default_Rank_Score,RANK(P5,P$4:P$29,1))</f>
        <v>8</v>
      </c>
      <c r="R5" s="52">
        <v>48.03</v>
      </c>
      <c r="S5" s="6">
        <v>1</v>
      </c>
      <c r="T5" s="32"/>
      <c r="U5" s="32"/>
      <c r="V5" s="39">
        <f>IF((OR(R5="",R5="DNC")),"",IF(R5="SDQ",V$39,IF(R5="DNF",999,(R5+(5*S5)+(T5*10)-(U5*5)))))</f>
        <v>53.03</v>
      </c>
      <c r="W5" s="58">
        <f>IF(V5="",Default_Rank_Score,RANK(V5,V$4:V$29,1))</f>
        <v>14</v>
      </c>
      <c r="X5" s="52">
        <v>46.96</v>
      </c>
      <c r="Y5" s="6">
        <v>2</v>
      </c>
      <c r="Z5" s="32">
        <v>1</v>
      </c>
      <c r="AA5" s="32"/>
      <c r="AB5" s="39">
        <f>IF((OR(X5="",X5="DNC")),"",IF(X5="SDQ",AB$39,IF(X5="DNF",999,(X5+(5*Y5)+(Z5*10)-(AA5*5)))))</f>
        <v>66.960000000000008</v>
      </c>
      <c r="AC5" s="58">
        <f>IF(AB5="",Default_Rank_Score,RANK(AB5,AB$4:AB$29,1))</f>
        <v>14</v>
      </c>
      <c r="AD5" s="52">
        <v>45.01</v>
      </c>
      <c r="AE5" s="6">
        <v>0</v>
      </c>
      <c r="AF5" s="32"/>
      <c r="AG5" s="32"/>
      <c r="AH5" s="39">
        <f>IF((OR(AD5="",AD5="DNC")),"",IF(AD5="SDQ",AH$39,IF(AD5="DNF",999,(AD5+(5*AE5)+(AF5*10)-(AG5*5)))))</f>
        <v>45.01</v>
      </c>
      <c r="AI5" s="58">
        <f>IF(AH5="",Default_Rank_Score,RANK(AH5,AH$4:AH$29,1))</f>
        <v>13</v>
      </c>
      <c r="AJ5" s="52">
        <v>67.84</v>
      </c>
      <c r="AK5" s="6">
        <v>0</v>
      </c>
      <c r="AL5" s="32"/>
      <c r="AM5" s="32"/>
      <c r="AN5" s="39">
        <f>IF((OR(AJ5="",AJ5="DNC")),"",IF(AJ5="SDQ",AN$39,IF(AJ5="DNF",999,(AJ5+(5*AK5)+(AL5*10)-(AM5*5)))))</f>
        <v>67.84</v>
      </c>
      <c r="AO5" s="12">
        <f>IF(AN5="",Default_Rank_Score,RANK(AN5,AN$4:AN$29,1))</f>
        <v>15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15">
      <c r="A6" s="62" t="s">
        <v>63</v>
      </c>
      <c r="B6" s="2"/>
      <c r="C6" s="1"/>
      <c r="D6" s="3">
        <v>1</v>
      </c>
      <c r="E6" s="7" t="s">
        <v>46</v>
      </c>
      <c r="F6" s="6"/>
      <c r="G6" s="67">
        <f>RANK(K6,K$4:K$29,1)</f>
        <v>5</v>
      </c>
      <c r="H6" s="67">
        <f>Q6+W6+AC6+AI6+AO6</f>
        <v>24</v>
      </c>
      <c r="I6" s="67">
        <f>IF(M6=0,1,0)+IF(S6=0,1,0)+IF(Y6=0,1,0)+IF(AE6=0,1,0)+IF(AK6=0,1,0)</f>
        <v>3</v>
      </c>
      <c r="J6" s="67">
        <f>M6+S6+Y6+AE6+AK6</f>
        <v>6</v>
      </c>
      <c r="K6" s="68">
        <f>P6+V6+AB6+AH6+AN6</f>
        <v>197.11</v>
      </c>
      <c r="L6" s="52">
        <v>38.56</v>
      </c>
      <c r="M6" s="6">
        <v>0</v>
      </c>
      <c r="N6" s="32"/>
      <c r="O6" s="32"/>
      <c r="P6" s="39">
        <f>IF((OR(L6="",L6="DNC")),"",IF(L6="SDQ",P$39,IF(L6="DNF",999,(L6+(5*M6)+(N6*10)-(O6*5)))))</f>
        <v>38.56</v>
      </c>
      <c r="Q6" s="56">
        <f>IF(P6="",Default_Rank_Score,RANK(P6,P$4:P$29,1))</f>
        <v>3</v>
      </c>
      <c r="R6" s="52">
        <v>36.799999999999997</v>
      </c>
      <c r="S6" s="6">
        <v>2</v>
      </c>
      <c r="T6" s="32"/>
      <c r="U6" s="32"/>
      <c r="V6" s="39">
        <f>IF((OR(R6="",R6="DNC")),"",IF(R6="SDQ",V$39,IF(R6="DNF",999,(R6+(5*S6)+(T6*10)-(U6*5)))))</f>
        <v>46.8</v>
      </c>
      <c r="W6" s="58">
        <f>IF(V6="",Default_Rank_Score,RANK(V6,V$4:V$29,1))</f>
        <v>10</v>
      </c>
      <c r="X6" s="52">
        <v>29.98</v>
      </c>
      <c r="Y6" s="6">
        <v>0</v>
      </c>
      <c r="Z6" s="32"/>
      <c r="AA6" s="32"/>
      <c r="AB6" s="39">
        <f>IF((OR(X6="",X6="DNC")),"",IF(X6="SDQ",AB$39,IF(X6="DNF",999,(X6+(5*Y6)+(Z6*10)-(AA6*5)))))</f>
        <v>29.98</v>
      </c>
      <c r="AC6" s="58">
        <f>IF(AB6="",Default_Rank_Score,RANK(AB6,AB$4:AB$29,1))</f>
        <v>1</v>
      </c>
      <c r="AD6" s="52">
        <v>27.06</v>
      </c>
      <c r="AE6" s="84">
        <v>0</v>
      </c>
      <c r="AF6" s="32"/>
      <c r="AG6" s="32"/>
      <c r="AH6" s="39">
        <f>IF((OR(AD6="",AD6="DNC")),"",IF(AD6="SDQ",AH$39,IF(AD6="DNF",999,(AD6+(5*AE6)+(AF6*10)-(AG6*5)))))</f>
        <v>27.06</v>
      </c>
      <c r="AI6" s="58">
        <f>IF(AH6="",Default_Rank_Score,RANK(AH6,AH$4:AH$29,1))</f>
        <v>1</v>
      </c>
      <c r="AJ6" s="52">
        <v>34.71</v>
      </c>
      <c r="AK6" s="6">
        <v>4</v>
      </c>
      <c r="AL6" s="32"/>
      <c r="AM6" s="32"/>
      <c r="AN6" s="39">
        <f>IF((OR(AJ6="",AJ6="DNC")),"",IF(AJ6="SDQ",AN$39,IF(AJ6="DNF",999,(AJ6+(5*AK6)+(AL6*10)-(AM6*5)))))</f>
        <v>54.71</v>
      </c>
      <c r="AO6" s="12">
        <f>IF(AN6="",Default_Rank_Score,RANK(AN6,AN$4:AN$29,1))</f>
        <v>9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15">
      <c r="A7" s="62" t="s">
        <v>45</v>
      </c>
      <c r="B7" s="2"/>
      <c r="C7" s="1"/>
      <c r="D7" s="3">
        <v>1</v>
      </c>
      <c r="E7" s="7" t="s">
        <v>46</v>
      </c>
      <c r="F7" s="6"/>
      <c r="G7" s="67">
        <f>RANK(K7,K$4:K$29,1)</f>
        <v>8</v>
      </c>
      <c r="H7" s="67">
        <f>Q7+W7+AC7+AI7+AO7</f>
        <v>40</v>
      </c>
      <c r="I7" s="67">
        <f>IF(M7=0,1,0)+IF(S7=0,1,0)+IF(Y7=0,1,0)+IF(AE7=0,1,0)+IF(AK7=0,1,0)</f>
        <v>3</v>
      </c>
      <c r="J7" s="67">
        <f>M7+S7+Y7+AE7+AK7</f>
        <v>3</v>
      </c>
      <c r="K7" s="68">
        <f>P7+V7+AB7+AH7+AN7</f>
        <v>235.59000000000003</v>
      </c>
      <c r="L7" s="52">
        <v>50.95</v>
      </c>
      <c r="M7" s="6">
        <v>2</v>
      </c>
      <c r="N7" s="32">
        <v>1</v>
      </c>
      <c r="O7" s="32"/>
      <c r="P7" s="39">
        <f>IF((OR(L7="",L7="DNC")),"",IF(L7="SDQ",P$39,IF(L7="DNF",999,(L7+(5*M7)+(N7*10)-(O7*5)))))</f>
        <v>70.95</v>
      </c>
      <c r="Q7" s="56">
        <f>IF(P7="",Default_Rank_Score,RANK(P7,P$4:P$29,1))</f>
        <v>14</v>
      </c>
      <c r="R7" s="52">
        <v>41.96</v>
      </c>
      <c r="S7" s="6">
        <v>0</v>
      </c>
      <c r="T7" s="32"/>
      <c r="U7" s="32"/>
      <c r="V7" s="39">
        <f>IF((OR(R7="",R7="DNC")),"",IF(R7="SDQ",V$39,IF(R7="DNF",999,(R7+(5*S7)+(T7*10)-(U7*5)))))</f>
        <v>41.96</v>
      </c>
      <c r="W7" s="58">
        <f>IF(V7="",Default_Rank_Score,RANK(V7,V$4:V$29,1))</f>
        <v>9</v>
      </c>
      <c r="X7" s="52">
        <v>34.21</v>
      </c>
      <c r="Y7" s="6">
        <v>0</v>
      </c>
      <c r="Z7" s="32"/>
      <c r="AA7" s="32"/>
      <c r="AB7" s="39">
        <f>IF((OR(X7="",X7="DNC")),"",IF(X7="SDQ",AB$39,IF(X7="DNF",999,(X7+(5*Y7)+(Z7*10)-(AA7*5)))))</f>
        <v>34.21</v>
      </c>
      <c r="AC7" s="58">
        <f>IF(AB7="",Default_Rank_Score,RANK(AB7,AB$4:AB$29,1))</f>
        <v>3</v>
      </c>
      <c r="AD7" s="52">
        <v>30.67</v>
      </c>
      <c r="AE7" s="6">
        <v>0</v>
      </c>
      <c r="AF7" s="32"/>
      <c r="AG7" s="32"/>
      <c r="AH7" s="39">
        <f>IF((OR(AD7="",AD7="DNC")),"",IF(AD7="SDQ",AH$39,IF(AD7="DNF",999,(AD7+(5*AE7)+(AF7*10)-(AG7*5)))))</f>
        <v>30.67</v>
      </c>
      <c r="AI7" s="58">
        <f>IF(AH7="",Default_Rank_Score,RANK(AH7,AH$4:AH$29,1))</f>
        <v>4</v>
      </c>
      <c r="AJ7" s="52">
        <v>52.8</v>
      </c>
      <c r="AK7" s="6">
        <v>1</v>
      </c>
      <c r="AL7" s="32"/>
      <c r="AM7" s="32"/>
      <c r="AN7" s="39">
        <f>IF((OR(AJ7="",AJ7="DNC")),"",IF(AJ7="SDQ",AN$39,IF(AJ7="DNF",999,(AJ7+(5*AK7)+(AL7*10)-(AM7*5)))))</f>
        <v>57.8</v>
      </c>
      <c r="AO7" s="12">
        <f>IF(AN7="",Default_Rank_Score,RANK(AN7,AN$4:AN$29,1))</f>
        <v>10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15">
      <c r="A8" s="62" t="s">
        <v>53</v>
      </c>
      <c r="B8" s="2"/>
      <c r="C8" s="1"/>
      <c r="D8" s="3">
        <v>1</v>
      </c>
      <c r="E8" s="7" t="s">
        <v>46</v>
      </c>
      <c r="F8" s="6"/>
      <c r="G8" s="67">
        <f>RANK(K8,K$4:K$29,1)</f>
        <v>9</v>
      </c>
      <c r="H8" s="67">
        <f>Q8+W8+AC8+AI8+AO8</f>
        <v>43</v>
      </c>
      <c r="I8" s="67">
        <f>IF(M8=0,1,0)+IF(S8=0,1,0)+IF(Y8=0,1,0)+IF(AE8=0,1,0)+IF(AK8=0,1,0)</f>
        <v>2</v>
      </c>
      <c r="J8" s="67">
        <f>M8+S8+Y8+AE8+AK8</f>
        <v>8</v>
      </c>
      <c r="K8" s="68">
        <f>P8+V8+AB8+AH8+AN8</f>
        <v>236.57</v>
      </c>
      <c r="L8" s="52">
        <v>37.22</v>
      </c>
      <c r="M8" s="6">
        <v>5</v>
      </c>
      <c r="N8" s="32"/>
      <c r="O8" s="32"/>
      <c r="P8" s="39">
        <f>IF((OR(L8="",L8="DNC")),"",IF(L8="SDQ",P$39,IF(L8="DNF",999,(L8+(5*M8)+(N8*10)-(O8*5)))))</f>
        <v>62.22</v>
      </c>
      <c r="Q8" s="56">
        <f>IF(P8="",Default_Rank_Score,RANK(P8,P$4:P$29,1))</f>
        <v>12</v>
      </c>
      <c r="R8" s="52">
        <v>29.79</v>
      </c>
      <c r="S8" s="6">
        <v>0</v>
      </c>
      <c r="T8" s="32"/>
      <c r="U8" s="32"/>
      <c r="V8" s="39">
        <f>IF((OR(R8="",R8="DNC")),"",IF(R8="SDQ",V$39,IF(R8="DNF",999,(R8+(5*S8)+(T8*10)-(U8*5)))))</f>
        <v>29.79</v>
      </c>
      <c r="W8" s="58">
        <f>IF(V8="",Default_Rank_Score,RANK(V8,V$4:V$29,1))</f>
        <v>2</v>
      </c>
      <c r="X8" s="52">
        <v>49.03</v>
      </c>
      <c r="Y8" s="84">
        <v>0</v>
      </c>
      <c r="Z8" s="32"/>
      <c r="AA8" s="32"/>
      <c r="AB8" s="39">
        <f>IF((OR(X8="",X8="DNC")),"",IF(X8="SDQ",AB$39,IF(X8="DNF",999,(X8+(5*Y8)+(Z8*10)-(AA8*5)))))</f>
        <v>49.03</v>
      </c>
      <c r="AC8" s="58">
        <f>IF(AB8="",Default_Rank_Score,RANK(AB8,AB$4:AB$29,1))</f>
        <v>9</v>
      </c>
      <c r="AD8" s="52">
        <v>31.31</v>
      </c>
      <c r="AE8" s="6">
        <v>2</v>
      </c>
      <c r="AF8" s="32"/>
      <c r="AG8" s="32"/>
      <c r="AH8" s="39">
        <f>IF((OR(AD8="",AD8="DNC")),"",IF(AD8="SDQ",AH$39,IF(AD8="DNF",999,(AD8+(5*AE8)+(AF8*10)-(AG8*5)))))</f>
        <v>41.31</v>
      </c>
      <c r="AI8" s="58">
        <f>IF(AH8="",Default_Rank_Score,RANK(AH8,AH$4:AH$29,1))</f>
        <v>12</v>
      </c>
      <c r="AJ8" s="52">
        <v>49.22</v>
      </c>
      <c r="AK8" s="6">
        <v>1</v>
      </c>
      <c r="AL8" s="32"/>
      <c r="AM8" s="32"/>
      <c r="AN8" s="39">
        <f>IF((OR(AJ8="",AJ8="DNC")),"",IF(AJ8="SDQ",AN$39,IF(AJ8="DNF",999,(AJ8+(5*AK8)+(AL8*10)-(AM8*5)))))</f>
        <v>54.22</v>
      </c>
      <c r="AO8" s="12">
        <f>IF(AN8="",Default_Rank_Score,RANK(AN8,AN$4:AN$29,1))</f>
        <v>8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15">
      <c r="A9" s="62" t="s">
        <v>56</v>
      </c>
      <c r="B9" s="2"/>
      <c r="C9" s="1"/>
      <c r="D9" s="3">
        <v>1</v>
      </c>
      <c r="E9" s="7" t="s">
        <v>57</v>
      </c>
      <c r="F9" s="6"/>
      <c r="G9" s="67">
        <f>RANK(K9,K$4:K$29,1)</f>
        <v>14</v>
      </c>
      <c r="H9" s="67">
        <f>Q9+W9+AC9+AI9+AO9</f>
        <v>64</v>
      </c>
      <c r="I9" s="67">
        <f>IF(M9=0,1,0)+IF(S9=0,1,0)+IF(Y9=0,1,0)+IF(AE9=0,1,0)+IF(AK9=0,1,0)</f>
        <v>3</v>
      </c>
      <c r="J9" s="67">
        <f>M9+S9+Y9+AE9+AK9</f>
        <v>2</v>
      </c>
      <c r="K9" s="68">
        <f>P9+V9+AB9+AH9+AN9</f>
        <v>287.45</v>
      </c>
      <c r="L9" s="52">
        <v>61.08</v>
      </c>
      <c r="M9" s="84">
        <v>0</v>
      </c>
      <c r="N9" s="32"/>
      <c r="O9" s="32"/>
      <c r="P9" s="39">
        <f>IF((OR(L9="",L9="DNC")),"",IF(L9="SDQ",P$39,IF(L9="DNF",999,(L9+(5*M9)+(N9*10)-(O9*5)))))</f>
        <v>61.08</v>
      </c>
      <c r="Q9" s="56">
        <f>IF(P9="",Default_Rank_Score,RANK(P9,P$4:P$29,1))</f>
        <v>11</v>
      </c>
      <c r="R9" s="52">
        <v>51.56</v>
      </c>
      <c r="S9" s="6">
        <v>1</v>
      </c>
      <c r="T9" s="32"/>
      <c r="U9" s="32"/>
      <c r="V9" s="39">
        <f>IF((OR(R9="",R9="DNC")),"",IF(R9="SDQ",V$39,IF(R9="DNF",999,(R9+(5*S9)+(T9*10)-(U9*5)))))</f>
        <v>56.56</v>
      </c>
      <c r="W9" s="58">
        <f>IF(V9="",Default_Rank_Score,RANK(V9,V$4:V$29,1))</f>
        <v>15</v>
      </c>
      <c r="X9" s="52">
        <v>56.02</v>
      </c>
      <c r="Y9" s="6">
        <v>0</v>
      </c>
      <c r="Z9" s="32"/>
      <c r="AA9" s="32"/>
      <c r="AB9" s="39">
        <f>IF((OR(X9="",X9="DNC")),"",IF(X9="SDQ",AB$39,IF(X9="DNF",999,(X9+(5*Y9)+(Z9*10)-(AA9*5)))))</f>
        <v>56.02</v>
      </c>
      <c r="AC9" s="58">
        <f>IF(AB9="",Default_Rank_Score,RANK(AB9,AB$4:AB$29,1))</f>
        <v>11</v>
      </c>
      <c r="AD9" s="52">
        <v>49.17</v>
      </c>
      <c r="AE9" s="6">
        <v>0</v>
      </c>
      <c r="AF9" s="32"/>
      <c r="AG9" s="32"/>
      <c r="AH9" s="39">
        <f>IF((OR(AD9="",AD9="DNC")),"",IF(AD9="SDQ",AH$39,IF(AD9="DNF",999,(AD9+(5*AE9)+(AF9*10)-(AG9*5)))))</f>
        <v>49.17</v>
      </c>
      <c r="AI9" s="58">
        <f>IF(AH9="",Default_Rank_Score,RANK(AH9,AH$4:AH$29,1))</f>
        <v>15</v>
      </c>
      <c r="AJ9" s="52">
        <v>59.62</v>
      </c>
      <c r="AK9" s="6">
        <v>1</v>
      </c>
      <c r="AL9" s="32"/>
      <c r="AM9" s="32"/>
      <c r="AN9" s="39">
        <f>IF((OR(AJ9="",AJ9="DNC")),"",IF(AJ9="SDQ",AN$39,IF(AJ9="DNF",999,(AJ9+(5*AK9)+(AL9*10)-(AM9*5)))))</f>
        <v>64.62</v>
      </c>
      <c r="AO9" s="12">
        <f>IF(AN9="",Default_Rank_Score,RANK(AN9,AN$4:AN$29,1))</f>
        <v>12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15">
      <c r="A10" s="62" t="s">
        <v>77</v>
      </c>
      <c r="B10" s="2"/>
      <c r="C10" s="1"/>
      <c r="D10" s="3">
        <v>2</v>
      </c>
      <c r="E10" s="7" t="s">
        <v>57</v>
      </c>
      <c r="F10" s="6"/>
      <c r="G10" s="67">
        <f>RANK(K10,K$4:K$29,1)</f>
        <v>23</v>
      </c>
      <c r="H10" s="67">
        <f>Q10+W10+AC10+AI10+AO10</f>
        <v>112</v>
      </c>
      <c r="I10" s="67">
        <f>IF(M10=0,1,0)+IF(S10=0,1,0)+IF(Y10=0,1,0)+IF(AE10=0,1,0)+IF(AK10=0,1,0)</f>
        <v>2</v>
      </c>
      <c r="J10" s="67">
        <f>M10+S10+Y10+AE10+AK10</f>
        <v>4</v>
      </c>
      <c r="K10" s="68">
        <f>P10+V10+AB10+AH10+AN10</f>
        <v>767.12000000000012</v>
      </c>
      <c r="L10" s="52">
        <v>153.63999999999999</v>
      </c>
      <c r="M10" s="6">
        <v>1</v>
      </c>
      <c r="N10" s="32"/>
      <c r="O10" s="32"/>
      <c r="P10" s="39">
        <f>IF((OR(L10="",L10="DNC")),"",IF(L10="SDQ",P$39,IF(L10="DNF",999,(L10+(5*M10)+(N10*10)-(O10*5)))))</f>
        <v>158.63999999999999</v>
      </c>
      <c r="Q10" s="56">
        <f>IF(P10="",Default_Rank_Score,RANK(P10,P$4:P$29,1))</f>
        <v>23</v>
      </c>
      <c r="R10" s="52">
        <v>143.24</v>
      </c>
      <c r="S10" s="6">
        <v>1</v>
      </c>
      <c r="T10" s="32"/>
      <c r="U10" s="32"/>
      <c r="V10" s="39">
        <f>IF((OR(R10="",R10="DNC")),"",IF(R10="SDQ",V$39,IF(R10="DNF",999,(R10+(5*S10)+(T10*10)-(U10*5)))))</f>
        <v>148.24</v>
      </c>
      <c r="W10" s="58">
        <f>IF(V10="",Default_Rank_Score,RANK(V10,V$4:V$29,1))</f>
        <v>23</v>
      </c>
      <c r="X10" s="52">
        <v>163.72999999999999</v>
      </c>
      <c r="Y10" s="6">
        <v>0</v>
      </c>
      <c r="Z10" s="32"/>
      <c r="AA10" s="32"/>
      <c r="AB10" s="39">
        <f>IF((OR(X10="",X10="DNC")),"",IF(X10="SDQ",AB$39,IF(X10="DNF",999,(X10+(5*Y10)+(Z10*10)-(AA10*5)))))</f>
        <v>163.72999999999999</v>
      </c>
      <c r="AC10" s="58">
        <f>IF(AB10="",Default_Rank_Score,RANK(AB10,AB$4:AB$29,1))</f>
        <v>22</v>
      </c>
      <c r="AD10" s="52">
        <v>132.82</v>
      </c>
      <c r="AE10" s="6">
        <v>0</v>
      </c>
      <c r="AF10" s="32"/>
      <c r="AG10" s="32"/>
      <c r="AH10" s="39">
        <f>IF((OR(AD10="",AD10="DNC")),"",IF(AD10="SDQ",AH$39,IF(AD10="DNF",999,(AD10+(5*AE10)+(AF10*10)-(AG10*5)))))</f>
        <v>132.82</v>
      </c>
      <c r="AI10" s="58">
        <f>IF(AH10="",Default_Rank_Score,RANK(AH10,AH$4:AH$29,1))</f>
        <v>21</v>
      </c>
      <c r="AJ10" s="52">
        <v>153.69</v>
      </c>
      <c r="AK10" s="6">
        <v>2</v>
      </c>
      <c r="AL10" s="32"/>
      <c r="AM10" s="32"/>
      <c r="AN10" s="39">
        <f>IF((OR(AJ10="",AJ10="DNC")),"",IF(AJ10="SDQ",AN$39,IF(AJ10="DNF",999,(AJ10+(5*AK10)+(AL10*10)-(AM10*5)))))</f>
        <v>163.69</v>
      </c>
      <c r="AO10" s="12">
        <f>IF(AN10="",Default_Rank_Score,RANK(AN10,AN$4:AN$29,1))</f>
        <v>23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15">
      <c r="A11" s="62" t="s">
        <v>76</v>
      </c>
      <c r="B11" s="2"/>
      <c r="C11" s="1"/>
      <c r="D11" s="3">
        <v>2</v>
      </c>
      <c r="E11" s="7" t="s">
        <v>59</v>
      </c>
      <c r="F11" s="6"/>
      <c r="G11" s="67">
        <f>RANK(K11,K$4:K$29,1)</f>
        <v>2</v>
      </c>
      <c r="H11" s="67">
        <f>Q11+W11+AC11+AI11+AO11</f>
        <v>18</v>
      </c>
      <c r="I11" s="67">
        <f>IF(M11=0,1,0)+IF(S11=0,1,0)+IF(Y11=0,1,0)+IF(AE11=0,1,0)+IF(AK11=0,1,0)</f>
        <v>2</v>
      </c>
      <c r="J11" s="67">
        <f>M11+S11+Y11+AE11+AK11</f>
        <v>7</v>
      </c>
      <c r="K11" s="68">
        <f>P11+V11+AB11+AH11+AN11</f>
        <v>172.38</v>
      </c>
      <c r="L11" s="52">
        <v>30.35</v>
      </c>
      <c r="M11" s="6">
        <v>0</v>
      </c>
      <c r="N11" s="32"/>
      <c r="O11" s="32"/>
      <c r="P11" s="39">
        <f>IF((OR(L11="",L11="DNC")),"",IF(L11="SDQ",P$39,IF(L11="DNF",999,(L11+(5*M11)+(N11*10)-(O11*5)))))</f>
        <v>30.35</v>
      </c>
      <c r="Q11" s="56">
        <f>IF(P11="",Default_Rank_Score,RANK(P11,P$4:P$29,1))</f>
        <v>1</v>
      </c>
      <c r="R11" s="52">
        <v>29.6</v>
      </c>
      <c r="S11" s="6">
        <v>0</v>
      </c>
      <c r="T11" s="32"/>
      <c r="U11" s="32"/>
      <c r="V11" s="39">
        <f>IF((OR(R11="",R11="DNC")),"",IF(R11="SDQ",V$39,IF(R11="DNF",999,(R11+(5*S11)+(T11*10)-(U11*5)))))</f>
        <v>29.6</v>
      </c>
      <c r="W11" s="58">
        <f>IF(V11="",Default_Rank_Score,RANK(V11,V$4:V$29,1))</f>
        <v>1</v>
      </c>
      <c r="X11" s="52">
        <v>25.94</v>
      </c>
      <c r="Y11" s="6">
        <v>4</v>
      </c>
      <c r="Z11" s="32"/>
      <c r="AA11" s="32"/>
      <c r="AB11" s="39">
        <f>IF((OR(X11="",X11="DNC")),"",IF(X11="SDQ",AB$39,IF(X11="DNF",999,(X11+(5*Y11)+(Z11*10)-(AA11*5)))))</f>
        <v>45.94</v>
      </c>
      <c r="AC11" s="58">
        <f>IF(AB11="",Default_Rank_Score,RANK(AB11,AB$4:AB$29,1))</f>
        <v>8</v>
      </c>
      <c r="AD11" s="52">
        <v>27.93</v>
      </c>
      <c r="AE11" s="6">
        <v>2</v>
      </c>
      <c r="AF11" s="32"/>
      <c r="AG11" s="32"/>
      <c r="AH11" s="39">
        <f>IF((OR(AD11="",AD11="DNC")),"",IF(AD11="SDQ",AH$39,IF(AD11="DNF",999,(AD11+(5*AE11)+(AF11*10)-(AG11*5)))))</f>
        <v>37.93</v>
      </c>
      <c r="AI11" s="58">
        <f>IF(AH11="",Default_Rank_Score,RANK(AH11,AH$4:AH$29,1))</f>
        <v>7</v>
      </c>
      <c r="AJ11" s="52">
        <v>23.56</v>
      </c>
      <c r="AK11" s="6">
        <v>1</v>
      </c>
      <c r="AL11" s="32"/>
      <c r="AM11" s="32"/>
      <c r="AN11" s="39">
        <f>IF((OR(AJ11="",AJ11="DNC")),"",IF(AJ11="SDQ",AN$39,IF(AJ11="DNF",999,(AJ11+(5*AK11)+(AL11*10)-(AM11*5)))))</f>
        <v>28.56</v>
      </c>
      <c r="AO11" s="12">
        <f>IF(AN11="",Default_Rank_Score,RANK(AN11,AN$4:AN$29,1))</f>
        <v>1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15">
      <c r="A12" s="62" t="s">
        <v>58</v>
      </c>
      <c r="B12" s="2"/>
      <c r="C12" s="1"/>
      <c r="D12" s="3">
        <v>1</v>
      </c>
      <c r="E12" s="7" t="s">
        <v>59</v>
      </c>
      <c r="F12" s="6"/>
      <c r="G12" s="67">
        <f>RANK(K12,K$4:K$29,1)</f>
        <v>7</v>
      </c>
      <c r="H12" s="67">
        <f>Q12+W12+AC12+AI12+AO12</f>
        <v>35</v>
      </c>
      <c r="I12" s="67">
        <f>IF(M12=0,1,0)+IF(S12=0,1,0)+IF(Y12=0,1,0)+IF(AE12=0,1,0)+IF(AK12=0,1,0)</f>
        <v>4</v>
      </c>
      <c r="J12" s="67">
        <f>M12+S12+Y12+AE12+AK12</f>
        <v>5</v>
      </c>
      <c r="K12" s="68">
        <f>P12+V12+AB12+AH12+AN12</f>
        <v>227.21</v>
      </c>
      <c r="L12" s="52">
        <v>43.83</v>
      </c>
      <c r="M12" s="6">
        <v>0</v>
      </c>
      <c r="N12" s="32"/>
      <c r="O12" s="32"/>
      <c r="P12" s="39">
        <f>IF((OR(L12="",L12="DNC")),"",IF(L12="SDQ",P$39,IF(L12="DNF",999,(L12+(5*M12)+(N12*10)-(O12*5)))))</f>
        <v>43.83</v>
      </c>
      <c r="Q12" s="56">
        <f>IF(P12="",Default_Rank_Score,RANK(P12,P$4:P$29,1))</f>
        <v>6</v>
      </c>
      <c r="R12" s="52">
        <v>39.79</v>
      </c>
      <c r="S12" s="6">
        <v>0</v>
      </c>
      <c r="T12" s="32"/>
      <c r="U12" s="32"/>
      <c r="V12" s="39">
        <f>IF((OR(R12="",R12="DNC")),"",IF(R12="SDQ",V$39,IF(R12="DNF",999,(R12+(5*S12)+(T12*10)-(U12*5)))))</f>
        <v>39.79</v>
      </c>
      <c r="W12" s="58">
        <f>IF(V12="",Default_Rank_Score,RANK(V12,V$4:V$29,1))</f>
        <v>7</v>
      </c>
      <c r="X12" s="52">
        <v>41.62</v>
      </c>
      <c r="Y12" s="6">
        <v>5</v>
      </c>
      <c r="Z12" s="32"/>
      <c r="AA12" s="32"/>
      <c r="AB12" s="39">
        <f>IF((OR(X12="",X12="DNC")),"",IF(X12="SDQ",AB$39,IF(X12="DNF",999,(X12+(5*Y12)+(Z12*10)-(AA12*5)))))</f>
        <v>66.62</v>
      </c>
      <c r="AC12" s="58">
        <f>IF(AB12="",Default_Rank_Score,RANK(AB12,AB$4:AB$29,1))</f>
        <v>13</v>
      </c>
      <c r="AD12" s="52">
        <v>30.44</v>
      </c>
      <c r="AE12" s="6">
        <v>0</v>
      </c>
      <c r="AF12" s="32"/>
      <c r="AG12" s="32"/>
      <c r="AH12" s="39">
        <f>IF((OR(AD12="",AD12="DNC")),"",IF(AD12="SDQ",AH$39,IF(AD12="DNF",999,(AD12+(5*AE12)+(AF12*10)-(AG12*5)))))</f>
        <v>30.44</v>
      </c>
      <c r="AI12" s="58">
        <f>IF(AH12="",Default_Rank_Score,RANK(AH12,AH$4:AH$29,1))</f>
        <v>3</v>
      </c>
      <c r="AJ12" s="52">
        <v>46.53</v>
      </c>
      <c r="AK12" s="6">
        <v>0</v>
      </c>
      <c r="AL12" s="32"/>
      <c r="AM12" s="32"/>
      <c r="AN12" s="39">
        <f>IF((OR(AJ12="",AJ12="DNC")),"",IF(AJ12="SDQ",AN$39,IF(AJ12="DNF",999,(AJ12+(5*AK12)+(AL12*10)-(AM12*5)))))</f>
        <v>46.53</v>
      </c>
      <c r="AO12" s="12">
        <f>IF(AN12="",Default_Rank_Score,RANK(AN12,AN$4:AN$29,1))</f>
        <v>6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15">
      <c r="A13" s="62" t="s">
        <v>62</v>
      </c>
      <c r="B13" s="2"/>
      <c r="C13" s="1"/>
      <c r="D13" s="3">
        <v>1</v>
      </c>
      <c r="E13" s="7" t="s">
        <v>59</v>
      </c>
      <c r="F13" s="6"/>
      <c r="G13" s="67">
        <f>RANK(K13,K$4:K$29,1)</f>
        <v>11</v>
      </c>
      <c r="H13" s="67">
        <f>Q13+W13+AC13+AI13+AO13</f>
        <v>55</v>
      </c>
      <c r="I13" s="67">
        <f>IF(M13=0,1,0)+IF(S13=0,1,0)+IF(Y13=0,1,0)+IF(AE13=0,1,0)+IF(AK13=0,1,0)</f>
        <v>3</v>
      </c>
      <c r="J13" s="67">
        <f>M13+S13+Y13+AE13+AK13</f>
        <v>4</v>
      </c>
      <c r="K13" s="68">
        <f>P13+V13+AB13+AH13+AN13</f>
        <v>273.27999999999997</v>
      </c>
      <c r="L13" s="52">
        <v>53.91</v>
      </c>
      <c r="M13" s="6">
        <v>2</v>
      </c>
      <c r="N13" s="32"/>
      <c r="O13" s="32"/>
      <c r="P13" s="39">
        <f>IF((OR(L13="",L13="DNC")),"",IF(L13="SDQ",P$39,IF(L13="DNF",999,(L13+(5*M13)+(N13*10)-(O13*5)))))</f>
        <v>63.91</v>
      </c>
      <c r="Q13" s="56">
        <f>IF(P13="",Default_Rank_Score,RANK(P13,P$4:P$29,1))</f>
        <v>13</v>
      </c>
      <c r="R13" s="52">
        <v>41.93</v>
      </c>
      <c r="S13" s="6">
        <v>0</v>
      </c>
      <c r="T13" s="32"/>
      <c r="U13" s="32"/>
      <c r="V13" s="39">
        <f>IF((OR(R13="",R13="DNC")),"",IF(R13="SDQ",V$39,IF(R13="DNF",999,(R13+(5*S13)+(T13*10)-(U13*5)))))</f>
        <v>41.93</v>
      </c>
      <c r="W13" s="58">
        <f>IF(V13="",Default_Rank_Score,RANK(V13,V$4:V$29,1))</f>
        <v>8</v>
      </c>
      <c r="X13" s="52">
        <v>62.18</v>
      </c>
      <c r="Y13" s="6">
        <v>0</v>
      </c>
      <c r="Z13" s="32"/>
      <c r="AA13" s="32"/>
      <c r="AB13" s="39">
        <f>IF((OR(X13="",X13="DNC")),"",IF(X13="SDQ",AB$39,IF(X13="DNF",999,(X13+(5*Y13)+(Z13*10)-(AA13*5)))))</f>
        <v>62.18</v>
      </c>
      <c r="AC13" s="58">
        <f>IF(AB13="",Default_Rank_Score,RANK(AB13,AB$4:AB$29,1))</f>
        <v>12</v>
      </c>
      <c r="AD13" s="52">
        <v>38.549999999999997</v>
      </c>
      <c r="AE13" s="6">
        <v>0</v>
      </c>
      <c r="AF13" s="32"/>
      <c r="AG13" s="32"/>
      <c r="AH13" s="39">
        <f>IF((OR(AD13="",AD13="DNC")),"",IF(AD13="SDQ",AH$39,IF(AD13="DNF",999,(AD13+(5*AE13)+(AF13*10)-(AG13*5)))))</f>
        <v>38.549999999999997</v>
      </c>
      <c r="AI13" s="58">
        <f>IF(AH13="",Default_Rank_Score,RANK(AH13,AH$4:AH$29,1))</f>
        <v>8</v>
      </c>
      <c r="AJ13" s="52">
        <v>56.71</v>
      </c>
      <c r="AK13" s="6">
        <v>2</v>
      </c>
      <c r="AL13" s="32"/>
      <c r="AM13" s="32"/>
      <c r="AN13" s="39">
        <f>IF((OR(AJ13="",AJ13="DNC")),"",IF(AJ13="SDQ",AN$39,IF(AJ13="DNF",999,(AJ13+(5*AK13)+(AL13*10)-(AM13*5)))))</f>
        <v>66.710000000000008</v>
      </c>
      <c r="AO13" s="12">
        <f>IF(AN13="",Default_Rank_Score,RANK(AN13,AN$4:AN$29,1))</f>
        <v>14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15">
      <c r="A14" s="62" t="s">
        <v>61</v>
      </c>
      <c r="B14" s="2"/>
      <c r="C14" s="1"/>
      <c r="D14" s="3">
        <v>1</v>
      </c>
      <c r="E14" s="7" t="s">
        <v>59</v>
      </c>
      <c r="F14" s="6"/>
      <c r="G14" s="67">
        <f>RANK(K14,K$4:K$29,1)</f>
        <v>13</v>
      </c>
      <c r="H14" s="67">
        <f>Q14+W14+AC14+AI14+AO14</f>
        <v>62</v>
      </c>
      <c r="I14" s="67">
        <f>IF(M14=0,1,0)+IF(S14=0,1,0)+IF(Y14=0,1,0)+IF(AE14=0,1,0)+IF(AK14=0,1,0)</f>
        <v>2</v>
      </c>
      <c r="J14" s="67">
        <f>M14+S14+Y14+AE14+AK14</f>
        <v>3</v>
      </c>
      <c r="K14" s="68">
        <f>P14+V14+AB14+AH14+AN14</f>
        <v>285.64</v>
      </c>
      <c r="L14" s="52">
        <v>54.86</v>
      </c>
      <c r="M14" s="6">
        <v>1</v>
      </c>
      <c r="N14" s="32"/>
      <c r="O14" s="32"/>
      <c r="P14" s="39">
        <f>IF((OR(L14="",L14="DNC")),"",IF(L14="SDQ",P$39,IF(L14="DNF",999,(L14+(5*M14)+(N14*10)-(O14*5)))))</f>
        <v>59.86</v>
      </c>
      <c r="Q14" s="56">
        <f>IF(P14="",Default_Rank_Score,RANK(P14,P$4:P$29,1))</f>
        <v>10</v>
      </c>
      <c r="R14" s="52">
        <v>59.89</v>
      </c>
      <c r="S14" s="6">
        <v>1</v>
      </c>
      <c r="T14" s="32"/>
      <c r="U14" s="32"/>
      <c r="V14" s="39">
        <f>IF((OR(R14="",R14="DNC")),"",IF(R14="SDQ",V$39,IF(R14="DNF",999,(R14+(5*S14)+(T14*10)-(U14*5)))))</f>
        <v>64.89</v>
      </c>
      <c r="W14" s="58">
        <f>IF(V14="",Default_Rank_Score,RANK(V14,V$4:V$29,1))</f>
        <v>17</v>
      </c>
      <c r="X14" s="52">
        <v>52.37</v>
      </c>
      <c r="Y14" s="6">
        <v>0</v>
      </c>
      <c r="Z14" s="32"/>
      <c r="AA14" s="32"/>
      <c r="AB14" s="39">
        <f>IF((OR(X14="",X14="DNC")),"",IF(X14="SDQ",AB$39,IF(X14="DNF",999,(X14+(5*Y14)+(Z14*10)-(AA14*5)))))</f>
        <v>52.37</v>
      </c>
      <c r="AC14" s="58">
        <f>IF(AB14="",Default_Rank_Score,RANK(AB14,AB$4:AB$29,1))</f>
        <v>10</v>
      </c>
      <c r="AD14" s="52">
        <v>43.07</v>
      </c>
      <c r="AE14" s="6">
        <v>1</v>
      </c>
      <c r="AF14" s="32"/>
      <c r="AG14" s="32"/>
      <c r="AH14" s="39">
        <f>IF((OR(AD14="",AD14="DNC")),"",IF(AD14="SDQ",AH$39,IF(AD14="DNF",999,(AD14+(5*AE14)+(AF14*10)-(AG14*5)))))</f>
        <v>48.07</v>
      </c>
      <c r="AI14" s="58">
        <f>IF(AH14="",Default_Rank_Score,RANK(AH14,AH$4:AH$29,1))</f>
        <v>14</v>
      </c>
      <c r="AJ14" s="52">
        <v>60.45</v>
      </c>
      <c r="AK14" s="6">
        <v>0</v>
      </c>
      <c r="AL14" s="32"/>
      <c r="AM14" s="32"/>
      <c r="AN14" s="39">
        <f>IF((OR(AJ14="",AJ14="DNC")),"",IF(AJ14="SDQ",AN$39,IF(AJ14="DNF",999,(AJ14+(5*AK14)+(AL14*10)-(AM14*5)))))</f>
        <v>60.45</v>
      </c>
      <c r="AO14" s="12">
        <f>IF(AN14="",Default_Rank_Score,RANK(AN14,AN$4:AN$29,1))</f>
        <v>11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15">
      <c r="A15" s="62" t="s">
        <v>81</v>
      </c>
      <c r="B15" s="2"/>
      <c r="C15" s="1"/>
      <c r="D15" s="3">
        <v>2</v>
      </c>
      <c r="E15" s="7" t="s">
        <v>82</v>
      </c>
      <c r="F15" s="6"/>
      <c r="G15" s="67">
        <f>RANK(K15,K$4:K$29,1)</f>
        <v>21</v>
      </c>
      <c r="H15" s="67">
        <f>Q15+W15+AC15+AI15+AO15</f>
        <v>106</v>
      </c>
      <c r="I15" s="67">
        <f>IF(M15=0,1,0)+IF(S15=0,1,0)+IF(Y15=0,1,0)+IF(AE15=0,1,0)+IF(AK15=0,1,0)</f>
        <v>2</v>
      </c>
      <c r="J15" s="67">
        <f>M15+S15+Y15+AE15+AK15</f>
        <v>9</v>
      </c>
      <c r="K15" s="68">
        <f>P15+V15+AB15+AH15+AN15</f>
        <v>658.75</v>
      </c>
      <c r="L15" s="52">
        <v>118.37</v>
      </c>
      <c r="M15" s="6">
        <v>3</v>
      </c>
      <c r="N15" s="32"/>
      <c r="O15" s="32"/>
      <c r="P15" s="39">
        <f>IF((OR(L15="",L15="DNC")),"",IF(L15="SDQ",P$39,IF(L15="DNF",999,(L15+(5*M15)+(N15*10)-(O15*5)))))</f>
        <v>133.37</v>
      </c>
      <c r="Q15" s="56">
        <f>IF(P15="",Default_Rank_Score,RANK(P15,P$4:P$29,1))</f>
        <v>21</v>
      </c>
      <c r="R15" s="52">
        <v>109.21</v>
      </c>
      <c r="S15" s="6">
        <v>0</v>
      </c>
      <c r="T15" s="32"/>
      <c r="U15" s="32"/>
      <c r="V15" s="39">
        <f>IF((OR(R15="",R15="DNC")),"",IF(R15="SDQ",V$39,IF(R15="DNF",999,(R15+(5*S15)+(T15*10)-(U15*5)))))</f>
        <v>109.21</v>
      </c>
      <c r="W15" s="58">
        <f>IF(V15="",Default_Rank_Score,RANK(V15,V$4:V$29,1))</f>
        <v>21</v>
      </c>
      <c r="X15" s="52">
        <v>142.61000000000001</v>
      </c>
      <c r="Y15" s="6">
        <v>4</v>
      </c>
      <c r="Z15" s="32"/>
      <c r="AA15" s="32"/>
      <c r="AB15" s="39">
        <f>IF((OR(X15="",X15="DNC")),"",IF(X15="SDQ",AB$39,IF(X15="DNF",999,(X15+(5*Y15)+(Z15*10)-(AA15*5)))))</f>
        <v>162.61000000000001</v>
      </c>
      <c r="AC15" s="58">
        <f>IF(AB15="",Default_Rank_Score,RANK(AB15,AB$4:AB$29,1))</f>
        <v>21</v>
      </c>
      <c r="AD15" s="52">
        <v>130.75</v>
      </c>
      <c r="AE15" s="6">
        <v>2</v>
      </c>
      <c r="AF15" s="32"/>
      <c r="AG15" s="32"/>
      <c r="AH15" s="39">
        <f>IF((OR(AD15="",AD15="DNC")),"",IF(AD15="SDQ",AH$39,IF(AD15="DNF",999,(AD15+(5*AE15)+(AF15*10)-(AG15*5)))))</f>
        <v>140.75</v>
      </c>
      <c r="AI15" s="58">
        <f>IF(AH15="",Default_Rank_Score,RANK(AH15,AH$4:AH$29,1))</f>
        <v>22</v>
      </c>
      <c r="AJ15" s="52">
        <v>112.81</v>
      </c>
      <c r="AK15" s="6">
        <v>0</v>
      </c>
      <c r="AL15" s="32"/>
      <c r="AM15" s="32"/>
      <c r="AN15" s="39">
        <f>IF((OR(AJ15="",AJ15="DNC")),"",IF(AJ15="SDQ",AN$39,IF(AJ15="DNF",999,(AJ15+(5*AK15)+(AL15*10)-(AM15*5)))))</f>
        <v>112.81</v>
      </c>
      <c r="AO15" s="12">
        <f>IF(AN15="",Default_Rank_Score,RANK(AN15,AN$4:AN$29,1))</f>
        <v>21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15">
      <c r="A16" s="62" t="s">
        <v>73</v>
      </c>
      <c r="B16" s="2"/>
      <c r="C16" s="1"/>
      <c r="D16" s="3">
        <v>2</v>
      </c>
      <c r="E16" s="7" t="s">
        <v>74</v>
      </c>
      <c r="F16" s="6"/>
      <c r="G16" s="67">
        <f>RANK(K16,K$4:K$29,1)</f>
        <v>4</v>
      </c>
      <c r="H16" s="67">
        <f>Q16+W16+AC16+AI16+AO16</f>
        <v>22</v>
      </c>
      <c r="I16" s="67">
        <f>IF(M16=0,1,0)+IF(S16=0,1,0)+IF(Y16=0,1,0)+IF(AE16=0,1,0)+IF(AK16=0,1,0)</f>
        <v>5</v>
      </c>
      <c r="J16" s="67">
        <f>M16+S16+Y16+AE16+AK16</f>
        <v>0</v>
      </c>
      <c r="K16" s="68">
        <f>P16+V16+AB16+AH16+AN16</f>
        <v>187.23000000000002</v>
      </c>
      <c r="L16" s="52">
        <v>41.75</v>
      </c>
      <c r="M16" s="6">
        <v>0</v>
      </c>
      <c r="N16" s="32"/>
      <c r="O16" s="32"/>
      <c r="P16" s="39">
        <f>IF((OR(L16="",L16="DNC")),"",IF(L16="SDQ",P$39,IF(L16="DNF",999,(L16+(5*M16)+(N16*10)-(O16*5)))))</f>
        <v>41.75</v>
      </c>
      <c r="Q16" s="56">
        <f>IF(P16="",Default_Rank_Score,RANK(P16,P$4:P$29,1))</f>
        <v>5</v>
      </c>
      <c r="R16" s="52">
        <v>30.46</v>
      </c>
      <c r="S16" s="6">
        <v>0</v>
      </c>
      <c r="T16" s="32"/>
      <c r="U16" s="32"/>
      <c r="V16" s="39">
        <f>IF((OR(R16="",R16="DNC")),"",IF(R16="SDQ",V$39,IF(R16="DNF",999,(R16+(5*S16)+(T16*10)-(U16*5)))))</f>
        <v>30.46</v>
      </c>
      <c r="W16" s="58">
        <f>IF(V16="",Default_Rank_Score,RANK(V16,V$4:V$29,1))</f>
        <v>3</v>
      </c>
      <c r="X16" s="52">
        <v>40.58</v>
      </c>
      <c r="Y16" s="6">
        <v>0</v>
      </c>
      <c r="Z16" s="32"/>
      <c r="AA16" s="32"/>
      <c r="AB16" s="39">
        <f>IF((OR(X16="",X16="DNC")),"",IF(X16="SDQ",AB$39,IF(X16="DNF",999,(X16+(5*Y16)+(Z16*10)-(AA16*5)))))</f>
        <v>40.58</v>
      </c>
      <c r="AC16" s="58">
        <f>IF(AB16="",Default_Rank_Score,RANK(AB16,AB$4:AB$29,1))</f>
        <v>5</v>
      </c>
      <c r="AD16" s="52">
        <v>33.61</v>
      </c>
      <c r="AE16" s="6">
        <v>0</v>
      </c>
      <c r="AF16" s="32"/>
      <c r="AG16" s="32"/>
      <c r="AH16" s="39">
        <f>IF((OR(AD16="",AD16="DNC")),"",IF(AD16="SDQ",AH$39,IF(AD16="DNF",999,(AD16+(5*AE16)+(AF16*10)-(AG16*5)))))</f>
        <v>33.61</v>
      </c>
      <c r="AI16" s="58">
        <f>IF(AH16="",Default_Rank_Score,RANK(AH16,AH$4:AH$29,1))</f>
        <v>6</v>
      </c>
      <c r="AJ16" s="52">
        <v>40.83</v>
      </c>
      <c r="AK16" s="6">
        <v>0</v>
      </c>
      <c r="AL16" s="32"/>
      <c r="AM16" s="32"/>
      <c r="AN16" s="39">
        <f>IF((OR(AJ16="",AJ16="DNC")),"",IF(AJ16="SDQ",AN$39,IF(AJ16="DNF",999,(AJ16+(5*AK16)+(AL16*10)-(AM16*5)))))</f>
        <v>40.83</v>
      </c>
      <c r="AO16" s="12">
        <f>IF(AN16="",Default_Rank_Score,RANK(AN16,AN$4:AN$29,1))</f>
        <v>3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15">
      <c r="A17" s="62" t="s">
        <v>66</v>
      </c>
      <c r="B17" s="2"/>
      <c r="C17" s="1"/>
      <c r="D17" s="3">
        <v>2</v>
      </c>
      <c r="E17" s="7" t="s">
        <v>55</v>
      </c>
      <c r="F17" s="6"/>
      <c r="G17" s="67">
        <f>RANK(K17,K$4:K$29,1)</f>
        <v>3</v>
      </c>
      <c r="H17" s="67">
        <f>Q17+W17+AC17+AI17+AO17</f>
        <v>21</v>
      </c>
      <c r="I17" s="67">
        <f>IF(M17=0,1,0)+IF(S17=0,1,0)+IF(Y17=0,1,0)+IF(AE17=0,1,0)+IF(AK17=0,1,0)</f>
        <v>5</v>
      </c>
      <c r="J17" s="67">
        <f>M17+S17+Y17+AE17+AK17</f>
        <v>0</v>
      </c>
      <c r="K17" s="68">
        <f>P17+V17+AB17+AH17+AN17</f>
        <v>184.41000000000003</v>
      </c>
      <c r="L17" s="52">
        <v>37.090000000000003</v>
      </c>
      <c r="M17" s="6">
        <v>0</v>
      </c>
      <c r="N17" s="32"/>
      <c r="O17" s="32"/>
      <c r="P17" s="39">
        <f>IF((OR(L17="",L17="DNC")),"",IF(L17="SDQ",P$39,IF(L17="DNF",999,(L17+(5*M17)+(N17*10)-(O17*5)))))</f>
        <v>37.090000000000003</v>
      </c>
      <c r="Q17" s="56">
        <f>IF(P17="",Default_Rank_Score,RANK(P17,P$4:P$29,1))</f>
        <v>2</v>
      </c>
      <c r="R17" s="52">
        <v>34.08</v>
      </c>
      <c r="S17" s="6">
        <v>0</v>
      </c>
      <c r="T17" s="32"/>
      <c r="U17" s="32"/>
      <c r="V17" s="39">
        <f>IF((OR(R17="",R17="DNC")),"",IF(R17="SDQ",V$39,IF(R17="DNF",999,(R17+(5*S17)+(T17*10)-(U17*5)))))</f>
        <v>34.08</v>
      </c>
      <c r="W17" s="58">
        <f>IF(V17="",Default_Rank_Score,RANK(V17,V$4:V$29,1))</f>
        <v>5</v>
      </c>
      <c r="X17" s="52">
        <v>35.76</v>
      </c>
      <c r="Y17" s="6">
        <v>0</v>
      </c>
      <c r="Z17" s="32"/>
      <c r="AA17" s="32"/>
      <c r="AB17" s="39">
        <f>IF((OR(X17="",X17="DNC")),"",IF(X17="SDQ",AB$39,IF(X17="DNF",999,(X17+(5*Y17)+(Z17*10)-(AA17*5)))))</f>
        <v>35.76</v>
      </c>
      <c r="AC17" s="58">
        <f>IF(AB17="",Default_Rank_Score,RANK(AB17,AB$4:AB$29,1))</f>
        <v>4</v>
      </c>
      <c r="AD17" s="52">
        <v>33.17</v>
      </c>
      <c r="AE17" s="6">
        <v>0</v>
      </c>
      <c r="AF17" s="32"/>
      <c r="AG17" s="32"/>
      <c r="AH17" s="39">
        <f>IF((OR(AD17="",AD17="DNC")),"",IF(AD17="SDQ",AH$39,IF(AD17="DNF",999,(AD17+(5*AE17)+(AF17*10)-(AG17*5)))))</f>
        <v>33.17</v>
      </c>
      <c r="AI17" s="58">
        <f>IF(AH17="",Default_Rank_Score,RANK(AH17,AH$4:AH$29,1))</f>
        <v>5</v>
      </c>
      <c r="AJ17" s="52">
        <v>44.31</v>
      </c>
      <c r="AK17" s="6">
        <v>0</v>
      </c>
      <c r="AL17" s="32"/>
      <c r="AM17" s="32"/>
      <c r="AN17" s="39">
        <f>IF((OR(AJ17="",AJ17="DNC")),"",IF(AJ17="SDQ",AN$39,IF(AJ17="DNF",999,(AJ17+(5*AK17)+(AL17*10)-(AM17*5)))))</f>
        <v>44.31</v>
      </c>
      <c r="AO17" s="12">
        <f>IF(AN17="",Default_Rank_Score,RANK(AN17,AN$4:AN$29,1))</f>
        <v>5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15">
      <c r="A18" s="62" t="s">
        <v>54</v>
      </c>
      <c r="B18" s="2"/>
      <c r="C18" s="1"/>
      <c r="D18" s="3">
        <v>1</v>
      </c>
      <c r="E18" s="7" t="s">
        <v>55</v>
      </c>
      <c r="F18" s="6"/>
      <c r="G18" s="67">
        <f>RANK(K18,K$4:K$29,1)</f>
        <v>15</v>
      </c>
      <c r="H18" s="67">
        <f>Q18+W18+AC18+AI18+AO18</f>
        <v>78</v>
      </c>
      <c r="I18" s="67">
        <f>IF(M18=0,1,0)+IF(S18=0,1,0)+IF(Y18=0,1,0)+IF(AE18=0,1,0)+IF(AK18=0,1,0)</f>
        <v>2</v>
      </c>
      <c r="J18" s="67">
        <f>M18+S18+Y18+AE18+AK18</f>
        <v>8</v>
      </c>
      <c r="K18" s="68">
        <f>P18+V18+AB18+AH18+AN18</f>
        <v>348.22</v>
      </c>
      <c r="L18" s="52">
        <v>72.34</v>
      </c>
      <c r="M18" s="6">
        <v>1</v>
      </c>
      <c r="N18" s="32"/>
      <c r="O18" s="32"/>
      <c r="P18" s="39">
        <f>IF((OR(L18="",L18="DNC")),"",IF(L18="SDQ",P$39,IF(L18="DNF",999,(L18+(5*M18)+(N18*10)-(O18*5)))))</f>
        <v>77.34</v>
      </c>
      <c r="Q18" s="56">
        <f>IF(P18="",Default_Rank_Score,RANK(P18,P$4:P$29,1))</f>
        <v>16</v>
      </c>
      <c r="R18" s="52">
        <v>65.290000000000006</v>
      </c>
      <c r="S18" s="6">
        <v>0</v>
      </c>
      <c r="T18" s="32"/>
      <c r="U18" s="32"/>
      <c r="V18" s="39">
        <f>IF((OR(R18="",R18="DNC")),"",IF(R18="SDQ",V$39,IF(R18="DNF",999,(R18+(5*S18)+(T18*10)-(U18*5)))))</f>
        <v>65.290000000000006</v>
      </c>
      <c r="W18" s="58">
        <f>IF(V18="",Default_Rank_Score,RANK(V18,V$4:V$29,1))</f>
        <v>18</v>
      </c>
      <c r="X18" s="52">
        <v>64.23</v>
      </c>
      <c r="Y18" s="6">
        <v>4</v>
      </c>
      <c r="Z18" s="32"/>
      <c r="AA18" s="32"/>
      <c r="AB18" s="39">
        <f>IF((OR(X18="",X18="DNC")),"",IF(X18="SDQ",AB$39,IF(X18="DNF",999,(X18+(5*Y18)+(Z18*10)-(AA18*5)))))</f>
        <v>84.23</v>
      </c>
      <c r="AC18" s="58">
        <f>IF(AB18="",Default_Rank_Score,RANK(AB18,AB$4:AB$29,1))</f>
        <v>16</v>
      </c>
      <c r="AD18" s="52">
        <v>39.729999999999997</v>
      </c>
      <c r="AE18" s="6">
        <v>0</v>
      </c>
      <c r="AF18" s="32"/>
      <c r="AG18" s="32"/>
      <c r="AH18" s="39">
        <f>IF((OR(AD18="",AD18="DNC")),"",IF(AD18="SDQ",AH$39,IF(AD18="DNF",999,(AD18+(5*AE18)+(AF18*10)-(AG18*5)))))</f>
        <v>39.729999999999997</v>
      </c>
      <c r="AI18" s="58">
        <f>IF(AH18="",Default_Rank_Score,RANK(AH18,AH$4:AH$29,1))</f>
        <v>9</v>
      </c>
      <c r="AJ18" s="52">
        <v>66.63</v>
      </c>
      <c r="AK18" s="6">
        <v>3</v>
      </c>
      <c r="AL18" s="32"/>
      <c r="AM18" s="32"/>
      <c r="AN18" s="39">
        <f>IF((OR(AJ18="",AJ18="DNC")),"",IF(AJ18="SDQ",AN$39,IF(AJ18="DNF",999,(AJ18+(5*AK18)+(AL18*10)-(AM18*5)))))</f>
        <v>81.63</v>
      </c>
      <c r="AO18" s="12">
        <f>IF(AN18="",Default_Rank_Score,RANK(AN18,AN$4:AN$29,1))</f>
        <v>19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15">
      <c r="A19" s="62" t="s">
        <v>75</v>
      </c>
      <c r="B19" s="2"/>
      <c r="C19" s="1"/>
      <c r="D19" s="3">
        <v>2</v>
      </c>
      <c r="E19" s="7" t="s">
        <v>50</v>
      </c>
      <c r="F19" s="6"/>
      <c r="G19" s="67">
        <f>RANK(K19,K$4:K$29,1)</f>
        <v>19</v>
      </c>
      <c r="H19" s="67">
        <f>Q19+W19+AC19+AI19+AO19</f>
        <v>89</v>
      </c>
      <c r="I19" s="67">
        <f>IF(M19=0,1,0)+IF(S19=0,1,0)+IF(Y19=0,1,0)+IF(AE19=0,1,0)+IF(AK19=0,1,0)</f>
        <v>3</v>
      </c>
      <c r="J19" s="67">
        <f>M19+S19+Y19+AE19+AK19</f>
        <v>4</v>
      </c>
      <c r="K19" s="68">
        <f>P19+V19+AB19+AH19+AN19</f>
        <v>431.24</v>
      </c>
      <c r="L19" s="52">
        <v>75.97</v>
      </c>
      <c r="M19" s="6">
        <v>0</v>
      </c>
      <c r="N19" s="32"/>
      <c r="O19" s="32"/>
      <c r="P19" s="39">
        <f>IF((OR(L19="",L19="DNC")),"",IF(L19="SDQ",P$39,IF(L19="DNF",999,(L19+(5*M19)+(N19*10)-(O19*5)))))</f>
        <v>75.97</v>
      </c>
      <c r="Q19" s="56">
        <f>IF(P19="",Default_Rank_Score,RANK(P19,P$4:P$29,1))</f>
        <v>15</v>
      </c>
      <c r="R19" s="52">
        <v>82.05</v>
      </c>
      <c r="S19" s="6">
        <v>0</v>
      </c>
      <c r="T19" s="32"/>
      <c r="U19" s="32"/>
      <c r="V19" s="39">
        <f>IF((OR(R19="",R19="DNC")),"",IF(R19="SDQ",V$39,IF(R19="DNF",999,(R19+(5*S19)+(T19*10)-(U19*5)))))</f>
        <v>82.05</v>
      </c>
      <c r="W19" s="58">
        <f>IF(V19="",Default_Rank_Score,RANK(V19,V$4:V$29,1))</f>
        <v>19</v>
      </c>
      <c r="X19" s="52">
        <v>89.63</v>
      </c>
      <c r="Y19" s="6">
        <v>3</v>
      </c>
      <c r="Z19" s="32"/>
      <c r="AA19" s="32"/>
      <c r="AB19" s="39">
        <f>IF((OR(X19="",X19="DNC")),"",IF(X19="SDQ",AB$39,IF(X19="DNF",999,(X19+(5*Y19)+(Z19*10)-(AA19*5)))))</f>
        <v>104.63</v>
      </c>
      <c r="AC19" s="58">
        <f>IF(AB19="",Default_Rank_Score,RANK(AB19,AB$4:AB$29,1))</f>
        <v>18</v>
      </c>
      <c r="AD19" s="52">
        <v>79.05</v>
      </c>
      <c r="AE19" s="6">
        <v>0</v>
      </c>
      <c r="AF19" s="32">
        <v>1</v>
      </c>
      <c r="AG19" s="32"/>
      <c r="AH19" s="39">
        <f>IF((OR(AD19="",AD19="DNC")),"",IF(AD19="SDQ",AH$39,IF(AD19="DNF",999,(AD19+(5*AE19)+(AF19*10)-(AG19*5)))))</f>
        <v>89.05</v>
      </c>
      <c r="AI19" s="58">
        <f>IF(AH19="",Default_Rank_Score,RANK(AH19,AH$4:AH$29,1))</f>
        <v>20</v>
      </c>
      <c r="AJ19" s="52">
        <v>74.540000000000006</v>
      </c>
      <c r="AK19" s="6">
        <v>1</v>
      </c>
      <c r="AL19" s="32"/>
      <c r="AM19" s="32"/>
      <c r="AN19" s="39">
        <f>IF((OR(AJ19="",AJ19="DNC")),"",IF(AJ19="SDQ",AN$39,IF(AJ19="DNF",999,(AJ19+(5*AK19)+(AL19*10)-(AM19*5)))))</f>
        <v>79.540000000000006</v>
      </c>
      <c r="AO19" s="12">
        <f>IF(AN19="",Default_Rank_Score,RANK(AN19,AN$4:AN$29,1))</f>
        <v>17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15">
      <c r="A20" s="62" t="s">
        <v>49</v>
      </c>
      <c r="B20" s="2"/>
      <c r="C20" s="1"/>
      <c r="D20" s="3">
        <v>1</v>
      </c>
      <c r="E20" s="7" t="s">
        <v>50</v>
      </c>
      <c r="F20" s="6"/>
      <c r="G20" s="67">
        <f>RANK(K20,K$4:K$29,1)</f>
        <v>20</v>
      </c>
      <c r="H20" s="67">
        <f>Q20+W20+AC20+AI20+AO20</f>
        <v>95</v>
      </c>
      <c r="I20" s="67">
        <f>IF(M20=0,1,0)+IF(S20=0,1,0)+IF(Y20=0,1,0)+IF(AE20=0,1,0)+IF(AK20=0,1,0)</f>
        <v>2</v>
      </c>
      <c r="J20" s="67">
        <f>M20+S20+Y20+AE20+AK20</f>
        <v>9</v>
      </c>
      <c r="K20" s="68">
        <f>P20+V20+AB20+AH20+AN20</f>
        <v>463.2</v>
      </c>
      <c r="L20" s="52">
        <v>88.06</v>
      </c>
      <c r="M20" s="6">
        <v>4</v>
      </c>
      <c r="N20" s="32"/>
      <c r="O20" s="32"/>
      <c r="P20" s="39">
        <f>IF((OR(L20="",L20="DNC")),"",IF(L20="SDQ",P$39,IF(L20="DNF",999,(L20+(5*M20)+(N20*10)-(O20*5)))))</f>
        <v>108.06</v>
      </c>
      <c r="Q20" s="56">
        <f>IF(P20="",Default_Rank_Score,RANK(P20,P$4:P$29,1))</f>
        <v>20</v>
      </c>
      <c r="R20" s="52">
        <v>83.99</v>
      </c>
      <c r="S20" s="6">
        <v>2</v>
      </c>
      <c r="T20" s="32"/>
      <c r="U20" s="32"/>
      <c r="V20" s="39">
        <f>IF((OR(R20="",R20="DNC")),"",IF(R20="SDQ",V$39,IF(R20="DNF",999,(R20+(5*S20)+(T20*10)-(U20*5)))))</f>
        <v>93.99</v>
      </c>
      <c r="W20" s="58">
        <f>IF(V20="",Default_Rank_Score,RANK(V20,V$4:V$29,1))</f>
        <v>20</v>
      </c>
      <c r="X20" s="52">
        <v>97.83</v>
      </c>
      <c r="Y20" s="6">
        <v>3</v>
      </c>
      <c r="Z20" s="32"/>
      <c r="AA20" s="32"/>
      <c r="AB20" s="39">
        <f>IF((OR(X20="",X20="DNC")),"",IF(X20="SDQ",AB$39,IF(X20="DNF",999,(X20+(5*Y20)+(Z20*10)-(AA20*5)))))</f>
        <v>112.83</v>
      </c>
      <c r="AC20" s="58">
        <f>IF(AB20="",Default_Rank_Score,RANK(AB20,AB$4:AB$29,1))</f>
        <v>20</v>
      </c>
      <c r="AD20" s="52">
        <v>67.930000000000007</v>
      </c>
      <c r="AE20" s="6">
        <v>0</v>
      </c>
      <c r="AF20" s="32"/>
      <c r="AG20" s="32"/>
      <c r="AH20" s="39">
        <f>IF((OR(AD20="",AD20="DNC")),"",IF(AD20="SDQ",AH$39,IF(AD20="DNF",999,(AD20+(5*AE20)+(AF20*10)-(AG20*5)))))</f>
        <v>67.930000000000007</v>
      </c>
      <c r="AI20" s="58">
        <f>IF(AH20="",Default_Rank_Score,RANK(AH20,AH$4:AH$29,1))</f>
        <v>17</v>
      </c>
      <c r="AJ20" s="52">
        <v>80.39</v>
      </c>
      <c r="AK20" s="6">
        <v>0</v>
      </c>
      <c r="AL20" s="32"/>
      <c r="AM20" s="32"/>
      <c r="AN20" s="39">
        <f>IF((OR(AJ20="",AJ20="DNC")),"",IF(AJ20="SDQ",AN$39,IF(AJ20="DNF",999,(AJ20+(5*AK20)+(AL20*10)-(AM20*5)))))</f>
        <v>80.39</v>
      </c>
      <c r="AO20" s="12">
        <f>IF(AN20="",Default_Rank_Score,RANK(AN20,AN$4:AN$29,1))</f>
        <v>18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15">
      <c r="A21" s="62" t="s">
        <v>71</v>
      </c>
      <c r="B21" s="2"/>
      <c r="C21" s="1"/>
      <c r="D21" s="3">
        <v>2</v>
      </c>
      <c r="E21" s="7" t="s">
        <v>72</v>
      </c>
      <c r="F21" s="6"/>
      <c r="G21" s="67">
        <f>RANK(K21,K$4:K$29,1)</f>
        <v>10</v>
      </c>
      <c r="H21" s="67">
        <f>Q21+W21+AC21+AI21+AO21</f>
        <v>45</v>
      </c>
      <c r="I21" s="67">
        <f>IF(M21=0,1,0)+IF(S21=0,1,0)+IF(Y21=0,1,0)+IF(AE21=0,1,0)+IF(AK21=0,1,0)</f>
        <v>5</v>
      </c>
      <c r="J21" s="67">
        <f>M21+S21+Y21+AE21+AK21</f>
        <v>0</v>
      </c>
      <c r="K21" s="68">
        <f>P21+V21+AB21+AH21+AN21</f>
        <v>236.72000000000003</v>
      </c>
      <c r="L21" s="52">
        <v>51.4</v>
      </c>
      <c r="M21" s="6">
        <v>0</v>
      </c>
      <c r="N21" s="32"/>
      <c r="O21" s="32"/>
      <c r="P21" s="39">
        <f>IF((OR(L21="",L21="DNC")),"",IF(L21="SDQ",P$39,IF(L21="DNF",999,(L21+(5*M21)+(N21*10)-(O21*5)))))</f>
        <v>51.4</v>
      </c>
      <c r="Q21" s="56">
        <f>IF(P21="",Default_Rank_Score,RANK(P21,P$4:P$29,1))</f>
        <v>9</v>
      </c>
      <c r="R21" s="52">
        <v>50.58</v>
      </c>
      <c r="S21" s="84">
        <v>0</v>
      </c>
      <c r="T21" s="32"/>
      <c r="U21" s="32"/>
      <c r="V21" s="39">
        <f>IF((OR(R21="",R21="DNC")),"",IF(R21="SDQ",V$39,IF(R21="DNF",999,(R21+(5*S21)+(T21*10)-(U21*5)))))</f>
        <v>50.58</v>
      </c>
      <c r="W21" s="58">
        <f>IF(V21="",Default_Rank_Score,RANK(V21,V$4:V$29,1))</f>
        <v>12</v>
      </c>
      <c r="X21" s="52">
        <v>44.96</v>
      </c>
      <c r="Y21" s="6">
        <v>0</v>
      </c>
      <c r="Z21" s="32"/>
      <c r="AA21" s="32"/>
      <c r="AB21" s="39">
        <f>IF((OR(X21="",X21="DNC")),"",IF(X21="SDQ",AB$39,IF(X21="DNF",999,(X21+(5*Y21)+(Z21*10)-(AA21*5)))))</f>
        <v>44.96</v>
      </c>
      <c r="AC21" s="58">
        <f>IF(AB21="",Default_Rank_Score,RANK(AB21,AB$4:AB$29,1))</f>
        <v>7</v>
      </c>
      <c r="AD21" s="52">
        <v>39.86</v>
      </c>
      <c r="AE21" s="6">
        <v>0</v>
      </c>
      <c r="AF21" s="32"/>
      <c r="AG21" s="32"/>
      <c r="AH21" s="39">
        <f>IF((OR(AD21="",AD21="DNC")),"",IF(AD21="SDQ",AH$39,IF(AD21="DNF",999,(AD21+(5*AE21)+(AF21*10)-(AG21*5)))))</f>
        <v>39.86</v>
      </c>
      <c r="AI21" s="58">
        <f>IF(AH21="",Default_Rank_Score,RANK(AH21,AH$4:AH$29,1))</f>
        <v>10</v>
      </c>
      <c r="AJ21" s="52">
        <v>49.92</v>
      </c>
      <c r="AK21" s="6">
        <v>0</v>
      </c>
      <c r="AL21" s="32"/>
      <c r="AM21" s="32"/>
      <c r="AN21" s="39">
        <f>IF((OR(AJ21="",AJ21="DNC")),"",IF(AJ21="SDQ",AN$39,IF(AJ21="DNF",999,(AJ21+(5*AK21)+(AL21*10)-(AM21*5)))))</f>
        <v>49.92</v>
      </c>
      <c r="AO21" s="12">
        <f>IF(AN21="",Default_Rank_Score,RANK(AN21,AN$4:AN$29,1))</f>
        <v>7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15">
      <c r="A22" s="62" t="s">
        <v>69</v>
      </c>
      <c r="B22" s="2"/>
      <c r="C22" s="1"/>
      <c r="D22" s="3">
        <v>2</v>
      </c>
      <c r="E22" s="7" t="s">
        <v>70</v>
      </c>
      <c r="F22" s="6"/>
      <c r="G22" s="67">
        <f>RANK(K22,K$4:K$29,1)</f>
        <v>1</v>
      </c>
      <c r="H22" s="67">
        <f>Q22+W22+AC22+AI22+AO22</f>
        <v>14</v>
      </c>
      <c r="I22" s="67">
        <f>IF(M22=0,1,0)+IF(S22=0,1,0)+IF(Y22=0,1,0)+IF(AE22=0,1,0)+IF(AK22=0,1,0)</f>
        <v>5</v>
      </c>
      <c r="J22" s="67">
        <f>M22+S22+Y22+AE22+AK22</f>
        <v>0</v>
      </c>
      <c r="K22" s="68">
        <f>P22+V22+AB22+AH22+AN22</f>
        <v>169.93999999999997</v>
      </c>
      <c r="L22" s="52">
        <v>38.82</v>
      </c>
      <c r="M22" s="84">
        <v>0</v>
      </c>
      <c r="N22" s="32"/>
      <c r="O22" s="32"/>
      <c r="P22" s="39">
        <f>IF((OR(L22="",L22="DNC")),"",IF(L22="SDQ",P$39,IF(L22="DNF",999,(L22+(5*M22)+(N22*10)-(O22*5)))))</f>
        <v>38.82</v>
      </c>
      <c r="Q22" s="56">
        <f>IF(P22="",Default_Rank_Score,RANK(P22,P$4:P$29,1))</f>
        <v>4</v>
      </c>
      <c r="R22" s="52">
        <v>32.29</v>
      </c>
      <c r="S22" s="6">
        <v>0</v>
      </c>
      <c r="T22" s="32"/>
      <c r="U22" s="32"/>
      <c r="V22" s="39">
        <f>IF((OR(R22="",R22="DNC")),"",IF(R22="SDQ",V$39,IF(R22="DNF",999,(R22+(5*S22)+(T22*10)-(U22*5)))))</f>
        <v>32.29</v>
      </c>
      <c r="W22" s="58">
        <f>IF(V22="",Default_Rank_Score,RANK(V22,V$4:V$29,1))</f>
        <v>4</v>
      </c>
      <c r="X22" s="52">
        <v>33.68</v>
      </c>
      <c r="Y22" s="6">
        <v>0</v>
      </c>
      <c r="Z22" s="32"/>
      <c r="AA22" s="32"/>
      <c r="AB22" s="39">
        <f>IF((OR(X22="",X22="DNC")),"",IF(X22="SDQ",AB$39,IF(X22="DNF",999,(X22+(5*Y22)+(Z22*10)-(AA22*5)))))</f>
        <v>33.68</v>
      </c>
      <c r="AC22" s="58">
        <f>IF(AB22="",Default_Rank_Score,RANK(AB22,AB$4:AB$29,1))</f>
        <v>2</v>
      </c>
      <c r="AD22" s="52">
        <v>29.36</v>
      </c>
      <c r="AE22" s="6">
        <v>0</v>
      </c>
      <c r="AF22" s="32"/>
      <c r="AG22" s="32"/>
      <c r="AH22" s="39">
        <f>IF((OR(AD22="",AD22="DNC")),"",IF(AD22="SDQ",AH$39,IF(AD22="DNF",999,(AD22+(5*AE22)+(AF22*10)-(AG22*5)))))</f>
        <v>29.36</v>
      </c>
      <c r="AI22" s="58">
        <f>IF(AH22="",Default_Rank_Score,RANK(AH22,AH$4:AH$29,1))</f>
        <v>2</v>
      </c>
      <c r="AJ22" s="52">
        <v>35.79</v>
      </c>
      <c r="AK22" s="6">
        <v>0</v>
      </c>
      <c r="AL22" s="32"/>
      <c r="AM22" s="32"/>
      <c r="AN22" s="39">
        <f>IF((OR(AJ22="",AJ22="DNC")),"",IF(AJ22="SDQ",AN$39,IF(AJ22="DNF",999,(AJ22+(5*AK22)+(AL22*10)-(AM22*5)))))</f>
        <v>35.79</v>
      </c>
      <c r="AO22" s="12">
        <f>IF(AN22="",Default_Rank_Score,RANK(AN22,AN$4:AN$29,1))</f>
        <v>2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15">
      <c r="A23" s="62" t="s">
        <v>64</v>
      </c>
      <c r="B23" s="2"/>
      <c r="C23" s="1"/>
      <c r="D23" s="3">
        <v>2</v>
      </c>
      <c r="E23" s="7" t="s">
        <v>65</v>
      </c>
      <c r="F23" s="6"/>
      <c r="G23" s="67">
        <f>RANK(K23,K$4:K$29,1)</f>
        <v>6</v>
      </c>
      <c r="H23" s="67">
        <f>Q23+W23+AC23+AI23+AO23</f>
        <v>34</v>
      </c>
      <c r="I23" s="67">
        <f>IF(M23=0,1,0)+IF(S23=0,1,0)+IF(Y23=0,1,0)+IF(AE23=0,1,0)+IF(AK23=0,1,0)</f>
        <v>4</v>
      </c>
      <c r="J23" s="67">
        <f>M23+S23+Y23+AE23+AK23</f>
        <v>1</v>
      </c>
      <c r="K23" s="68">
        <f>P23+V23+AB23+AH23+AN23</f>
        <v>210</v>
      </c>
      <c r="L23" s="52">
        <v>45.56</v>
      </c>
      <c r="M23" s="6">
        <v>0</v>
      </c>
      <c r="N23" s="32"/>
      <c r="O23" s="32"/>
      <c r="P23" s="39">
        <f>IF((OR(L23="",L23="DNC")),"",IF(L23="SDQ",P$39,IF(L23="DNF",999,(L23+(5*M23)+(N23*10)-(O23*5)))))</f>
        <v>45.56</v>
      </c>
      <c r="Q23" s="56">
        <f>IF(P23="",Default_Rank_Score,RANK(P23,P$4:P$29,1))</f>
        <v>7</v>
      </c>
      <c r="R23" s="52">
        <v>39.630000000000003</v>
      </c>
      <c r="S23" s="6">
        <v>0</v>
      </c>
      <c r="T23" s="32"/>
      <c r="U23" s="32"/>
      <c r="V23" s="39">
        <f>IF((OR(R23="",R23="DNC")),"",IF(R23="SDQ",V$39,IF(R23="DNF",999,(R23+(5*S23)+(T23*10)-(U23*5)))))</f>
        <v>39.630000000000003</v>
      </c>
      <c r="W23" s="58">
        <f>IF(V23="",Default_Rank_Score,RANK(V23,V$4:V$29,1))</f>
        <v>6</v>
      </c>
      <c r="X23" s="52">
        <v>41.36</v>
      </c>
      <c r="Y23" s="6">
        <v>0</v>
      </c>
      <c r="Z23" s="32"/>
      <c r="AA23" s="32"/>
      <c r="AB23" s="39">
        <f>IF((OR(X23="",X23="DNC")),"",IF(X23="SDQ",AB$39,IF(X23="DNF",999,(X23+(5*Y23)+(Z23*10)-(AA23*5)))))</f>
        <v>41.36</v>
      </c>
      <c r="AC23" s="58">
        <f>IF(AB23="",Default_Rank_Score,RANK(AB23,AB$4:AB$29,1))</f>
        <v>6</v>
      </c>
      <c r="AD23" s="52">
        <v>35.82</v>
      </c>
      <c r="AE23" s="84">
        <v>1</v>
      </c>
      <c r="AF23" s="32"/>
      <c r="AG23" s="32"/>
      <c r="AH23" s="39">
        <f>IF((OR(AD23="",AD23="DNC")),"",IF(AD23="SDQ",AH$39,IF(AD23="DNF",999,(AD23+(5*AE23)+(AF23*10)-(AG23*5)))))</f>
        <v>40.82</v>
      </c>
      <c r="AI23" s="58">
        <f>IF(AH23="",Default_Rank_Score,RANK(AH23,AH$4:AH$29,1))</f>
        <v>11</v>
      </c>
      <c r="AJ23" s="52">
        <v>42.63</v>
      </c>
      <c r="AK23" s="6">
        <v>0</v>
      </c>
      <c r="AL23" s="32"/>
      <c r="AM23" s="32"/>
      <c r="AN23" s="39">
        <f>IF((OR(AJ23="",AJ23="DNC")),"",IF(AJ23="SDQ",AN$39,IF(AJ23="DNF",999,(AJ23+(5*AK23)+(AL23*10)-(AM23*5)))))</f>
        <v>42.63</v>
      </c>
      <c r="AO23" s="12">
        <f>IF(AN23="",Default_Rank_Score,RANK(AN23,AN$4:AN$29,1))</f>
        <v>4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15">
      <c r="A24" s="62" t="s">
        <v>47</v>
      </c>
      <c r="B24" s="2"/>
      <c r="C24" s="1"/>
      <c r="D24" s="3">
        <v>1</v>
      </c>
      <c r="E24" s="7" t="s">
        <v>48</v>
      </c>
      <c r="F24" s="6"/>
      <c r="G24" s="67">
        <f>RANK(K24,K$4:K$29,1)</f>
        <v>16</v>
      </c>
      <c r="H24" s="67">
        <f>Q24+W24+AC24+AI24+AO24</f>
        <v>82</v>
      </c>
      <c r="I24" s="67">
        <f>IF(M24=0,1,0)+IF(S24=0,1,0)+IF(Y24=0,1,0)+IF(AE24=0,1,0)+IF(AK24=0,1,0)</f>
        <v>2</v>
      </c>
      <c r="J24" s="67">
        <f>M24+S24+Y24+AE24+AK24</f>
        <v>9</v>
      </c>
      <c r="K24" s="68">
        <f>P24+V24+AB24+AH24+AN24</f>
        <v>348.25</v>
      </c>
      <c r="L24" s="52">
        <v>65.37</v>
      </c>
      <c r="M24" s="6">
        <v>4</v>
      </c>
      <c r="N24" s="32"/>
      <c r="O24" s="32"/>
      <c r="P24" s="39">
        <f>IF((OR(L24="",L24="DNC")),"",IF(L24="SDQ",P$39,IF(L24="DNF",999,(L24+(5*M24)+(N24*10)-(O24*5)))))</f>
        <v>85.37</v>
      </c>
      <c r="Q24" s="56">
        <f>IF(P24="",Default_Rank_Score,RANK(P24,P$4:P$29,1))</f>
        <v>18</v>
      </c>
      <c r="R24" s="52">
        <v>51.68</v>
      </c>
      <c r="S24" s="84">
        <v>0</v>
      </c>
      <c r="T24" s="32"/>
      <c r="U24" s="32"/>
      <c r="V24" s="39">
        <f>IF((OR(R24="",R24="DNC")),"",IF(R24="SDQ",V$39,IF(R24="DNF",999,(R24+(5*S24)+(T24*10)-(U24*5)))))</f>
        <v>51.68</v>
      </c>
      <c r="W24" s="58">
        <f>IF(V24="",Default_Rank_Score,RANK(V24,V$4:V$29,1))</f>
        <v>13</v>
      </c>
      <c r="X24" s="52">
        <v>60.08</v>
      </c>
      <c r="Y24" s="6">
        <v>3</v>
      </c>
      <c r="Z24" s="32"/>
      <c r="AA24" s="32"/>
      <c r="AB24" s="39">
        <f>IF((OR(X24="",X24="DNC")),"",IF(X24="SDQ",AB$39,IF(X24="DNF",999,(X24+(5*Y24)+(Z24*10)-(AA24*5)))))</f>
        <v>75.08</v>
      </c>
      <c r="AC24" s="58">
        <f>IF(AB24="",Default_Rank_Score,RANK(AB24,AB$4:AB$29,1))</f>
        <v>15</v>
      </c>
      <c r="AD24" s="52">
        <v>54.23</v>
      </c>
      <c r="AE24" s="6">
        <v>0</v>
      </c>
      <c r="AF24" s="32"/>
      <c r="AG24" s="32"/>
      <c r="AH24" s="39">
        <f>IF((OR(AD24="",AD24="DNC")),"",IF(AD24="SDQ",AH$39,IF(AD24="DNF",999,(AD24+(5*AE24)+(AF24*10)-(AG24*5)))))</f>
        <v>54.23</v>
      </c>
      <c r="AI24" s="58">
        <f>IF(AH24="",Default_Rank_Score,RANK(AH24,AH$4:AH$29,1))</f>
        <v>16</v>
      </c>
      <c r="AJ24" s="52">
        <v>71.89</v>
      </c>
      <c r="AK24" s="6">
        <v>2</v>
      </c>
      <c r="AL24" s="32"/>
      <c r="AM24" s="32"/>
      <c r="AN24" s="39">
        <f>IF((OR(AJ24="",AJ24="DNC")),"",IF(AJ24="SDQ",AN$39,IF(AJ24="DNF",999,(AJ24+(5*AK24)+(AL24*10)-(AM24*5)))))</f>
        <v>81.89</v>
      </c>
      <c r="AO24" s="12">
        <f>IF(AN24="",Default_Rank_Score,RANK(AN24,AN$4:AN$29,1))</f>
        <v>20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15">
      <c r="A25" s="62" t="s">
        <v>60</v>
      </c>
      <c r="B25" s="2"/>
      <c r="C25" s="1"/>
      <c r="D25" s="3">
        <v>1</v>
      </c>
      <c r="E25" s="7" t="s">
        <v>52</v>
      </c>
      <c r="F25" s="6"/>
      <c r="G25" s="67">
        <f>RANK(K25,K$4:K$29,1)</f>
        <v>18</v>
      </c>
      <c r="H25" s="67">
        <f>Q25+W25+AC25+AI25+AO25</f>
        <v>83</v>
      </c>
      <c r="I25" s="67">
        <f>IF(M25=0,1,0)+IF(S25=0,1,0)+IF(Y25=0,1,0)+IF(AE25=0,1,0)+IF(AK25=0,1,0)</f>
        <v>3</v>
      </c>
      <c r="J25" s="67">
        <f>M25+S25+Y25+AE25+AK25</f>
        <v>2</v>
      </c>
      <c r="K25" s="68">
        <f>P25+V25+AB25+AH25+AN25</f>
        <v>397.76</v>
      </c>
      <c r="L25" s="52">
        <v>101.9</v>
      </c>
      <c r="M25" s="6">
        <v>0</v>
      </c>
      <c r="N25" s="32"/>
      <c r="O25" s="32"/>
      <c r="P25" s="39">
        <f>IF((OR(L25="",L25="DNC")),"",IF(L25="SDQ",P$39,IF(L25="DNF",999,(L25+(5*M25)+(N25*10)-(O25*5)))))</f>
        <v>101.9</v>
      </c>
      <c r="Q25" s="56">
        <f>IF(P25="",Default_Rank_Score,RANK(P25,P$4:P$29,1))</f>
        <v>19</v>
      </c>
      <c r="R25" s="52">
        <v>57.15</v>
      </c>
      <c r="S25" s="6">
        <v>1</v>
      </c>
      <c r="T25" s="32"/>
      <c r="U25" s="32"/>
      <c r="V25" s="39">
        <f>IF((OR(R25="",R25="DNC")),"",IF(R25="SDQ",V$39,IF(R25="DNF",999,(R25+(5*S25)+(T25*10)-(U25*5)))))</f>
        <v>62.15</v>
      </c>
      <c r="W25" s="58">
        <f>IF(V25="",Default_Rank_Score,RANK(V25,V$4:V$29,1))</f>
        <v>16</v>
      </c>
      <c r="X25" s="52">
        <v>96.94</v>
      </c>
      <c r="Y25" s="6">
        <v>0</v>
      </c>
      <c r="Z25" s="32"/>
      <c r="AA25" s="32"/>
      <c r="AB25" s="39">
        <f>IF((OR(X25="",X25="DNC")),"",IF(X25="SDQ",AB$39,IF(X25="DNF",999,(X25+(5*Y25)+(Z25*10)-(AA25*5)))))</f>
        <v>96.94</v>
      </c>
      <c r="AC25" s="58">
        <f>IF(AB25="",Default_Rank_Score,RANK(AB25,AB$4:AB$29,1))</f>
        <v>17</v>
      </c>
      <c r="AD25" s="52">
        <v>66.239999999999995</v>
      </c>
      <c r="AE25" s="6">
        <v>1</v>
      </c>
      <c r="AF25" s="32"/>
      <c r="AG25" s="32"/>
      <c r="AH25" s="39">
        <f>IF((OR(AD25="",AD25="DNC")),"",IF(AD25="SDQ",AH$39,IF(AD25="DNF",999,(AD25+(5*AE25)+(AF25*10)-(AG25*5)))))</f>
        <v>71.239999999999995</v>
      </c>
      <c r="AI25" s="58">
        <f>IF(AH25="",Default_Rank_Score,RANK(AH25,AH$4:AH$29,1))</f>
        <v>18</v>
      </c>
      <c r="AJ25" s="52">
        <v>65.53</v>
      </c>
      <c r="AK25" s="6">
        <v>0</v>
      </c>
      <c r="AL25" s="32"/>
      <c r="AM25" s="32"/>
      <c r="AN25" s="39">
        <f>IF((OR(AJ25="",AJ25="DNC")),"",IF(AJ25="SDQ",AN$39,IF(AJ25="DNF",999,(AJ25+(5*AK25)+(AL25*10)-(AM25*5)))))</f>
        <v>65.53</v>
      </c>
      <c r="AO25" s="12">
        <f>IF(AN25="",Default_Rank_Score,RANK(AN25,AN$4:AN$29,1))</f>
        <v>13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15">
      <c r="A26" s="62" t="s">
        <v>80</v>
      </c>
      <c r="B26" s="2"/>
      <c r="C26" s="1"/>
      <c r="D26" s="3">
        <v>2</v>
      </c>
      <c r="E26" s="7" t="s">
        <v>52</v>
      </c>
      <c r="F26" s="6"/>
      <c r="G26" s="67">
        <f>RANK(K26,K$4:K$29,1)</f>
        <v>22</v>
      </c>
      <c r="H26" s="67">
        <f>Q26+W26+AC26+AI26+AO26</f>
        <v>112</v>
      </c>
      <c r="I26" s="67">
        <f>IF(M26=0,1,0)+IF(S26=0,1,0)+IF(Y26=0,1,0)+IF(AE26=0,1,0)+IF(AK26=0,1,0)</f>
        <v>1</v>
      </c>
      <c r="J26" s="67">
        <f>M26+S26+Y26+AE26+AK26</f>
        <v>5</v>
      </c>
      <c r="K26" s="68">
        <f>P26+V26+AB26+AH26+AN26</f>
        <v>747.32999999999993</v>
      </c>
      <c r="L26" s="52">
        <v>141.54</v>
      </c>
      <c r="M26" s="6">
        <v>1</v>
      </c>
      <c r="N26" s="32"/>
      <c r="O26" s="32"/>
      <c r="P26" s="39">
        <f>IF((OR(L26="",L26="DNC")),"",IF(L26="SDQ",P$39,IF(L26="DNF",999,(L26+(5*M26)+(N26*10)-(O26*5)))))</f>
        <v>146.54</v>
      </c>
      <c r="Q26" s="56">
        <f>IF(P26="",Default_Rank_Score,RANK(P26,P$4:P$29,1))</f>
        <v>22</v>
      </c>
      <c r="R26" s="52">
        <v>113.85</v>
      </c>
      <c r="S26" s="6">
        <v>1</v>
      </c>
      <c r="T26" s="32"/>
      <c r="U26" s="32"/>
      <c r="V26" s="39">
        <f>IF((OR(R26="",R26="DNC")),"",IF(R26="SDQ",V$39,IF(R26="DNF",999,(R26+(5*S26)+(T26*10)-(U26*5)))))</f>
        <v>118.85</v>
      </c>
      <c r="W26" s="58">
        <f>IF(V26="",Default_Rank_Score,RANK(V26,V$4:V$29,1))</f>
        <v>22</v>
      </c>
      <c r="X26" s="52">
        <v>186.08</v>
      </c>
      <c r="Y26" s="6">
        <v>1</v>
      </c>
      <c r="Z26" s="32"/>
      <c r="AA26" s="32"/>
      <c r="AB26" s="39">
        <f>IF((OR(X26="",X26="DNC")),"",IF(X26="SDQ",AB$39,IF(X26="DNF",999,(X26+(5*Y26)+(Z26*10)-(AA26*5)))))</f>
        <v>191.08</v>
      </c>
      <c r="AC26" s="58">
        <f>IF(AB26="",Default_Rank_Score,RANK(AB26,AB$4:AB$29,1))</f>
        <v>23</v>
      </c>
      <c r="AD26" s="52">
        <v>140.91999999999999</v>
      </c>
      <c r="AE26" s="6">
        <v>2</v>
      </c>
      <c r="AF26" s="32"/>
      <c r="AG26" s="32"/>
      <c r="AH26" s="39">
        <f>IF((OR(AD26="",AD26="DNC")),"",IF(AD26="SDQ",AH$39,IF(AD26="DNF",999,(AD26+(5*AE26)+(AF26*10)-(AG26*5)))))</f>
        <v>150.91999999999999</v>
      </c>
      <c r="AI26" s="58">
        <f>IF(AH26="",Default_Rank_Score,RANK(AH26,AH$4:AH$29,1))</f>
        <v>23</v>
      </c>
      <c r="AJ26" s="52">
        <v>139.94</v>
      </c>
      <c r="AK26" s="6">
        <v>0</v>
      </c>
      <c r="AL26" s="32"/>
      <c r="AM26" s="32"/>
      <c r="AN26" s="39">
        <f>IF((OR(AJ26="",AJ26="DNC")),"",IF(AJ26="SDQ",AN$39,IF(AJ26="DNF",999,(AJ26+(5*AK26)+(AL26*10)-(AM26*5)))))</f>
        <v>139.94</v>
      </c>
      <c r="AO26" s="12">
        <f>IF(AN26="",Default_Rank_Score,RANK(AN26,AN$4:AN$29,1))</f>
        <v>22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15">
      <c r="A27" s="62" t="s">
        <v>51</v>
      </c>
      <c r="B27" s="2"/>
      <c r="C27" s="1"/>
      <c r="D27" s="3">
        <v>1</v>
      </c>
      <c r="E27" s="7" t="s">
        <v>52</v>
      </c>
      <c r="F27" s="6"/>
      <c r="G27" s="67">
        <f>RANK(K27,K$4:K$29,1)</f>
        <v>24</v>
      </c>
      <c r="H27" s="67">
        <f>Q27+W27+AC27+AI27+AO27</f>
        <v>120</v>
      </c>
      <c r="I27" s="67">
        <f>IF(M27=0,1,0)+IF(S27=0,1,0)+IF(Y27=0,1,0)+IF(AE27=0,1,0)+IF(AK27=0,1,0)</f>
        <v>1</v>
      </c>
      <c r="J27" s="67">
        <f>M27+S27+Y27+AE27+AK27</f>
        <v>13</v>
      </c>
      <c r="K27" s="68">
        <f>P27+V27+AB27+AH27+AN27</f>
        <v>1236.97</v>
      </c>
      <c r="L27" s="52">
        <v>253.83</v>
      </c>
      <c r="M27" s="6">
        <v>4</v>
      </c>
      <c r="N27" s="32"/>
      <c r="O27" s="32"/>
      <c r="P27" s="39">
        <f>IF((OR(L27="",L27="DNC")),"",IF(L27="SDQ",P$39,IF(L27="DNF",999,(L27+(5*M27)+(N27*10)-(O27*5)))))</f>
        <v>273.83000000000004</v>
      </c>
      <c r="Q27" s="56">
        <f>IF(P27="",Default_Rank_Score,RANK(P27,P$4:P$29,1))</f>
        <v>24</v>
      </c>
      <c r="R27" s="52">
        <v>238.7</v>
      </c>
      <c r="S27" s="6">
        <v>5</v>
      </c>
      <c r="T27" s="32"/>
      <c r="U27" s="32"/>
      <c r="V27" s="39">
        <f>IF((OR(R27="",R27="DNC")),"",IF(R27="SDQ",V$39,IF(R27="DNF",999,(R27+(5*S27)+(T27*10)-(U27*5)))))</f>
        <v>263.7</v>
      </c>
      <c r="W27" s="58">
        <f>IF(V27="",Default_Rank_Score,RANK(V27,V$4:V$29,1))</f>
        <v>24</v>
      </c>
      <c r="X27" s="52">
        <v>253.16</v>
      </c>
      <c r="Y27" s="6">
        <v>2</v>
      </c>
      <c r="Z27" s="32"/>
      <c r="AA27" s="32"/>
      <c r="AB27" s="39">
        <f>IF((OR(X27="",X27="DNC")),"",IF(X27="SDQ",AB$39,IF(X27="DNF",999,(X27+(5*Y27)+(Z27*10)-(AA27*5)))))</f>
        <v>263.15999999999997</v>
      </c>
      <c r="AC27" s="58">
        <f>IF(AB27="",Default_Rank_Score,RANK(AB27,AB$4:AB$29,1))</f>
        <v>24</v>
      </c>
      <c r="AD27" s="52">
        <v>171.57</v>
      </c>
      <c r="AE27" s="6">
        <v>2</v>
      </c>
      <c r="AF27" s="32"/>
      <c r="AG27" s="32"/>
      <c r="AH27" s="39">
        <f>IF((OR(AD27="",AD27="DNC")),"",IF(AD27="SDQ",AH$39,IF(AD27="DNF",999,(AD27+(5*AE27)+(AF27*10)-(AG27*5)))))</f>
        <v>181.57</v>
      </c>
      <c r="AI27" s="58">
        <f>IF(AH27="",Default_Rank_Score,RANK(AH27,AH$4:AH$29,1))</f>
        <v>24</v>
      </c>
      <c r="AJ27" s="52">
        <v>254.71</v>
      </c>
      <c r="AK27" s="6">
        <v>0</v>
      </c>
      <c r="AL27" s="32"/>
      <c r="AM27" s="32"/>
      <c r="AN27" s="39">
        <f>IF((OR(AJ27="",AJ27="DNC")),"",IF(AJ27="SDQ",AN$39,IF(AJ27="DNF",999,(AJ27+(5*AK27)+(AL27*10)-(AM27*5)))))</f>
        <v>254.71</v>
      </c>
      <c r="AO27" s="12">
        <f>IF(AN27="",Default_Rank_Score,RANK(AN27,AN$4:AN$29,1))</f>
        <v>24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15">
      <c r="A28" s="62" t="s">
        <v>78</v>
      </c>
      <c r="B28" s="2"/>
      <c r="C28" s="1"/>
      <c r="D28" s="3">
        <v>2</v>
      </c>
      <c r="E28" s="7" t="s">
        <v>79</v>
      </c>
      <c r="F28" s="6"/>
      <c r="G28" s="67">
        <f>RANK(K28,K$4:K$29,1)</f>
        <v>17</v>
      </c>
      <c r="H28" s="67">
        <f>Q28+W28+AC28+AI28+AO28</f>
        <v>82</v>
      </c>
      <c r="I28" s="67">
        <f>IF(M28=0,1,0)+IF(S28=0,1,0)+IF(Y28=0,1,0)+IF(AE28=0,1,0)+IF(AK28=0,1,0)</f>
        <v>2</v>
      </c>
      <c r="J28" s="67">
        <f>M28+S28+Y28+AE28+AK28</f>
        <v>10</v>
      </c>
      <c r="K28" s="68">
        <f>P28+V28+AB28+AH28+AN28</f>
        <v>376.95</v>
      </c>
      <c r="L28" s="52">
        <v>62.2</v>
      </c>
      <c r="M28" s="6">
        <v>2</v>
      </c>
      <c r="N28" s="32">
        <v>1</v>
      </c>
      <c r="O28" s="32"/>
      <c r="P28" s="39">
        <f>IF((OR(L28="",L28="DNC")),"",IF(L28="SDQ",P$39,IF(L28="DNF",999,(L28+(5*M28)+(N28*10)-(O28*5)))))</f>
        <v>82.2</v>
      </c>
      <c r="Q28" s="56">
        <f>IF(P28="",Default_Rank_Score,RANK(P28,P$4:P$29,1))</f>
        <v>17</v>
      </c>
      <c r="R28" s="52">
        <v>47.92</v>
      </c>
      <c r="S28" s="6">
        <v>0</v>
      </c>
      <c r="T28" s="32"/>
      <c r="U28" s="32"/>
      <c r="V28" s="39">
        <f>IF((OR(R28="",R28="DNC")),"",IF(R28="SDQ",V$39,IF(R28="DNF",999,(R28+(5*S28)+(T28*10)-(U28*5)))))</f>
        <v>47.92</v>
      </c>
      <c r="W28" s="58">
        <f>IF(V28="",Default_Rank_Score,RANK(V28,V$4:V$29,1))</f>
        <v>11</v>
      </c>
      <c r="X28" s="52">
        <v>74.650000000000006</v>
      </c>
      <c r="Y28" s="6">
        <v>6</v>
      </c>
      <c r="Z28" s="32"/>
      <c r="AA28" s="32"/>
      <c r="AB28" s="39">
        <f>IF((OR(X28="",X28="DNC")),"",IF(X28="SDQ",AB$39,IF(X28="DNF",999,(X28+(5*Y28)+(Z28*10)-(AA28*5)))))</f>
        <v>104.65</v>
      </c>
      <c r="AC28" s="58">
        <f>IF(AB28="",Default_Rank_Score,RANK(AB28,AB$4:AB$29,1))</f>
        <v>19</v>
      </c>
      <c r="AD28" s="52">
        <v>53.92</v>
      </c>
      <c r="AE28" s="6">
        <v>2</v>
      </c>
      <c r="AF28" s="32">
        <v>1</v>
      </c>
      <c r="AG28" s="32"/>
      <c r="AH28" s="39">
        <f>IF((OR(AD28="",AD28="DNC")),"",IF(AD28="SDQ",AH$39,IF(AD28="DNF",999,(AD28+(5*AE28)+(AF28*10)-(AG28*5)))))</f>
        <v>73.92</v>
      </c>
      <c r="AI28" s="58">
        <f>IF(AH28="",Default_Rank_Score,RANK(AH28,AH$4:AH$29,1))</f>
        <v>19</v>
      </c>
      <c r="AJ28" s="52">
        <v>68.260000000000005</v>
      </c>
      <c r="AK28" s="6">
        <v>0</v>
      </c>
      <c r="AL28" s="32"/>
      <c r="AM28" s="32"/>
      <c r="AN28" s="39">
        <f>IF((OR(AJ28="",AJ28="DNC")),"",IF(AJ28="SDQ",AN$39,IF(AJ28="DNF",999,(AJ28+(5*AK28)+(AL28*10)-(AM28*5)))))</f>
        <v>68.260000000000005</v>
      </c>
      <c r="AO28" s="12">
        <f>IF(AN28="",Default_Rank_Score,RANK(AN28,AN$4:AN$29,1))</f>
        <v>16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27" customFormat="1" ht="14" thickBot="1" x14ac:dyDescent="0.2">
      <c r="A29" s="40" t="s">
        <v>26</v>
      </c>
      <c r="B29" s="41"/>
      <c r="C29" s="41"/>
      <c r="D29" s="41"/>
      <c r="E29" s="42"/>
      <c r="F29" s="43"/>
      <c r="G29" s="44"/>
      <c r="H29" s="44"/>
      <c r="I29" s="44"/>
      <c r="J29" s="44"/>
      <c r="K29" s="47"/>
      <c r="L29" s="53"/>
      <c r="M29" s="44"/>
      <c r="N29" s="44"/>
      <c r="O29" s="44"/>
      <c r="P29" s="45"/>
      <c r="Q29" s="57"/>
      <c r="R29" s="53"/>
      <c r="S29" s="44"/>
      <c r="T29" s="44"/>
      <c r="U29" s="44"/>
      <c r="V29" s="45"/>
      <c r="W29" s="57"/>
      <c r="X29" s="53"/>
      <c r="Y29" s="44"/>
      <c r="Z29" s="44"/>
      <c r="AA29" s="44"/>
      <c r="AB29" s="45"/>
      <c r="AC29" s="57"/>
      <c r="AD29" s="53"/>
      <c r="AE29" s="44"/>
      <c r="AF29" s="44"/>
      <c r="AG29" s="44"/>
      <c r="AH29" s="45"/>
      <c r="AI29" s="57"/>
      <c r="AJ29" s="53"/>
      <c r="AK29" s="44"/>
      <c r="AL29" s="44"/>
      <c r="AM29" s="44"/>
      <c r="AN29" s="45"/>
      <c r="AO29" s="26"/>
      <c r="AP29" s="26"/>
      <c r="AQ29" s="26"/>
    </row>
    <row r="30" spans="1:43" s="17" customFormat="1" x14ac:dyDescent="0.15">
      <c r="A30" s="17" t="s">
        <v>27</v>
      </c>
      <c r="E30" s="13"/>
      <c r="F30" s="5"/>
      <c r="G30" s="15"/>
      <c r="H30" s="15"/>
      <c r="I30" s="15"/>
      <c r="J30" s="15"/>
      <c r="K30" s="15"/>
      <c r="L30" s="16">
        <v>200</v>
      </c>
      <c r="M30" s="15"/>
      <c r="N30" s="15"/>
      <c r="O30" s="15"/>
      <c r="P30" s="16"/>
      <c r="Q30" s="15"/>
      <c r="R30" s="16">
        <v>200</v>
      </c>
      <c r="S30" s="15"/>
      <c r="T30" s="15"/>
      <c r="U30" s="15"/>
      <c r="V30" s="16"/>
      <c r="W30" s="15"/>
      <c r="X30" s="16">
        <v>200</v>
      </c>
      <c r="Y30" s="15"/>
      <c r="Z30" s="15"/>
      <c r="AA30" s="15"/>
      <c r="AB30" s="16"/>
      <c r="AC30" s="15"/>
      <c r="AD30" s="16">
        <v>200</v>
      </c>
      <c r="AE30" s="15"/>
      <c r="AF30" s="15"/>
      <c r="AG30" s="15"/>
      <c r="AH30" s="16"/>
      <c r="AI30" s="15"/>
      <c r="AJ30" s="16">
        <v>200</v>
      </c>
      <c r="AK30" s="15"/>
      <c r="AL30" s="15"/>
      <c r="AM30" s="15"/>
      <c r="AN30" s="16"/>
      <c r="AO30" s="15"/>
      <c r="AP30" s="15"/>
      <c r="AQ30" s="15"/>
    </row>
    <row r="31" spans="1:43" s="17" customFormat="1" x14ac:dyDescent="0.15">
      <c r="A31" s="4" t="s">
        <v>28</v>
      </c>
      <c r="B31" s="4"/>
      <c r="C31" s="4"/>
      <c r="D31" s="4"/>
      <c r="E31" s="13"/>
      <c r="F31" s="5"/>
      <c r="G31" s="15"/>
      <c r="H31" s="15"/>
      <c r="I31" s="15"/>
      <c r="J31" s="15"/>
      <c r="K31" s="15"/>
      <c r="L31" s="16">
        <v>20</v>
      </c>
      <c r="M31" s="15"/>
      <c r="N31" s="15"/>
      <c r="O31" s="15"/>
      <c r="P31" s="16"/>
      <c r="Q31" s="15"/>
      <c r="R31" s="16">
        <v>20</v>
      </c>
      <c r="S31" s="15"/>
      <c r="T31" s="15"/>
      <c r="U31" s="15"/>
      <c r="V31" s="16"/>
      <c r="W31" s="15"/>
      <c r="X31" s="16">
        <v>20</v>
      </c>
      <c r="Y31" s="15"/>
      <c r="Z31" s="15"/>
      <c r="AA31" s="15"/>
      <c r="AB31" s="16"/>
      <c r="AC31" s="15"/>
      <c r="AD31" s="16">
        <v>20</v>
      </c>
      <c r="AE31" s="15"/>
      <c r="AF31" s="15"/>
      <c r="AG31" s="15"/>
      <c r="AH31" s="16"/>
      <c r="AI31" s="15"/>
      <c r="AJ31" s="16">
        <v>20</v>
      </c>
      <c r="AK31" s="15"/>
      <c r="AL31" s="15"/>
      <c r="AM31" s="15"/>
      <c r="AN31" s="16"/>
      <c r="AO31" s="15"/>
      <c r="AP31" s="15"/>
      <c r="AQ31" s="15"/>
    </row>
    <row r="32" spans="1:43" s="17" customFormat="1" x14ac:dyDescent="0.15">
      <c r="A32" s="4" t="s">
        <v>29</v>
      </c>
      <c r="B32" s="4"/>
      <c r="C32" s="4"/>
      <c r="D32" s="4"/>
      <c r="E32" s="13"/>
      <c r="F32" s="5"/>
      <c r="G32" s="15"/>
      <c r="H32" s="15"/>
      <c r="I32" s="15"/>
      <c r="J32" s="15"/>
      <c r="K32" s="15"/>
      <c r="L32" s="16">
        <f>MIN(L4:L29)</f>
        <v>30.35</v>
      </c>
      <c r="M32" s="15"/>
      <c r="N32" s="15"/>
      <c r="O32" s="15"/>
      <c r="P32" s="16">
        <f>MIN(P4:P29)</f>
        <v>30.35</v>
      </c>
      <c r="Q32" s="15"/>
      <c r="R32" s="16">
        <f>MIN(R4:R29)</f>
        <v>29.6</v>
      </c>
      <c r="S32" s="15"/>
      <c r="T32" s="15"/>
      <c r="U32" s="15"/>
      <c r="V32" s="16">
        <f>MIN(V4:V29)</f>
        <v>29.6</v>
      </c>
      <c r="W32" s="15"/>
      <c r="X32" s="16">
        <f>MIN(X4:X29)</f>
        <v>25.94</v>
      </c>
      <c r="Y32" s="15"/>
      <c r="Z32" s="15"/>
      <c r="AA32" s="15"/>
      <c r="AB32" s="16">
        <f>MIN(AB4:AB29)</f>
        <v>29.98</v>
      </c>
      <c r="AC32" s="15"/>
      <c r="AD32" s="16">
        <f>MIN(AD4:AD29)</f>
        <v>27.06</v>
      </c>
      <c r="AE32" s="15"/>
      <c r="AF32" s="15"/>
      <c r="AG32" s="15"/>
      <c r="AH32" s="16">
        <f>MIN(AH4:AH29)</f>
        <v>27.06</v>
      </c>
      <c r="AI32" s="15"/>
      <c r="AJ32" s="16">
        <f>MIN(AJ4:AJ29)</f>
        <v>23.56</v>
      </c>
      <c r="AK32" s="15"/>
      <c r="AL32" s="15"/>
      <c r="AM32" s="15"/>
      <c r="AN32" s="16">
        <f>MIN(AN4:AN29)</f>
        <v>28.56</v>
      </c>
      <c r="AO32" s="15"/>
      <c r="AP32" s="15"/>
      <c r="AQ32" s="15"/>
    </row>
    <row r="33" spans="1:43" s="17" customFormat="1" x14ac:dyDescent="0.15">
      <c r="A33" s="4" t="s">
        <v>30</v>
      </c>
      <c r="B33" s="4"/>
      <c r="C33" s="4"/>
      <c r="D33" s="4"/>
      <c r="E33" s="13"/>
      <c r="F33" s="5"/>
      <c r="G33" s="15"/>
      <c r="H33" s="15"/>
      <c r="I33" s="15"/>
      <c r="J33" s="15"/>
      <c r="K33" s="15"/>
      <c r="L33" s="16">
        <f>MAX(L4:L29)</f>
        <v>253.83</v>
      </c>
      <c r="M33" s="15"/>
      <c r="N33" s="15"/>
      <c r="O33" s="15"/>
      <c r="P33" s="16">
        <f>MAX(P4:P29)</f>
        <v>273.83000000000004</v>
      </c>
      <c r="Q33" s="15"/>
      <c r="R33" s="16">
        <f>MAX(R4:R29)</f>
        <v>238.7</v>
      </c>
      <c r="S33" s="15"/>
      <c r="T33" s="15"/>
      <c r="U33" s="15"/>
      <c r="V33" s="16">
        <f>MAX(V4:V29)</f>
        <v>263.7</v>
      </c>
      <c r="W33" s="15"/>
      <c r="X33" s="16">
        <f>MAX(X4:X29)</f>
        <v>253.16</v>
      </c>
      <c r="Y33" s="15"/>
      <c r="Z33" s="15"/>
      <c r="AA33" s="15"/>
      <c r="AB33" s="16">
        <f>MAX(AB4:AB29)</f>
        <v>263.15999999999997</v>
      </c>
      <c r="AC33" s="15"/>
      <c r="AD33" s="16">
        <f>MAX(AD4:AD29)</f>
        <v>171.57</v>
      </c>
      <c r="AE33" s="15"/>
      <c r="AF33" s="15"/>
      <c r="AG33" s="15"/>
      <c r="AH33" s="16">
        <f>MAX(AH4:AH29)</f>
        <v>181.57</v>
      </c>
      <c r="AI33" s="15"/>
      <c r="AJ33" s="16">
        <f>MAX(AJ4:AJ29)</f>
        <v>254.71</v>
      </c>
      <c r="AK33" s="15"/>
      <c r="AL33" s="15"/>
      <c r="AM33" s="15"/>
      <c r="AN33" s="16">
        <f>MAX(AN4:AN29)</f>
        <v>254.71</v>
      </c>
      <c r="AO33" s="15"/>
      <c r="AP33" s="15"/>
      <c r="AQ33" s="15"/>
    </row>
    <row r="34" spans="1:43" s="17" customFormat="1" x14ac:dyDescent="0.15">
      <c r="A34" s="4" t="s">
        <v>31</v>
      </c>
      <c r="B34" s="4"/>
      <c r="C34" s="4"/>
      <c r="D34" s="4"/>
      <c r="E34" s="13"/>
      <c r="F34" s="5"/>
      <c r="G34" s="15"/>
      <c r="H34" s="15"/>
      <c r="I34" s="15"/>
      <c r="J34" s="15"/>
      <c r="K34" s="15"/>
      <c r="L34" s="16">
        <f>AVERAGE(L4:L29)</f>
        <v>73.685000000000016</v>
      </c>
      <c r="M34" s="15"/>
      <c r="N34" s="15"/>
      <c r="O34" s="15"/>
      <c r="P34" s="16">
        <f>AVERAGE(P4:P29)</f>
        <v>80.768333333333345</v>
      </c>
      <c r="Q34" s="15"/>
      <c r="R34" s="16">
        <f>AVERAGE(R4:R29)</f>
        <v>64.977916666666673</v>
      </c>
      <c r="S34" s="15"/>
      <c r="T34" s="15"/>
      <c r="U34" s="15"/>
      <c r="V34" s="16">
        <f>AVERAGE(V4:V29)</f>
        <v>68.102916666666687</v>
      </c>
      <c r="W34" s="15"/>
      <c r="X34" s="16">
        <f>AVERAGE(X4:X29)</f>
        <v>75.982916666666668</v>
      </c>
      <c r="Y34" s="15"/>
      <c r="Z34" s="15"/>
      <c r="AA34" s="15"/>
      <c r="AB34" s="16">
        <f>AVERAGE(AB4:AB29)</f>
        <v>84.107916666666654</v>
      </c>
      <c r="AC34" s="15"/>
      <c r="AD34" s="16">
        <f>AVERAGE(AD4:AD29)</f>
        <v>59.674583333333338</v>
      </c>
      <c r="AE34" s="15"/>
      <c r="AF34" s="15"/>
      <c r="AG34" s="15"/>
      <c r="AH34" s="16">
        <f>AVERAGE(AH4:AH29)</f>
        <v>63.632916666666667</v>
      </c>
      <c r="AI34" s="15"/>
      <c r="AJ34" s="16">
        <f>AVERAGE(AJ4:AJ29)</f>
        <v>73.054583333333355</v>
      </c>
      <c r="AK34" s="15"/>
      <c r="AL34" s="15"/>
      <c r="AM34" s="15"/>
      <c r="AN34" s="16">
        <f>AVERAGE(AN4:AN29)</f>
        <v>76.804583333333355</v>
      </c>
      <c r="AO34" s="15"/>
      <c r="AP34" s="15"/>
      <c r="AQ34" s="15"/>
    </row>
    <row r="35" spans="1:43" s="17" customFormat="1" x14ac:dyDescent="0.15">
      <c r="A35" s="4" t="s">
        <v>32</v>
      </c>
      <c r="B35" s="4"/>
      <c r="C35" s="4"/>
      <c r="D35" s="4"/>
      <c r="E35" s="13"/>
      <c r="F35" s="5"/>
      <c r="G35" s="15"/>
      <c r="H35" s="15"/>
      <c r="I35" s="15"/>
      <c r="J35" s="15"/>
      <c r="K35" s="15"/>
      <c r="L35" s="16">
        <f>STDEV(L4:L29)</f>
        <v>50.579943094849945</v>
      </c>
      <c r="M35" s="15"/>
      <c r="N35" s="15"/>
      <c r="O35" s="15"/>
      <c r="P35" s="16">
        <f>STDEV(M4:P29)</f>
        <v>54.618702472276851</v>
      </c>
      <c r="Q35" s="15"/>
      <c r="R35" s="16">
        <f>STDEV(R4:R29)</f>
        <v>47.258887913019713</v>
      </c>
      <c r="S35" s="15"/>
      <c r="T35" s="15"/>
      <c r="U35" s="15"/>
      <c r="V35" s="16">
        <f>STDEV(S4:V29)</f>
        <v>49.705312560773457</v>
      </c>
      <c r="W35" s="15"/>
      <c r="X35" s="16">
        <f>STDEV(X4:X29)</f>
        <v>56.810536949711121</v>
      </c>
      <c r="Y35" s="15"/>
      <c r="Z35" s="15"/>
      <c r="AA35" s="15"/>
      <c r="AB35" s="16">
        <f>STDEV(Y4:AB29)</f>
        <v>58.210455090153019</v>
      </c>
      <c r="AC35" s="15"/>
      <c r="AD35" s="16">
        <f>STDEV(AD4:AD29)</f>
        <v>41.363882584055567</v>
      </c>
      <c r="AE35" s="15"/>
      <c r="AF35" s="15"/>
      <c r="AG35" s="15"/>
      <c r="AH35" s="16">
        <f>STDEV(AE4:AH29)</f>
        <v>43.675499688273831</v>
      </c>
      <c r="AI35" s="15"/>
      <c r="AJ35" s="16">
        <f>STDEV(AJ4:AJ29)</f>
        <v>49.643496704364317</v>
      </c>
      <c r="AK35" s="15"/>
      <c r="AL35" s="15"/>
      <c r="AM35" s="15"/>
      <c r="AN35" s="16">
        <f>STDEV(AK4:AN29)</f>
        <v>51.636255683574724</v>
      </c>
      <c r="AO35" s="15"/>
      <c r="AP35" s="15"/>
      <c r="AQ35" s="15"/>
    </row>
    <row r="36" spans="1:43" s="17" customFormat="1" x14ac:dyDescent="0.15">
      <c r="A36" s="4" t="s">
        <v>33</v>
      </c>
      <c r="B36" s="4"/>
      <c r="C36" s="4"/>
      <c r="D36" s="4"/>
      <c r="E36" s="13"/>
      <c r="F36" s="5"/>
      <c r="G36" s="15"/>
      <c r="H36" s="15"/>
      <c r="I36" s="15"/>
      <c r="J36" s="15"/>
      <c r="K36" s="15"/>
      <c r="L36" s="16"/>
      <c r="M36" s="15">
        <f>MAX(M4:M29)</f>
        <v>5</v>
      </c>
      <c r="N36" s="15"/>
      <c r="O36" s="15"/>
      <c r="P36" s="16"/>
      <c r="Q36" s="15"/>
      <c r="R36" s="16"/>
      <c r="S36" s="15">
        <f>MAX(S4:S29)</f>
        <v>5</v>
      </c>
      <c r="T36" s="15"/>
      <c r="U36" s="15"/>
      <c r="V36" s="16"/>
      <c r="W36" s="15"/>
      <c r="X36" s="16"/>
      <c r="Y36" s="15">
        <f>MAX(Y4:Y29)</f>
        <v>6</v>
      </c>
      <c r="Z36" s="15"/>
      <c r="AA36" s="15"/>
      <c r="AB36" s="16"/>
      <c r="AC36" s="15"/>
      <c r="AD36" s="16"/>
      <c r="AE36" s="15">
        <f>MAX(AE4:AE29)</f>
        <v>2</v>
      </c>
      <c r="AF36" s="15"/>
      <c r="AG36" s="15"/>
      <c r="AH36" s="16"/>
      <c r="AI36" s="15"/>
      <c r="AJ36" s="16"/>
      <c r="AK36" s="15">
        <f>MAX(AK4:AK29)</f>
        <v>4</v>
      </c>
      <c r="AL36" s="15"/>
      <c r="AM36" s="15"/>
      <c r="AN36" s="16"/>
      <c r="AO36" s="15"/>
      <c r="AP36" s="15"/>
      <c r="AQ36" s="15"/>
    </row>
    <row r="37" spans="1:43" s="17" customFormat="1" x14ac:dyDescent="0.15">
      <c r="A37" s="4" t="s">
        <v>34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/>
      <c r="M37" s="15">
        <f>AVERAGE(M4:M29)</f>
        <v>1.25</v>
      </c>
      <c r="N37" s="15"/>
      <c r="O37" s="15"/>
      <c r="P37" s="16"/>
      <c r="Q37" s="15"/>
      <c r="R37" s="16"/>
      <c r="S37" s="15">
        <f>AVERAGE(S4:S29)</f>
        <v>0.625</v>
      </c>
      <c r="T37" s="15"/>
      <c r="U37" s="15"/>
      <c r="V37" s="16"/>
      <c r="W37" s="15"/>
      <c r="X37" s="16"/>
      <c r="Y37" s="15">
        <f>AVERAGE(Y4:Y29)</f>
        <v>1.5416666666666667</v>
      </c>
      <c r="Z37" s="15"/>
      <c r="AA37" s="15"/>
      <c r="AB37" s="16"/>
      <c r="AC37" s="15"/>
      <c r="AD37" s="16"/>
      <c r="AE37" s="15">
        <f>AVERAGE(AE4:AE29)</f>
        <v>0.625</v>
      </c>
      <c r="AF37" s="15"/>
      <c r="AG37" s="15"/>
      <c r="AH37" s="16"/>
      <c r="AI37" s="15"/>
      <c r="AJ37" s="16"/>
      <c r="AK37" s="15">
        <f>AVERAGE(AK4:AK29)</f>
        <v>0.75</v>
      </c>
      <c r="AL37" s="15"/>
      <c r="AM37" s="15"/>
      <c r="AN37" s="16"/>
      <c r="AO37" s="15"/>
      <c r="AP37" s="15"/>
      <c r="AQ37" s="15"/>
    </row>
    <row r="38" spans="1:43" s="17" customFormat="1" x14ac:dyDescent="0.15">
      <c r="A38" s="4" t="s">
        <v>35</v>
      </c>
      <c r="B38" s="4"/>
      <c r="C38" s="4"/>
      <c r="D38" s="4"/>
      <c r="F38" s="5"/>
      <c r="G38" s="15">
        <v>0</v>
      </c>
      <c r="H38" s="15"/>
      <c r="I38" s="15"/>
      <c r="J38" s="15"/>
      <c r="K38" s="15"/>
      <c r="L38" s="16"/>
      <c r="M38" s="15" t="s">
        <v>36</v>
      </c>
      <c r="N38" s="15"/>
      <c r="O38" s="15" t="s">
        <v>37</v>
      </c>
      <c r="P38" s="16" t="s">
        <v>38</v>
      </c>
      <c r="Q38" s="15"/>
      <c r="R38" s="16"/>
      <c r="S38" s="15" t="s">
        <v>36</v>
      </c>
      <c r="T38" s="15"/>
      <c r="U38" s="15" t="s">
        <v>37</v>
      </c>
      <c r="V38" s="16" t="s">
        <v>38</v>
      </c>
      <c r="W38" s="15"/>
      <c r="X38" s="16"/>
      <c r="Y38" s="15" t="s">
        <v>36</v>
      </c>
      <c r="Z38" s="15"/>
      <c r="AA38" s="15" t="s">
        <v>37</v>
      </c>
      <c r="AB38" s="16" t="s">
        <v>38</v>
      </c>
      <c r="AC38" s="15"/>
      <c r="AD38" s="16"/>
      <c r="AE38" s="15" t="s">
        <v>36</v>
      </c>
      <c r="AF38" s="15"/>
      <c r="AG38" s="15" t="s">
        <v>37</v>
      </c>
      <c r="AH38" s="16" t="s">
        <v>38</v>
      </c>
      <c r="AI38" s="15"/>
      <c r="AJ38" s="16"/>
      <c r="AK38" s="15" t="s">
        <v>36</v>
      </c>
      <c r="AL38" s="15"/>
      <c r="AM38" s="15" t="s">
        <v>37</v>
      </c>
      <c r="AN38" s="16" t="s">
        <v>38</v>
      </c>
      <c r="AO38" s="15"/>
      <c r="AP38" s="15"/>
      <c r="AQ38" s="5"/>
    </row>
    <row r="39" spans="1:43" x14ac:dyDescent="0.15">
      <c r="A39" s="18" t="s">
        <v>39</v>
      </c>
      <c r="P39" s="23">
        <f>P2*5+30</f>
        <v>150</v>
      </c>
      <c r="V39" s="23">
        <f>V2*5+30</f>
        <v>150</v>
      </c>
      <c r="AB39" s="23">
        <f>AB2*5+30</f>
        <v>150</v>
      </c>
      <c r="AH39" s="23">
        <f>AH2*5+30</f>
        <v>150</v>
      </c>
      <c r="AN39" s="23">
        <f>AN2*5+30</f>
        <v>170</v>
      </c>
    </row>
  </sheetData>
  <sheetProtection insertRows="0" deleteRows="0" selectLockedCells="1" sort="0"/>
  <sortState ref="A5:AN28">
    <sortCondition ref="E5:E28"/>
    <sortCondition ref="K5:K28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allowBlank="1" showInputMessage="1" sqref="L1 L3:L1048576" xr:uid="{FC0C9A40-B7B4-6A48-B252-64D92AC2D95C}"/>
    <dataValidation type="decimal" errorStyle="warning" allowBlank="1" errorTitle="New Max or Min" error="Please verify your data" sqref="AD5:AD28 R5:R28 X5:X28 AJ5:AJ28" xr:uid="{43781D8E-559C-C64A-A43F-02B26E32977C}">
      <formula1>#REF!</formula1>
      <formula2>#REF!</formula2>
    </dataValidation>
    <dataValidation type="decimal" errorStyle="warning" allowBlank="1" showErrorMessage="1" errorTitle="That's a lot of misses" error="It's unusual to miss more than 10" sqref="M5:M28 S5:S28 AE5:AE28 Y5:Y28 AK5:AK28" xr:uid="{47396C4B-A17B-1B40-8AD8-4907B3A69124}">
      <formula1>0</formula1>
      <formula2>10</formula2>
    </dataValidation>
    <dataValidation type="whole" allowBlank="1" showErrorMessage="1" errorTitle="Must be 0 or 1" error="You either have a procedural penanty or not._x000d_Legal Values are 0 or 1." sqref="N5:O28 T5:U28 Z5:AA28 AF5:AG28 AL5:AM28" xr:uid="{EC341613-3F48-D34D-AA90-45B27C1639C6}">
      <formula1>0</formula1>
      <formula2>1</formula2>
    </dataValidation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29" max="16383" man="1"/>
  </rowBreaks>
  <colBreaks count="1" manualBreakCount="1">
    <brk id="35" max="1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8F559-E11F-294B-969D-193B2F7E4676}">
  <sheetPr>
    <pageSetUpPr fitToPage="1"/>
  </sheetPr>
  <dimension ref="A1:AQ39"/>
  <sheetViews>
    <sheetView zoomScale="110" zoomScaleNormal="110" workbookViewId="0">
      <selection activeCell="E11" sqref="E11"/>
    </sheetView>
  </sheetViews>
  <sheetFormatPr baseColWidth="10" defaultColWidth="7.83203125" defaultRowHeight="13" x14ac:dyDescent="0.15"/>
  <cols>
    <col min="1" max="1" width="23.6640625" style="18" bestFit="1" customWidth="1"/>
    <col min="2" max="2" width="4.6640625" style="18" hidden="1" customWidth="1"/>
    <col min="3" max="3" width="6.33203125" style="18" hidden="1" customWidth="1"/>
    <col min="4" max="4" width="3.5" style="18" bestFit="1" customWidth="1"/>
    <col min="5" max="5" width="31.5" style="10" customWidth="1"/>
    <col min="6" max="6" width="3.1640625" style="19" hidden="1" customWidth="1"/>
    <col min="7" max="7" width="5.5" style="20" customWidth="1"/>
    <col min="8" max="8" width="5.83203125" style="20" hidden="1" customWidth="1"/>
    <col min="9" max="10" width="6" style="20" customWidth="1"/>
    <col min="11" max="11" width="8.6640625" style="20" customWidth="1"/>
    <col min="12" max="12" width="6.83203125" style="21" customWidth="1"/>
    <col min="13" max="13" width="3.6640625" style="22" customWidth="1"/>
    <col min="14" max="14" width="3.83203125" style="22" bestFit="1" customWidth="1"/>
    <col min="15" max="15" width="3.83203125" style="22" customWidth="1"/>
    <col min="16" max="16" width="8.5" style="23" bestFit="1" customWidth="1"/>
    <col min="17" max="17" width="4.5" style="20" hidden="1" customWidth="1"/>
    <col min="18" max="18" width="6.6640625" style="21" customWidth="1"/>
    <col min="19" max="19" width="3.6640625" style="22" customWidth="1"/>
    <col min="20" max="20" width="4" style="22" bestFit="1" customWidth="1"/>
    <col min="21" max="21" width="3.83203125" style="22" customWidth="1"/>
    <col min="22" max="22" width="8.5" style="23" bestFit="1" customWidth="1"/>
    <col min="23" max="23" width="4.5" style="20" hidden="1" customWidth="1"/>
    <col min="24" max="24" width="6.6640625" style="21" customWidth="1"/>
    <col min="25" max="25" width="3.6640625" style="22" customWidth="1"/>
    <col min="26" max="26" width="3.83203125" style="22" bestFit="1" customWidth="1"/>
    <col min="27" max="27" width="3.83203125" style="22" customWidth="1"/>
    <col min="28" max="28" width="8.5" style="23" bestFit="1" customWidth="1"/>
    <col min="29" max="29" width="4.5" style="20" hidden="1" customWidth="1"/>
    <col min="30" max="30" width="6.6640625" style="21" customWidth="1"/>
    <col min="31" max="31" width="3.6640625" style="22" customWidth="1"/>
    <col min="32" max="32" width="3.83203125" style="22" bestFit="1" customWidth="1"/>
    <col min="33" max="33" width="3.83203125" style="22" customWidth="1"/>
    <col min="34" max="34" width="8.5" style="23" bestFit="1" customWidth="1"/>
    <col min="35" max="35" width="4.5" style="20" hidden="1" customWidth="1"/>
    <col min="36" max="36" width="6.6640625" style="21" customWidth="1"/>
    <col min="37" max="37" width="3.6640625" style="22" customWidth="1"/>
    <col min="38" max="38" width="3.83203125" style="22" bestFit="1" customWidth="1"/>
    <col min="39" max="39" width="3.83203125" style="22" customWidth="1"/>
    <col min="40" max="40" width="8.5" style="23" bestFit="1" customWidth="1"/>
    <col min="41" max="42" width="4.5" style="20" hidden="1" customWidth="1"/>
    <col min="43" max="43" width="3.1640625" style="19" hidden="1" customWidth="1"/>
    <col min="44" max="16384" width="7.83203125" style="10"/>
  </cols>
  <sheetData>
    <row r="1" spans="1:43" s="9" customFormat="1" ht="16" x14ac:dyDescent="0.15">
      <c r="A1" s="75" t="s">
        <v>0</v>
      </c>
      <c r="B1" s="76"/>
      <c r="C1" s="76"/>
      <c r="D1" s="76"/>
      <c r="E1" s="77"/>
      <c r="F1" s="78" t="s">
        <v>1</v>
      </c>
      <c r="G1" s="79"/>
      <c r="H1" s="79"/>
      <c r="I1" s="79"/>
      <c r="J1" s="79"/>
      <c r="K1" s="80"/>
      <c r="L1" s="69" t="s">
        <v>2</v>
      </c>
      <c r="M1" s="70"/>
      <c r="N1" s="70"/>
      <c r="O1" s="70"/>
      <c r="P1" s="48" t="s">
        <v>3</v>
      </c>
      <c r="Q1" s="8"/>
      <c r="R1" s="69" t="s">
        <v>4</v>
      </c>
      <c r="S1" s="70"/>
      <c r="T1" s="70"/>
      <c r="U1" s="70"/>
      <c r="V1" s="48" t="s">
        <v>3</v>
      </c>
      <c r="W1" s="8"/>
      <c r="X1" s="69" t="s">
        <v>5</v>
      </c>
      <c r="Y1" s="70"/>
      <c r="Z1" s="70"/>
      <c r="AA1" s="70"/>
      <c r="AB1" s="48" t="s">
        <v>3</v>
      </c>
      <c r="AC1" s="8"/>
      <c r="AD1" s="69" t="s">
        <v>6</v>
      </c>
      <c r="AE1" s="70"/>
      <c r="AF1" s="70"/>
      <c r="AG1" s="70"/>
      <c r="AH1" s="48" t="s">
        <v>3</v>
      </c>
      <c r="AI1" s="8"/>
      <c r="AJ1" s="69" t="s">
        <v>7</v>
      </c>
      <c r="AK1" s="70"/>
      <c r="AL1" s="70"/>
      <c r="AM1" s="70"/>
      <c r="AN1" s="48" t="s">
        <v>3</v>
      </c>
      <c r="AO1" s="8"/>
      <c r="AP1" s="8"/>
      <c r="AQ1" s="8"/>
    </row>
    <row r="2" spans="1:43" s="9" customFormat="1" ht="12.75" customHeight="1" thickBot="1" x14ac:dyDescent="0.2">
      <c r="A2" s="71" t="s">
        <v>8</v>
      </c>
      <c r="B2" s="72"/>
      <c r="C2" s="72"/>
      <c r="D2" s="72"/>
      <c r="E2" s="63">
        <v>43485</v>
      </c>
      <c r="F2" s="81"/>
      <c r="G2" s="82"/>
      <c r="H2" s="82"/>
      <c r="I2" s="82"/>
      <c r="J2" s="82"/>
      <c r="K2" s="83"/>
      <c r="L2" s="73" t="s">
        <v>40</v>
      </c>
      <c r="M2" s="74"/>
      <c r="N2" s="74"/>
      <c r="O2" s="74"/>
      <c r="P2" s="49">
        <v>24</v>
      </c>
      <c r="Q2" s="14"/>
      <c r="R2" s="73" t="s">
        <v>41</v>
      </c>
      <c r="S2" s="74"/>
      <c r="T2" s="74"/>
      <c r="U2" s="74"/>
      <c r="V2" s="49">
        <v>24</v>
      </c>
      <c r="W2" s="14"/>
      <c r="X2" s="73" t="s">
        <v>42</v>
      </c>
      <c r="Y2" s="74"/>
      <c r="Z2" s="74"/>
      <c r="AA2" s="74"/>
      <c r="AB2" s="49">
        <v>24</v>
      </c>
      <c r="AC2" s="14"/>
      <c r="AD2" s="73" t="s">
        <v>43</v>
      </c>
      <c r="AE2" s="74"/>
      <c r="AF2" s="74"/>
      <c r="AG2" s="74"/>
      <c r="AH2" s="49">
        <v>24</v>
      </c>
      <c r="AI2" s="14"/>
      <c r="AJ2" s="73" t="s">
        <v>44</v>
      </c>
      <c r="AK2" s="74"/>
      <c r="AL2" s="74"/>
      <c r="AM2" s="74"/>
      <c r="AN2" s="49">
        <v>28</v>
      </c>
      <c r="AO2" s="14"/>
      <c r="AP2" s="14"/>
      <c r="AQ2" s="8"/>
    </row>
    <row r="3" spans="1:43" s="24" customFormat="1" ht="78" customHeight="1" x14ac:dyDescent="0.15">
      <c r="A3" s="33" t="s">
        <v>9</v>
      </c>
      <c r="B3" s="34" t="s">
        <v>10</v>
      </c>
      <c r="C3" s="34" t="s">
        <v>11</v>
      </c>
      <c r="D3" s="34" t="s">
        <v>12</v>
      </c>
      <c r="E3" s="35" t="s">
        <v>13</v>
      </c>
      <c r="F3" s="64" t="s">
        <v>14</v>
      </c>
      <c r="G3" s="65" t="s">
        <v>15</v>
      </c>
      <c r="H3" s="65" t="s">
        <v>16</v>
      </c>
      <c r="I3" s="65" t="s">
        <v>17</v>
      </c>
      <c r="J3" s="65" t="s">
        <v>18</v>
      </c>
      <c r="K3" s="66" t="s">
        <v>19</v>
      </c>
      <c r="L3" s="50" t="s">
        <v>20</v>
      </c>
      <c r="M3" s="36" t="s">
        <v>21</v>
      </c>
      <c r="N3" s="36" t="s">
        <v>22</v>
      </c>
      <c r="O3" s="36" t="s">
        <v>23</v>
      </c>
      <c r="P3" s="37" t="s">
        <v>24</v>
      </c>
      <c r="Q3" s="54" t="s">
        <v>25</v>
      </c>
      <c r="R3" s="50" t="s">
        <v>20</v>
      </c>
      <c r="S3" s="36" t="s">
        <v>21</v>
      </c>
      <c r="T3" s="36" t="s">
        <v>22</v>
      </c>
      <c r="U3" s="36" t="s">
        <v>23</v>
      </c>
      <c r="V3" s="37" t="s">
        <v>24</v>
      </c>
      <c r="W3" s="54" t="s">
        <v>25</v>
      </c>
      <c r="X3" s="50" t="s">
        <v>20</v>
      </c>
      <c r="Y3" s="36" t="s">
        <v>21</v>
      </c>
      <c r="Z3" s="36" t="s">
        <v>22</v>
      </c>
      <c r="AA3" s="36" t="s">
        <v>23</v>
      </c>
      <c r="AB3" s="37" t="s">
        <v>24</v>
      </c>
      <c r="AC3" s="54" t="s">
        <v>25</v>
      </c>
      <c r="AD3" s="50" t="s">
        <v>20</v>
      </c>
      <c r="AE3" s="36" t="s">
        <v>21</v>
      </c>
      <c r="AF3" s="36" t="s">
        <v>22</v>
      </c>
      <c r="AG3" s="36" t="s">
        <v>23</v>
      </c>
      <c r="AH3" s="37" t="s">
        <v>24</v>
      </c>
      <c r="AI3" s="54" t="s">
        <v>25</v>
      </c>
      <c r="AJ3" s="50" t="s">
        <v>20</v>
      </c>
      <c r="AK3" s="36" t="s">
        <v>21</v>
      </c>
      <c r="AL3" s="36" t="s">
        <v>22</v>
      </c>
      <c r="AM3" s="36" t="s">
        <v>23</v>
      </c>
      <c r="AN3" s="37" t="s">
        <v>24</v>
      </c>
      <c r="AO3" s="25" t="s">
        <v>25</v>
      </c>
      <c r="AP3" s="25" t="s">
        <v>25</v>
      </c>
      <c r="AQ3" s="25" t="s">
        <v>25</v>
      </c>
    </row>
    <row r="4" spans="1:43" s="29" customFormat="1" x14ac:dyDescent="0.15">
      <c r="A4" s="59" t="s">
        <v>26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15">
      <c r="A5" s="85" t="s">
        <v>66</v>
      </c>
      <c r="B5" s="86"/>
      <c r="C5" s="87"/>
      <c r="D5" s="88">
        <v>2</v>
      </c>
      <c r="E5" s="89" t="s">
        <v>55</v>
      </c>
      <c r="F5" s="6"/>
      <c r="G5" s="67">
        <f>RANK(K5,K$4:K$29,1)</f>
        <v>3</v>
      </c>
      <c r="H5" s="67">
        <f>Q5+W5+AC5+AI5+AO5</f>
        <v>21</v>
      </c>
      <c r="I5" s="90">
        <f>IF(M5=0,1,0)+IF(S5=0,1,0)+IF(Y5=0,1,0)+IF(AE5=0,1,0)+IF(AK5=0,1,0)</f>
        <v>5</v>
      </c>
      <c r="J5" s="67">
        <f>M5+S5+Y5+AE5+AK5</f>
        <v>0</v>
      </c>
      <c r="K5" s="68">
        <f>P5+V5+AB5+AH5+AN5</f>
        <v>184.41000000000003</v>
      </c>
      <c r="L5" s="52">
        <v>37.090000000000003</v>
      </c>
      <c r="M5" s="6">
        <v>0</v>
      </c>
      <c r="N5" s="32"/>
      <c r="O5" s="32"/>
      <c r="P5" s="39">
        <f>IF((OR(L5="",L5="DNC")),"",IF(L5="SDQ",P$39,IF(L5="DNF",999,(L5+(5*M5)+(N5*10)-(O5*5)))))</f>
        <v>37.090000000000003</v>
      </c>
      <c r="Q5" s="56">
        <f>IF(P5="",Default_Rank_Score,RANK(P5,P$4:P$29,1))</f>
        <v>2</v>
      </c>
      <c r="R5" s="52">
        <v>34.08</v>
      </c>
      <c r="S5" s="6">
        <v>0</v>
      </c>
      <c r="T5" s="32"/>
      <c r="U5" s="32"/>
      <c r="V5" s="39">
        <f>IF((OR(R5="",R5="DNC")),"",IF(R5="SDQ",V$39,IF(R5="DNF",999,(R5+(5*S5)+(T5*10)-(U5*5)))))</f>
        <v>34.08</v>
      </c>
      <c r="W5" s="58">
        <f>IF(V5="",Default_Rank_Score,RANK(V5,V$4:V$29,1))</f>
        <v>5</v>
      </c>
      <c r="X5" s="52">
        <v>35.76</v>
      </c>
      <c r="Y5" s="6">
        <v>0</v>
      </c>
      <c r="Z5" s="32"/>
      <c r="AA5" s="32"/>
      <c r="AB5" s="39">
        <f>IF((OR(X5="",X5="DNC")),"",IF(X5="SDQ",AB$39,IF(X5="DNF",999,(X5+(5*Y5)+(Z5*10)-(AA5*5)))))</f>
        <v>35.76</v>
      </c>
      <c r="AC5" s="58">
        <f>IF(AB5="",Default_Rank_Score,RANK(AB5,AB$4:AB$29,1))</f>
        <v>4</v>
      </c>
      <c r="AD5" s="52">
        <v>33.17</v>
      </c>
      <c r="AE5" s="6">
        <v>0</v>
      </c>
      <c r="AF5" s="32"/>
      <c r="AG5" s="32"/>
      <c r="AH5" s="39">
        <f>IF((OR(AD5="",AD5="DNC")),"",IF(AD5="SDQ",AH$39,IF(AD5="DNF",999,(AD5+(5*AE5)+(AF5*10)-(AG5*5)))))</f>
        <v>33.17</v>
      </c>
      <c r="AI5" s="58">
        <f>IF(AH5="",Default_Rank_Score,RANK(AH5,AH$4:AH$29,1))</f>
        <v>5</v>
      </c>
      <c r="AJ5" s="52">
        <v>44.31</v>
      </c>
      <c r="AK5" s="6">
        <v>0</v>
      </c>
      <c r="AL5" s="32"/>
      <c r="AM5" s="32"/>
      <c r="AN5" s="39">
        <f>IF((OR(AJ5="",AJ5="DNC")),"",IF(AJ5="SDQ",AN$39,IF(AJ5="DNF",999,(AJ5+(5*AK5)+(AL5*10)-(AM5*5)))))</f>
        <v>44.31</v>
      </c>
      <c r="AO5" s="12">
        <f>IF(AN5="",Default_Rank_Score,RANK(AN5,AN$4:AN$29,1))</f>
        <v>5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15">
      <c r="A6" s="85" t="s">
        <v>69</v>
      </c>
      <c r="B6" s="86"/>
      <c r="C6" s="87"/>
      <c r="D6" s="88">
        <v>2</v>
      </c>
      <c r="E6" s="89" t="s">
        <v>70</v>
      </c>
      <c r="F6" s="6"/>
      <c r="G6" s="67">
        <f>RANK(K6,K$4:K$29,1)</f>
        <v>1</v>
      </c>
      <c r="H6" s="67">
        <f>Q6+W6+AC6+AI6+AO6</f>
        <v>14</v>
      </c>
      <c r="I6" s="90">
        <f>IF(M6=0,1,0)+IF(S6=0,1,0)+IF(Y6=0,1,0)+IF(AE6=0,1,0)+IF(AK6=0,1,0)</f>
        <v>5</v>
      </c>
      <c r="J6" s="67">
        <f>M6+S6+Y6+AE6+AK6</f>
        <v>0</v>
      </c>
      <c r="K6" s="68">
        <f>P6+V6+AB6+AH6+AN6</f>
        <v>169.93999999999997</v>
      </c>
      <c r="L6" s="52">
        <v>38.82</v>
      </c>
      <c r="M6" s="84">
        <v>0</v>
      </c>
      <c r="N6" s="32"/>
      <c r="O6" s="32"/>
      <c r="P6" s="39">
        <f>IF((OR(L6="",L6="DNC")),"",IF(L6="SDQ",P$39,IF(L6="DNF",999,(L6+(5*M6)+(N6*10)-(O6*5)))))</f>
        <v>38.82</v>
      </c>
      <c r="Q6" s="56">
        <f>IF(P6="",Default_Rank_Score,RANK(P6,P$4:P$29,1))</f>
        <v>4</v>
      </c>
      <c r="R6" s="52">
        <v>32.29</v>
      </c>
      <c r="S6" s="6">
        <v>0</v>
      </c>
      <c r="T6" s="32"/>
      <c r="U6" s="32"/>
      <c r="V6" s="39">
        <f>IF((OR(R6="",R6="DNC")),"",IF(R6="SDQ",V$39,IF(R6="DNF",999,(R6+(5*S6)+(T6*10)-(U6*5)))))</f>
        <v>32.29</v>
      </c>
      <c r="W6" s="58">
        <f>IF(V6="",Default_Rank_Score,RANK(V6,V$4:V$29,1))</f>
        <v>4</v>
      </c>
      <c r="X6" s="52">
        <v>33.68</v>
      </c>
      <c r="Y6" s="6">
        <v>0</v>
      </c>
      <c r="Z6" s="32"/>
      <c r="AA6" s="32"/>
      <c r="AB6" s="39">
        <f>IF((OR(X6="",X6="DNC")),"",IF(X6="SDQ",AB$39,IF(X6="DNF",999,(X6+(5*Y6)+(Z6*10)-(AA6*5)))))</f>
        <v>33.68</v>
      </c>
      <c r="AC6" s="58">
        <f>IF(AB6="",Default_Rank_Score,RANK(AB6,AB$4:AB$29,1))</f>
        <v>2</v>
      </c>
      <c r="AD6" s="52">
        <v>29.36</v>
      </c>
      <c r="AE6" s="6">
        <v>0</v>
      </c>
      <c r="AF6" s="32"/>
      <c r="AG6" s="32"/>
      <c r="AH6" s="39">
        <f>IF((OR(AD6="",AD6="DNC")),"",IF(AD6="SDQ",AH$39,IF(AD6="DNF",999,(AD6+(5*AE6)+(AF6*10)-(AG6*5)))))</f>
        <v>29.36</v>
      </c>
      <c r="AI6" s="58">
        <f>IF(AH6="",Default_Rank_Score,RANK(AH6,AH$4:AH$29,1))</f>
        <v>2</v>
      </c>
      <c r="AJ6" s="52">
        <v>35.79</v>
      </c>
      <c r="AK6" s="6">
        <v>0</v>
      </c>
      <c r="AL6" s="32"/>
      <c r="AM6" s="32"/>
      <c r="AN6" s="39">
        <f>IF((OR(AJ6="",AJ6="DNC")),"",IF(AJ6="SDQ",AN$39,IF(AJ6="DNF",999,(AJ6+(5*AK6)+(AL6*10)-(AM6*5)))))</f>
        <v>35.79</v>
      </c>
      <c r="AO6" s="12">
        <f>IF(AN6="",Default_Rank_Score,RANK(AN6,AN$4:AN$29,1))</f>
        <v>2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15">
      <c r="A7" s="85" t="s">
        <v>71</v>
      </c>
      <c r="B7" s="86"/>
      <c r="C7" s="87"/>
      <c r="D7" s="88">
        <v>2</v>
      </c>
      <c r="E7" s="89" t="s">
        <v>72</v>
      </c>
      <c r="F7" s="6"/>
      <c r="G7" s="67">
        <f>RANK(K7,K$4:K$29,1)</f>
        <v>10</v>
      </c>
      <c r="H7" s="67">
        <f>Q7+W7+AC7+AI7+AO7</f>
        <v>45</v>
      </c>
      <c r="I7" s="90">
        <f>IF(M7=0,1,0)+IF(S7=0,1,0)+IF(Y7=0,1,0)+IF(AE7=0,1,0)+IF(AK7=0,1,0)</f>
        <v>5</v>
      </c>
      <c r="J7" s="67">
        <f>M7+S7+Y7+AE7+AK7</f>
        <v>0</v>
      </c>
      <c r="K7" s="68">
        <f>P7+V7+AB7+AH7+AN7</f>
        <v>236.72000000000003</v>
      </c>
      <c r="L7" s="52">
        <v>51.4</v>
      </c>
      <c r="M7" s="6">
        <v>0</v>
      </c>
      <c r="N7" s="32"/>
      <c r="O7" s="32"/>
      <c r="P7" s="39">
        <f>IF((OR(L7="",L7="DNC")),"",IF(L7="SDQ",P$39,IF(L7="DNF",999,(L7+(5*M7)+(N7*10)-(O7*5)))))</f>
        <v>51.4</v>
      </c>
      <c r="Q7" s="56">
        <f>IF(P7="",Default_Rank_Score,RANK(P7,P$4:P$29,1))</f>
        <v>9</v>
      </c>
      <c r="R7" s="52">
        <v>50.58</v>
      </c>
      <c r="S7" s="84">
        <v>0</v>
      </c>
      <c r="T7" s="32"/>
      <c r="U7" s="32"/>
      <c r="V7" s="39">
        <f>IF((OR(R7="",R7="DNC")),"",IF(R7="SDQ",V$39,IF(R7="DNF",999,(R7+(5*S7)+(T7*10)-(U7*5)))))</f>
        <v>50.58</v>
      </c>
      <c r="W7" s="58">
        <f>IF(V7="",Default_Rank_Score,RANK(V7,V$4:V$29,1))</f>
        <v>12</v>
      </c>
      <c r="X7" s="52">
        <v>44.96</v>
      </c>
      <c r="Y7" s="6">
        <v>0</v>
      </c>
      <c r="Z7" s="32"/>
      <c r="AA7" s="32"/>
      <c r="AB7" s="39">
        <f>IF((OR(X7="",X7="DNC")),"",IF(X7="SDQ",AB$39,IF(X7="DNF",999,(X7+(5*Y7)+(Z7*10)-(AA7*5)))))</f>
        <v>44.96</v>
      </c>
      <c r="AC7" s="58">
        <f>IF(AB7="",Default_Rank_Score,RANK(AB7,AB$4:AB$29,1))</f>
        <v>7</v>
      </c>
      <c r="AD7" s="52">
        <v>39.86</v>
      </c>
      <c r="AE7" s="6">
        <v>0</v>
      </c>
      <c r="AF7" s="32"/>
      <c r="AG7" s="32"/>
      <c r="AH7" s="39">
        <f>IF((OR(AD7="",AD7="DNC")),"",IF(AD7="SDQ",AH$39,IF(AD7="DNF",999,(AD7+(5*AE7)+(AF7*10)-(AG7*5)))))</f>
        <v>39.86</v>
      </c>
      <c r="AI7" s="58">
        <f>IF(AH7="",Default_Rank_Score,RANK(AH7,AH$4:AH$29,1))</f>
        <v>10</v>
      </c>
      <c r="AJ7" s="52">
        <v>49.92</v>
      </c>
      <c r="AK7" s="6">
        <v>0</v>
      </c>
      <c r="AL7" s="32"/>
      <c r="AM7" s="32"/>
      <c r="AN7" s="39">
        <f>IF((OR(AJ7="",AJ7="DNC")),"",IF(AJ7="SDQ",AN$39,IF(AJ7="DNF",999,(AJ7+(5*AK7)+(AL7*10)-(AM7*5)))))</f>
        <v>49.92</v>
      </c>
      <c r="AO7" s="12">
        <f>IF(AN7="",Default_Rank_Score,RANK(AN7,AN$4:AN$29,1))</f>
        <v>7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15">
      <c r="A8" s="85" t="s">
        <v>73</v>
      </c>
      <c r="B8" s="86"/>
      <c r="C8" s="87"/>
      <c r="D8" s="88">
        <v>2</v>
      </c>
      <c r="E8" s="89" t="s">
        <v>74</v>
      </c>
      <c r="F8" s="6"/>
      <c r="G8" s="67">
        <f>RANK(K8,K$4:K$29,1)</f>
        <v>4</v>
      </c>
      <c r="H8" s="67">
        <f>Q8+W8+AC8+AI8+AO8</f>
        <v>22</v>
      </c>
      <c r="I8" s="90">
        <f>IF(M8=0,1,0)+IF(S8=0,1,0)+IF(Y8=0,1,0)+IF(AE8=0,1,0)+IF(AK8=0,1,0)</f>
        <v>5</v>
      </c>
      <c r="J8" s="67">
        <f>M8+S8+Y8+AE8+AK8</f>
        <v>0</v>
      </c>
      <c r="K8" s="68">
        <f>P8+V8+AB8+AH8+AN8</f>
        <v>187.23000000000002</v>
      </c>
      <c r="L8" s="52">
        <v>41.75</v>
      </c>
      <c r="M8" s="6">
        <v>0</v>
      </c>
      <c r="N8" s="32"/>
      <c r="O8" s="32"/>
      <c r="P8" s="39">
        <f>IF((OR(L8="",L8="DNC")),"",IF(L8="SDQ",P$39,IF(L8="DNF",999,(L8+(5*M8)+(N8*10)-(O8*5)))))</f>
        <v>41.75</v>
      </c>
      <c r="Q8" s="56">
        <f>IF(P8="",Default_Rank_Score,RANK(P8,P$4:P$29,1))</f>
        <v>5</v>
      </c>
      <c r="R8" s="52">
        <v>30.46</v>
      </c>
      <c r="S8" s="6">
        <v>0</v>
      </c>
      <c r="T8" s="32"/>
      <c r="U8" s="32"/>
      <c r="V8" s="39">
        <f>IF((OR(R8="",R8="DNC")),"",IF(R8="SDQ",V$39,IF(R8="DNF",999,(R8+(5*S8)+(T8*10)-(U8*5)))))</f>
        <v>30.46</v>
      </c>
      <c r="W8" s="58">
        <f>IF(V8="",Default_Rank_Score,RANK(V8,V$4:V$29,1))</f>
        <v>3</v>
      </c>
      <c r="X8" s="52">
        <v>40.58</v>
      </c>
      <c r="Y8" s="6">
        <v>0</v>
      </c>
      <c r="Z8" s="32"/>
      <c r="AA8" s="32"/>
      <c r="AB8" s="39">
        <f>IF((OR(X8="",X8="DNC")),"",IF(X8="SDQ",AB$39,IF(X8="DNF",999,(X8+(5*Y8)+(Z8*10)-(AA8*5)))))</f>
        <v>40.58</v>
      </c>
      <c r="AC8" s="58">
        <f>IF(AB8="",Default_Rank_Score,RANK(AB8,AB$4:AB$29,1))</f>
        <v>5</v>
      </c>
      <c r="AD8" s="52">
        <v>33.61</v>
      </c>
      <c r="AE8" s="6">
        <v>0</v>
      </c>
      <c r="AF8" s="32"/>
      <c r="AG8" s="32"/>
      <c r="AH8" s="39">
        <f>IF((OR(AD8="",AD8="DNC")),"",IF(AD8="SDQ",AH$39,IF(AD8="DNF",999,(AD8+(5*AE8)+(AF8*10)-(AG8*5)))))</f>
        <v>33.61</v>
      </c>
      <c r="AI8" s="58">
        <f>IF(AH8="",Default_Rank_Score,RANK(AH8,AH$4:AH$29,1))</f>
        <v>6</v>
      </c>
      <c r="AJ8" s="52">
        <v>40.83</v>
      </c>
      <c r="AK8" s="6">
        <v>0</v>
      </c>
      <c r="AL8" s="32"/>
      <c r="AM8" s="32"/>
      <c r="AN8" s="39">
        <f>IF((OR(AJ8="",AJ8="DNC")),"",IF(AJ8="SDQ",AN$39,IF(AJ8="DNF",999,(AJ8+(5*AK8)+(AL8*10)-(AM8*5)))))</f>
        <v>40.83</v>
      </c>
      <c r="AO8" s="12">
        <f>IF(AN8="",Default_Rank_Score,RANK(AN8,AN$4:AN$29,1))</f>
        <v>3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15">
      <c r="A9" s="62" t="s">
        <v>58</v>
      </c>
      <c r="B9" s="2"/>
      <c r="C9" s="1"/>
      <c r="D9" s="3">
        <v>1</v>
      </c>
      <c r="E9" s="7" t="s">
        <v>59</v>
      </c>
      <c r="F9" s="6"/>
      <c r="G9" s="67">
        <f>RANK(K9,K$4:K$29,1)</f>
        <v>7</v>
      </c>
      <c r="H9" s="67">
        <f>Q9+W9+AC9+AI9+AO9</f>
        <v>35</v>
      </c>
      <c r="I9" s="67">
        <f>IF(M9=0,1,0)+IF(S9=0,1,0)+IF(Y9=0,1,0)+IF(AE9=0,1,0)+IF(AK9=0,1,0)</f>
        <v>4</v>
      </c>
      <c r="J9" s="67">
        <f>M9+S9+Y9+AE9+AK9</f>
        <v>5</v>
      </c>
      <c r="K9" s="68">
        <f>P9+V9+AB9+AH9+AN9</f>
        <v>227.21</v>
      </c>
      <c r="L9" s="52">
        <v>43.83</v>
      </c>
      <c r="M9" s="6">
        <v>0</v>
      </c>
      <c r="N9" s="32"/>
      <c r="O9" s="32"/>
      <c r="P9" s="39">
        <f>IF((OR(L9="",L9="DNC")),"",IF(L9="SDQ",P$39,IF(L9="DNF",999,(L9+(5*M9)+(N9*10)-(O9*5)))))</f>
        <v>43.83</v>
      </c>
      <c r="Q9" s="56">
        <f>IF(P9="",Default_Rank_Score,RANK(P9,P$4:P$29,1))</f>
        <v>6</v>
      </c>
      <c r="R9" s="52">
        <v>39.79</v>
      </c>
      <c r="S9" s="6">
        <v>0</v>
      </c>
      <c r="T9" s="32"/>
      <c r="U9" s="32"/>
      <c r="V9" s="39">
        <f>IF((OR(R9="",R9="DNC")),"",IF(R9="SDQ",V$39,IF(R9="DNF",999,(R9+(5*S9)+(T9*10)-(U9*5)))))</f>
        <v>39.79</v>
      </c>
      <c r="W9" s="58">
        <f>IF(V9="",Default_Rank_Score,RANK(V9,V$4:V$29,1))</f>
        <v>7</v>
      </c>
      <c r="X9" s="52">
        <v>41.62</v>
      </c>
      <c r="Y9" s="6">
        <v>5</v>
      </c>
      <c r="Z9" s="32"/>
      <c r="AA9" s="32"/>
      <c r="AB9" s="39">
        <f>IF((OR(X9="",X9="DNC")),"",IF(X9="SDQ",AB$39,IF(X9="DNF",999,(X9+(5*Y9)+(Z9*10)-(AA9*5)))))</f>
        <v>66.62</v>
      </c>
      <c r="AC9" s="58">
        <f>IF(AB9="",Default_Rank_Score,RANK(AB9,AB$4:AB$29,1))</f>
        <v>13</v>
      </c>
      <c r="AD9" s="52">
        <v>30.44</v>
      </c>
      <c r="AE9" s="6">
        <v>0</v>
      </c>
      <c r="AF9" s="32"/>
      <c r="AG9" s="32"/>
      <c r="AH9" s="39">
        <f>IF((OR(AD9="",AD9="DNC")),"",IF(AD9="SDQ",AH$39,IF(AD9="DNF",999,(AD9+(5*AE9)+(AF9*10)-(AG9*5)))))</f>
        <v>30.44</v>
      </c>
      <c r="AI9" s="58">
        <f>IF(AH9="",Default_Rank_Score,RANK(AH9,AH$4:AH$29,1))</f>
        <v>3</v>
      </c>
      <c r="AJ9" s="52">
        <v>46.53</v>
      </c>
      <c r="AK9" s="6">
        <v>0</v>
      </c>
      <c r="AL9" s="32"/>
      <c r="AM9" s="32"/>
      <c r="AN9" s="39">
        <f>IF((OR(AJ9="",AJ9="DNC")),"",IF(AJ9="SDQ",AN$39,IF(AJ9="DNF",999,(AJ9+(5*AK9)+(AL9*10)-(AM9*5)))))</f>
        <v>46.53</v>
      </c>
      <c r="AO9" s="12">
        <f>IF(AN9="",Default_Rank_Score,RANK(AN9,AN$4:AN$29,1))</f>
        <v>6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15">
      <c r="A10" s="62" t="s">
        <v>64</v>
      </c>
      <c r="B10" s="2"/>
      <c r="C10" s="1"/>
      <c r="D10" s="3">
        <v>2</v>
      </c>
      <c r="E10" s="7" t="s">
        <v>65</v>
      </c>
      <c r="F10" s="6"/>
      <c r="G10" s="67">
        <f>RANK(K10,K$4:K$29,1)</f>
        <v>6</v>
      </c>
      <c r="H10" s="67">
        <f>Q10+W10+AC10+AI10+AO10</f>
        <v>34</v>
      </c>
      <c r="I10" s="67">
        <f>IF(M10=0,1,0)+IF(S10=0,1,0)+IF(Y10=0,1,0)+IF(AE10=0,1,0)+IF(AK10=0,1,0)</f>
        <v>4</v>
      </c>
      <c r="J10" s="67">
        <f>M10+S10+Y10+AE10+AK10</f>
        <v>1</v>
      </c>
      <c r="K10" s="68">
        <f>P10+V10+AB10+AH10+AN10</f>
        <v>210</v>
      </c>
      <c r="L10" s="52">
        <v>45.56</v>
      </c>
      <c r="M10" s="6">
        <v>0</v>
      </c>
      <c r="N10" s="32"/>
      <c r="O10" s="32"/>
      <c r="P10" s="39">
        <f>IF((OR(L10="",L10="DNC")),"",IF(L10="SDQ",P$39,IF(L10="DNF",999,(L10+(5*M10)+(N10*10)-(O10*5)))))</f>
        <v>45.56</v>
      </c>
      <c r="Q10" s="56">
        <f>IF(P10="",Default_Rank_Score,RANK(P10,P$4:P$29,1))</f>
        <v>7</v>
      </c>
      <c r="R10" s="52">
        <v>39.630000000000003</v>
      </c>
      <c r="S10" s="6">
        <v>0</v>
      </c>
      <c r="T10" s="32"/>
      <c r="U10" s="32"/>
      <c r="V10" s="39">
        <f>IF((OR(R10="",R10="DNC")),"",IF(R10="SDQ",V$39,IF(R10="DNF",999,(R10+(5*S10)+(T10*10)-(U10*5)))))</f>
        <v>39.630000000000003</v>
      </c>
      <c r="W10" s="58">
        <f>IF(V10="",Default_Rank_Score,RANK(V10,V$4:V$29,1))</f>
        <v>6</v>
      </c>
      <c r="X10" s="52">
        <v>41.36</v>
      </c>
      <c r="Y10" s="6">
        <v>0</v>
      </c>
      <c r="Z10" s="32"/>
      <c r="AA10" s="32"/>
      <c r="AB10" s="39">
        <f>IF((OR(X10="",X10="DNC")),"",IF(X10="SDQ",AB$39,IF(X10="DNF",999,(X10+(5*Y10)+(Z10*10)-(AA10*5)))))</f>
        <v>41.36</v>
      </c>
      <c r="AC10" s="58">
        <f>IF(AB10="",Default_Rank_Score,RANK(AB10,AB$4:AB$29,1))</f>
        <v>6</v>
      </c>
      <c r="AD10" s="52">
        <v>35.82</v>
      </c>
      <c r="AE10" s="84">
        <v>1</v>
      </c>
      <c r="AF10" s="32"/>
      <c r="AG10" s="32"/>
      <c r="AH10" s="39">
        <f>IF((OR(AD10="",AD10="DNC")),"",IF(AD10="SDQ",AH$39,IF(AD10="DNF",999,(AD10+(5*AE10)+(AF10*10)-(AG10*5)))))</f>
        <v>40.82</v>
      </c>
      <c r="AI10" s="58">
        <f>IF(AH10="",Default_Rank_Score,RANK(AH10,AH$4:AH$29,1))</f>
        <v>11</v>
      </c>
      <c r="AJ10" s="52">
        <v>42.63</v>
      </c>
      <c r="AK10" s="6">
        <v>0</v>
      </c>
      <c r="AL10" s="32"/>
      <c r="AM10" s="32"/>
      <c r="AN10" s="39">
        <f>IF((OR(AJ10="",AJ10="DNC")),"",IF(AJ10="SDQ",AN$39,IF(AJ10="DNF",999,(AJ10+(5*AK10)+(AL10*10)-(AM10*5)))))</f>
        <v>42.63</v>
      </c>
      <c r="AO10" s="12">
        <f>IF(AN10="",Default_Rank_Score,RANK(AN10,AN$4:AN$29,1))</f>
        <v>4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15">
      <c r="A11" s="62" t="s">
        <v>45</v>
      </c>
      <c r="B11" s="2"/>
      <c r="C11" s="1"/>
      <c r="D11" s="3">
        <v>1</v>
      </c>
      <c r="E11" s="7" t="s">
        <v>46</v>
      </c>
      <c r="F11" s="6"/>
      <c r="G11" s="67">
        <f>RANK(K11,K$4:K$29,1)</f>
        <v>8</v>
      </c>
      <c r="H11" s="67">
        <f>Q11+W11+AC11+AI11+AO11</f>
        <v>40</v>
      </c>
      <c r="I11" s="67">
        <f>IF(M11=0,1,0)+IF(S11=0,1,0)+IF(Y11=0,1,0)+IF(AE11=0,1,0)+IF(AK11=0,1,0)</f>
        <v>3</v>
      </c>
      <c r="J11" s="67">
        <f>M11+S11+Y11+AE11+AK11</f>
        <v>3</v>
      </c>
      <c r="K11" s="68">
        <f>P11+V11+AB11+AH11+AN11</f>
        <v>235.59000000000003</v>
      </c>
      <c r="L11" s="52">
        <v>50.95</v>
      </c>
      <c r="M11" s="6">
        <v>2</v>
      </c>
      <c r="N11" s="32">
        <v>1</v>
      </c>
      <c r="O11" s="32"/>
      <c r="P11" s="39">
        <f>IF((OR(L11="",L11="DNC")),"",IF(L11="SDQ",P$39,IF(L11="DNF",999,(L11+(5*M11)+(N11*10)-(O11*5)))))</f>
        <v>70.95</v>
      </c>
      <c r="Q11" s="56">
        <f>IF(P11="",Default_Rank_Score,RANK(P11,P$4:P$29,1))</f>
        <v>14</v>
      </c>
      <c r="R11" s="52">
        <v>41.96</v>
      </c>
      <c r="S11" s="6">
        <v>0</v>
      </c>
      <c r="T11" s="32"/>
      <c r="U11" s="32"/>
      <c r="V11" s="39">
        <f>IF((OR(R11="",R11="DNC")),"",IF(R11="SDQ",V$39,IF(R11="DNF",999,(R11+(5*S11)+(T11*10)-(U11*5)))))</f>
        <v>41.96</v>
      </c>
      <c r="W11" s="58">
        <f>IF(V11="",Default_Rank_Score,RANK(V11,V$4:V$29,1))</f>
        <v>9</v>
      </c>
      <c r="X11" s="52">
        <v>34.21</v>
      </c>
      <c r="Y11" s="6">
        <v>0</v>
      </c>
      <c r="Z11" s="32"/>
      <c r="AA11" s="32"/>
      <c r="AB11" s="39">
        <f>IF((OR(X11="",X11="DNC")),"",IF(X11="SDQ",AB$39,IF(X11="DNF",999,(X11+(5*Y11)+(Z11*10)-(AA11*5)))))</f>
        <v>34.21</v>
      </c>
      <c r="AC11" s="58">
        <f>IF(AB11="",Default_Rank_Score,RANK(AB11,AB$4:AB$29,1))</f>
        <v>3</v>
      </c>
      <c r="AD11" s="52">
        <v>30.67</v>
      </c>
      <c r="AE11" s="6">
        <v>0</v>
      </c>
      <c r="AF11" s="32"/>
      <c r="AG11" s="32"/>
      <c r="AH11" s="39">
        <f>IF((OR(AD11="",AD11="DNC")),"",IF(AD11="SDQ",AH$39,IF(AD11="DNF",999,(AD11+(5*AE11)+(AF11*10)-(AG11*5)))))</f>
        <v>30.67</v>
      </c>
      <c r="AI11" s="58">
        <f>IF(AH11="",Default_Rank_Score,RANK(AH11,AH$4:AH$29,1))</f>
        <v>4</v>
      </c>
      <c r="AJ11" s="52">
        <v>52.8</v>
      </c>
      <c r="AK11" s="6">
        <v>1</v>
      </c>
      <c r="AL11" s="32"/>
      <c r="AM11" s="32"/>
      <c r="AN11" s="39">
        <f>IF((OR(AJ11="",AJ11="DNC")),"",IF(AJ11="SDQ",AN$39,IF(AJ11="DNF",999,(AJ11+(5*AK11)+(AL11*10)-(AM11*5)))))</f>
        <v>57.8</v>
      </c>
      <c r="AO11" s="12">
        <f>IF(AN11="",Default_Rank_Score,RANK(AN11,AN$4:AN$29,1))</f>
        <v>10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15">
      <c r="A12" s="62" t="s">
        <v>56</v>
      </c>
      <c r="B12" s="2"/>
      <c r="C12" s="1"/>
      <c r="D12" s="3">
        <v>1</v>
      </c>
      <c r="E12" s="7" t="s">
        <v>57</v>
      </c>
      <c r="F12" s="6"/>
      <c r="G12" s="67">
        <f>RANK(K12,K$4:K$29,1)</f>
        <v>14</v>
      </c>
      <c r="H12" s="67">
        <f>Q12+W12+AC12+AI12+AO12</f>
        <v>64</v>
      </c>
      <c r="I12" s="67">
        <f>IF(M12=0,1,0)+IF(S12=0,1,0)+IF(Y12=0,1,0)+IF(AE12=0,1,0)+IF(AK12=0,1,0)</f>
        <v>3</v>
      </c>
      <c r="J12" s="67">
        <f>M12+S12+Y12+AE12+AK12</f>
        <v>2</v>
      </c>
      <c r="K12" s="68">
        <f>P12+V12+AB12+AH12+AN12</f>
        <v>287.45</v>
      </c>
      <c r="L12" s="52">
        <v>61.08</v>
      </c>
      <c r="M12" s="84">
        <v>0</v>
      </c>
      <c r="N12" s="32"/>
      <c r="O12" s="32"/>
      <c r="P12" s="39">
        <f>IF((OR(L12="",L12="DNC")),"",IF(L12="SDQ",P$39,IF(L12="DNF",999,(L12+(5*M12)+(N12*10)-(O12*5)))))</f>
        <v>61.08</v>
      </c>
      <c r="Q12" s="56">
        <f>IF(P12="",Default_Rank_Score,RANK(P12,P$4:P$29,1))</f>
        <v>11</v>
      </c>
      <c r="R12" s="52">
        <v>51.56</v>
      </c>
      <c r="S12" s="6">
        <v>1</v>
      </c>
      <c r="T12" s="32"/>
      <c r="U12" s="32"/>
      <c r="V12" s="39">
        <f>IF((OR(R12="",R12="DNC")),"",IF(R12="SDQ",V$39,IF(R12="DNF",999,(R12+(5*S12)+(T12*10)-(U12*5)))))</f>
        <v>56.56</v>
      </c>
      <c r="W12" s="58">
        <f>IF(V12="",Default_Rank_Score,RANK(V12,V$4:V$29,1))</f>
        <v>15</v>
      </c>
      <c r="X12" s="52">
        <v>56.02</v>
      </c>
      <c r="Y12" s="6">
        <v>0</v>
      </c>
      <c r="Z12" s="32"/>
      <c r="AA12" s="32"/>
      <c r="AB12" s="39">
        <f>IF((OR(X12="",X12="DNC")),"",IF(X12="SDQ",AB$39,IF(X12="DNF",999,(X12+(5*Y12)+(Z12*10)-(AA12*5)))))</f>
        <v>56.02</v>
      </c>
      <c r="AC12" s="58">
        <f>IF(AB12="",Default_Rank_Score,RANK(AB12,AB$4:AB$29,1))</f>
        <v>11</v>
      </c>
      <c r="AD12" s="52">
        <v>49.17</v>
      </c>
      <c r="AE12" s="6">
        <v>0</v>
      </c>
      <c r="AF12" s="32"/>
      <c r="AG12" s="32"/>
      <c r="AH12" s="39">
        <f>IF((OR(AD12="",AD12="DNC")),"",IF(AD12="SDQ",AH$39,IF(AD12="DNF",999,(AD12+(5*AE12)+(AF12*10)-(AG12*5)))))</f>
        <v>49.17</v>
      </c>
      <c r="AI12" s="58">
        <f>IF(AH12="",Default_Rank_Score,RANK(AH12,AH$4:AH$29,1))</f>
        <v>15</v>
      </c>
      <c r="AJ12" s="52">
        <v>59.62</v>
      </c>
      <c r="AK12" s="6">
        <v>1</v>
      </c>
      <c r="AL12" s="32"/>
      <c r="AM12" s="32"/>
      <c r="AN12" s="39">
        <f>IF((OR(AJ12="",AJ12="DNC")),"",IF(AJ12="SDQ",AN$39,IF(AJ12="DNF",999,(AJ12+(5*AK12)+(AL12*10)-(AM12*5)))))</f>
        <v>64.62</v>
      </c>
      <c r="AO12" s="12">
        <f>IF(AN12="",Default_Rank_Score,RANK(AN12,AN$4:AN$29,1))</f>
        <v>12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15">
      <c r="A13" s="62" t="s">
        <v>60</v>
      </c>
      <c r="B13" s="2"/>
      <c r="C13" s="1"/>
      <c r="D13" s="3">
        <v>1</v>
      </c>
      <c r="E13" s="7" t="s">
        <v>52</v>
      </c>
      <c r="F13" s="6"/>
      <c r="G13" s="67">
        <f>RANK(K13,K$4:K$29,1)</f>
        <v>18</v>
      </c>
      <c r="H13" s="67">
        <f>Q13+W13+AC13+AI13+AO13</f>
        <v>83</v>
      </c>
      <c r="I13" s="67">
        <f>IF(M13=0,1,0)+IF(S13=0,1,0)+IF(Y13=0,1,0)+IF(AE13=0,1,0)+IF(AK13=0,1,0)</f>
        <v>3</v>
      </c>
      <c r="J13" s="67">
        <f>M13+S13+Y13+AE13+AK13</f>
        <v>2</v>
      </c>
      <c r="K13" s="68">
        <f>P13+V13+AB13+AH13+AN13</f>
        <v>397.76</v>
      </c>
      <c r="L13" s="52">
        <v>101.9</v>
      </c>
      <c r="M13" s="6">
        <v>0</v>
      </c>
      <c r="N13" s="32"/>
      <c r="O13" s="32"/>
      <c r="P13" s="39">
        <f>IF((OR(L13="",L13="DNC")),"",IF(L13="SDQ",P$39,IF(L13="DNF",999,(L13+(5*M13)+(N13*10)-(O13*5)))))</f>
        <v>101.9</v>
      </c>
      <c r="Q13" s="56">
        <f>IF(P13="",Default_Rank_Score,RANK(P13,P$4:P$29,1))</f>
        <v>19</v>
      </c>
      <c r="R13" s="52">
        <v>57.15</v>
      </c>
      <c r="S13" s="6">
        <v>1</v>
      </c>
      <c r="T13" s="32"/>
      <c r="U13" s="32"/>
      <c r="V13" s="39">
        <f>IF((OR(R13="",R13="DNC")),"",IF(R13="SDQ",V$39,IF(R13="DNF",999,(R13+(5*S13)+(T13*10)-(U13*5)))))</f>
        <v>62.15</v>
      </c>
      <c r="W13" s="58">
        <f>IF(V13="",Default_Rank_Score,RANK(V13,V$4:V$29,1))</f>
        <v>16</v>
      </c>
      <c r="X13" s="52">
        <v>96.94</v>
      </c>
      <c r="Y13" s="6">
        <v>0</v>
      </c>
      <c r="Z13" s="32"/>
      <c r="AA13" s="32"/>
      <c r="AB13" s="39">
        <f>IF((OR(X13="",X13="DNC")),"",IF(X13="SDQ",AB$39,IF(X13="DNF",999,(X13+(5*Y13)+(Z13*10)-(AA13*5)))))</f>
        <v>96.94</v>
      </c>
      <c r="AC13" s="58">
        <f>IF(AB13="",Default_Rank_Score,RANK(AB13,AB$4:AB$29,1))</f>
        <v>17</v>
      </c>
      <c r="AD13" s="52">
        <v>66.239999999999995</v>
      </c>
      <c r="AE13" s="6">
        <v>1</v>
      </c>
      <c r="AF13" s="32"/>
      <c r="AG13" s="32"/>
      <c r="AH13" s="39">
        <f>IF((OR(AD13="",AD13="DNC")),"",IF(AD13="SDQ",AH$39,IF(AD13="DNF",999,(AD13+(5*AE13)+(AF13*10)-(AG13*5)))))</f>
        <v>71.239999999999995</v>
      </c>
      <c r="AI13" s="58">
        <f>IF(AH13="",Default_Rank_Score,RANK(AH13,AH$4:AH$29,1))</f>
        <v>18</v>
      </c>
      <c r="AJ13" s="52">
        <v>65.53</v>
      </c>
      <c r="AK13" s="6">
        <v>0</v>
      </c>
      <c r="AL13" s="32"/>
      <c r="AM13" s="32"/>
      <c r="AN13" s="39">
        <f>IF((OR(AJ13="",AJ13="DNC")),"",IF(AJ13="SDQ",AN$39,IF(AJ13="DNF",999,(AJ13+(5*AK13)+(AL13*10)-(AM13*5)))))</f>
        <v>65.53</v>
      </c>
      <c r="AO13" s="12">
        <f>IF(AN13="",Default_Rank_Score,RANK(AN13,AN$4:AN$29,1))</f>
        <v>13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15">
      <c r="A14" s="62" t="s">
        <v>62</v>
      </c>
      <c r="B14" s="2"/>
      <c r="C14" s="1"/>
      <c r="D14" s="3">
        <v>1</v>
      </c>
      <c r="E14" s="7" t="s">
        <v>59</v>
      </c>
      <c r="F14" s="6"/>
      <c r="G14" s="67">
        <f>RANK(K14,K$4:K$29,1)</f>
        <v>11</v>
      </c>
      <c r="H14" s="67">
        <f>Q14+W14+AC14+AI14+AO14</f>
        <v>55</v>
      </c>
      <c r="I14" s="67">
        <f>IF(M14=0,1,0)+IF(S14=0,1,0)+IF(Y14=0,1,0)+IF(AE14=0,1,0)+IF(AK14=0,1,0)</f>
        <v>3</v>
      </c>
      <c r="J14" s="67">
        <f>M14+S14+Y14+AE14+AK14</f>
        <v>4</v>
      </c>
      <c r="K14" s="68">
        <f>P14+V14+AB14+AH14+AN14</f>
        <v>273.27999999999997</v>
      </c>
      <c r="L14" s="52">
        <v>53.91</v>
      </c>
      <c r="M14" s="6">
        <v>2</v>
      </c>
      <c r="N14" s="32"/>
      <c r="O14" s="32"/>
      <c r="P14" s="39">
        <f>IF((OR(L14="",L14="DNC")),"",IF(L14="SDQ",P$39,IF(L14="DNF",999,(L14+(5*M14)+(N14*10)-(O14*5)))))</f>
        <v>63.91</v>
      </c>
      <c r="Q14" s="56">
        <f>IF(P14="",Default_Rank_Score,RANK(P14,P$4:P$29,1))</f>
        <v>13</v>
      </c>
      <c r="R14" s="52">
        <v>41.93</v>
      </c>
      <c r="S14" s="6">
        <v>0</v>
      </c>
      <c r="T14" s="32"/>
      <c r="U14" s="32"/>
      <c r="V14" s="39">
        <f>IF((OR(R14="",R14="DNC")),"",IF(R14="SDQ",V$39,IF(R14="DNF",999,(R14+(5*S14)+(T14*10)-(U14*5)))))</f>
        <v>41.93</v>
      </c>
      <c r="W14" s="58">
        <f>IF(V14="",Default_Rank_Score,RANK(V14,V$4:V$29,1))</f>
        <v>8</v>
      </c>
      <c r="X14" s="52">
        <v>62.18</v>
      </c>
      <c r="Y14" s="6">
        <v>0</v>
      </c>
      <c r="Z14" s="32"/>
      <c r="AA14" s="32"/>
      <c r="AB14" s="39">
        <f>IF((OR(X14="",X14="DNC")),"",IF(X14="SDQ",AB$39,IF(X14="DNF",999,(X14+(5*Y14)+(Z14*10)-(AA14*5)))))</f>
        <v>62.18</v>
      </c>
      <c r="AC14" s="58">
        <f>IF(AB14="",Default_Rank_Score,RANK(AB14,AB$4:AB$29,1))</f>
        <v>12</v>
      </c>
      <c r="AD14" s="52">
        <v>38.549999999999997</v>
      </c>
      <c r="AE14" s="6">
        <v>0</v>
      </c>
      <c r="AF14" s="32"/>
      <c r="AG14" s="32"/>
      <c r="AH14" s="39">
        <f>IF((OR(AD14="",AD14="DNC")),"",IF(AD14="SDQ",AH$39,IF(AD14="DNF",999,(AD14+(5*AE14)+(AF14*10)-(AG14*5)))))</f>
        <v>38.549999999999997</v>
      </c>
      <c r="AI14" s="58">
        <f>IF(AH14="",Default_Rank_Score,RANK(AH14,AH$4:AH$29,1))</f>
        <v>8</v>
      </c>
      <c r="AJ14" s="52">
        <v>56.71</v>
      </c>
      <c r="AK14" s="6">
        <v>2</v>
      </c>
      <c r="AL14" s="32"/>
      <c r="AM14" s="32"/>
      <c r="AN14" s="39">
        <f>IF((OR(AJ14="",AJ14="DNC")),"",IF(AJ14="SDQ",AN$39,IF(AJ14="DNF",999,(AJ14+(5*AK14)+(AL14*10)-(AM14*5)))))</f>
        <v>66.710000000000008</v>
      </c>
      <c r="AO14" s="12">
        <f>IF(AN14="",Default_Rank_Score,RANK(AN14,AN$4:AN$29,1))</f>
        <v>14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15">
      <c r="A15" s="62" t="s">
        <v>63</v>
      </c>
      <c r="B15" s="2"/>
      <c r="C15" s="1"/>
      <c r="D15" s="3">
        <v>1</v>
      </c>
      <c r="E15" s="7" t="s">
        <v>46</v>
      </c>
      <c r="F15" s="6"/>
      <c r="G15" s="67">
        <f>RANK(K15,K$4:K$29,1)</f>
        <v>5</v>
      </c>
      <c r="H15" s="67">
        <f>Q15+W15+AC15+AI15+AO15</f>
        <v>24</v>
      </c>
      <c r="I15" s="67">
        <f>IF(M15=0,1,0)+IF(S15=0,1,0)+IF(Y15=0,1,0)+IF(AE15=0,1,0)+IF(AK15=0,1,0)</f>
        <v>3</v>
      </c>
      <c r="J15" s="67">
        <f>M15+S15+Y15+AE15+AK15</f>
        <v>6</v>
      </c>
      <c r="K15" s="68">
        <f>P15+V15+AB15+AH15+AN15</f>
        <v>197.11</v>
      </c>
      <c r="L15" s="52">
        <v>38.56</v>
      </c>
      <c r="M15" s="6">
        <v>0</v>
      </c>
      <c r="N15" s="32"/>
      <c r="O15" s="32"/>
      <c r="P15" s="39">
        <f>IF((OR(L15="",L15="DNC")),"",IF(L15="SDQ",P$39,IF(L15="DNF",999,(L15+(5*M15)+(N15*10)-(O15*5)))))</f>
        <v>38.56</v>
      </c>
      <c r="Q15" s="56">
        <f>IF(P15="",Default_Rank_Score,RANK(P15,P$4:P$29,1))</f>
        <v>3</v>
      </c>
      <c r="R15" s="52">
        <v>36.799999999999997</v>
      </c>
      <c r="S15" s="6">
        <v>2</v>
      </c>
      <c r="T15" s="32"/>
      <c r="U15" s="32"/>
      <c r="V15" s="39">
        <f>IF((OR(R15="",R15="DNC")),"",IF(R15="SDQ",V$39,IF(R15="DNF",999,(R15+(5*S15)+(T15*10)-(U15*5)))))</f>
        <v>46.8</v>
      </c>
      <c r="W15" s="58">
        <f>IF(V15="",Default_Rank_Score,RANK(V15,V$4:V$29,1))</f>
        <v>10</v>
      </c>
      <c r="X15" s="52">
        <v>29.98</v>
      </c>
      <c r="Y15" s="6">
        <v>0</v>
      </c>
      <c r="Z15" s="32"/>
      <c r="AA15" s="32"/>
      <c r="AB15" s="39">
        <f>IF((OR(X15="",X15="DNC")),"",IF(X15="SDQ",AB$39,IF(X15="DNF",999,(X15+(5*Y15)+(Z15*10)-(AA15*5)))))</f>
        <v>29.98</v>
      </c>
      <c r="AC15" s="58">
        <f>IF(AB15="",Default_Rank_Score,RANK(AB15,AB$4:AB$29,1))</f>
        <v>1</v>
      </c>
      <c r="AD15" s="52">
        <v>27.06</v>
      </c>
      <c r="AE15" s="84">
        <v>0</v>
      </c>
      <c r="AF15" s="32"/>
      <c r="AG15" s="32"/>
      <c r="AH15" s="39">
        <f>IF((OR(AD15="",AD15="DNC")),"",IF(AD15="SDQ",AH$39,IF(AD15="DNF",999,(AD15+(5*AE15)+(AF15*10)-(AG15*5)))))</f>
        <v>27.06</v>
      </c>
      <c r="AI15" s="58">
        <f>IF(AH15="",Default_Rank_Score,RANK(AH15,AH$4:AH$29,1))</f>
        <v>1</v>
      </c>
      <c r="AJ15" s="52">
        <v>34.71</v>
      </c>
      <c r="AK15" s="6">
        <v>4</v>
      </c>
      <c r="AL15" s="32"/>
      <c r="AM15" s="32"/>
      <c r="AN15" s="39">
        <f>IF((OR(AJ15="",AJ15="DNC")),"",IF(AJ15="SDQ",AN$39,IF(AJ15="DNF",999,(AJ15+(5*AK15)+(AL15*10)-(AM15*5)))))</f>
        <v>54.71</v>
      </c>
      <c r="AO15" s="12">
        <f>IF(AN15="",Default_Rank_Score,RANK(AN15,AN$4:AN$29,1))</f>
        <v>9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15">
      <c r="A16" s="62" t="s">
        <v>67</v>
      </c>
      <c r="B16" s="2"/>
      <c r="C16" s="1"/>
      <c r="D16" s="3">
        <v>2</v>
      </c>
      <c r="E16" s="7" t="s">
        <v>68</v>
      </c>
      <c r="F16" s="6"/>
      <c r="G16" s="67">
        <f>RANK(K16,K$4:K$29,1)</f>
        <v>12</v>
      </c>
      <c r="H16" s="67">
        <f>Q16+W16+AC16+AI16+AO16</f>
        <v>64</v>
      </c>
      <c r="I16" s="67">
        <f>IF(M16=0,1,0)+IF(S16=0,1,0)+IF(Y16=0,1,0)+IF(AE16=0,1,0)+IF(AK16=0,1,0)</f>
        <v>3</v>
      </c>
      <c r="J16" s="67">
        <f>M16+S16+Y16+AE16+AK16</f>
        <v>3</v>
      </c>
      <c r="K16" s="68">
        <f>P16+V16+AB16+AH16+AN16</f>
        <v>282.68</v>
      </c>
      <c r="L16" s="52">
        <v>49.84</v>
      </c>
      <c r="M16" s="6">
        <v>0</v>
      </c>
      <c r="N16" s="32"/>
      <c r="O16" s="32"/>
      <c r="P16" s="39">
        <f>IF((OR(L16="",L16="DNC")),"",IF(L16="SDQ",P$39,IF(L16="DNF",999,(L16+(5*M16)+(N16*10)-(O16*5)))))</f>
        <v>49.84</v>
      </c>
      <c r="Q16" s="56">
        <f>IF(P16="",Default_Rank_Score,RANK(P16,P$4:P$29,1))</f>
        <v>8</v>
      </c>
      <c r="R16" s="52">
        <v>48.03</v>
      </c>
      <c r="S16" s="6">
        <v>1</v>
      </c>
      <c r="T16" s="32"/>
      <c r="U16" s="32"/>
      <c r="V16" s="39">
        <f>IF((OR(R16="",R16="DNC")),"",IF(R16="SDQ",V$39,IF(R16="DNF",999,(R16+(5*S16)+(T16*10)-(U16*5)))))</f>
        <v>53.03</v>
      </c>
      <c r="W16" s="58">
        <f>IF(V16="",Default_Rank_Score,RANK(V16,V$4:V$29,1))</f>
        <v>14</v>
      </c>
      <c r="X16" s="52">
        <v>46.96</v>
      </c>
      <c r="Y16" s="6">
        <v>2</v>
      </c>
      <c r="Z16" s="32">
        <v>1</v>
      </c>
      <c r="AA16" s="32"/>
      <c r="AB16" s="39">
        <f>IF((OR(X16="",X16="DNC")),"",IF(X16="SDQ",AB$39,IF(X16="DNF",999,(X16+(5*Y16)+(Z16*10)-(AA16*5)))))</f>
        <v>66.960000000000008</v>
      </c>
      <c r="AC16" s="58">
        <f>IF(AB16="",Default_Rank_Score,RANK(AB16,AB$4:AB$29,1))</f>
        <v>14</v>
      </c>
      <c r="AD16" s="52">
        <v>45.01</v>
      </c>
      <c r="AE16" s="6">
        <v>0</v>
      </c>
      <c r="AF16" s="32"/>
      <c r="AG16" s="32"/>
      <c r="AH16" s="39">
        <f>IF((OR(AD16="",AD16="DNC")),"",IF(AD16="SDQ",AH$39,IF(AD16="DNF",999,(AD16+(5*AE16)+(AF16*10)-(AG16*5)))))</f>
        <v>45.01</v>
      </c>
      <c r="AI16" s="58">
        <f>IF(AH16="",Default_Rank_Score,RANK(AH16,AH$4:AH$29,1))</f>
        <v>13</v>
      </c>
      <c r="AJ16" s="52">
        <v>67.84</v>
      </c>
      <c r="AK16" s="6">
        <v>0</v>
      </c>
      <c r="AL16" s="32"/>
      <c r="AM16" s="32"/>
      <c r="AN16" s="39">
        <f>IF((OR(AJ16="",AJ16="DNC")),"",IF(AJ16="SDQ",AN$39,IF(AJ16="DNF",999,(AJ16+(5*AK16)+(AL16*10)-(AM16*5)))))</f>
        <v>67.84</v>
      </c>
      <c r="AO16" s="12">
        <f>IF(AN16="",Default_Rank_Score,RANK(AN16,AN$4:AN$29,1))</f>
        <v>15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15">
      <c r="A17" s="62" t="s">
        <v>75</v>
      </c>
      <c r="B17" s="2"/>
      <c r="C17" s="1"/>
      <c r="D17" s="3">
        <v>2</v>
      </c>
      <c r="E17" s="7" t="s">
        <v>50</v>
      </c>
      <c r="F17" s="6"/>
      <c r="G17" s="67">
        <f>RANK(K17,K$4:K$29,1)</f>
        <v>19</v>
      </c>
      <c r="H17" s="67">
        <f>Q17+W17+AC17+AI17+AO17</f>
        <v>89</v>
      </c>
      <c r="I17" s="67">
        <f>IF(M17=0,1,0)+IF(S17=0,1,0)+IF(Y17=0,1,0)+IF(AE17=0,1,0)+IF(AK17=0,1,0)</f>
        <v>3</v>
      </c>
      <c r="J17" s="67">
        <f>M17+S17+Y17+AE17+AK17</f>
        <v>4</v>
      </c>
      <c r="K17" s="68">
        <f>P17+V17+AB17+AH17+AN17</f>
        <v>431.24</v>
      </c>
      <c r="L17" s="52">
        <v>75.97</v>
      </c>
      <c r="M17" s="6">
        <v>0</v>
      </c>
      <c r="N17" s="32"/>
      <c r="O17" s="32"/>
      <c r="P17" s="39">
        <f>IF((OR(L17="",L17="DNC")),"",IF(L17="SDQ",P$39,IF(L17="DNF",999,(L17+(5*M17)+(N17*10)-(O17*5)))))</f>
        <v>75.97</v>
      </c>
      <c r="Q17" s="56">
        <f>IF(P17="",Default_Rank_Score,RANK(P17,P$4:P$29,1))</f>
        <v>15</v>
      </c>
      <c r="R17" s="52">
        <v>82.05</v>
      </c>
      <c r="S17" s="6">
        <v>0</v>
      </c>
      <c r="T17" s="32"/>
      <c r="U17" s="32"/>
      <c r="V17" s="39">
        <f>IF((OR(R17="",R17="DNC")),"",IF(R17="SDQ",V$39,IF(R17="DNF",999,(R17+(5*S17)+(T17*10)-(U17*5)))))</f>
        <v>82.05</v>
      </c>
      <c r="W17" s="58">
        <f>IF(V17="",Default_Rank_Score,RANK(V17,V$4:V$29,1))</f>
        <v>19</v>
      </c>
      <c r="X17" s="52">
        <v>89.63</v>
      </c>
      <c r="Y17" s="6">
        <v>3</v>
      </c>
      <c r="Z17" s="32"/>
      <c r="AA17" s="32"/>
      <c r="AB17" s="39">
        <f>IF((OR(X17="",X17="DNC")),"",IF(X17="SDQ",AB$39,IF(X17="DNF",999,(X17+(5*Y17)+(Z17*10)-(AA17*5)))))</f>
        <v>104.63</v>
      </c>
      <c r="AC17" s="58">
        <f>IF(AB17="",Default_Rank_Score,RANK(AB17,AB$4:AB$29,1))</f>
        <v>18</v>
      </c>
      <c r="AD17" s="52">
        <v>79.05</v>
      </c>
      <c r="AE17" s="6">
        <v>0</v>
      </c>
      <c r="AF17" s="32">
        <v>1</v>
      </c>
      <c r="AG17" s="32"/>
      <c r="AH17" s="39">
        <f>IF((OR(AD17="",AD17="DNC")),"",IF(AD17="SDQ",AH$39,IF(AD17="DNF",999,(AD17+(5*AE17)+(AF17*10)-(AG17*5)))))</f>
        <v>89.05</v>
      </c>
      <c r="AI17" s="58">
        <f>IF(AH17="",Default_Rank_Score,RANK(AH17,AH$4:AH$29,1))</f>
        <v>20</v>
      </c>
      <c r="AJ17" s="52">
        <v>74.540000000000006</v>
      </c>
      <c r="AK17" s="6">
        <v>1</v>
      </c>
      <c r="AL17" s="32"/>
      <c r="AM17" s="32"/>
      <c r="AN17" s="39">
        <f>IF((OR(AJ17="",AJ17="DNC")),"",IF(AJ17="SDQ",AN$39,IF(AJ17="DNF",999,(AJ17+(5*AK17)+(AL17*10)-(AM17*5)))))</f>
        <v>79.540000000000006</v>
      </c>
      <c r="AO17" s="12">
        <f>IF(AN17="",Default_Rank_Score,RANK(AN17,AN$4:AN$29,1))</f>
        <v>17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15">
      <c r="A18" s="62" t="s">
        <v>47</v>
      </c>
      <c r="B18" s="2"/>
      <c r="C18" s="1"/>
      <c r="D18" s="3">
        <v>1</v>
      </c>
      <c r="E18" s="7" t="s">
        <v>48</v>
      </c>
      <c r="F18" s="6"/>
      <c r="G18" s="67">
        <f>RANK(K18,K$4:K$29,1)</f>
        <v>16</v>
      </c>
      <c r="H18" s="67">
        <f>Q18+W18+AC18+AI18+AO18</f>
        <v>82</v>
      </c>
      <c r="I18" s="67">
        <f>IF(M18=0,1,0)+IF(S18=0,1,0)+IF(Y18=0,1,0)+IF(AE18=0,1,0)+IF(AK18=0,1,0)</f>
        <v>2</v>
      </c>
      <c r="J18" s="67">
        <f>M18+S18+Y18+AE18+AK18</f>
        <v>9</v>
      </c>
      <c r="K18" s="68">
        <f>P18+V18+AB18+AH18+AN18</f>
        <v>348.25</v>
      </c>
      <c r="L18" s="52">
        <v>65.37</v>
      </c>
      <c r="M18" s="6">
        <v>4</v>
      </c>
      <c r="N18" s="32"/>
      <c r="O18" s="32"/>
      <c r="P18" s="39">
        <f>IF((OR(L18="",L18="DNC")),"",IF(L18="SDQ",P$39,IF(L18="DNF",999,(L18+(5*M18)+(N18*10)-(O18*5)))))</f>
        <v>85.37</v>
      </c>
      <c r="Q18" s="56">
        <f>IF(P18="",Default_Rank_Score,RANK(P18,P$4:P$29,1))</f>
        <v>18</v>
      </c>
      <c r="R18" s="52">
        <v>51.68</v>
      </c>
      <c r="S18" s="84">
        <v>0</v>
      </c>
      <c r="T18" s="32"/>
      <c r="U18" s="32"/>
      <c r="V18" s="39">
        <f>IF((OR(R18="",R18="DNC")),"",IF(R18="SDQ",V$39,IF(R18="DNF",999,(R18+(5*S18)+(T18*10)-(U18*5)))))</f>
        <v>51.68</v>
      </c>
      <c r="W18" s="58">
        <f>IF(V18="",Default_Rank_Score,RANK(V18,V$4:V$29,1))</f>
        <v>13</v>
      </c>
      <c r="X18" s="52">
        <v>60.08</v>
      </c>
      <c r="Y18" s="6">
        <v>3</v>
      </c>
      <c r="Z18" s="32"/>
      <c r="AA18" s="32"/>
      <c r="AB18" s="39">
        <f>IF((OR(X18="",X18="DNC")),"",IF(X18="SDQ",AB$39,IF(X18="DNF",999,(X18+(5*Y18)+(Z18*10)-(AA18*5)))))</f>
        <v>75.08</v>
      </c>
      <c r="AC18" s="58">
        <f>IF(AB18="",Default_Rank_Score,RANK(AB18,AB$4:AB$29,1))</f>
        <v>15</v>
      </c>
      <c r="AD18" s="52">
        <v>54.23</v>
      </c>
      <c r="AE18" s="6">
        <v>0</v>
      </c>
      <c r="AF18" s="32"/>
      <c r="AG18" s="32"/>
      <c r="AH18" s="39">
        <f>IF((OR(AD18="",AD18="DNC")),"",IF(AD18="SDQ",AH$39,IF(AD18="DNF",999,(AD18+(5*AE18)+(AF18*10)-(AG18*5)))))</f>
        <v>54.23</v>
      </c>
      <c r="AI18" s="58">
        <f>IF(AH18="",Default_Rank_Score,RANK(AH18,AH$4:AH$29,1))</f>
        <v>16</v>
      </c>
      <c r="AJ18" s="52">
        <v>71.89</v>
      </c>
      <c r="AK18" s="6">
        <v>2</v>
      </c>
      <c r="AL18" s="32"/>
      <c r="AM18" s="32"/>
      <c r="AN18" s="39">
        <f>IF((OR(AJ18="",AJ18="DNC")),"",IF(AJ18="SDQ",AN$39,IF(AJ18="DNF",999,(AJ18+(5*AK18)+(AL18*10)-(AM18*5)))))</f>
        <v>81.89</v>
      </c>
      <c r="AO18" s="12">
        <f>IF(AN18="",Default_Rank_Score,RANK(AN18,AN$4:AN$29,1))</f>
        <v>20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15">
      <c r="A19" s="62" t="s">
        <v>49</v>
      </c>
      <c r="B19" s="2"/>
      <c r="C19" s="1"/>
      <c r="D19" s="3">
        <v>1</v>
      </c>
      <c r="E19" s="7" t="s">
        <v>50</v>
      </c>
      <c r="F19" s="6"/>
      <c r="G19" s="67">
        <f>RANK(K19,K$4:K$29,1)</f>
        <v>20</v>
      </c>
      <c r="H19" s="67">
        <f>Q19+W19+AC19+AI19+AO19</f>
        <v>95</v>
      </c>
      <c r="I19" s="67">
        <f>IF(M19=0,1,0)+IF(S19=0,1,0)+IF(Y19=0,1,0)+IF(AE19=0,1,0)+IF(AK19=0,1,0)</f>
        <v>2</v>
      </c>
      <c r="J19" s="67">
        <f>M19+S19+Y19+AE19+AK19</f>
        <v>9</v>
      </c>
      <c r="K19" s="68">
        <f>P19+V19+AB19+AH19+AN19</f>
        <v>463.2</v>
      </c>
      <c r="L19" s="52">
        <v>88.06</v>
      </c>
      <c r="M19" s="6">
        <v>4</v>
      </c>
      <c r="N19" s="32"/>
      <c r="O19" s="32"/>
      <c r="P19" s="39">
        <f>IF((OR(L19="",L19="DNC")),"",IF(L19="SDQ",P$39,IF(L19="DNF",999,(L19+(5*M19)+(N19*10)-(O19*5)))))</f>
        <v>108.06</v>
      </c>
      <c r="Q19" s="56">
        <f>IF(P19="",Default_Rank_Score,RANK(P19,P$4:P$29,1))</f>
        <v>20</v>
      </c>
      <c r="R19" s="52">
        <v>83.99</v>
      </c>
      <c r="S19" s="6">
        <v>2</v>
      </c>
      <c r="T19" s="32"/>
      <c r="U19" s="32"/>
      <c r="V19" s="39">
        <f>IF((OR(R19="",R19="DNC")),"",IF(R19="SDQ",V$39,IF(R19="DNF",999,(R19+(5*S19)+(T19*10)-(U19*5)))))</f>
        <v>93.99</v>
      </c>
      <c r="W19" s="58">
        <f>IF(V19="",Default_Rank_Score,RANK(V19,V$4:V$29,1))</f>
        <v>20</v>
      </c>
      <c r="X19" s="52">
        <v>97.83</v>
      </c>
      <c r="Y19" s="6">
        <v>3</v>
      </c>
      <c r="Z19" s="32"/>
      <c r="AA19" s="32"/>
      <c r="AB19" s="39">
        <f>IF((OR(X19="",X19="DNC")),"",IF(X19="SDQ",AB$39,IF(X19="DNF",999,(X19+(5*Y19)+(Z19*10)-(AA19*5)))))</f>
        <v>112.83</v>
      </c>
      <c r="AC19" s="58">
        <f>IF(AB19="",Default_Rank_Score,RANK(AB19,AB$4:AB$29,1))</f>
        <v>20</v>
      </c>
      <c r="AD19" s="52">
        <v>67.930000000000007</v>
      </c>
      <c r="AE19" s="6">
        <v>0</v>
      </c>
      <c r="AF19" s="32"/>
      <c r="AG19" s="32"/>
      <c r="AH19" s="39">
        <f>IF((OR(AD19="",AD19="DNC")),"",IF(AD19="SDQ",AH$39,IF(AD19="DNF",999,(AD19+(5*AE19)+(AF19*10)-(AG19*5)))))</f>
        <v>67.930000000000007</v>
      </c>
      <c r="AI19" s="58">
        <f>IF(AH19="",Default_Rank_Score,RANK(AH19,AH$4:AH$29,1))</f>
        <v>17</v>
      </c>
      <c r="AJ19" s="52">
        <v>80.39</v>
      </c>
      <c r="AK19" s="6">
        <v>0</v>
      </c>
      <c r="AL19" s="32"/>
      <c r="AM19" s="32"/>
      <c r="AN19" s="39">
        <f>IF((OR(AJ19="",AJ19="DNC")),"",IF(AJ19="SDQ",AN$39,IF(AJ19="DNF",999,(AJ19+(5*AK19)+(AL19*10)-(AM19*5)))))</f>
        <v>80.39</v>
      </c>
      <c r="AO19" s="12">
        <f>IF(AN19="",Default_Rank_Score,RANK(AN19,AN$4:AN$29,1))</f>
        <v>18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15">
      <c r="A20" s="62" t="s">
        <v>53</v>
      </c>
      <c r="B20" s="2"/>
      <c r="C20" s="1"/>
      <c r="D20" s="3">
        <v>1</v>
      </c>
      <c r="E20" s="7" t="s">
        <v>46</v>
      </c>
      <c r="F20" s="6"/>
      <c r="G20" s="67">
        <f>RANK(K20,K$4:K$29,1)</f>
        <v>9</v>
      </c>
      <c r="H20" s="67">
        <f>Q20+W20+AC20+AI20+AO20</f>
        <v>43</v>
      </c>
      <c r="I20" s="67">
        <f>IF(M20=0,1,0)+IF(S20=0,1,0)+IF(Y20=0,1,0)+IF(AE20=0,1,0)+IF(AK20=0,1,0)</f>
        <v>2</v>
      </c>
      <c r="J20" s="67">
        <f>M20+S20+Y20+AE20+AK20</f>
        <v>8</v>
      </c>
      <c r="K20" s="68">
        <f>P20+V20+AB20+AH20+AN20</f>
        <v>236.57</v>
      </c>
      <c r="L20" s="52">
        <v>37.22</v>
      </c>
      <c r="M20" s="6">
        <v>5</v>
      </c>
      <c r="N20" s="32"/>
      <c r="O20" s="32"/>
      <c r="P20" s="39">
        <f>IF((OR(L20="",L20="DNC")),"",IF(L20="SDQ",P$39,IF(L20="DNF",999,(L20+(5*M20)+(N20*10)-(O20*5)))))</f>
        <v>62.22</v>
      </c>
      <c r="Q20" s="56">
        <f>IF(P20="",Default_Rank_Score,RANK(P20,P$4:P$29,1))</f>
        <v>12</v>
      </c>
      <c r="R20" s="52">
        <v>29.79</v>
      </c>
      <c r="S20" s="6">
        <v>0</v>
      </c>
      <c r="T20" s="32"/>
      <c r="U20" s="32"/>
      <c r="V20" s="39">
        <f>IF((OR(R20="",R20="DNC")),"",IF(R20="SDQ",V$39,IF(R20="DNF",999,(R20+(5*S20)+(T20*10)-(U20*5)))))</f>
        <v>29.79</v>
      </c>
      <c r="W20" s="58">
        <f>IF(V20="",Default_Rank_Score,RANK(V20,V$4:V$29,1))</f>
        <v>2</v>
      </c>
      <c r="X20" s="52">
        <v>49.03</v>
      </c>
      <c r="Y20" s="84">
        <v>0</v>
      </c>
      <c r="Z20" s="32"/>
      <c r="AA20" s="32"/>
      <c r="AB20" s="39">
        <f>IF((OR(X20="",X20="DNC")),"",IF(X20="SDQ",AB$39,IF(X20="DNF",999,(X20+(5*Y20)+(Z20*10)-(AA20*5)))))</f>
        <v>49.03</v>
      </c>
      <c r="AC20" s="58">
        <f>IF(AB20="",Default_Rank_Score,RANK(AB20,AB$4:AB$29,1))</f>
        <v>9</v>
      </c>
      <c r="AD20" s="52">
        <v>31.31</v>
      </c>
      <c r="AE20" s="6">
        <v>2</v>
      </c>
      <c r="AF20" s="32"/>
      <c r="AG20" s="32"/>
      <c r="AH20" s="39">
        <f>IF((OR(AD20="",AD20="DNC")),"",IF(AD20="SDQ",AH$39,IF(AD20="DNF",999,(AD20+(5*AE20)+(AF20*10)-(AG20*5)))))</f>
        <v>41.31</v>
      </c>
      <c r="AI20" s="58">
        <f>IF(AH20="",Default_Rank_Score,RANK(AH20,AH$4:AH$29,1))</f>
        <v>12</v>
      </c>
      <c r="AJ20" s="52">
        <v>49.22</v>
      </c>
      <c r="AK20" s="6">
        <v>1</v>
      </c>
      <c r="AL20" s="32"/>
      <c r="AM20" s="32"/>
      <c r="AN20" s="39">
        <f>IF((OR(AJ20="",AJ20="DNC")),"",IF(AJ20="SDQ",AN$39,IF(AJ20="DNF",999,(AJ20+(5*AK20)+(AL20*10)-(AM20*5)))))</f>
        <v>54.22</v>
      </c>
      <c r="AO20" s="12">
        <f>IF(AN20="",Default_Rank_Score,RANK(AN20,AN$4:AN$29,1))</f>
        <v>8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15">
      <c r="A21" s="62" t="s">
        <v>54</v>
      </c>
      <c r="B21" s="2"/>
      <c r="C21" s="1"/>
      <c r="D21" s="3">
        <v>1</v>
      </c>
      <c r="E21" s="7" t="s">
        <v>55</v>
      </c>
      <c r="F21" s="6"/>
      <c r="G21" s="67">
        <f>RANK(K21,K$4:K$29,1)</f>
        <v>15</v>
      </c>
      <c r="H21" s="67">
        <f>Q21+W21+AC21+AI21+AO21</f>
        <v>78</v>
      </c>
      <c r="I21" s="67">
        <f>IF(M21=0,1,0)+IF(S21=0,1,0)+IF(Y21=0,1,0)+IF(AE21=0,1,0)+IF(AK21=0,1,0)</f>
        <v>2</v>
      </c>
      <c r="J21" s="67">
        <f>M21+S21+Y21+AE21+AK21</f>
        <v>8</v>
      </c>
      <c r="K21" s="68">
        <f>P21+V21+AB21+AH21+AN21</f>
        <v>348.22</v>
      </c>
      <c r="L21" s="52">
        <v>72.34</v>
      </c>
      <c r="M21" s="6">
        <v>1</v>
      </c>
      <c r="N21" s="32"/>
      <c r="O21" s="32"/>
      <c r="P21" s="39">
        <f>IF((OR(L21="",L21="DNC")),"",IF(L21="SDQ",P$39,IF(L21="DNF",999,(L21+(5*M21)+(N21*10)-(O21*5)))))</f>
        <v>77.34</v>
      </c>
      <c r="Q21" s="56">
        <f>IF(P21="",Default_Rank_Score,RANK(P21,P$4:P$29,1))</f>
        <v>16</v>
      </c>
      <c r="R21" s="52">
        <v>65.290000000000006</v>
      </c>
      <c r="S21" s="6">
        <v>0</v>
      </c>
      <c r="T21" s="32"/>
      <c r="U21" s="32"/>
      <c r="V21" s="39">
        <f>IF((OR(R21="",R21="DNC")),"",IF(R21="SDQ",V$39,IF(R21="DNF",999,(R21+(5*S21)+(T21*10)-(U21*5)))))</f>
        <v>65.290000000000006</v>
      </c>
      <c r="W21" s="58">
        <f>IF(V21="",Default_Rank_Score,RANK(V21,V$4:V$29,1))</f>
        <v>18</v>
      </c>
      <c r="X21" s="52">
        <v>64.23</v>
      </c>
      <c r="Y21" s="6">
        <v>4</v>
      </c>
      <c r="Z21" s="32"/>
      <c r="AA21" s="32"/>
      <c r="AB21" s="39">
        <f>IF((OR(X21="",X21="DNC")),"",IF(X21="SDQ",AB$39,IF(X21="DNF",999,(X21+(5*Y21)+(Z21*10)-(AA21*5)))))</f>
        <v>84.23</v>
      </c>
      <c r="AC21" s="58">
        <f>IF(AB21="",Default_Rank_Score,RANK(AB21,AB$4:AB$29,1))</f>
        <v>16</v>
      </c>
      <c r="AD21" s="52">
        <v>39.729999999999997</v>
      </c>
      <c r="AE21" s="6">
        <v>0</v>
      </c>
      <c r="AF21" s="32"/>
      <c r="AG21" s="32"/>
      <c r="AH21" s="39">
        <f>IF((OR(AD21="",AD21="DNC")),"",IF(AD21="SDQ",AH$39,IF(AD21="DNF",999,(AD21+(5*AE21)+(AF21*10)-(AG21*5)))))</f>
        <v>39.729999999999997</v>
      </c>
      <c r="AI21" s="58">
        <f>IF(AH21="",Default_Rank_Score,RANK(AH21,AH$4:AH$29,1))</f>
        <v>9</v>
      </c>
      <c r="AJ21" s="52">
        <v>66.63</v>
      </c>
      <c r="AK21" s="6">
        <v>3</v>
      </c>
      <c r="AL21" s="32"/>
      <c r="AM21" s="32"/>
      <c r="AN21" s="39">
        <f>IF((OR(AJ21="",AJ21="DNC")),"",IF(AJ21="SDQ",AN$39,IF(AJ21="DNF",999,(AJ21+(5*AK21)+(AL21*10)-(AM21*5)))))</f>
        <v>81.63</v>
      </c>
      <c r="AO21" s="12">
        <f>IF(AN21="",Default_Rank_Score,RANK(AN21,AN$4:AN$29,1))</f>
        <v>19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15">
      <c r="A22" s="62" t="s">
        <v>61</v>
      </c>
      <c r="B22" s="2"/>
      <c r="C22" s="1"/>
      <c r="D22" s="3">
        <v>1</v>
      </c>
      <c r="E22" s="7" t="s">
        <v>59</v>
      </c>
      <c r="F22" s="6"/>
      <c r="G22" s="67">
        <f>RANK(K22,K$4:K$29,1)</f>
        <v>13</v>
      </c>
      <c r="H22" s="67">
        <f>Q22+W22+AC22+AI22+AO22</f>
        <v>62</v>
      </c>
      <c r="I22" s="67">
        <f>IF(M22=0,1,0)+IF(S22=0,1,0)+IF(Y22=0,1,0)+IF(AE22=0,1,0)+IF(AK22=0,1,0)</f>
        <v>2</v>
      </c>
      <c r="J22" s="67">
        <f>M22+S22+Y22+AE22+AK22</f>
        <v>3</v>
      </c>
      <c r="K22" s="68">
        <f>P22+V22+AB22+AH22+AN22</f>
        <v>285.64</v>
      </c>
      <c r="L22" s="52">
        <v>54.86</v>
      </c>
      <c r="M22" s="6">
        <v>1</v>
      </c>
      <c r="N22" s="32"/>
      <c r="O22" s="32"/>
      <c r="P22" s="39">
        <f>IF((OR(L22="",L22="DNC")),"",IF(L22="SDQ",P$39,IF(L22="DNF",999,(L22+(5*M22)+(N22*10)-(O22*5)))))</f>
        <v>59.86</v>
      </c>
      <c r="Q22" s="56">
        <f>IF(P22="",Default_Rank_Score,RANK(P22,P$4:P$29,1))</f>
        <v>10</v>
      </c>
      <c r="R22" s="52">
        <v>59.89</v>
      </c>
      <c r="S22" s="6">
        <v>1</v>
      </c>
      <c r="T22" s="32"/>
      <c r="U22" s="32"/>
      <c r="V22" s="39">
        <f>IF((OR(R22="",R22="DNC")),"",IF(R22="SDQ",V$39,IF(R22="DNF",999,(R22+(5*S22)+(T22*10)-(U22*5)))))</f>
        <v>64.89</v>
      </c>
      <c r="W22" s="58">
        <f>IF(V22="",Default_Rank_Score,RANK(V22,V$4:V$29,1))</f>
        <v>17</v>
      </c>
      <c r="X22" s="52">
        <v>52.37</v>
      </c>
      <c r="Y22" s="6">
        <v>0</v>
      </c>
      <c r="Z22" s="32"/>
      <c r="AA22" s="32"/>
      <c r="AB22" s="39">
        <f>IF((OR(X22="",X22="DNC")),"",IF(X22="SDQ",AB$39,IF(X22="DNF",999,(X22+(5*Y22)+(Z22*10)-(AA22*5)))))</f>
        <v>52.37</v>
      </c>
      <c r="AC22" s="58">
        <f>IF(AB22="",Default_Rank_Score,RANK(AB22,AB$4:AB$29,1))</f>
        <v>10</v>
      </c>
      <c r="AD22" s="52">
        <v>43.07</v>
      </c>
      <c r="AE22" s="6">
        <v>1</v>
      </c>
      <c r="AF22" s="32"/>
      <c r="AG22" s="32"/>
      <c r="AH22" s="39">
        <f>IF((OR(AD22="",AD22="DNC")),"",IF(AD22="SDQ",AH$39,IF(AD22="DNF",999,(AD22+(5*AE22)+(AF22*10)-(AG22*5)))))</f>
        <v>48.07</v>
      </c>
      <c r="AI22" s="58">
        <f>IF(AH22="",Default_Rank_Score,RANK(AH22,AH$4:AH$29,1))</f>
        <v>14</v>
      </c>
      <c r="AJ22" s="52">
        <v>60.45</v>
      </c>
      <c r="AK22" s="6">
        <v>0</v>
      </c>
      <c r="AL22" s="32"/>
      <c r="AM22" s="32"/>
      <c r="AN22" s="39">
        <f>IF((OR(AJ22="",AJ22="DNC")),"",IF(AJ22="SDQ",AN$39,IF(AJ22="DNF",999,(AJ22+(5*AK22)+(AL22*10)-(AM22*5)))))</f>
        <v>60.45</v>
      </c>
      <c r="AO22" s="12">
        <f>IF(AN22="",Default_Rank_Score,RANK(AN22,AN$4:AN$29,1))</f>
        <v>11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15">
      <c r="A23" s="62" t="s">
        <v>76</v>
      </c>
      <c r="B23" s="2"/>
      <c r="C23" s="1"/>
      <c r="D23" s="3">
        <v>2</v>
      </c>
      <c r="E23" s="7" t="s">
        <v>59</v>
      </c>
      <c r="F23" s="6"/>
      <c r="G23" s="67">
        <f>RANK(K23,K$4:K$29,1)</f>
        <v>2</v>
      </c>
      <c r="H23" s="67">
        <f>Q23+W23+AC23+AI23+AO23</f>
        <v>18</v>
      </c>
      <c r="I23" s="67">
        <f>IF(M23=0,1,0)+IF(S23=0,1,0)+IF(Y23=0,1,0)+IF(AE23=0,1,0)+IF(AK23=0,1,0)</f>
        <v>2</v>
      </c>
      <c r="J23" s="67">
        <f>M23+S23+Y23+AE23+AK23</f>
        <v>7</v>
      </c>
      <c r="K23" s="68">
        <f>P23+V23+AB23+AH23+AN23</f>
        <v>172.38</v>
      </c>
      <c r="L23" s="52">
        <v>30.35</v>
      </c>
      <c r="M23" s="6">
        <v>0</v>
      </c>
      <c r="N23" s="32"/>
      <c r="O23" s="32"/>
      <c r="P23" s="39">
        <f>IF((OR(L23="",L23="DNC")),"",IF(L23="SDQ",P$39,IF(L23="DNF",999,(L23+(5*M23)+(N23*10)-(O23*5)))))</f>
        <v>30.35</v>
      </c>
      <c r="Q23" s="56">
        <f>IF(P23="",Default_Rank_Score,RANK(P23,P$4:P$29,1))</f>
        <v>1</v>
      </c>
      <c r="R23" s="52">
        <v>29.6</v>
      </c>
      <c r="S23" s="6">
        <v>0</v>
      </c>
      <c r="T23" s="32"/>
      <c r="U23" s="32"/>
      <c r="V23" s="39">
        <f>IF((OR(R23="",R23="DNC")),"",IF(R23="SDQ",V$39,IF(R23="DNF",999,(R23+(5*S23)+(T23*10)-(U23*5)))))</f>
        <v>29.6</v>
      </c>
      <c r="W23" s="58">
        <f>IF(V23="",Default_Rank_Score,RANK(V23,V$4:V$29,1))</f>
        <v>1</v>
      </c>
      <c r="X23" s="52">
        <v>25.94</v>
      </c>
      <c r="Y23" s="6">
        <v>4</v>
      </c>
      <c r="Z23" s="32"/>
      <c r="AA23" s="32"/>
      <c r="AB23" s="39">
        <f>IF((OR(X23="",X23="DNC")),"",IF(X23="SDQ",AB$39,IF(X23="DNF",999,(X23+(5*Y23)+(Z23*10)-(AA23*5)))))</f>
        <v>45.94</v>
      </c>
      <c r="AC23" s="58">
        <f>IF(AB23="",Default_Rank_Score,RANK(AB23,AB$4:AB$29,1))</f>
        <v>8</v>
      </c>
      <c r="AD23" s="52">
        <v>27.93</v>
      </c>
      <c r="AE23" s="6">
        <v>2</v>
      </c>
      <c r="AF23" s="32"/>
      <c r="AG23" s="32"/>
      <c r="AH23" s="39">
        <f>IF((OR(AD23="",AD23="DNC")),"",IF(AD23="SDQ",AH$39,IF(AD23="DNF",999,(AD23+(5*AE23)+(AF23*10)-(AG23*5)))))</f>
        <v>37.93</v>
      </c>
      <c r="AI23" s="58">
        <f>IF(AH23="",Default_Rank_Score,RANK(AH23,AH$4:AH$29,1))</f>
        <v>7</v>
      </c>
      <c r="AJ23" s="52">
        <v>23.56</v>
      </c>
      <c r="AK23" s="6">
        <v>1</v>
      </c>
      <c r="AL23" s="32"/>
      <c r="AM23" s="32"/>
      <c r="AN23" s="39">
        <f>IF((OR(AJ23="",AJ23="DNC")),"",IF(AJ23="SDQ",AN$39,IF(AJ23="DNF",999,(AJ23+(5*AK23)+(AL23*10)-(AM23*5)))))</f>
        <v>28.56</v>
      </c>
      <c r="AO23" s="12">
        <f>IF(AN23="",Default_Rank_Score,RANK(AN23,AN$4:AN$29,1))</f>
        <v>1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15">
      <c r="A24" s="62" t="s">
        <v>77</v>
      </c>
      <c r="B24" s="2"/>
      <c r="C24" s="1"/>
      <c r="D24" s="3">
        <v>2</v>
      </c>
      <c r="E24" s="7" t="s">
        <v>57</v>
      </c>
      <c r="F24" s="6"/>
      <c r="G24" s="67">
        <f>RANK(K24,K$4:K$29,1)</f>
        <v>23</v>
      </c>
      <c r="H24" s="67">
        <f>Q24+W24+AC24+AI24+AO24</f>
        <v>112</v>
      </c>
      <c r="I24" s="67">
        <f>IF(M24=0,1,0)+IF(S24=0,1,0)+IF(Y24=0,1,0)+IF(AE24=0,1,0)+IF(AK24=0,1,0)</f>
        <v>2</v>
      </c>
      <c r="J24" s="67">
        <f>M24+S24+Y24+AE24+AK24</f>
        <v>4</v>
      </c>
      <c r="K24" s="68">
        <f>P24+V24+AB24+AH24+AN24</f>
        <v>767.12000000000012</v>
      </c>
      <c r="L24" s="52">
        <v>153.63999999999999</v>
      </c>
      <c r="M24" s="6">
        <v>1</v>
      </c>
      <c r="N24" s="32"/>
      <c r="O24" s="32"/>
      <c r="P24" s="39">
        <f>IF((OR(L24="",L24="DNC")),"",IF(L24="SDQ",P$39,IF(L24="DNF",999,(L24+(5*M24)+(N24*10)-(O24*5)))))</f>
        <v>158.63999999999999</v>
      </c>
      <c r="Q24" s="56">
        <f>IF(P24="",Default_Rank_Score,RANK(P24,P$4:P$29,1))</f>
        <v>23</v>
      </c>
      <c r="R24" s="52">
        <v>143.24</v>
      </c>
      <c r="S24" s="6">
        <v>1</v>
      </c>
      <c r="T24" s="32"/>
      <c r="U24" s="32"/>
      <c r="V24" s="39">
        <f>IF((OR(R24="",R24="DNC")),"",IF(R24="SDQ",V$39,IF(R24="DNF",999,(R24+(5*S24)+(T24*10)-(U24*5)))))</f>
        <v>148.24</v>
      </c>
      <c r="W24" s="58">
        <f>IF(V24="",Default_Rank_Score,RANK(V24,V$4:V$29,1))</f>
        <v>23</v>
      </c>
      <c r="X24" s="52">
        <v>163.72999999999999</v>
      </c>
      <c r="Y24" s="6">
        <v>0</v>
      </c>
      <c r="Z24" s="32"/>
      <c r="AA24" s="32"/>
      <c r="AB24" s="39">
        <f>IF((OR(X24="",X24="DNC")),"",IF(X24="SDQ",AB$39,IF(X24="DNF",999,(X24+(5*Y24)+(Z24*10)-(AA24*5)))))</f>
        <v>163.72999999999999</v>
      </c>
      <c r="AC24" s="58">
        <f>IF(AB24="",Default_Rank_Score,RANK(AB24,AB$4:AB$29,1))</f>
        <v>22</v>
      </c>
      <c r="AD24" s="52">
        <v>132.82</v>
      </c>
      <c r="AE24" s="6">
        <v>0</v>
      </c>
      <c r="AF24" s="32"/>
      <c r="AG24" s="32"/>
      <c r="AH24" s="39">
        <f>IF((OR(AD24="",AD24="DNC")),"",IF(AD24="SDQ",AH$39,IF(AD24="DNF",999,(AD24+(5*AE24)+(AF24*10)-(AG24*5)))))</f>
        <v>132.82</v>
      </c>
      <c r="AI24" s="58">
        <f>IF(AH24="",Default_Rank_Score,RANK(AH24,AH$4:AH$29,1))</f>
        <v>21</v>
      </c>
      <c r="AJ24" s="52">
        <v>153.69</v>
      </c>
      <c r="AK24" s="6">
        <v>2</v>
      </c>
      <c r="AL24" s="32"/>
      <c r="AM24" s="32"/>
      <c r="AN24" s="39">
        <f>IF((OR(AJ24="",AJ24="DNC")),"",IF(AJ24="SDQ",AN$39,IF(AJ24="DNF",999,(AJ24+(5*AK24)+(AL24*10)-(AM24*5)))))</f>
        <v>163.69</v>
      </c>
      <c r="AO24" s="12">
        <f>IF(AN24="",Default_Rank_Score,RANK(AN24,AN$4:AN$29,1))</f>
        <v>23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15">
      <c r="A25" s="62" t="s">
        <v>78</v>
      </c>
      <c r="B25" s="2"/>
      <c r="C25" s="1"/>
      <c r="D25" s="3">
        <v>2</v>
      </c>
      <c r="E25" s="7" t="s">
        <v>79</v>
      </c>
      <c r="F25" s="6"/>
      <c r="G25" s="67">
        <f>RANK(K25,K$4:K$29,1)</f>
        <v>17</v>
      </c>
      <c r="H25" s="67">
        <f>Q25+W25+AC25+AI25+AO25</f>
        <v>82</v>
      </c>
      <c r="I25" s="67">
        <f>IF(M25=0,1,0)+IF(S25=0,1,0)+IF(Y25=0,1,0)+IF(AE25=0,1,0)+IF(AK25=0,1,0)</f>
        <v>2</v>
      </c>
      <c r="J25" s="67">
        <f>M25+S25+Y25+AE25+AK25</f>
        <v>10</v>
      </c>
      <c r="K25" s="68">
        <f>P25+V25+AB25+AH25+AN25</f>
        <v>376.95</v>
      </c>
      <c r="L25" s="52">
        <v>62.2</v>
      </c>
      <c r="M25" s="6">
        <v>2</v>
      </c>
      <c r="N25" s="32">
        <v>1</v>
      </c>
      <c r="O25" s="32"/>
      <c r="P25" s="39">
        <f>IF((OR(L25="",L25="DNC")),"",IF(L25="SDQ",P$39,IF(L25="DNF",999,(L25+(5*M25)+(N25*10)-(O25*5)))))</f>
        <v>82.2</v>
      </c>
      <c r="Q25" s="56">
        <f>IF(P25="",Default_Rank_Score,RANK(P25,P$4:P$29,1))</f>
        <v>17</v>
      </c>
      <c r="R25" s="52">
        <v>47.92</v>
      </c>
      <c r="S25" s="6">
        <v>0</v>
      </c>
      <c r="T25" s="32"/>
      <c r="U25" s="32"/>
      <c r="V25" s="39">
        <f>IF((OR(R25="",R25="DNC")),"",IF(R25="SDQ",V$39,IF(R25="DNF",999,(R25+(5*S25)+(T25*10)-(U25*5)))))</f>
        <v>47.92</v>
      </c>
      <c r="W25" s="58">
        <f>IF(V25="",Default_Rank_Score,RANK(V25,V$4:V$29,1))</f>
        <v>11</v>
      </c>
      <c r="X25" s="52">
        <v>74.650000000000006</v>
      </c>
      <c r="Y25" s="6">
        <v>6</v>
      </c>
      <c r="Z25" s="32"/>
      <c r="AA25" s="32"/>
      <c r="AB25" s="39">
        <f>IF((OR(X25="",X25="DNC")),"",IF(X25="SDQ",AB$39,IF(X25="DNF",999,(X25+(5*Y25)+(Z25*10)-(AA25*5)))))</f>
        <v>104.65</v>
      </c>
      <c r="AC25" s="58">
        <f>IF(AB25="",Default_Rank_Score,RANK(AB25,AB$4:AB$29,1))</f>
        <v>19</v>
      </c>
      <c r="AD25" s="52">
        <v>53.92</v>
      </c>
      <c r="AE25" s="6">
        <v>2</v>
      </c>
      <c r="AF25" s="32">
        <v>1</v>
      </c>
      <c r="AG25" s="32"/>
      <c r="AH25" s="39">
        <f>IF((OR(AD25="",AD25="DNC")),"",IF(AD25="SDQ",AH$39,IF(AD25="DNF",999,(AD25+(5*AE25)+(AF25*10)-(AG25*5)))))</f>
        <v>73.92</v>
      </c>
      <c r="AI25" s="58">
        <f>IF(AH25="",Default_Rank_Score,RANK(AH25,AH$4:AH$29,1))</f>
        <v>19</v>
      </c>
      <c r="AJ25" s="52">
        <v>68.260000000000005</v>
      </c>
      <c r="AK25" s="6">
        <v>0</v>
      </c>
      <c r="AL25" s="32"/>
      <c r="AM25" s="32"/>
      <c r="AN25" s="39">
        <f>IF((OR(AJ25="",AJ25="DNC")),"",IF(AJ25="SDQ",AN$39,IF(AJ25="DNF",999,(AJ25+(5*AK25)+(AL25*10)-(AM25*5)))))</f>
        <v>68.260000000000005</v>
      </c>
      <c r="AO25" s="12">
        <f>IF(AN25="",Default_Rank_Score,RANK(AN25,AN$4:AN$29,1))</f>
        <v>16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15">
      <c r="A26" s="62" t="s">
        <v>81</v>
      </c>
      <c r="B26" s="2"/>
      <c r="C26" s="1"/>
      <c r="D26" s="3">
        <v>2</v>
      </c>
      <c r="E26" s="7" t="s">
        <v>82</v>
      </c>
      <c r="F26" s="6"/>
      <c r="G26" s="67">
        <f>RANK(K26,K$4:K$29,1)</f>
        <v>21</v>
      </c>
      <c r="H26" s="67">
        <f>Q26+W26+AC26+AI26+AO26</f>
        <v>106</v>
      </c>
      <c r="I26" s="67">
        <f>IF(M26=0,1,0)+IF(S26=0,1,0)+IF(Y26=0,1,0)+IF(AE26=0,1,0)+IF(AK26=0,1,0)</f>
        <v>2</v>
      </c>
      <c r="J26" s="67">
        <f>M26+S26+Y26+AE26+AK26</f>
        <v>9</v>
      </c>
      <c r="K26" s="68">
        <f>P26+V26+AB26+AH26+AN26</f>
        <v>658.75</v>
      </c>
      <c r="L26" s="52">
        <v>118.37</v>
      </c>
      <c r="M26" s="6">
        <v>3</v>
      </c>
      <c r="N26" s="32"/>
      <c r="O26" s="32"/>
      <c r="P26" s="39">
        <f>IF((OR(L26="",L26="DNC")),"",IF(L26="SDQ",P$39,IF(L26="DNF",999,(L26+(5*M26)+(N26*10)-(O26*5)))))</f>
        <v>133.37</v>
      </c>
      <c r="Q26" s="56">
        <f>IF(P26="",Default_Rank_Score,RANK(P26,P$4:P$29,1))</f>
        <v>21</v>
      </c>
      <c r="R26" s="52">
        <v>109.21</v>
      </c>
      <c r="S26" s="6">
        <v>0</v>
      </c>
      <c r="T26" s="32"/>
      <c r="U26" s="32"/>
      <c r="V26" s="39">
        <f>IF((OR(R26="",R26="DNC")),"",IF(R26="SDQ",V$39,IF(R26="DNF",999,(R26+(5*S26)+(T26*10)-(U26*5)))))</f>
        <v>109.21</v>
      </c>
      <c r="W26" s="58">
        <f>IF(V26="",Default_Rank_Score,RANK(V26,V$4:V$29,1))</f>
        <v>21</v>
      </c>
      <c r="X26" s="52">
        <v>142.61000000000001</v>
      </c>
      <c r="Y26" s="6">
        <v>4</v>
      </c>
      <c r="Z26" s="32"/>
      <c r="AA26" s="32"/>
      <c r="AB26" s="39">
        <f>IF((OR(X26="",X26="DNC")),"",IF(X26="SDQ",AB$39,IF(X26="DNF",999,(X26+(5*Y26)+(Z26*10)-(AA26*5)))))</f>
        <v>162.61000000000001</v>
      </c>
      <c r="AC26" s="58">
        <f>IF(AB26="",Default_Rank_Score,RANK(AB26,AB$4:AB$29,1))</f>
        <v>21</v>
      </c>
      <c r="AD26" s="52">
        <v>130.75</v>
      </c>
      <c r="AE26" s="6">
        <v>2</v>
      </c>
      <c r="AF26" s="32"/>
      <c r="AG26" s="32"/>
      <c r="AH26" s="39">
        <f>IF((OR(AD26="",AD26="DNC")),"",IF(AD26="SDQ",AH$39,IF(AD26="DNF",999,(AD26+(5*AE26)+(AF26*10)-(AG26*5)))))</f>
        <v>140.75</v>
      </c>
      <c r="AI26" s="58">
        <f>IF(AH26="",Default_Rank_Score,RANK(AH26,AH$4:AH$29,1))</f>
        <v>22</v>
      </c>
      <c r="AJ26" s="52">
        <v>112.81</v>
      </c>
      <c r="AK26" s="6">
        <v>0</v>
      </c>
      <c r="AL26" s="32"/>
      <c r="AM26" s="32"/>
      <c r="AN26" s="39">
        <f>IF((OR(AJ26="",AJ26="DNC")),"",IF(AJ26="SDQ",AN$39,IF(AJ26="DNF",999,(AJ26+(5*AK26)+(AL26*10)-(AM26*5)))))</f>
        <v>112.81</v>
      </c>
      <c r="AO26" s="12">
        <f>IF(AN26="",Default_Rank_Score,RANK(AN26,AN$4:AN$29,1))</f>
        <v>21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15">
      <c r="A27" s="62" t="s">
        <v>51</v>
      </c>
      <c r="B27" s="2"/>
      <c r="C27" s="1"/>
      <c r="D27" s="3">
        <v>1</v>
      </c>
      <c r="E27" s="7" t="s">
        <v>52</v>
      </c>
      <c r="F27" s="6"/>
      <c r="G27" s="67">
        <f>RANK(K27,K$4:K$29,1)</f>
        <v>24</v>
      </c>
      <c r="H27" s="67">
        <f>Q27+W27+AC27+AI27+AO27</f>
        <v>120</v>
      </c>
      <c r="I27" s="67">
        <f>IF(M27=0,1,0)+IF(S27=0,1,0)+IF(Y27=0,1,0)+IF(AE27=0,1,0)+IF(AK27=0,1,0)</f>
        <v>1</v>
      </c>
      <c r="J27" s="67">
        <f>M27+S27+Y27+AE27+AK27</f>
        <v>13</v>
      </c>
      <c r="K27" s="68">
        <f>P27+V27+AB27+AH27+AN27</f>
        <v>1236.97</v>
      </c>
      <c r="L27" s="52">
        <v>253.83</v>
      </c>
      <c r="M27" s="6">
        <v>4</v>
      </c>
      <c r="N27" s="32"/>
      <c r="O27" s="32"/>
      <c r="P27" s="39">
        <f>IF((OR(L27="",L27="DNC")),"",IF(L27="SDQ",P$39,IF(L27="DNF",999,(L27+(5*M27)+(N27*10)-(O27*5)))))</f>
        <v>273.83000000000004</v>
      </c>
      <c r="Q27" s="56">
        <f>IF(P27="",Default_Rank_Score,RANK(P27,P$4:P$29,1))</f>
        <v>24</v>
      </c>
      <c r="R27" s="52">
        <v>238.7</v>
      </c>
      <c r="S27" s="6">
        <v>5</v>
      </c>
      <c r="T27" s="32"/>
      <c r="U27" s="32"/>
      <c r="V27" s="39">
        <f>IF((OR(R27="",R27="DNC")),"",IF(R27="SDQ",V$39,IF(R27="DNF",999,(R27+(5*S27)+(T27*10)-(U27*5)))))</f>
        <v>263.7</v>
      </c>
      <c r="W27" s="58">
        <f>IF(V27="",Default_Rank_Score,RANK(V27,V$4:V$29,1))</f>
        <v>24</v>
      </c>
      <c r="X27" s="52">
        <v>253.16</v>
      </c>
      <c r="Y27" s="6">
        <v>2</v>
      </c>
      <c r="Z27" s="32"/>
      <c r="AA27" s="32"/>
      <c r="AB27" s="39">
        <f>IF((OR(X27="",X27="DNC")),"",IF(X27="SDQ",AB$39,IF(X27="DNF",999,(X27+(5*Y27)+(Z27*10)-(AA27*5)))))</f>
        <v>263.15999999999997</v>
      </c>
      <c r="AC27" s="58">
        <f>IF(AB27="",Default_Rank_Score,RANK(AB27,AB$4:AB$29,1))</f>
        <v>24</v>
      </c>
      <c r="AD27" s="52">
        <v>171.57</v>
      </c>
      <c r="AE27" s="6">
        <v>2</v>
      </c>
      <c r="AF27" s="32"/>
      <c r="AG27" s="32"/>
      <c r="AH27" s="39">
        <f>IF((OR(AD27="",AD27="DNC")),"",IF(AD27="SDQ",AH$39,IF(AD27="DNF",999,(AD27+(5*AE27)+(AF27*10)-(AG27*5)))))</f>
        <v>181.57</v>
      </c>
      <c r="AI27" s="58">
        <f>IF(AH27="",Default_Rank_Score,RANK(AH27,AH$4:AH$29,1))</f>
        <v>24</v>
      </c>
      <c r="AJ27" s="52">
        <v>254.71</v>
      </c>
      <c r="AK27" s="6">
        <v>0</v>
      </c>
      <c r="AL27" s="32"/>
      <c r="AM27" s="32"/>
      <c r="AN27" s="39">
        <f>IF((OR(AJ27="",AJ27="DNC")),"",IF(AJ27="SDQ",AN$39,IF(AJ27="DNF",999,(AJ27+(5*AK27)+(AL27*10)-(AM27*5)))))</f>
        <v>254.71</v>
      </c>
      <c r="AO27" s="12">
        <f>IF(AN27="",Default_Rank_Score,RANK(AN27,AN$4:AN$29,1))</f>
        <v>24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15">
      <c r="A28" s="62" t="s">
        <v>80</v>
      </c>
      <c r="B28" s="2"/>
      <c r="C28" s="1"/>
      <c r="D28" s="3">
        <v>2</v>
      </c>
      <c r="E28" s="7" t="s">
        <v>52</v>
      </c>
      <c r="F28" s="6"/>
      <c r="G28" s="67">
        <f>RANK(K28,K$4:K$29,1)</f>
        <v>22</v>
      </c>
      <c r="H28" s="67">
        <f>Q28+W28+AC28+AI28+AO28</f>
        <v>112</v>
      </c>
      <c r="I28" s="67">
        <f>IF(M28=0,1,0)+IF(S28=0,1,0)+IF(Y28=0,1,0)+IF(AE28=0,1,0)+IF(AK28=0,1,0)</f>
        <v>1</v>
      </c>
      <c r="J28" s="67">
        <f>M28+S28+Y28+AE28+AK28</f>
        <v>5</v>
      </c>
      <c r="K28" s="68">
        <f>P28+V28+AB28+AH28+AN28</f>
        <v>747.32999999999993</v>
      </c>
      <c r="L28" s="52">
        <v>141.54</v>
      </c>
      <c r="M28" s="6">
        <v>1</v>
      </c>
      <c r="N28" s="32"/>
      <c r="O28" s="32"/>
      <c r="P28" s="39">
        <f>IF((OR(L28="",L28="DNC")),"",IF(L28="SDQ",P$39,IF(L28="DNF",999,(L28+(5*M28)+(N28*10)-(O28*5)))))</f>
        <v>146.54</v>
      </c>
      <c r="Q28" s="56">
        <f>IF(P28="",Default_Rank_Score,RANK(P28,P$4:P$29,1))</f>
        <v>22</v>
      </c>
      <c r="R28" s="52">
        <v>113.85</v>
      </c>
      <c r="S28" s="6">
        <v>1</v>
      </c>
      <c r="T28" s="32"/>
      <c r="U28" s="32"/>
      <c r="V28" s="39">
        <f>IF((OR(R28="",R28="DNC")),"",IF(R28="SDQ",V$39,IF(R28="DNF",999,(R28+(5*S28)+(T28*10)-(U28*5)))))</f>
        <v>118.85</v>
      </c>
      <c r="W28" s="58">
        <f>IF(V28="",Default_Rank_Score,RANK(V28,V$4:V$29,1))</f>
        <v>22</v>
      </c>
      <c r="X28" s="52">
        <v>186.08</v>
      </c>
      <c r="Y28" s="6">
        <v>1</v>
      </c>
      <c r="Z28" s="32"/>
      <c r="AA28" s="32"/>
      <c r="AB28" s="39">
        <f>IF((OR(X28="",X28="DNC")),"",IF(X28="SDQ",AB$39,IF(X28="DNF",999,(X28+(5*Y28)+(Z28*10)-(AA28*5)))))</f>
        <v>191.08</v>
      </c>
      <c r="AC28" s="58">
        <f>IF(AB28="",Default_Rank_Score,RANK(AB28,AB$4:AB$29,1))</f>
        <v>23</v>
      </c>
      <c r="AD28" s="52">
        <v>140.91999999999999</v>
      </c>
      <c r="AE28" s="6">
        <v>2</v>
      </c>
      <c r="AF28" s="32"/>
      <c r="AG28" s="32"/>
      <c r="AH28" s="39">
        <f>IF((OR(AD28="",AD28="DNC")),"",IF(AD28="SDQ",AH$39,IF(AD28="DNF",999,(AD28+(5*AE28)+(AF28*10)-(AG28*5)))))</f>
        <v>150.91999999999999</v>
      </c>
      <c r="AI28" s="58">
        <f>IF(AH28="",Default_Rank_Score,RANK(AH28,AH$4:AH$29,1))</f>
        <v>23</v>
      </c>
      <c r="AJ28" s="52">
        <v>139.94</v>
      </c>
      <c r="AK28" s="6">
        <v>0</v>
      </c>
      <c r="AL28" s="32"/>
      <c r="AM28" s="32"/>
      <c r="AN28" s="39">
        <f>IF((OR(AJ28="",AJ28="DNC")),"",IF(AJ28="SDQ",AN$39,IF(AJ28="DNF",999,(AJ28+(5*AK28)+(AL28*10)-(AM28*5)))))</f>
        <v>139.94</v>
      </c>
      <c r="AO28" s="12">
        <f>IF(AN28="",Default_Rank_Score,RANK(AN28,AN$4:AN$29,1))</f>
        <v>22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27" customFormat="1" ht="14" thickBot="1" x14ac:dyDescent="0.2">
      <c r="A29" s="40" t="s">
        <v>26</v>
      </c>
      <c r="B29" s="41"/>
      <c r="C29" s="41"/>
      <c r="D29" s="41"/>
      <c r="E29" s="42"/>
      <c r="F29" s="43"/>
      <c r="G29" s="44"/>
      <c r="H29" s="44"/>
      <c r="I29" s="44"/>
      <c r="J29" s="44"/>
      <c r="K29" s="47"/>
      <c r="L29" s="53"/>
      <c r="M29" s="44"/>
      <c r="N29" s="44"/>
      <c r="O29" s="44"/>
      <c r="P29" s="45"/>
      <c r="Q29" s="57"/>
      <c r="R29" s="53"/>
      <c r="S29" s="44"/>
      <c r="T29" s="44"/>
      <c r="U29" s="44"/>
      <c r="V29" s="45"/>
      <c r="W29" s="57"/>
      <c r="X29" s="53"/>
      <c r="Y29" s="44"/>
      <c r="Z29" s="44"/>
      <c r="AA29" s="44"/>
      <c r="AB29" s="45"/>
      <c r="AC29" s="57"/>
      <c r="AD29" s="53"/>
      <c r="AE29" s="44"/>
      <c r="AF29" s="44"/>
      <c r="AG29" s="44"/>
      <c r="AH29" s="45"/>
      <c r="AI29" s="57"/>
      <c r="AJ29" s="53"/>
      <c r="AK29" s="44"/>
      <c r="AL29" s="44"/>
      <c r="AM29" s="44"/>
      <c r="AN29" s="45"/>
      <c r="AO29" s="26"/>
      <c r="AP29" s="26"/>
      <c r="AQ29" s="26"/>
    </row>
    <row r="30" spans="1:43" s="17" customFormat="1" x14ac:dyDescent="0.15">
      <c r="A30" s="17" t="s">
        <v>27</v>
      </c>
      <c r="E30" s="13"/>
      <c r="F30" s="5"/>
      <c r="G30" s="15"/>
      <c r="H30" s="15"/>
      <c r="I30" s="15"/>
      <c r="J30" s="15"/>
      <c r="K30" s="15"/>
      <c r="L30" s="16">
        <v>200</v>
      </c>
      <c r="M30" s="15"/>
      <c r="N30" s="15"/>
      <c r="O30" s="15"/>
      <c r="P30" s="16"/>
      <c r="Q30" s="15"/>
      <c r="R30" s="16">
        <v>200</v>
      </c>
      <c r="S30" s="15"/>
      <c r="T30" s="15"/>
      <c r="U30" s="15"/>
      <c r="V30" s="16"/>
      <c r="W30" s="15"/>
      <c r="X30" s="16">
        <v>200</v>
      </c>
      <c r="Y30" s="15"/>
      <c r="Z30" s="15"/>
      <c r="AA30" s="15"/>
      <c r="AB30" s="16"/>
      <c r="AC30" s="15"/>
      <c r="AD30" s="16">
        <v>200</v>
      </c>
      <c r="AE30" s="15"/>
      <c r="AF30" s="15"/>
      <c r="AG30" s="15"/>
      <c r="AH30" s="16"/>
      <c r="AI30" s="15"/>
      <c r="AJ30" s="16">
        <v>200</v>
      </c>
      <c r="AK30" s="15"/>
      <c r="AL30" s="15"/>
      <c r="AM30" s="15"/>
      <c r="AN30" s="16"/>
      <c r="AO30" s="15"/>
      <c r="AP30" s="15"/>
      <c r="AQ30" s="15"/>
    </row>
    <row r="31" spans="1:43" s="17" customFormat="1" x14ac:dyDescent="0.15">
      <c r="A31" s="4" t="s">
        <v>28</v>
      </c>
      <c r="B31" s="4"/>
      <c r="C31" s="4"/>
      <c r="D31" s="4"/>
      <c r="E31" s="13"/>
      <c r="F31" s="5"/>
      <c r="G31" s="15"/>
      <c r="H31" s="15"/>
      <c r="I31" s="15"/>
      <c r="J31" s="15"/>
      <c r="K31" s="15"/>
      <c r="L31" s="16">
        <v>20</v>
      </c>
      <c r="M31" s="15"/>
      <c r="N31" s="15"/>
      <c r="O31" s="15"/>
      <c r="P31" s="16"/>
      <c r="Q31" s="15"/>
      <c r="R31" s="16">
        <v>20</v>
      </c>
      <c r="S31" s="15"/>
      <c r="T31" s="15"/>
      <c r="U31" s="15"/>
      <c r="V31" s="16"/>
      <c r="W31" s="15"/>
      <c r="X31" s="16">
        <v>20</v>
      </c>
      <c r="Y31" s="15"/>
      <c r="Z31" s="15"/>
      <c r="AA31" s="15"/>
      <c r="AB31" s="16"/>
      <c r="AC31" s="15"/>
      <c r="AD31" s="16">
        <v>20</v>
      </c>
      <c r="AE31" s="15"/>
      <c r="AF31" s="15"/>
      <c r="AG31" s="15"/>
      <c r="AH31" s="16"/>
      <c r="AI31" s="15"/>
      <c r="AJ31" s="16">
        <v>20</v>
      </c>
      <c r="AK31" s="15"/>
      <c r="AL31" s="15"/>
      <c r="AM31" s="15"/>
      <c r="AN31" s="16"/>
      <c r="AO31" s="15"/>
      <c r="AP31" s="15"/>
      <c r="AQ31" s="15"/>
    </row>
    <row r="32" spans="1:43" s="17" customFormat="1" x14ac:dyDescent="0.15">
      <c r="A32" s="4" t="s">
        <v>29</v>
      </c>
      <c r="B32" s="4"/>
      <c r="C32" s="4"/>
      <c r="D32" s="4"/>
      <c r="E32" s="13"/>
      <c r="F32" s="5"/>
      <c r="G32" s="15"/>
      <c r="H32" s="15"/>
      <c r="I32" s="15"/>
      <c r="J32" s="15"/>
      <c r="K32" s="15"/>
      <c r="L32" s="16">
        <f>MIN(L4:L29)</f>
        <v>30.35</v>
      </c>
      <c r="M32" s="15"/>
      <c r="N32" s="15"/>
      <c r="O32" s="15"/>
      <c r="P32" s="16">
        <f>MIN(P4:P29)</f>
        <v>30.35</v>
      </c>
      <c r="Q32" s="15"/>
      <c r="R32" s="16">
        <f>MIN(R4:R29)</f>
        <v>29.6</v>
      </c>
      <c r="S32" s="15"/>
      <c r="T32" s="15"/>
      <c r="U32" s="15"/>
      <c r="V32" s="16">
        <f>MIN(V4:V29)</f>
        <v>29.6</v>
      </c>
      <c r="W32" s="15"/>
      <c r="X32" s="16">
        <f>MIN(X4:X29)</f>
        <v>25.94</v>
      </c>
      <c r="Y32" s="15"/>
      <c r="Z32" s="15"/>
      <c r="AA32" s="15"/>
      <c r="AB32" s="16">
        <f>MIN(AB4:AB29)</f>
        <v>29.98</v>
      </c>
      <c r="AC32" s="15"/>
      <c r="AD32" s="16">
        <f>MIN(AD4:AD29)</f>
        <v>27.06</v>
      </c>
      <c r="AE32" s="15"/>
      <c r="AF32" s="15"/>
      <c r="AG32" s="15"/>
      <c r="AH32" s="16">
        <f>MIN(AH4:AH29)</f>
        <v>27.06</v>
      </c>
      <c r="AI32" s="15"/>
      <c r="AJ32" s="16">
        <f>MIN(AJ4:AJ29)</f>
        <v>23.56</v>
      </c>
      <c r="AK32" s="15"/>
      <c r="AL32" s="15"/>
      <c r="AM32" s="15"/>
      <c r="AN32" s="16">
        <f>MIN(AN4:AN29)</f>
        <v>28.56</v>
      </c>
      <c r="AO32" s="15"/>
      <c r="AP32" s="15"/>
      <c r="AQ32" s="15"/>
    </row>
    <row r="33" spans="1:43" s="17" customFormat="1" x14ac:dyDescent="0.15">
      <c r="A33" s="4" t="s">
        <v>30</v>
      </c>
      <c r="B33" s="4"/>
      <c r="C33" s="4"/>
      <c r="D33" s="4"/>
      <c r="E33" s="13"/>
      <c r="F33" s="5"/>
      <c r="G33" s="15"/>
      <c r="H33" s="15"/>
      <c r="I33" s="15"/>
      <c r="J33" s="15"/>
      <c r="K33" s="15"/>
      <c r="L33" s="16">
        <f>MAX(L4:L29)</f>
        <v>253.83</v>
      </c>
      <c r="M33" s="15"/>
      <c r="N33" s="15"/>
      <c r="O33" s="15"/>
      <c r="P33" s="16">
        <f>MAX(P4:P29)</f>
        <v>273.83000000000004</v>
      </c>
      <c r="Q33" s="15"/>
      <c r="R33" s="16">
        <f>MAX(R4:R29)</f>
        <v>238.7</v>
      </c>
      <c r="S33" s="15"/>
      <c r="T33" s="15"/>
      <c r="U33" s="15"/>
      <c r="V33" s="16">
        <f>MAX(V4:V29)</f>
        <v>263.7</v>
      </c>
      <c r="W33" s="15"/>
      <c r="X33" s="16">
        <f>MAX(X4:X29)</f>
        <v>253.16</v>
      </c>
      <c r="Y33" s="15"/>
      <c r="Z33" s="15"/>
      <c r="AA33" s="15"/>
      <c r="AB33" s="16">
        <f>MAX(AB4:AB29)</f>
        <v>263.15999999999997</v>
      </c>
      <c r="AC33" s="15"/>
      <c r="AD33" s="16">
        <f>MAX(AD4:AD29)</f>
        <v>171.57</v>
      </c>
      <c r="AE33" s="15"/>
      <c r="AF33" s="15"/>
      <c r="AG33" s="15"/>
      <c r="AH33" s="16">
        <f>MAX(AH4:AH29)</f>
        <v>181.57</v>
      </c>
      <c r="AI33" s="15"/>
      <c r="AJ33" s="16">
        <f>MAX(AJ4:AJ29)</f>
        <v>254.71</v>
      </c>
      <c r="AK33" s="15"/>
      <c r="AL33" s="15"/>
      <c r="AM33" s="15"/>
      <c r="AN33" s="16">
        <f>MAX(AN4:AN29)</f>
        <v>254.71</v>
      </c>
      <c r="AO33" s="15"/>
      <c r="AP33" s="15"/>
      <c r="AQ33" s="15"/>
    </row>
    <row r="34" spans="1:43" s="17" customFormat="1" x14ac:dyDescent="0.15">
      <c r="A34" s="4" t="s">
        <v>31</v>
      </c>
      <c r="B34" s="4"/>
      <c r="C34" s="4"/>
      <c r="D34" s="4"/>
      <c r="E34" s="13"/>
      <c r="F34" s="5"/>
      <c r="G34" s="15"/>
      <c r="H34" s="15"/>
      <c r="I34" s="15"/>
      <c r="J34" s="15"/>
      <c r="K34" s="15"/>
      <c r="L34" s="16">
        <f>AVERAGE(L4:L29)</f>
        <v>73.685000000000002</v>
      </c>
      <c r="M34" s="15"/>
      <c r="N34" s="15"/>
      <c r="O34" s="15"/>
      <c r="P34" s="16">
        <f>AVERAGE(P4:P29)</f>
        <v>80.768333333333317</v>
      </c>
      <c r="Q34" s="15"/>
      <c r="R34" s="16">
        <f>AVERAGE(R4:R29)</f>
        <v>64.977916666666673</v>
      </c>
      <c r="S34" s="15"/>
      <c r="T34" s="15"/>
      <c r="U34" s="15"/>
      <c r="V34" s="16">
        <f>AVERAGE(V4:V29)</f>
        <v>68.102916666666673</v>
      </c>
      <c r="W34" s="15"/>
      <c r="X34" s="16">
        <f>AVERAGE(X4:X29)</f>
        <v>75.982916666666682</v>
      </c>
      <c r="Y34" s="15"/>
      <c r="Z34" s="15"/>
      <c r="AA34" s="15"/>
      <c r="AB34" s="16">
        <f>AVERAGE(AB4:AB29)</f>
        <v>84.107916666666654</v>
      </c>
      <c r="AC34" s="15"/>
      <c r="AD34" s="16">
        <f>AVERAGE(AD4:AD29)</f>
        <v>59.674583333333324</v>
      </c>
      <c r="AE34" s="15"/>
      <c r="AF34" s="15"/>
      <c r="AG34" s="15"/>
      <c r="AH34" s="16">
        <f>AVERAGE(AH4:AH29)</f>
        <v>63.632916666666667</v>
      </c>
      <c r="AI34" s="15"/>
      <c r="AJ34" s="16">
        <f>AVERAGE(AJ4:AJ29)</f>
        <v>73.054583333333326</v>
      </c>
      <c r="AK34" s="15"/>
      <c r="AL34" s="15"/>
      <c r="AM34" s="15"/>
      <c r="AN34" s="16">
        <f>AVERAGE(AN4:AN29)</f>
        <v>76.804583333333341</v>
      </c>
      <c r="AO34" s="15"/>
      <c r="AP34" s="15"/>
      <c r="AQ34" s="15"/>
    </row>
    <row r="35" spans="1:43" s="17" customFormat="1" x14ac:dyDescent="0.15">
      <c r="A35" s="4" t="s">
        <v>32</v>
      </c>
      <c r="B35" s="4"/>
      <c r="C35" s="4"/>
      <c r="D35" s="4"/>
      <c r="E35" s="13"/>
      <c r="F35" s="5"/>
      <c r="G35" s="15"/>
      <c r="H35" s="15"/>
      <c r="I35" s="15"/>
      <c r="J35" s="15"/>
      <c r="K35" s="15"/>
      <c r="L35" s="16">
        <f>STDEV(L4:L29)</f>
        <v>50.579943094849966</v>
      </c>
      <c r="M35" s="15"/>
      <c r="N35" s="15"/>
      <c r="O35" s="15"/>
      <c r="P35" s="16">
        <f>STDEV(M4:P29)</f>
        <v>54.618702472276851</v>
      </c>
      <c r="Q35" s="15"/>
      <c r="R35" s="16">
        <f>STDEV(R4:R29)</f>
        <v>47.258887913019741</v>
      </c>
      <c r="S35" s="15"/>
      <c r="T35" s="15"/>
      <c r="U35" s="15"/>
      <c r="V35" s="16">
        <f>STDEV(S4:V29)</f>
        <v>49.705312560773464</v>
      </c>
      <c r="W35" s="15"/>
      <c r="X35" s="16">
        <f>STDEV(X4:X29)</f>
        <v>56.8105369497111</v>
      </c>
      <c r="Y35" s="15"/>
      <c r="Z35" s="15"/>
      <c r="AA35" s="15"/>
      <c r="AB35" s="16">
        <f>STDEV(Y4:AB29)</f>
        <v>58.210455090153012</v>
      </c>
      <c r="AC35" s="15"/>
      <c r="AD35" s="16">
        <f>STDEV(AD4:AD29)</f>
        <v>41.363882584055581</v>
      </c>
      <c r="AE35" s="15"/>
      <c r="AF35" s="15"/>
      <c r="AG35" s="15"/>
      <c r="AH35" s="16">
        <f>STDEV(AE4:AH29)</f>
        <v>43.675499688273831</v>
      </c>
      <c r="AI35" s="15"/>
      <c r="AJ35" s="16">
        <f>STDEV(AJ4:AJ29)</f>
        <v>49.643496704364331</v>
      </c>
      <c r="AK35" s="15"/>
      <c r="AL35" s="15"/>
      <c r="AM35" s="15"/>
      <c r="AN35" s="16">
        <f>STDEV(AK4:AN29)</f>
        <v>51.636255683574724</v>
      </c>
      <c r="AO35" s="15"/>
      <c r="AP35" s="15"/>
      <c r="AQ35" s="15"/>
    </row>
    <row r="36" spans="1:43" s="17" customFormat="1" x14ac:dyDescent="0.15">
      <c r="A36" s="4" t="s">
        <v>33</v>
      </c>
      <c r="B36" s="4"/>
      <c r="C36" s="4"/>
      <c r="D36" s="4"/>
      <c r="E36" s="13"/>
      <c r="F36" s="5"/>
      <c r="G36" s="15"/>
      <c r="H36" s="15"/>
      <c r="I36" s="15"/>
      <c r="J36" s="15"/>
      <c r="K36" s="15"/>
      <c r="L36" s="16"/>
      <c r="M36" s="15">
        <f>MAX(M4:M29)</f>
        <v>5</v>
      </c>
      <c r="N36" s="15"/>
      <c r="O36" s="15"/>
      <c r="P36" s="16"/>
      <c r="Q36" s="15"/>
      <c r="R36" s="16"/>
      <c r="S36" s="15">
        <f>MAX(S4:S29)</f>
        <v>5</v>
      </c>
      <c r="T36" s="15"/>
      <c r="U36" s="15"/>
      <c r="V36" s="16"/>
      <c r="W36" s="15"/>
      <c r="X36" s="16"/>
      <c r="Y36" s="15">
        <f>MAX(Y4:Y29)</f>
        <v>6</v>
      </c>
      <c r="Z36" s="15"/>
      <c r="AA36" s="15"/>
      <c r="AB36" s="16"/>
      <c r="AC36" s="15"/>
      <c r="AD36" s="16"/>
      <c r="AE36" s="15">
        <f>MAX(AE4:AE29)</f>
        <v>2</v>
      </c>
      <c r="AF36" s="15"/>
      <c r="AG36" s="15"/>
      <c r="AH36" s="16"/>
      <c r="AI36" s="15"/>
      <c r="AJ36" s="16"/>
      <c r="AK36" s="15">
        <f>MAX(AK4:AK29)</f>
        <v>4</v>
      </c>
      <c r="AL36" s="15"/>
      <c r="AM36" s="15"/>
      <c r="AN36" s="16"/>
      <c r="AO36" s="15"/>
      <c r="AP36" s="15"/>
      <c r="AQ36" s="15"/>
    </row>
    <row r="37" spans="1:43" s="17" customFormat="1" x14ac:dyDescent="0.15">
      <c r="A37" s="4" t="s">
        <v>34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/>
      <c r="M37" s="15">
        <f>AVERAGE(M4:M29)</f>
        <v>1.25</v>
      </c>
      <c r="N37" s="15"/>
      <c r="O37" s="15"/>
      <c r="P37" s="16"/>
      <c r="Q37" s="15"/>
      <c r="R37" s="16"/>
      <c r="S37" s="15">
        <f>AVERAGE(S4:S29)</f>
        <v>0.625</v>
      </c>
      <c r="T37" s="15"/>
      <c r="U37" s="15"/>
      <c r="V37" s="16"/>
      <c r="W37" s="15"/>
      <c r="X37" s="16"/>
      <c r="Y37" s="15">
        <f>AVERAGE(Y4:Y29)</f>
        <v>1.5416666666666667</v>
      </c>
      <c r="Z37" s="15"/>
      <c r="AA37" s="15"/>
      <c r="AB37" s="16"/>
      <c r="AC37" s="15"/>
      <c r="AD37" s="16"/>
      <c r="AE37" s="15">
        <f>AVERAGE(AE4:AE29)</f>
        <v>0.625</v>
      </c>
      <c r="AF37" s="15"/>
      <c r="AG37" s="15"/>
      <c r="AH37" s="16"/>
      <c r="AI37" s="15"/>
      <c r="AJ37" s="16"/>
      <c r="AK37" s="15">
        <f>AVERAGE(AK4:AK29)</f>
        <v>0.75</v>
      </c>
      <c r="AL37" s="15"/>
      <c r="AM37" s="15"/>
      <c r="AN37" s="16"/>
      <c r="AO37" s="15"/>
      <c r="AP37" s="15"/>
      <c r="AQ37" s="15"/>
    </row>
    <row r="38" spans="1:43" s="17" customFormat="1" x14ac:dyDescent="0.15">
      <c r="A38" s="4" t="s">
        <v>35</v>
      </c>
      <c r="B38" s="4"/>
      <c r="C38" s="4"/>
      <c r="D38" s="4"/>
      <c r="F38" s="5"/>
      <c r="G38" s="15">
        <v>0</v>
      </c>
      <c r="H38" s="15"/>
      <c r="I38" s="15"/>
      <c r="J38" s="15"/>
      <c r="K38" s="15"/>
      <c r="L38" s="16"/>
      <c r="M38" s="15" t="s">
        <v>36</v>
      </c>
      <c r="N38" s="15"/>
      <c r="O38" s="15" t="s">
        <v>37</v>
      </c>
      <c r="P38" s="16" t="s">
        <v>38</v>
      </c>
      <c r="Q38" s="15"/>
      <c r="R38" s="16"/>
      <c r="S38" s="15" t="s">
        <v>36</v>
      </c>
      <c r="T38" s="15"/>
      <c r="U38" s="15" t="s">
        <v>37</v>
      </c>
      <c r="V38" s="16" t="s">
        <v>38</v>
      </c>
      <c r="W38" s="15"/>
      <c r="X38" s="16"/>
      <c r="Y38" s="15" t="s">
        <v>36</v>
      </c>
      <c r="Z38" s="15"/>
      <c r="AA38" s="15" t="s">
        <v>37</v>
      </c>
      <c r="AB38" s="16" t="s">
        <v>38</v>
      </c>
      <c r="AC38" s="15"/>
      <c r="AD38" s="16"/>
      <c r="AE38" s="15" t="s">
        <v>36</v>
      </c>
      <c r="AF38" s="15"/>
      <c r="AG38" s="15" t="s">
        <v>37</v>
      </c>
      <c r="AH38" s="16" t="s">
        <v>38</v>
      </c>
      <c r="AI38" s="15"/>
      <c r="AJ38" s="16"/>
      <c r="AK38" s="15" t="s">
        <v>36</v>
      </c>
      <c r="AL38" s="15"/>
      <c r="AM38" s="15" t="s">
        <v>37</v>
      </c>
      <c r="AN38" s="16" t="s">
        <v>38</v>
      </c>
      <c r="AO38" s="15"/>
      <c r="AP38" s="15"/>
      <c r="AQ38" s="5"/>
    </row>
    <row r="39" spans="1:43" x14ac:dyDescent="0.15">
      <c r="A39" s="18" t="s">
        <v>39</v>
      </c>
      <c r="P39" s="23">
        <f>P2*5+30</f>
        <v>150</v>
      </c>
      <c r="V39" s="23">
        <f>V2*5+30</f>
        <v>150</v>
      </c>
      <c r="AB39" s="23">
        <f>AB2*5+30</f>
        <v>150</v>
      </c>
      <c r="AH39" s="23">
        <f>AH2*5+30</f>
        <v>150</v>
      </c>
      <c r="AN39" s="23">
        <f>AN2*5+30</f>
        <v>170</v>
      </c>
    </row>
  </sheetData>
  <sheetProtection insertRows="0" deleteRows="0" selectLockedCells="1" sort="0"/>
  <sortState ref="A5:AN28">
    <sortCondition descending="1" ref="I5:I28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N5:O28 T5:U28 Z5:AA28 AF5:AG28 AL5:AM28" xr:uid="{9C489DC8-F967-C448-B8F8-C60A5C197D21}">
      <formula1>0</formula1>
      <formula2>1</formula2>
    </dataValidation>
    <dataValidation type="decimal" errorStyle="warning" allowBlank="1" showErrorMessage="1" errorTitle="That's a lot of misses" error="It's unusual to miss more than 10" sqref="M5:M28 S5:S28 AE5:AE28 Y5:Y28 AK5:AK28" xr:uid="{62AB5702-51FE-4846-81CC-A58939E31E0C}">
      <formula1>0</formula1>
      <formula2>10</formula2>
    </dataValidation>
    <dataValidation type="decimal" errorStyle="warning" allowBlank="1" errorTitle="New Max or Min" error="Please verify your data" sqref="AD5:AD28 R5:R28 X5:X28 AJ5:AJ28" xr:uid="{7C3A36F3-2019-E94F-8668-15BC7CA079EC}">
      <formula1>#REF!</formula1>
      <formula2>#REF!</formula2>
    </dataValidation>
    <dataValidation allowBlank="1" showInputMessage="1" sqref="L1 L3:L1048576" xr:uid="{0DD992CD-E94E-E542-AE0D-3024F082472F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29" max="16383" man="1"/>
  </rowBreaks>
  <colBreaks count="1" manualBreakCount="1">
    <brk id="35" max="15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9"/>
  <sheetViews>
    <sheetView zoomScale="110" zoomScaleNormal="110" workbookViewId="0">
      <selection activeCell="E16" sqref="E16"/>
    </sheetView>
  </sheetViews>
  <sheetFormatPr baseColWidth="10" defaultColWidth="7.83203125" defaultRowHeight="13" x14ac:dyDescent="0.15"/>
  <cols>
    <col min="1" max="1" width="23.6640625" style="18" bestFit="1" customWidth="1"/>
    <col min="2" max="2" width="4.6640625" style="18" hidden="1" customWidth="1"/>
    <col min="3" max="3" width="6.33203125" style="18" hidden="1" customWidth="1"/>
    <col min="4" max="4" width="3.5" style="18" bestFit="1" customWidth="1"/>
    <col min="5" max="5" width="31.5" style="10" customWidth="1"/>
    <col min="6" max="6" width="3.1640625" style="19" hidden="1" customWidth="1"/>
    <col min="7" max="7" width="5.5" style="20" customWidth="1"/>
    <col min="8" max="8" width="5.83203125" style="20" hidden="1" customWidth="1"/>
    <col min="9" max="10" width="6" style="20" customWidth="1"/>
    <col min="11" max="11" width="8.6640625" style="20" customWidth="1"/>
    <col min="12" max="12" width="6.83203125" style="21" customWidth="1"/>
    <col min="13" max="13" width="3.6640625" style="22" customWidth="1"/>
    <col min="14" max="14" width="3.83203125" style="22" bestFit="1" customWidth="1"/>
    <col min="15" max="15" width="3.83203125" style="22" customWidth="1"/>
    <col min="16" max="16" width="8.5" style="23" bestFit="1" customWidth="1"/>
    <col min="17" max="17" width="4.5" style="20" hidden="1" customWidth="1"/>
    <col min="18" max="18" width="6.6640625" style="21" customWidth="1"/>
    <col min="19" max="19" width="3.6640625" style="22" customWidth="1"/>
    <col min="20" max="20" width="4" style="22" bestFit="1" customWidth="1"/>
    <col min="21" max="21" width="3.83203125" style="22" customWidth="1"/>
    <col min="22" max="22" width="8.5" style="23" bestFit="1" customWidth="1"/>
    <col min="23" max="23" width="4.5" style="20" hidden="1" customWidth="1"/>
    <col min="24" max="24" width="6.6640625" style="21" customWidth="1"/>
    <col min="25" max="25" width="3.6640625" style="22" customWidth="1"/>
    <col min="26" max="26" width="3.83203125" style="22" bestFit="1" customWidth="1"/>
    <col min="27" max="27" width="3.83203125" style="22" customWidth="1"/>
    <col min="28" max="28" width="8.5" style="23" bestFit="1" customWidth="1"/>
    <col min="29" max="29" width="4.5" style="20" hidden="1" customWidth="1"/>
    <col min="30" max="30" width="6.6640625" style="21" customWidth="1"/>
    <col min="31" max="31" width="3.6640625" style="22" customWidth="1"/>
    <col min="32" max="32" width="3.83203125" style="22" bestFit="1" customWidth="1"/>
    <col min="33" max="33" width="3.83203125" style="22" customWidth="1"/>
    <col min="34" max="34" width="8.5" style="23" bestFit="1" customWidth="1"/>
    <col min="35" max="35" width="4.5" style="20" hidden="1" customWidth="1"/>
    <col min="36" max="36" width="6.6640625" style="21" customWidth="1"/>
    <col min="37" max="37" width="3.6640625" style="22" customWidth="1"/>
    <col min="38" max="38" width="3.83203125" style="22" bestFit="1" customWidth="1"/>
    <col min="39" max="39" width="3.83203125" style="22" customWidth="1"/>
    <col min="40" max="40" width="8.5" style="23" bestFit="1" customWidth="1"/>
    <col min="41" max="42" width="4.5" style="20" hidden="1" customWidth="1"/>
    <col min="43" max="43" width="3.1640625" style="19" hidden="1" customWidth="1"/>
    <col min="44" max="16384" width="7.83203125" style="10"/>
  </cols>
  <sheetData>
    <row r="1" spans="1:43" s="9" customFormat="1" ht="16" x14ac:dyDescent="0.15">
      <c r="A1" s="75" t="s">
        <v>0</v>
      </c>
      <c r="B1" s="76"/>
      <c r="C1" s="76"/>
      <c r="D1" s="76"/>
      <c r="E1" s="77"/>
      <c r="F1" s="78" t="s">
        <v>1</v>
      </c>
      <c r="G1" s="79"/>
      <c r="H1" s="79"/>
      <c r="I1" s="79"/>
      <c r="J1" s="79"/>
      <c r="K1" s="80"/>
      <c r="L1" s="69" t="s">
        <v>2</v>
      </c>
      <c r="M1" s="70"/>
      <c r="N1" s="70"/>
      <c r="O1" s="70"/>
      <c r="P1" s="48" t="s">
        <v>3</v>
      </c>
      <c r="Q1" s="8"/>
      <c r="R1" s="69" t="s">
        <v>4</v>
      </c>
      <c r="S1" s="70"/>
      <c r="T1" s="70"/>
      <c r="U1" s="70"/>
      <c r="V1" s="48" t="s">
        <v>3</v>
      </c>
      <c r="W1" s="8"/>
      <c r="X1" s="69" t="s">
        <v>5</v>
      </c>
      <c r="Y1" s="70"/>
      <c r="Z1" s="70"/>
      <c r="AA1" s="70"/>
      <c r="AB1" s="48" t="s">
        <v>3</v>
      </c>
      <c r="AC1" s="8"/>
      <c r="AD1" s="69" t="s">
        <v>6</v>
      </c>
      <c r="AE1" s="70"/>
      <c r="AF1" s="70"/>
      <c r="AG1" s="70"/>
      <c r="AH1" s="48" t="s">
        <v>3</v>
      </c>
      <c r="AI1" s="8"/>
      <c r="AJ1" s="69" t="s">
        <v>7</v>
      </c>
      <c r="AK1" s="70"/>
      <c r="AL1" s="70"/>
      <c r="AM1" s="70"/>
      <c r="AN1" s="48" t="s">
        <v>3</v>
      </c>
      <c r="AO1" s="8"/>
      <c r="AP1" s="8"/>
      <c r="AQ1" s="8"/>
    </row>
    <row r="2" spans="1:43" s="9" customFormat="1" ht="12.75" customHeight="1" thickBot="1" x14ac:dyDescent="0.2">
      <c r="A2" s="71" t="s">
        <v>8</v>
      </c>
      <c r="B2" s="72"/>
      <c r="C2" s="72"/>
      <c r="D2" s="72"/>
      <c r="E2" s="63">
        <v>43485</v>
      </c>
      <c r="F2" s="81"/>
      <c r="G2" s="82"/>
      <c r="H2" s="82"/>
      <c r="I2" s="82"/>
      <c r="J2" s="82"/>
      <c r="K2" s="83"/>
      <c r="L2" s="73" t="s">
        <v>40</v>
      </c>
      <c r="M2" s="74"/>
      <c r="N2" s="74"/>
      <c r="O2" s="74"/>
      <c r="P2" s="49">
        <v>24</v>
      </c>
      <c r="Q2" s="14"/>
      <c r="R2" s="73" t="s">
        <v>41</v>
      </c>
      <c r="S2" s="74"/>
      <c r="T2" s="74"/>
      <c r="U2" s="74"/>
      <c r="V2" s="49">
        <v>24</v>
      </c>
      <c r="W2" s="14"/>
      <c r="X2" s="73" t="s">
        <v>42</v>
      </c>
      <c r="Y2" s="74"/>
      <c r="Z2" s="74"/>
      <c r="AA2" s="74"/>
      <c r="AB2" s="49">
        <v>24</v>
      </c>
      <c r="AC2" s="14"/>
      <c r="AD2" s="73" t="s">
        <v>43</v>
      </c>
      <c r="AE2" s="74"/>
      <c r="AF2" s="74"/>
      <c r="AG2" s="74"/>
      <c r="AH2" s="49">
        <v>24</v>
      </c>
      <c r="AI2" s="14"/>
      <c r="AJ2" s="73" t="s">
        <v>44</v>
      </c>
      <c r="AK2" s="74"/>
      <c r="AL2" s="74"/>
      <c r="AM2" s="74"/>
      <c r="AN2" s="49">
        <v>28</v>
      </c>
      <c r="AO2" s="14"/>
      <c r="AP2" s="14"/>
      <c r="AQ2" s="8"/>
    </row>
    <row r="3" spans="1:43" s="24" customFormat="1" ht="78" customHeight="1" x14ac:dyDescent="0.15">
      <c r="A3" s="33" t="s">
        <v>9</v>
      </c>
      <c r="B3" s="34" t="s">
        <v>10</v>
      </c>
      <c r="C3" s="34" t="s">
        <v>11</v>
      </c>
      <c r="D3" s="34" t="s">
        <v>12</v>
      </c>
      <c r="E3" s="35" t="s">
        <v>13</v>
      </c>
      <c r="F3" s="64" t="s">
        <v>14</v>
      </c>
      <c r="G3" s="65" t="s">
        <v>15</v>
      </c>
      <c r="H3" s="65" t="s">
        <v>16</v>
      </c>
      <c r="I3" s="65" t="s">
        <v>17</v>
      </c>
      <c r="J3" s="65" t="s">
        <v>18</v>
      </c>
      <c r="K3" s="66" t="s">
        <v>19</v>
      </c>
      <c r="L3" s="50" t="s">
        <v>20</v>
      </c>
      <c r="M3" s="36" t="s">
        <v>21</v>
      </c>
      <c r="N3" s="36" t="s">
        <v>22</v>
      </c>
      <c r="O3" s="36" t="s">
        <v>23</v>
      </c>
      <c r="P3" s="37" t="s">
        <v>24</v>
      </c>
      <c r="Q3" s="54" t="s">
        <v>25</v>
      </c>
      <c r="R3" s="50" t="s">
        <v>20</v>
      </c>
      <c r="S3" s="36" t="s">
        <v>21</v>
      </c>
      <c r="T3" s="36" t="s">
        <v>22</v>
      </c>
      <c r="U3" s="36" t="s">
        <v>23</v>
      </c>
      <c r="V3" s="37" t="s">
        <v>24</v>
      </c>
      <c r="W3" s="54" t="s">
        <v>25</v>
      </c>
      <c r="X3" s="50" t="s">
        <v>20</v>
      </c>
      <c r="Y3" s="36" t="s">
        <v>21</v>
      </c>
      <c r="Z3" s="36" t="s">
        <v>22</v>
      </c>
      <c r="AA3" s="36" t="s">
        <v>23</v>
      </c>
      <c r="AB3" s="37" t="s">
        <v>24</v>
      </c>
      <c r="AC3" s="54" t="s">
        <v>25</v>
      </c>
      <c r="AD3" s="50" t="s">
        <v>20</v>
      </c>
      <c r="AE3" s="36" t="s">
        <v>21</v>
      </c>
      <c r="AF3" s="36" t="s">
        <v>22</v>
      </c>
      <c r="AG3" s="36" t="s">
        <v>23</v>
      </c>
      <c r="AH3" s="37" t="s">
        <v>24</v>
      </c>
      <c r="AI3" s="54" t="s">
        <v>25</v>
      </c>
      <c r="AJ3" s="50" t="s">
        <v>20</v>
      </c>
      <c r="AK3" s="36" t="s">
        <v>21</v>
      </c>
      <c r="AL3" s="36" t="s">
        <v>22</v>
      </c>
      <c r="AM3" s="36" t="s">
        <v>23</v>
      </c>
      <c r="AN3" s="37" t="s">
        <v>24</v>
      </c>
      <c r="AO3" s="25" t="s">
        <v>25</v>
      </c>
      <c r="AP3" s="25" t="s">
        <v>25</v>
      </c>
      <c r="AQ3" s="25" t="s">
        <v>25</v>
      </c>
    </row>
    <row r="4" spans="1:43" s="29" customFormat="1" x14ac:dyDescent="0.15">
      <c r="A4" s="59" t="s">
        <v>26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15">
      <c r="A5" s="62" t="s">
        <v>45</v>
      </c>
      <c r="B5" s="2"/>
      <c r="C5" s="1"/>
      <c r="D5" s="3">
        <v>1</v>
      </c>
      <c r="E5" s="7" t="s">
        <v>46</v>
      </c>
      <c r="F5" s="6"/>
      <c r="G5" s="67">
        <f>RANK(K5,K$4:K$29,1)</f>
        <v>8</v>
      </c>
      <c r="H5" s="67">
        <f t="shared" ref="H5:H28" si="0">Q5+W5+AC5+AI5+AO5</f>
        <v>40</v>
      </c>
      <c r="I5" s="67">
        <f t="shared" ref="I5:I28" si="1">IF(M5=0,1,0)+IF(S5=0,1,0)+IF(Y5=0,1,0)+IF(AE5=0,1,0)+IF(AK5=0,1,0)</f>
        <v>3</v>
      </c>
      <c r="J5" s="67">
        <f t="shared" ref="J5:J28" si="2">M5+S5+Y5+AE5+AK5</f>
        <v>3</v>
      </c>
      <c r="K5" s="68">
        <f t="shared" ref="K5:K28" si="3">P5+V5+AB5+AH5+AN5</f>
        <v>235.59000000000003</v>
      </c>
      <c r="L5" s="52">
        <v>50.95</v>
      </c>
      <c r="M5" s="6">
        <v>2</v>
      </c>
      <c r="N5" s="32">
        <v>1</v>
      </c>
      <c r="O5" s="32"/>
      <c r="P5" s="39">
        <f>IF((OR(L5="",L5="DNC")),"",IF(L5="SDQ",P$39,IF(L5="DNF",999,(L5+(5*M5)+(N5*10)-(O5*5)))))</f>
        <v>70.95</v>
      </c>
      <c r="Q5" s="56">
        <f>IF(P5="",Default_Rank_Score,RANK(P5,P$4:P$29,1))</f>
        <v>14</v>
      </c>
      <c r="R5" s="52">
        <v>41.96</v>
      </c>
      <c r="S5" s="6">
        <v>0</v>
      </c>
      <c r="T5" s="32"/>
      <c r="U5" s="32"/>
      <c r="V5" s="39">
        <f>IF((OR(R5="",R5="DNC")),"",IF(R5="SDQ",V$39,IF(R5="DNF",999,(R5+(5*S5)+(T5*10)-(U5*5)))))</f>
        <v>41.96</v>
      </c>
      <c r="W5" s="58">
        <f>IF(V5="",Default_Rank_Score,RANK(V5,V$4:V$29,1))</f>
        <v>9</v>
      </c>
      <c r="X5" s="52">
        <v>34.21</v>
      </c>
      <c r="Y5" s="6">
        <v>0</v>
      </c>
      <c r="Z5" s="32"/>
      <c r="AA5" s="32"/>
      <c r="AB5" s="39">
        <f>IF((OR(X5="",X5="DNC")),"",IF(X5="SDQ",AB$39,IF(X5="DNF",999,(X5+(5*Y5)+(Z5*10)-(AA5*5)))))</f>
        <v>34.21</v>
      </c>
      <c r="AC5" s="58">
        <f>IF(AB5="",Default_Rank_Score,RANK(AB5,AB$4:AB$29,1))</f>
        <v>3</v>
      </c>
      <c r="AD5" s="52">
        <v>30.67</v>
      </c>
      <c r="AE5" s="6">
        <v>0</v>
      </c>
      <c r="AF5" s="32"/>
      <c r="AG5" s="32"/>
      <c r="AH5" s="39">
        <f>IF((OR(AD5="",AD5="DNC")),"",IF(AD5="SDQ",AH$39,IF(AD5="DNF",999,(AD5+(5*AE5)+(AF5*10)-(AG5*5)))))</f>
        <v>30.67</v>
      </c>
      <c r="AI5" s="58">
        <f>IF(AH5="",Default_Rank_Score,RANK(AH5,AH$4:AH$29,1))</f>
        <v>4</v>
      </c>
      <c r="AJ5" s="52">
        <v>52.8</v>
      </c>
      <c r="AK5" s="6">
        <v>1</v>
      </c>
      <c r="AL5" s="32"/>
      <c r="AM5" s="32"/>
      <c r="AN5" s="39">
        <f>IF((OR(AJ5="",AJ5="DNC")),"",IF(AJ5="SDQ",AN$39,IF(AJ5="DNF",999,(AJ5+(5*AK5)+(AL5*10)-(AM5*5)))))</f>
        <v>57.8</v>
      </c>
      <c r="AO5" s="12">
        <f>IF(AN5="",Default_Rank_Score,RANK(AN5,AN$4:AN$29,1))</f>
        <v>10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15">
      <c r="A6" s="62" t="s">
        <v>47</v>
      </c>
      <c r="B6" s="2"/>
      <c r="C6" s="1"/>
      <c r="D6" s="3">
        <v>1</v>
      </c>
      <c r="E6" s="7" t="s">
        <v>48</v>
      </c>
      <c r="F6" s="6"/>
      <c r="G6" s="67">
        <f>RANK(K6,K$4:K$29,1)</f>
        <v>16</v>
      </c>
      <c r="H6" s="67">
        <f t="shared" si="0"/>
        <v>82</v>
      </c>
      <c r="I6" s="67">
        <f t="shared" si="1"/>
        <v>2</v>
      </c>
      <c r="J6" s="67">
        <f t="shared" si="2"/>
        <v>9</v>
      </c>
      <c r="K6" s="68">
        <f t="shared" si="3"/>
        <v>348.25</v>
      </c>
      <c r="L6" s="52">
        <v>65.37</v>
      </c>
      <c r="M6" s="6">
        <v>4</v>
      </c>
      <c r="N6" s="32"/>
      <c r="O6" s="32"/>
      <c r="P6" s="39">
        <f>IF((OR(L6="",L6="DNC")),"",IF(L6="SDQ",P$39,IF(L6="DNF",999,(L6+(5*M6)+(N6*10)-(O6*5)))))</f>
        <v>85.37</v>
      </c>
      <c r="Q6" s="56">
        <f>IF(P6="",Default_Rank_Score,RANK(P6,P$4:P$29,1))</f>
        <v>18</v>
      </c>
      <c r="R6" s="52">
        <v>51.68</v>
      </c>
      <c r="S6" s="84">
        <v>0</v>
      </c>
      <c r="T6" s="32"/>
      <c r="U6" s="32"/>
      <c r="V6" s="39">
        <f>IF((OR(R6="",R6="DNC")),"",IF(R6="SDQ",V$39,IF(R6="DNF",999,(R6+(5*S6)+(T6*10)-(U6*5)))))</f>
        <v>51.68</v>
      </c>
      <c r="W6" s="58">
        <f>IF(V6="",Default_Rank_Score,RANK(V6,V$4:V$29,1))</f>
        <v>13</v>
      </c>
      <c r="X6" s="52">
        <v>60.08</v>
      </c>
      <c r="Y6" s="6">
        <v>3</v>
      </c>
      <c r="Z6" s="32"/>
      <c r="AA6" s="32"/>
      <c r="AB6" s="39">
        <f>IF((OR(X6="",X6="DNC")),"",IF(X6="SDQ",AB$39,IF(X6="DNF",999,(X6+(5*Y6)+(Z6*10)-(AA6*5)))))</f>
        <v>75.08</v>
      </c>
      <c r="AC6" s="58">
        <f>IF(AB6="",Default_Rank_Score,RANK(AB6,AB$4:AB$29,1))</f>
        <v>15</v>
      </c>
      <c r="AD6" s="52">
        <v>54.23</v>
      </c>
      <c r="AE6" s="6">
        <v>0</v>
      </c>
      <c r="AF6" s="32"/>
      <c r="AG6" s="32"/>
      <c r="AH6" s="39">
        <f>IF((OR(AD6="",AD6="DNC")),"",IF(AD6="SDQ",AH$39,IF(AD6="DNF",999,(AD6+(5*AE6)+(AF6*10)-(AG6*5)))))</f>
        <v>54.23</v>
      </c>
      <c r="AI6" s="58">
        <f>IF(AH6="",Default_Rank_Score,RANK(AH6,AH$4:AH$29,1))</f>
        <v>16</v>
      </c>
      <c r="AJ6" s="52">
        <v>71.89</v>
      </c>
      <c r="AK6" s="6">
        <v>2</v>
      </c>
      <c r="AL6" s="32"/>
      <c r="AM6" s="32"/>
      <c r="AN6" s="39">
        <f>IF((OR(AJ6="",AJ6="DNC")),"",IF(AJ6="SDQ",AN$39,IF(AJ6="DNF",999,(AJ6+(5*AK6)+(AL6*10)-(AM6*5)))))</f>
        <v>81.89</v>
      </c>
      <c r="AO6" s="12">
        <f>IF(AN6="",Default_Rank_Score,RANK(AN6,AN$4:AN$29,1))</f>
        <v>20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15">
      <c r="A7" s="62" t="s">
        <v>49</v>
      </c>
      <c r="B7" s="2"/>
      <c r="C7" s="1"/>
      <c r="D7" s="3">
        <v>1</v>
      </c>
      <c r="E7" s="7" t="s">
        <v>50</v>
      </c>
      <c r="F7" s="6"/>
      <c r="G7" s="67">
        <f>RANK(K7,K$4:K$29,1)</f>
        <v>20</v>
      </c>
      <c r="H7" s="67">
        <f t="shared" si="0"/>
        <v>95</v>
      </c>
      <c r="I7" s="67">
        <f t="shared" si="1"/>
        <v>2</v>
      </c>
      <c r="J7" s="67">
        <f t="shared" si="2"/>
        <v>9</v>
      </c>
      <c r="K7" s="68">
        <f t="shared" si="3"/>
        <v>463.2</v>
      </c>
      <c r="L7" s="52">
        <v>88.06</v>
      </c>
      <c r="M7" s="6">
        <v>4</v>
      </c>
      <c r="N7" s="32"/>
      <c r="O7" s="32"/>
      <c r="P7" s="39">
        <f>IF((OR(L7="",L7="DNC")),"",IF(L7="SDQ",P$39,IF(L7="DNF",999,(L7+(5*M7)+(N7*10)-(O7*5)))))</f>
        <v>108.06</v>
      </c>
      <c r="Q7" s="56">
        <f>IF(P7="",Default_Rank_Score,RANK(P7,P$4:P$29,1))</f>
        <v>20</v>
      </c>
      <c r="R7" s="52">
        <v>83.99</v>
      </c>
      <c r="S7" s="6">
        <v>2</v>
      </c>
      <c r="T7" s="32"/>
      <c r="U7" s="32"/>
      <c r="V7" s="39">
        <f>IF((OR(R7="",R7="DNC")),"",IF(R7="SDQ",V$39,IF(R7="DNF",999,(R7+(5*S7)+(T7*10)-(U7*5)))))</f>
        <v>93.99</v>
      </c>
      <c r="W7" s="58">
        <f>IF(V7="",Default_Rank_Score,RANK(V7,V$4:V$29,1))</f>
        <v>20</v>
      </c>
      <c r="X7" s="52">
        <v>97.83</v>
      </c>
      <c r="Y7" s="6">
        <v>3</v>
      </c>
      <c r="Z7" s="32"/>
      <c r="AA7" s="32"/>
      <c r="AB7" s="39">
        <f>IF((OR(X7="",X7="DNC")),"",IF(X7="SDQ",AB$39,IF(X7="DNF",999,(X7+(5*Y7)+(Z7*10)-(AA7*5)))))</f>
        <v>112.83</v>
      </c>
      <c r="AC7" s="58">
        <f>IF(AB7="",Default_Rank_Score,RANK(AB7,AB$4:AB$29,1))</f>
        <v>20</v>
      </c>
      <c r="AD7" s="52">
        <v>67.930000000000007</v>
      </c>
      <c r="AE7" s="6">
        <v>0</v>
      </c>
      <c r="AF7" s="32"/>
      <c r="AG7" s="32"/>
      <c r="AH7" s="39">
        <f>IF((OR(AD7="",AD7="DNC")),"",IF(AD7="SDQ",AH$39,IF(AD7="DNF",999,(AD7+(5*AE7)+(AF7*10)-(AG7*5)))))</f>
        <v>67.930000000000007</v>
      </c>
      <c r="AI7" s="58">
        <f>IF(AH7="",Default_Rank_Score,RANK(AH7,AH$4:AH$29,1))</f>
        <v>17</v>
      </c>
      <c r="AJ7" s="52">
        <v>80.39</v>
      </c>
      <c r="AK7" s="6">
        <v>0</v>
      </c>
      <c r="AL7" s="32"/>
      <c r="AM7" s="32"/>
      <c r="AN7" s="39">
        <f>IF((OR(AJ7="",AJ7="DNC")),"",IF(AJ7="SDQ",AN$39,IF(AJ7="DNF",999,(AJ7+(5*AK7)+(AL7*10)-(AM7*5)))))</f>
        <v>80.39</v>
      </c>
      <c r="AO7" s="12">
        <f>IF(AN7="",Default_Rank_Score,RANK(AN7,AN$4:AN$29,1))</f>
        <v>18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15">
      <c r="A8" s="62" t="s">
        <v>51</v>
      </c>
      <c r="B8" s="2"/>
      <c r="C8" s="1"/>
      <c r="D8" s="3">
        <v>1</v>
      </c>
      <c r="E8" s="7" t="s">
        <v>52</v>
      </c>
      <c r="F8" s="6"/>
      <c r="G8" s="67">
        <f>RANK(K8,K$4:K$29,1)</f>
        <v>24</v>
      </c>
      <c r="H8" s="67">
        <f t="shared" si="0"/>
        <v>120</v>
      </c>
      <c r="I8" s="67">
        <f t="shared" si="1"/>
        <v>1</v>
      </c>
      <c r="J8" s="67">
        <f t="shared" si="2"/>
        <v>13</v>
      </c>
      <c r="K8" s="68">
        <f t="shared" si="3"/>
        <v>1236.97</v>
      </c>
      <c r="L8" s="52">
        <v>253.83</v>
      </c>
      <c r="M8" s="6">
        <v>4</v>
      </c>
      <c r="N8" s="32"/>
      <c r="O8" s="32"/>
      <c r="P8" s="39">
        <f>IF((OR(L8="",L8="DNC")),"",IF(L8="SDQ",P$39,IF(L8="DNF",999,(L8+(5*M8)+(N8*10)-(O8*5)))))</f>
        <v>273.83000000000004</v>
      </c>
      <c r="Q8" s="56">
        <f>IF(P8="",Default_Rank_Score,RANK(P8,P$4:P$29,1))</f>
        <v>24</v>
      </c>
      <c r="R8" s="52">
        <v>238.7</v>
      </c>
      <c r="S8" s="6">
        <v>5</v>
      </c>
      <c r="T8" s="32"/>
      <c r="U8" s="32"/>
      <c r="V8" s="39">
        <f>IF((OR(R8="",R8="DNC")),"",IF(R8="SDQ",V$39,IF(R8="DNF",999,(R8+(5*S8)+(T8*10)-(U8*5)))))</f>
        <v>263.7</v>
      </c>
      <c r="W8" s="58">
        <f>IF(V8="",Default_Rank_Score,RANK(V8,V$4:V$29,1))</f>
        <v>24</v>
      </c>
      <c r="X8" s="52">
        <v>253.16</v>
      </c>
      <c r="Y8" s="6">
        <v>2</v>
      </c>
      <c r="Z8" s="32"/>
      <c r="AA8" s="32"/>
      <c r="AB8" s="39">
        <f>IF((OR(X8="",X8="DNC")),"",IF(X8="SDQ",AB$39,IF(X8="DNF",999,(X8+(5*Y8)+(Z8*10)-(AA8*5)))))</f>
        <v>263.15999999999997</v>
      </c>
      <c r="AC8" s="58">
        <f>IF(AB8="",Default_Rank_Score,RANK(AB8,AB$4:AB$29,1))</f>
        <v>24</v>
      </c>
      <c r="AD8" s="52">
        <v>171.57</v>
      </c>
      <c r="AE8" s="6">
        <v>2</v>
      </c>
      <c r="AF8" s="32"/>
      <c r="AG8" s="32"/>
      <c r="AH8" s="39">
        <f>IF((OR(AD8="",AD8="DNC")),"",IF(AD8="SDQ",AH$39,IF(AD8="DNF",999,(AD8+(5*AE8)+(AF8*10)-(AG8*5)))))</f>
        <v>181.57</v>
      </c>
      <c r="AI8" s="58">
        <f>IF(AH8="",Default_Rank_Score,RANK(AH8,AH$4:AH$29,1))</f>
        <v>24</v>
      </c>
      <c r="AJ8" s="52">
        <v>254.71</v>
      </c>
      <c r="AK8" s="6">
        <v>0</v>
      </c>
      <c r="AL8" s="32"/>
      <c r="AM8" s="32"/>
      <c r="AN8" s="39">
        <f>IF((OR(AJ8="",AJ8="DNC")),"",IF(AJ8="SDQ",AN$39,IF(AJ8="DNF",999,(AJ8+(5*AK8)+(AL8*10)-(AM8*5)))))</f>
        <v>254.71</v>
      </c>
      <c r="AO8" s="12">
        <f>IF(AN8="",Default_Rank_Score,RANK(AN8,AN$4:AN$29,1))</f>
        <v>24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15">
      <c r="A9" s="62" t="s">
        <v>53</v>
      </c>
      <c r="B9" s="2"/>
      <c r="C9" s="1"/>
      <c r="D9" s="3">
        <v>1</v>
      </c>
      <c r="E9" s="7" t="s">
        <v>46</v>
      </c>
      <c r="F9" s="6"/>
      <c r="G9" s="67">
        <f>RANK(K9,K$4:K$29,1)</f>
        <v>9</v>
      </c>
      <c r="H9" s="67">
        <f t="shared" si="0"/>
        <v>43</v>
      </c>
      <c r="I9" s="67">
        <f t="shared" si="1"/>
        <v>2</v>
      </c>
      <c r="J9" s="67">
        <f t="shared" si="2"/>
        <v>8</v>
      </c>
      <c r="K9" s="68">
        <f t="shared" si="3"/>
        <v>236.57</v>
      </c>
      <c r="L9" s="52">
        <v>37.22</v>
      </c>
      <c r="M9" s="6">
        <v>5</v>
      </c>
      <c r="N9" s="32"/>
      <c r="O9" s="32"/>
      <c r="P9" s="39">
        <f>IF((OR(L9="",L9="DNC")),"",IF(L9="SDQ",P$39,IF(L9="DNF",999,(L9+(5*M9)+(N9*10)-(O9*5)))))</f>
        <v>62.22</v>
      </c>
      <c r="Q9" s="56">
        <f>IF(P9="",Default_Rank_Score,RANK(P9,P$4:P$29,1))</f>
        <v>12</v>
      </c>
      <c r="R9" s="52">
        <v>29.79</v>
      </c>
      <c r="S9" s="6">
        <v>0</v>
      </c>
      <c r="T9" s="32"/>
      <c r="U9" s="32"/>
      <c r="V9" s="39">
        <f>IF((OR(R9="",R9="DNC")),"",IF(R9="SDQ",V$39,IF(R9="DNF",999,(R9+(5*S9)+(T9*10)-(U9*5)))))</f>
        <v>29.79</v>
      </c>
      <c r="W9" s="58">
        <f>IF(V9="",Default_Rank_Score,RANK(V9,V$4:V$29,1))</f>
        <v>2</v>
      </c>
      <c r="X9" s="52">
        <v>49.03</v>
      </c>
      <c r="Y9" s="84">
        <v>0</v>
      </c>
      <c r="Z9" s="32"/>
      <c r="AA9" s="32"/>
      <c r="AB9" s="39">
        <f>IF((OR(X9="",X9="DNC")),"",IF(X9="SDQ",AB$39,IF(X9="DNF",999,(X9+(5*Y9)+(Z9*10)-(AA9*5)))))</f>
        <v>49.03</v>
      </c>
      <c r="AC9" s="58">
        <f>IF(AB9="",Default_Rank_Score,RANK(AB9,AB$4:AB$29,1))</f>
        <v>9</v>
      </c>
      <c r="AD9" s="52">
        <v>31.31</v>
      </c>
      <c r="AE9" s="6">
        <v>2</v>
      </c>
      <c r="AF9" s="32"/>
      <c r="AG9" s="32"/>
      <c r="AH9" s="39">
        <f>IF((OR(AD9="",AD9="DNC")),"",IF(AD9="SDQ",AH$39,IF(AD9="DNF",999,(AD9+(5*AE9)+(AF9*10)-(AG9*5)))))</f>
        <v>41.31</v>
      </c>
      <c r="AI9" s="58">
        <f>IF(AH9="",Default_Rank_Score,RANK(AH9,AH$4:AH$29,1))</f>
        <v>12</v>
      </c>
      <c r="AJ9" s="52">
        <v>49.22</v>
      </c>
      <c r="AK9" s="6">
        <v>1</v>
      </c>
      <c r="AL9" s="32"/>
      <c r="AM9" s="32"/>
      <c r="AN9" s="39">
        <f>IF((OR(AJ9="",AJ9="DNC")),"",IF(AJ9="SDQ",AN$39,IF(AJ9="DNF",999,(AJ9+(5*AK9)+(AL9*10)-(AM9*5)))))</f>
        <v>54.22</v>
      </c>
      <c r="AO9" s="12">
        <f>IF(AN9="",Default_Rank_Score,RANK(AN9,AN$4:AN$29,1))</f>
        <v>8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15">
      <c r="A10" s="62" t="s">
        <v>54</v>
      </c>
      <c r="B10" s="2"/>
      <c r="C10" s="1"/>
      <c r="D10" s="3">
        <v>1</v>
      </c>
      <c r="E10" s="7" t="s">
        <v>55</v>
      </c>
      <c r="F10" s="6"/>
      <c r="G10" s="67">
        <f>RANK(K10,K$4:K$29,1)</f>
        <v>15</v>
      </c>
      <c r="H10" s="67">
        <f t="shared" si="0"/>
        <v>78</v>
      </c>
      <c r="I10" s="67">
        <f t="shared" si="1"/>
        <v>2</v>
      </c>
      <c r="J10" s="67">
        <f t="shared" si="2"/>
        <v>8</v>
      </c>
      <c r="K10" s="68">
        <f t="shared" si="3"/>
        <v>348.22</v>
      </c>
      <c r="L10" s="52">
        <v>72.34</v>
      </c>
      <c r="M10" s="6">
        <v>1</v>
      </c>
      <c r="N10" s="32"/>
      <c r="O10" s="32"/>
      <c r="P10" s="39">
        <f>IF((OR(L10="",L10="DNC")),"",IF(L10="SDQ",P$39,IF(L10="DNF",999,(L10+(5*M10)+(N10*10)-(O10*5)))))</f>
        <v>77.34</v>
      </c>
      <c r="Q10" s="56">
        <f>IF(P10="",Default_Rank_Score,RANK(P10,P$4:P$29,1))</f>
        <v>16</v>
      </c>
      <c r="R10" s="52">
        <v>65.290000000000006</v>
      </c>
      <c r="S10" s="6">
        <v>0</v>
      </c>
      <c r="T10" s="32"/>
      <c r="U10" s="32"/>
      <c r="V10" s="39">
        <f>IF((OR(R10="",R10="DNC")),"",IF(R10="SDQ",V$39,IF(R10="DNF",999,(R10+(5*S10)+(T10*10)-(U10*5)))))</f>
        <v>65.290000000000006</v>
      </c>
      <c r="W10" s="58">
        <f>IF(V10="",Default_Rank_Score,RANK(V10,V$4:V$29,1))</f>
        <v>18</v>
      </c>
      <c r="X10" s="52">
        <v>64.23</v>
      </c>
      <c r="Y10" s="6">
        <v>4</v>
      </c>
      <c r="Z10" s="32"/>
      <c r="AA10" s="32"/>
      <c r="AB10" s="39">
        <f>IF((OR(X10="",X10="DNC")),"",IF(X10="SDQ",AB$39,IF(X10="DNF",999,(X10+(5*Y10)+(Z10*10)-(AA10*5)))))</f>
        <v>84.23</v>
      </c>
      <c r="AC10" s="58">
        <f>IF(AB10="",Default_Rank_Score,RANK(AB10,AB$4:AB$29,1))</f>
        <v>16</v>
      </c>
      <c r="AD10" s="52">
        <v>39.729999999999997</v>
      </c>
      <c r="AE10" s="6">
        <v>0</v>
      </c>
      <c r="AF10" s="32"/>
      <c r="AG10" s="32"/>
      <c r="AH10" s="39">
        <f>IF((OR(AD10="",AD10="DNC")),"",IF(AD10="SDQ",AH$39,IF(AD10="DNF",999,(AD10+(5*AE10)+(AF10*10)-(AG10*5)))))</f>
        <v>39.729999999999997</v>
      </c>
      <c r="AI10" s="58">
        <f>IF(AH10="",Default_Rank_Score,RANK(AH10,AH$4:AH$29,1))</f>
        <v>9</v>
      </c>
      <c r="AJ10" s="52">
        <v>66.63</v>
      </c>
      <c r="AK10" s="6">
        <v>3</v>
      </c>
      <c r="AL10" s="32"/>
      <c r="AM10" s="32"/>
      <c r="AN10" s="39">
        <f>IF((OR(AJ10="",AJ10="DNC")),"",IF(AJ10="SDQ",AN$39,IF(AJ10="DNF",999,(AJ10+(5*AK10)+(AL10*10)-(AM10*5)))))</f>
        <v>81.63</v>
      </c>
      <c r="AO10" s="12">
        <f>IF(AN10="",Default_Rank_Score,RANK(AN10,AN$4:AN$29,1))</f>
        <v>19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15">
      <c r="A11" s="62" t="s">
        <v>56</v>
      </c>
      <c r="B11" s="2"/>
      <c r="C11" s="1"/>
      <c r="D11" s="3">
        <v>1</v>
      </c>
      <c r="E11" s="7" t="s">
        <v>57</v>
      </c>
      <c r="F11" s="6"/>
      <c r="G11" s="67">
        <f>RANK(K11,K$4:K$29,1)</f>
        <v>14</v>
      </c>
      <c r="H11" s="67">
        <f t="shared" si="0"/>
        <v>64</v>
      </c>
      <c r="I11" s="67">
        <f t="shared" si="1"/>
        <v>3</v>
      </c>
      <c r="J11" s="67">
        <f t="shared" si="2"/>
        <v>2</v>
      </c>
      <c r="K11" s="68">
        <f t="shared" si="3"/>
        <v>287.45</v>
      </c>
      <c r="L11" s="52">
        <v>61.08</v>
      </c>
      <c r="M11" s="84">
        <v>0</v>
      </c>
      <c r="N11" s="32"/>
      <c r="O11" s="32"/>
      <c r="P11" s="39">
        <f>IF((OR(L11="",L11="DNC")),"",IF(L11="SDQ",P$39,IF(L11="DNF",999,(L11+(5*M11)+(N11*10)-(O11*5)))))</f>
        <v>61.08</v>
      </c>
      <c r="Q11" s="56">
        <f>IF(P11="",Default_Rank_Score,RANK(P11,P$4:P$29,1))</f>
        <v>11</v>
      </c>
      <c r="R11" s="52">
        <v>51.56</v>
      </c>
      <c r="S11" s="6">
        <v>1</v>
      </c>
      <c r="T11" s="32"/>
      <c r="U11" s="32"/>
      <c r="V11" s="39">
        <f>IF((OR(R11="",R11="DNC")),"",IF(R11="SDQ",V$39,IF(R11="DNF",999,(R11+(5*S11)+(T11*10)-(U11*5)))))</f>
        <v>56.56</v>
      </c>
      <c r="W11" s="58">
        <f>IF(V11="",Default_Rank_Score,RANK(V11,V$4:V$29,1))</f>
        <v>15</v>
      </c>
      <c r="X11" s="52">
        <v>56.02</v>
      </c>
      <c r="Y11" s="6">
        <v>0</v>
      </c>
      <c r="Z11" s="32"/>
      <c r="AA11" s="32"/>
      <c r="AB11" s="39">
        <f>IF((OR(X11="",X11="DNC")),"",IF(X11="SDQ",AB$39,IF(X11="DNF",999,(X11+(5*Y11)+(Z11*10)-(AA11*5)))))</f>
        <v>56.02</v>
      </c>
      <c r="AC11" s="58">
        <f>IF(AB11="",Default_Rank_Score,RANK(AB11,AB$4:AB$29,1))</f>
        <v>11</v>
      </c>
      <c r="AD11" s="52">
        <v>49.17</v>
      </c>
      <c r="AE11" s="6">
        <v>0</v>
      </c>
      <c r="AF11" s="32"/>
      <c r="AG11" s="32"/>
      <c r="AH11" s="39">
        <f>IF((OR(AD11="",AD11="DNC")),"",IF(AD11="SDQ",AH$39,IF(AD11="DNF",999,(AD11+(5*AE11)+(AF11*10)-(AG11*5)))))</f>
        <v>49.17</v>
      </c>
      <c r="AI11" s="58">
        <f>IF(AH11="",Default_Rank_Score,RANK(AH11,AH$4:AH$29,1))</f>
        <v>15</v>
      </c>
      <c r="AJ11" s="52">
        <v>59.62</v>
      </c>
      <c r="AK11" s="6">
        <v>1</v>
      </c>
      <c r="AL11" s="32"/>
      <c r="AM11" s="32"/>
      <c r="AN11" s="39">
        <f>IF((OR(AJ11="",AJ11="DNC")),"",IF(AJ11="SDQ",AN$39,IF(AJ11="DNF",999,(AJ11+(5*AK11)+(AL11*10)-(AM11*5)))))</f>
        <v>64.62</v>
      </c>
      <c r="AO11" s="12">
        <f>IF(AN11="",Default_Rank_Score,RANK(AN11,AN$4:AN$29,1))</f>
        <v>12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15">
      <c r="A12" s="62" t="s">
        <v>58</v>
      </c>
      <c r="B12" s="2"/>
      <c r="C12" s="1"/>
      <c r="D12" s="3">
        <v>1</v>
      </c>
      <c r="E12" s="7" t="s">
        <v>59</v>
      </c>
      <c r="F12" s="6"/>
      <c r="G12" s="67">
        <f>RANK(K12,K$4:K$29,1)</f>
        <v>7</v>
      </c>
      <c r="H12" s="67">
        <f t="shared" si="0"/>
        <v>35</v>
      </c>
      <c r="I12" s="67">
        <f t="shared" si="1"/>
        <v>4</v>
      </c>
      <c r="J12" s="67">
        <f t="shared" si="2"/>
        <v>5</v>
      </c>
      <c r="K12" s="68">
        <f t="shared" si="3"/>
        <v>227.21</v>
      </c>
      <c r="L12" s="52">
        <v>43.83</v>
      </c>
      <c r="M12" s="6">
        <v>0</v>
      </c>
      <c r="N12" s="32"/>
      <c r="O12" s="32"/>
      <c r="P12" s="39">
        <f>IF((OR(L12="",L12="DNC")),"",IF(L12="SDQ",P$39,IF(L12="DNF",999,(L12+(5*M12)+(N12*10)-(O12*5)))))</f>
        <v>43.83</v>
      </c>
      <c r="Q12" s="56">
        <f>IF(P12="",Default_Rank_Score,RANK(P12,P$4:P$29,1))</f>
        <v>6</v>
      </c>
      <c r="R12" s="52">
        <v>39.79</v>
      </c>
      <c r="S12" s="6">
        <v>0</v>
      </c>
      <c r="T12" s="32"/>
      <c r="U12" s="32"/>
      <c r="V12" s="39">
        <f>IF((OR(R12="",R12="DNC")),"",IF(R12="SDQ",V$39,IF(R12="DNF",999,(R12+(5*S12)+(T12*10)-(U12*5)))))</f>
        <v>39.79</v>
      </c>
      <c r="W12" s="58">
        <f>IF(V12="",Default_Rank_Score,RANK(V12,V$4:V$29,1))</f>
        <v>7</v>
      </c>
      <c r="X12" s="52">
        <v>41.62</v>
      </c>
      <c r="Y12" s="6">
        <v>5</v>
      </c>
      <c r="Z12" s="32"/>
      <c r="AA12" s="32"/>
      <c r="AB12" s="39">
        <f>IF((OR(X12="",X12="DNC")),"",IF(X12="SDQ",AB$39,IF(X12="DNF",999,(X12+(5*Y12)+(Z12*10)-(AA12*5)))))</f>
        <v>66.62</v>
      </c>
      <c r="AC12" s="58">
        <f>IF(AB12="",Default_Rank_Score,RANK(AB12,AB$4:AB$29,1))</f>
        <v>13</v>
      </c>
      <c r="AD12" s="52">
        <v>30.44</v>
      </c>
      <c r="AE12" s="6">
        <v>0</v>
      </c>
      <c r="AF12" s="32"/>
      <c r="AG12" s="32"/>
      <c r="AH12" s="39">
        <f>IF((OR(AD12="",AD12="DNC")),"",IF(AD12="SDQ",AH$39,IF(AD12="DNF",999,(AD12+(5*AE12)+(AF12*10)-(AG12*5)))))</f>
        <v>30.44</v>
      </c>
      <c r="AI12" s="58">
        <f>IF(AH12="",Default_Rank_Score,RANK(AH12,AH$4:AH$29,1))</f>
        <v>3</v>
      </c>
      <c r="AJ12" s="52">
        <v>46.53</v>
      </c>
      <c r="AK12" s="6">
        <v>0</v>
      </c>
      <c r="AL12" s="32"/>
      <c r="AM12" s="32"/>
      <c r="AN12" s="39">
        <f>IF((OR(AJ12="",AJ12="DNC")),"",IF(AJ12="SDQ",AN$39,IF(AJ12="DNF",999,(AJ12+(5*AK12)+(AL12*10)-(AM12*5)))))</f>
        <v>46.53</v>
      </c>
      <c r="AO12" s="12">
        <f>IF(AN12="",Default_Rank_Score,RANK(AN12,AN$4:AN$29,1))</f>
        <v>6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15">
      <c r="A13" s="62" t="s">
        <v>60</v>
      </c>
      <c r="B13" s="2"/>
      <c r="C13" s="1"/>
      <c r="D13" s="3">
        <v>1</v>
      </c>
      <c r="E13" s="7" t="s">
        <v>52</v>
      </c>
      <c r="F13" s="6"/>
      <c r="G13" s="67">
        <f>RANK(K13,K$4:K$29,1)</f>
        <v>18</v>
      </c>
      <c r="H13" s="67">
        <f t="shared" si="0"/>
        <v>83</v>
      </c>
      <c r="I13" s="67">
        <f t="shared" si="1"/>
        <v>3</v>
      </c>
      <c r="J13" s="67">
        <f t="shared" si="2"/>
        <v>2</v>
      </c>
      <c r="K13" s="68">
        <f t="shared" si="3"/>
        <v>397.76</v>
      </c>
      <c r="L13" s="52">
        <v>101.9</v>
      </c>
      <c r="M13" s="6">
        <v>0</v>
      </c>
      <c r="N13" s="32"/>
      <c r="O13" s="32"/>
      <c r="P13" s="39">
        <f>IF((OR(L13="",L13="DNC")),"",IF(L13="SDQ",P$39,IF(L13="DNF",999,(L13+(5*M13)+(N13*10)-(O13*5)))))</f>
        <v>101.9</v>
      </c>
      <c r="Q13" s="56">
        <f>IF(P13="",Default_Rank_Score,RANK(P13,P$4:P$29,1))</f>
        <v>19</v>
      </c>
      <c r="R13" s="52">
        <v>57.15</v>
      </c>
      <c r="S13" s="6">
        <v>1</v>
      </c>
      <c r="T13" s="32"/>
      <c r="U13" s="32"/>
      <c r="V13" s="39">
        <f>IF((OR(R13="",R13="DNC")),"",IF(R13="SDQ",V$39,IF(R13="DNF",999,(R13+(5*S13)+(T13*10)-(U13*5)))))</f>
        <v>62.15</v>
      </c>
      <c r="W13" s="58">
        <f>IF(V13="",Default_Rank_Score,RANK(V13,V$4:V$29,1))</f>
        <v>16</v>
      </c>
      <c r="X13" s="52">
        <v>96.94</v>
      </c>
      <c r="Y13" s="6">
        <v>0</v>
      </c>
      <c r="Z13" s="32"/>
      <c r="AA13" s="32"/>
      <c r="AB13" s="39">
        <f>IF((OR(X13="",X13="DNC")),"",IF(X13="SDQ",AB$39,IF(X13="DNF",999,(X13+(5*Y13)+(Z13*10)-(AA13*5)))))</f>
        <v>96.94</v>
      </c>
      <c r="AC13" s="58">
        <f>IF(AB13="",Default_Rank_Score,RANK(AB13,AB$4:AB$29,1))</f>
        <v>17</v>
      </c>
      <c r="AD13" s="52">
        <v>66.239999999999995</v>
      </c>
      <c r="AE13" s="6">
        <v>1</v>
      </c>
      <c r="AF13" s="32"/>
      <c r="AG13" s="32"/>
      <c r="AH13" s="39">
        <f>IF((OR(AD13="",AD13="DNC")),"",IF(AD13="SDQ",AH$39,IF(AD13="DNF",999,(AD13+(5*AE13)+(AF13*10)-(AG13*5)))))</f>
        <v>71.239999999999995</v>
      </c>
      <c r="AI13" s="58">
        <f>IF(AH13="",Default_Rank_Score,RANK(AH13,AH$4:AH$29,1))</f>
        <v>18</v>
      </c>
      <c r="AJ13" s="52">
        <v>65.53</v>
      </c>
      <c r="AK13" s="6">
        <v>0</v>
      </c>
      <c r="AL13" s="32"/>
      <c r="AM13" s="32"/>
      <c r="AN13" s="39">
        <f>IF((OR(AJ13="",AJ13="DNC")),"",IF(AJ13="SDQ",AN$39,IF(AJ13="DNF",999,(AJ13+(5*AK13)+(AL13*10)-(AM13*5)))))</f>
        <v>65.53</v>
      </c>
      <c r="AO13" s="12">
        <f>IF(AN13="",Default_Rank_Score,RANK(AN13,AN$4:AN$29,1))</f>
        <v>13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15">
      <c r="A14" s="62" t="s">
        <v>61</v>
      </c>
      <c r="B14" s="2"/>
      <c r="C14" s="1"/>
      <c r="D14" s="3">
        <v>1</v>
      </c>
      <c r="E14" s="7" t="s">
        <v>59</v>
      </c>
      <c r="F14" s="6"/>
      <c r="G14" s="67">
        <f>RANK(K14,K$4:K$29,1)</f>
        <v>13</v>
      </c>
      <c r="H14" s="67">
        <f t="shared" si="0"/>
        <v>62</v>
      </c>
      <c r="I14" s="67">
        <f t="shared" si="1"/>
        <v>2</v>
      </c>
      <c r="J14" s="67">
        <f t="shared" si="2"/>
        <v>3</v>
      </c>
      <c r="K14" s="68">
        <f t="shared" si="3"/>
        <v>285.64</v>
      </c>
      <c r="L14" s="52">
        <v>54.86</v>
      </c>
      <c r="M14" s="6">
        <v>1</v>
      </c>
      <c r="N14" s="32"/>
      <c r="O14" s="32"/>
      <c r="P14" s="39">
        <f>IF((OR(L14="",L14="DNC")),"",IF(L14="SDQ",P$39,IF(L14="DNF",999,(L14+(5*M14)+(N14*10)-(O14*5)))))</f>
        <v>59.86</v>
      </c>
      <c r="Q14" s="56">
        <f>IF(P14="",Default_Rank_Score,RANK(P14,P$4:P$29,1))</f>
        <v>10</v>
      </c>
      <c r="R14" s="52">
        <v>59.89</v>
      </c>
      <c r="S14" s="6">
        <v>1</v>
      </c>
      <c r="T14" s="32"/>
      <c r="U14" s="32"/>
      <c r="V14" s="39">
        <f>IF((OR(R14="",R14="DNC")),"",IF(R14="SDQ",V$39,IF(R14="DNF",999,(R14+(5*S14)+(T14*10)-(U14*5)))))</f>
        <v>64.89</v>
      </c>
      <c r="W14" s="58">
        <f>IF(V14="",Default_Rank_Score,RANK(V14,V$4:V$29,1))</f>
        <v>17</v>
      </c>
      <c r="X14" s="52">
        <v>52.37</v>
      </c>
      <c r="Y14" s="6">
        <v>0</v>
      </c>
      <c r="Z14" s="32"/>
      <c r="AA14" s="32"/>
      <c r="AB14" s="39">
        <f>IF((OR(X14="",X14="DNC")),"",IF(X14="SDQ",AB$39,IF(X14="DNF",999,(X14+(5*Y14)+(Z14*10)-(AA14*5)))))</f>
        <v>52.37</v>
      </c>
      <c r="AC14" s="58">
        <f>IF(AB14="",Default_Rank_Score,RANK(AB14,AB$4:AB$29,1))</f>
        <v>10</v>
      </c>
      <c r="AD14" s="52">
        <v>43.07</v>
      </c>
      <c r="AE14" s="6">
        <v>1</v>
      </c>
      <c r="AF14" s="32"/>
      <c r="AG14" s="32"/>
      <c r="AH14" s="39">
        <f>IF((OR(AD14="",AD14="DNC")),"",IF(AD14="SDQ",AH$39,IF(AD14="DNF",999,(AD14+(5*AE14)+(AF14*10)-(AG14*5)))))</f>
        <v>48.07</v>
      </c>
      <c r="AI14" s="58">
        <f>IF(AH14="",Default_Rank_Score,RANK(AH14,AH$4:AH$29,1))</f>
        <v>14</v>
      </c>
      <c r="AJ14" s="52">
        <v>60.45</v>
      </c>
      <c r="AK14" s="6">
        <v>0</v>
      </c>
      <c r="AL14" s="32"/>
      <c r="AM14" s="32"/>
      <c r="AN14" s="39">
        <f>IF((OR(AJ14="",AJ14="DNC")),"",IF(AJ14="SDQ",AN$39,IF(AJ14="DNF",999,(AJ14+(5*AK14)+(AL14*10)-(AM14*5)))))</f>
        <v>60.45</v>
      </c>
      <c r="AO14" s="12">
        <f>IF(AN14="",Default_Rank_Score,RANK(AN14,AN$4:AN$29,1))</f>
        <v>11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15">
      <c r="A15" s="62" t="s">
        <v>62</v>
      </c>
      <c r="B15" s="2"/>
      <c r="C15" s="1"/>
      <c r="D15" s="3">
        <v>1</v>
      </c>
      <c r="E15" s="7" t="s">
        <v>59</v>
      </c>
      <c r="F15" s="6"/>
      <c r="G15" s="67">
        <f>RANK(K15,K$4:K$29,1)</f>
        <v>11</v>
      </c>
      <c r="H15" s="67">
        <f t="shared" si="0"/>
        <v>55</v>
      </c>
      <c r="I15" s="67">
        <f t="shared" si="1"/>
        <v>3</v>
      </c>
      <c r="J15" s="67">
        <f t="shared" si="2"/>
        <v>4</v>
      </c>
      <c r="K15" s="68">
        <f t="shared" si="3"/>
        <v>273.27999999999997</v>
      </c>
      <c r="L15" s="52">
        <v>53.91</v>
      </c>
      <c r="M15" s="6">
        <v>2</v>
      </c>
      <c r="N15" s="32"/>
      <c r="O15" s="32"/>
      <c r="P15" s="39">
        <f>IF((OR(L15="",L15="DNC")),"",IF(L15="SDQ",P$39,IF(L15="DNF",999,(L15+(5*M15)+(N15*10)-(O15*5)))))</f>
        <v>63.91</v>
      </c>
      <c r="Q15" s="56">
        <f>IF(P15="",Default_Rank_Score,RANK(P15,P$4:P$29,1))</f>
        <v>13</v>
      </c>
      <c r="R15" s="52">
        <v>41.93</v>
      </c>
      <c r="S15" s="6">
        <v>0</v>
      </c>
      <c r="T15" s="32"/>
      <c r="U15" s="32"/>
      <c r="V15" s="39">
        <f>IF((OR(R15="",R15="DNC")),"",IF(R15="SDQ",V$39,IF(R15="DNF",999,(R15+(5*S15)+(T15*10)-(U15*5)))))</f>
        <v>41.93</v>
      </c>
      <c r="W15" s="58">
        <f>IF(V15="",Default_Rank_Score,RANK(V15,V$4:V$29,1))</f>
        <v>8</v>
      </c>
      <c r="X15" s="52">
        <v>62.18</v>
      </c>
      <c r="Y15" s="6">
        <v>0</v>
      </c>
      <c r="Z15" s="32"/>
      <c r="AA15" s="32"/>
      <c r="AB15" s="39">
        <f>IF((OR(X15="",X15="DNC")),"",IF(X15="SDQ",AB$39,IF(X15="DNF",999,(X15+(5*Y15)+(Z15*10)-(AA15*5)))))</f>
        <v>62.18</v>
      </c>
      <c r="AC15" s="58">
        <f>IF(AB15="",Default_Rank_Score,RANK(AB15,AB$4:AB$29,1))</f>
        <v>12</v>
      </c>
      <c r="AD15" s="52">
        <v>38.549999999999997</v>
      </c>
      <c r="AE15" s="6">
        <v>0</v>
      </c>
      <c r="AF15" s="32"/>
      <c r="AG15" s="32"/>
      <c r="AH15" s="39">
        <f>IF((OR(AD15="",AD15="DNC")),"",IF(AD15="SDQ",AH$39,IF(AD15="DNF",999,(AD15+(5*AE15)+(AF15*10)-(AG15*5)))))</f>
        <v>38.549999999999997</v>
      </c>
      <c r="AI15" s="58">
        <f>IF(AH15="",Default_Rank_Score,RANK(AH15,AH$4:AH$29,1))</f>
        <v>8</v>
      </c>
      <c r="AJ15" s="52">
        <v>56.71</v>
      </c>
      <c r="AK15" s="6">
        <v>2</v>
      </c>
      <c r="AL15" s="32"/>
      <c r="AM15" s="32"/>
      <c r="AN15" s="39">
        <f>IF((OR(AJ15="",AJ15="DNC")),"",IF(AJ15="SDQ",AN$39,IF(AJ15="DNF",999,(AJ15+(5*AK15)+(AL15*10)-(AM15*5)))))</f>
        <v>66.710000000000008</v>
      </c>
      <c r="AO15" s="12">
        <f>IF(AN15="",Default_Rank_Score,RANK(AN15,AN$4:AN$29,1))</f>
        <v>14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15">
      <c r="A16" s="62" t="s">
        <v>63</v>
      </c>
      <c r="B16" s="2"/>
      <c r="C16" s="1"/>
      <c r="D16" s="3">
        <v>1</v>
      </c>
      <c r="E16" s="7" t="s">
        <v>46</v>
      </c>
      <c r="F16" s="6"/>
      <c r="G16" s="67">
        <f>RANK(K16,K$4:K$29,1)</f>
        <v>5</v>
      </c>
      <c r="H16" s="67">
        <f t="shared" si="0"/>
        <v>24</v>
      </c>
      <c r="I16" s="67">
        <f t="shared" si="1"/>
        <v>3</v>
      </c>
      <c r="J16" s="67">
        <f t="shared" si="2"/>
        <v>6</v>
      </c>
      <c r="K16" s="68">
        <f t="shared" si="3"/>
        <v>197.11</v>
      </c>
      <c r="L16" s="52">
        <v>38.56</v>
      </c>
      <c r="M16" s="6">
        <v>0</v>
      </c>
      <c r="N16" s="32"/>
      <c r="O16" s="32"/>
      <c r="P16" s="39">
        <f>IF((OR(L16="",L16="DNC")),"",IF(L16="SDQ",P$39,IF(L16="DNF",999,(L16+(5*M16)+(N16*10)-(O16*5)))))</f>
        <v>38.56</v>
      </c>
      <c r="Q16" s="56">
        <f>IF(P16="",Default_Rank_Score,RANK(P16,P$4:P$29,1))</f>
        <v>3</v>
      </c>
      <c r="R16" s="52">
        <v>36.799999999999997</v>
      </c>
      <c r="S16" s="6">
        <v>2</v>
      </c>
      <c r="T16" s="32"/>
      <c r="U16" s="32"/>
      <c r="V16" s="39">
        <f>IF((OR(R16="",R16="DNC")),"",IF(R16="SDQ",V$39,IF(R16="DNF",999,(R16+(5*S16)+(T16*10)-(U16*5)))))</f>
        <v>46.8</v>
      </c>
      <c r="W16" s="58">
        <f>IF(V16="",Default_Rank_Score,RANK(V16,V$4:V$29,1))</f>
        <v>10</v>
      </c>
      <c r="X16" s="52">
        <v>29.98</v>
      </c>
      <c r="Y16" s="6">
        <v>0</v>
      </c>
      <c r="Z16" s="32"/>
      <c r="AA16" s="32"/>
      <c r="AB16" s="39">
        <f>IF((OR(X16="",X16="DNC")),"",IF(X16="SDQ",AB$39,IF(X16="DNF",999,(X16+(5*Y16)+(Z16*10)-(AA16*5)))))</f>
        <v>29.98</v>
      </c>
      <c r="AC16" s="58">
        <f>IF(AB16="",Default_Rank_Score,RANK(AB16,AB$4:AB$29,1))</f>
        <v>1</v>
      </c>
      <c r="AD16" s="52">
        <v>27.06</v>
      </c>
      <c r="AE16" s="84">
        <v>0</v>
      </c>
      <c r="AF16" s="32"/>
      <c r="AG16" s="32"/>
      <c r="AH16" s="39">
        <f>IF((OR(AD16="",AD16="DNC")),"",IF(AD16="SDQ",AH$39,IF(AD16="DNF",999,(AD16+(5*AE16)+(AF16*10)-(AG16*5)))))</f>
        <v>27.06</v>
      </c>
      <c r="AI16" s="58">
        <f>IF(AH16="",Default_Rank_Score,RANK(AH16,AH$4:AH$29,1))</f>
        <v>1</v>
      </c>
      <c r="AJ16" s="52">
        <v>34.71</v>
      </c>
      <c r="AK16" s="6">
        <v>4</v>
      </c>
      <c r="AL16" s="32"/>
      <c r="AM16" s="32"/>
      <c r="AN16" s="39">
        <f>IF((OR(AJ16="",AJ16="DNC")),"",IF(AJ16="SDQ",AN$39,IF(AJ16="DNF",999,(AJ16+(5*AK16)+(AL16*10)-(AM16*5)))))</f>
        <v>54.71</v>
      </c>
      <c r="AO16" s="12">
        <f>IF(AN16="",Default_Rank_Score,RANK(AN16,AN$4:AN$29,1))</f>
        <v>9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15">
      <c r="A17" s="62" t="s">
        <v>64</v>
      </c>
      <c r="B17" s="2"/>
      <c r="C17" s="1"/>
      <c r="D17" s="3">
        <v>2</v>
      </c>
      <c r="E17" s="7" t="s">
        <v>65</v>
      </c>
      <c r="F17" s="6"/>
      <c r="G17" s="67">
        <f>RANK(K17,K$4:K$29,1)</f>
        <v>6</v>
      </c>
      <c r="H17" s="67">
        <f t="shared" si="0"/>
        <v>34</v>
      </c>
      <c r="I17" s="67">
        <f t="shared" si="1"/>
        <v>4</v>
      </c>
      <c r="J17" s="67">
        <f t="shared" si="2"/>
        <v>1</v>
      </c>
      <c r="K17" s="68">
        <f t="shared" si="3"/>
        <v>210</v>
      </c>
      <c r="L17" s="52">
        <v>45.56</v>
      </c>
      <c r="M17" s="6">
        <v>0</v>
      </c>
      <c r="N17" s="32"/>
      <c r="O17" s="32"/>
      <c r="P17" s="39">
        <f>IF((OR(L17="",L17="DNC")),"",IF(L17="SDQ",P$39,IF(L17="DNF",999,(L17+(5*M17)+(N17*10)-(O17*5)))))</f>
        <v>45.56</v>
      </c>
      <c r="Q17" s="56">
        <f>IF(P17="",Default_Rank_Score,RANK(P17,P$4:P$29,1))</f>
        <v>7</v>
      </c>
      <c r="R17" s="52">
        <v>39.630000000000003</v>
      </c>
      <c r="S17" s="6">
        <v>0</v>
      </c>
      <c r="T17" s="32"/>
      <c r="U17" s="32"/>
      <c r="V17" s="39">
        <f>IF((OR(R17="",R17="DNC")),"",IF(R17="SDQ",V$39,IF(R17="DNF",999,(R17+(5*S17)+(T17*10)-(U17*5)))))</f>
        <v>39.630000000000003</v>
      </c>
      <c r="W17" s="58">
        <f>IF(V17="",Default_Rank_Score,RANK(V17,V$4:V$29,1))</f>
        <v>6</v>
      </c>
      <c r="X17" s="52">
        <v>41.36</v>
      </c>
      <c r="Y17" s="6">
        <v>0</v>
      </c>
      <c r="Z17" s="32"/>
      <c r="AA17" s="32"/>
      <c r="AB17" s="39">
        <f>IF((OR(X17="",X17="DNC")),"",IF(X17="SDQ",AB$39,IF(X17="DNF",999,(X17+(5*Y17)+(Z17*10)-(AA17*5)))))</f>
        <v>41.36</v>
      </c>
      <c r="AC17" s="58">
        <f>IF(AB17="",Default_Rank_Score,RANK(AB17,AB$4:AB$29,1))</f>
        <v>6</v>
      </c>
      <c r="AD17" s="52">
        <v>35.82</v>
      </c>
      <c r="AE17" s="84">
        <v>1</v>
      </c>
      <c r="AF17" s="32"/>
      <c r="AG17" s="32"/>
      <c r="AH17" s="39">
        <f>IF((OR(AD17="",AD17="DNC")),"",IF(AD17="SDQ",AH$39,IF(AD17="DNF",999,(AD17+(5*AE17)+(AF17*10)-(AG17*5)))))</f>
        <v>40.82</v>
      </c>
      <c r="AI17" s="58">
        <f>IF(AH17="",Default_Rank_Score,RANK(AH17,AH$4:AH$29,1))</f>
        <v>11</v>
      </c>
      <c r="AJ17" s="52">
        <v>42.63</v>
      </c>
      <c r="AK17" s="6">
        <v>0</v>
      </c>
      <c r="AL17" s="32"/>
      <c r="AM17" s="32"/>
      <c r="AN17" s="39">
        <f>IF((OR(AJ17="",AJ17="DNC")),"",IF(AJ17="SDQ",AN$39,IF(AJ17="DNF",999,(AJ17+(5*AK17)+(AL17*10)-(AM17*5)))))</f>
        <v>42.63</v>
      </c>
      <c r="AO17" s="12">
        <f>IF(AN17="",Default_Rank_Score,RANK(AN17,AN$4:AN$29,1))</f>
        <v>4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15">
      <c r="A18" s="62" t="s">
        <v>66</v>
      </c>
      <c r="B18" s="2"/>
      <c r="C18" s="1"/>
      <c r="D18" s="3">
        <v>2</v>
      </c>
      <c r="E18" s="7" t="s">
        <v>55</v>
      </c>
      <c r="F18" s="6"/>
      <c r="G18" s="67">
        <f>RANK(K18,K$4:K$29,1)</f>
        <v>3</v>
      </c>
      <c r="H18" s="67">
        <f t="shared" si="0"/>
        <v>21</v>
      </c>
      <c r="I18" s="67">
        <f t="shared" si="1"/>
        <v>5</v>
      </c>
      <c r="J18" s="67">
        <f t="shared" si="2"/>
        <v>0</v>
      </c>
      <c r="K18" s="68">
        <f t="shared" si="3"/>
        <v>184.41000000000003</v>
      </c>
      <c r="L18" s="52">
        <v>37.090000000000003</v>
      </c>
      <c r="M18" s="6">
        <v>0</v>
      </c>
      <c r="N18" s="32"/>
      <c r="O18" s="32"/>
      <c r="P18" s="39">
        <f>IF((OR(L18="",L18="DNC")),"",IF(L18="SDQ",P$39,IF(L18="DNF",999,(L18+(5*M18)+(N18*10)-(O18*5)))))</f>
        <v>37.090000000000003</v>
      </c>
      <c r="Q18" s="56">
        <f>IF(P18="",Default_Rank_Score,RANK(P18,P$4:P$29,1))</f>
        <v>2</v>
      </c>
      <c r="R18" s="52">
        <v>34.08</v>
      </c>
      <c r="S18" s="6">
        <v>0</v>
      </c>
      <c r="T18" s="32"/>
      <c r="U18" s="32"/>
      <c r="V18" s="39">
        <f>IF((OR(R18="",R18="DNC")),"",IF(R18="SDQ",V$39,IF(R18="DNF",999,(R18+(5*S18)+(T18*10)-(U18*5)))))</f>
        <v>34.08</v>
      </c>
      <c r="W18" s="58">
        <f>IF(V18="",Default_Rank_Score,RANK(V18,V$4:V$29,1))</f>
        <v>5</v>
      </c>
      <c r="X18" s="52">
        <v>35.76</v>
      </c>
      <c r="Y18" s="6">
        <v>0</v>
      </c>
      <c r="Z18" s="32"/>
      <c r="AA18" s="32"/>
      <c r="AB18" s="39">
        <f>IF((OR(X18="",X18="DNC")),"",IF(X18="SDQ",AB$39,IF(X18="DNF",999,(X18+(5*Y18)+(Z18*10)-(AA18*5)))))</f>
        <v>35.76</v>
      </c>
      <c r="AC18" s="58">
        <f>IF(AB18="",Default_Rank_Score,RANK(AB18,AB$4:AB$29,1))</f>
        <v>4</v>
      </c>
      <c r="AD18" s="52">
        <v>33.17</v>
      </c>
      <c r="AE18" s="6">
        <v>0</v>
      </c>
      <c r="AF18" s="32"/>
      <c r="AG18" s="32"/>
      <c r="AH18" s="39">
        <f>IF((OR(AD18="",AD18="DNC")),"",IF(AD18="SDQ",AH$39,IF(AD18="DNF",999,(AD18+(5*AE18)+(AF18*10)-(AG18*5)))))</f>
        <v>33.17</v>
      </c>
      <c r="AI18" s="58">
        <f>IF(AH18="",Default_Rank_Score,RANK(AH18,AH$4:AH$29,1))</f>
        <v>5</v>
      </c>
      <c r="AJ18" s="52">
        <v>44.31</v>
      </c>
      <c r="AK18" s="6">
        <v>0</v>
      </c>
      <c r="AL18" s="32"/>
      <c r="AM18" s="32"/>
      <c r="AN18" s="39">
        <f>IF((OR(AJ18="",AJ18="DNC")),"",IF(AJ18="SDQ",AN$39,IF(AJ18="DNF",999,(AJ18+(5*AK18)+(AL18*10)-(AM18*5)))))</f>
        <v>44.31</v>
      </c>
      <c r="AO18" s="12">
        <f>IF(AN18="",Default_Rank_Score,RANK(AN18,AN$4:AN$29,1))</f>
        <v>5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15">
      <c r="A19" s="62" t="s">
        <v>67</v>
      </c>
      <c r="B19" s="2"/>
      <c r="C19" s="1"/>
      <c r="D19" s="3">
        <v>2</v>
      </c>
      <c r="E19" s="7" t="s">
        <v>68</v>
      </c>
      <c r="F19" s="6"/>
      <c r="G19" s="67">
        <f>RANK(K19,K$4:K$29,1)</f>
        <v>12</v>
      </c>
      <c r="H19" s="67">
        <f t="shared" si="0"/>
        <v>64</v>
      </c>
      <c r="I19" s="67">
        <f t="shared" si="1"/>
        <v>3</v>
      </c>
      <c r="J19" s="67">
        <f t="shared" si="2"/>
        <v>3</v>
      </c>
      <c r="K19" s="68">
        <f t="shared" si="3"/>
        <v>282.68</v>
      </c>
      <c r="L19" s="52">
        <v>49.84</v>
      </c>
      <c r="M19" s="6">
        <v>0</v>
      </c>
      <c r="N19" s="32"/>
      <c r="O19" s="32"/>
      <c r="P19" s="39">
        <f>IF((OR(L19="",L19="DNC")),"",IF(L19="SDQ",P$39,IF(L19="DNF",999,(L19+(5*M19)+(N19*10)-(O19*5)))))</f>
        <v>49.84</v>
      </c>
      <c r="Q19" s="56">
        <f>IF(P19="",Default_Rank_Score,RANK(P19,P$4:P$29,1))</f>
        <v>8</v>
      </c>
      <c r="R19" s="52">
        <v>48.03</v>
      </c>
      <c r="S19" s="6">
        <v>1</v>
      </c>
      <c r="T19" s="32"/>
      <c r="U19" s="32"/>
      <c r="V19" s="39">
        <f>IF((OR(R19="",R19="DNC")),"",IF(R19="SDQ",V$39,IF(R19="DNF",999,(R19+(5*S19)+(T19*10)-(U19*5)))))</f>
        <v>53.03</v>
      </c>
      <c r="W19" s="58">
        <f>IF(V19="",Default_Rank_Score,RANK(V19,V$4:V$29,1))</f>
        <v>14</v>
      </c>
      <c r="X19" s="52">
        <v>46.96</v>
      </c>
      <c r="Y19" s="6">
        <v>2</v>
      </c>
      <c r="Z19" s="32">
        <v>1</v>
      </c>
      <c r="AA19" s="32"/>
      <c r="AB19" s="39">
        <f>IF((OR(X19="",X19="DNC")),"",IF(X19="SDQ",AB$39,IF(X19="DNF",999,(X19+(5*Y19)+(Z19*10)-(AA19*5)))))</f>
        <v>66.960000000000008</v>
      </c>
      <c r="AC19" s="58">
        <f>IF(AB19="",Default_Rank_Score,RANK(AB19,AB$4:AB$29,1))</f>
        <v>14</v>
      </c>
      <c r="AD19" s="52">
        <v>45.01</v>
      </c>
      <c r="AE19" s="6">
        <v>0</v>
      </c>
      <c r="AF19" s="32"/>
      <c r="AG19" s="32"/>
      <c r="AH19" s="39">
        <f>IF((OR(AD19="",AD19="DNC")),"",IF(AD19="SDQ",AH$39,IF(AD19="DNF",999,(AD19+(5*AE19)+(AF19*10)-(AG19*5)))))</f>
        <v>45.01</v>
      </c>
      <c r="AI19" s="58">
        <f>IF(AH19="",Default_Rank_Score,RANK(AH19,AH$4:AH$29,1))</f>
        <v>13</v>
      </c>
      <c r="AJ19" s="52">
        <v>67.84</v>
      </c>
      <c r="AK19" s="6">
        <v>0</v>
      </c>
      <c r="AL19" s="32"/>
      <c r="AM19" s="32"/>
      <c r="AN19" s="39">
        <f>IF((OR(AJ19="",AJ19="DNC")),"",IF(AJ19="SDQ",AN$39,IF(AJ19="DNF",999,(AJ19+(5*AK19)+(AL19*10)-(AM19*5)))))</f>
        <v>67.84</v>
      </c>
      <c r="AO19" s="12">
        <f>IF(AN19="",Default_Rank_Score,RANK(AN19,AN$4:AN$29,1))</f>
        <v>15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15">
      <c r="A20" s="62" t="s">
        <v>69</v>
      </c>
      <c r="B20" s="2"/>
      <c r="C20" s="1"/>
      <c r="D20" s="3">
        <v>2</v>
      </c>
      <c r="E20" s="7" t="s">
        <v>70</v>
      </c>
      <c r="F20" s="6"/>
      <c r="G20" s="67">
        <f>RANK(K20,K$4:K$29,1)</f>
        <v>1</v>
      </c>
      <c r="H20" s="67">
        <f t="shared" si="0"/>
        <v>14</v>
      </c>
      <c r="I20" s="67">
        <f t="shared" si="1"/>
        <v>5</v>
      </c>
      <c r="J20" s="67">
        <f t="shared" si="2"/>
        <v>0</v>
      </c>
      <c r="K20" s="68">
        <f t="shared" si="3"/>
        <v>169.93999999999997</v>
      </c>
      <c r="L20" s="52">
        <v>38.82</v>
      </c>
      <c r="M20" s="84">
        <v>0</v>
      </c>
      <c r="N20" s="32"/>
      <c r="O20" s="32"/>
      <c r="P20" s="39">
        <f>IF((OR(L20="",L20="DNC")),"",IF(L20="SDQ",P$39,IF(L20="DNF",999,(L20+(5*M20)+(N20*10)-(O20*5)))))</f>
        <v>38.82</v>
      </c>
      <c r="Q20" s="56">
        <f>IF(P20="",Default_Rank_Score,RANK(P20,P$4:P$29,1))</f>
        <v>4</v>
      </c>
      <c r="R20" s="52">
        <v>32.29</v>
      </c>
      <c r="S20" s="6">
        <v>0</v>
      </c>
      <c r="T20" s="32"/>
      <c r="U20" s="32"/>
      <c r="V20" s="39">
        <f>IF((OR(R20="",R20="DNC")),"",IF(R20="SDQ",V$39,IF(R20="DNF",999,(R20+(5*S20)+(T20*10)-(U20*5)))))</f>
        <v>32.29</v>
      </c>
      <c r="W20" s="58">
        <f>IF(V20="",Default_Rank_Score,RANK(V20,V$4:V$29,1))</f>
        <v>4</v>
      </c>
      <c r="X20" s="52">
        <v>33.68</v>
      </c>
      <c r="Y20" s="6">
        <v>0</v>
      </c>
      <c r="Z20" s="32"/>
      <c r="AA20" s="32"/>
      <c r="AB20" s="39">
        <f>IF((OR(X20="",X20="DNC")),"",IF(X20="SDQ",AB$39,IF(X20="DNF",999,(X20+(5*Y20)+(Z20*10)-(AA20*5)))))</f>
        <v>33.68</v>
      </c>
      <c r="AC20" s="58">
        <f>IF(AB20="",Default_Rank_Score,RANK(AB20,AB$4:AB$29,1))</f>
        <v>2</v>
      </c>
      <c r="AD20" s="52">
        <v>29.36</v>
      </c>
      <c r="AE20" s="6">
        <v>0</v>
      </c>
      <c r="AF20" s="32"/>
      <c r="AG20" s="32"/>
      <c r="AH20" s="39">
        <f>IF((OR(AD20="",AD20="DNC")),"",IF(AD20="SDQ",AH$39,IF(AD20="DNF",999,(AD20+(5*AE20)+(AF20*10)-(AG20*5)))))</f>
        <v>29.36</v>
      </c>
      <c r="AI20" s="58">
        <f>IF(AH20="",Default_Rank_Score,RANK(AH20,AH$4:AH$29,1))</f>
        <v>2</v>
      </c>
      <c r="AJ20" s="52">
        <v>35.79</v>
      </c>
      <c r="AK20" s="6">
        <v>0</v>
      </c>
      <c r="AL20" s="32"/>
      <c r="AM20" s="32"/>
      <c r="AN20" s="39">
        <f>IF((OR(AJ20="",AJ20="DNC")),"",IF(AJ20="SDQ",AN$39,IF(AJ20="DNF",999,(AJ20+(5*AK20)+(AL20*10)-(AM20*5)))))</f>
        <v>35.79</v>
      </c>
      <c r="AO20" s="12">
        <f>IF(AN20="",Default_Rank_Score,RANK(AN20,AN$4:AN$29,1))</f>
        <v>2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15">
      <c r="A21" s="62" t="s">
        <v>71</v>
      </c>
      <c r="B21" s="2"/>
      <c r="C21" s="1"/>
      <c r="D21" s="3">
        <v>2</v>
      </c>
      <c r="E21" s="7" t="s">
        <v>72</v>
      </c>
      <c r="F21" s="6"/>
      <c r="G21" s="67">
        <f>RANK(K21,K$4:K$29,1)</f>
        <v>10</v>
      </c>
      <c r="H21" s="67">
        <f t="shared" si="0"/>
        <v>45</v>
      </c>
      <c r="I21" s="67">
        <f t="shared" si="1"/>
        <v>5</v>
      </c>
      <c r="J21" s="67">
        <f t="shared" si="2"/>
        <v>0</v>
      </c>
      <c r="K21" s="68">
        <f t="shared" si="3"/>
        <v>236.72000000000003</v>
      </c>
      <c r="L21" s="52">
        <v>51.4</v>
      </c>
      <c r="M21" s="6">
        <v>0</v>
      </c>
      <c r="N21" s="32"/>
      <c r="O21" s="32"/>
      <c r="P21" s="39">
        <f>IF((OR(L21="",L21="DNC")),"",IF(L21="SDQ",P$39,IF(L21="DNF",999,(L21+(5*M21)+(N21*10)-(O21*5)))))</f>
        <v>51.4</v>
      </c>
      <c r="Q21" s="56">
        <f>IF(P21="",Default_Rank_Score,RANK(P21,P$4:P$29,1))</f>
        <v>9</v>
      </c>
      <c r="R21" s="52">
        <v>50.58</v>
      </c>
      <c r="S21" s="84">
        <v>0</v>
      </c>
      <c r="T21" s="32"/>
      <c r="U21" s="32"/>
      <c r="V21" s="39">
        <f>IF((OR(R21="",R21="DNC")),"",IF(R21="SDQ",V$39,IF(R21="DNF",999,(R21+(5*S21)+(T21*10)-(U21*5)))))</f>
        <v>50.58</v>
      </c>
      <c r="W21" s="58">
        <f>IF(V21="",Default_Rank_Score,RANK(V21,V$4:V$29,1))</f>
        <v>12</v>
      </c>
      <c r="X21" s="52">
        <v>44.96</v>
      </c>
      <c r="Y21" s="6">
        <v>0</v>
      </c>
      <c r="Z21" s="32"/>
      <c r="AA21" s="32"/>
      <c r="AB21" s="39">
        <f>IF((OR(X21="",X21="DNC")),"",IF(X21="SDQ",AB$39,IF(X21="DNF",999,(X21+(5*Y21)+(Z21*10)-(AA21*5)))))</f>
        <v>44.96</v>
      </c>
      <c r="AC21" s="58">
        <f>IF(AB21="",Default_Rank_Score,RANK(AB21,AB$4:AB$29,1))</f>
        <v>7</v>
      </c>
      <c r="AD21" s="52">
        <v>39.86</v>
      </c>
      <c r="AE21" s="6">
        <v>0</v>
      </c>
      <c r="AF21" s="32"/>
      <c r="AG21" s="32"/>
      <c r="AH21" s="39">
        <f>IF((OR(AD21="",AD21="DNC")),"",IF(AD21="SDQ",AH$39,IF(AD21="DNF",999,(AD21+(5*AE21)+(AF21*10)-(AG21*5)))))</f>
        <v>39.86</v>
      </c>
      <c r="AI21" s="58">
        <f>IF(AH21="",Default_Rank_Score,RANK(AH21,AH$4:AH$29,1))</f>
        <v>10</v>
      </c>
      <c r="AJ21" s="52">
        <v>49.92</v>
      </c>
      <c r="AK21" s="6">
        <v>0</v>
      </c>
      <c r="AL21" s="32"/>
      <c r="AM21" s="32"/>
      <c r="AN21" s="39">
        <f>IF((OR(AJ21="",AJ21="DNC")),"",IF(AJ21="SDQ",AN$39,IF(AJ21="DNF",999,(AJ21+(5*AK21)+(AL21*10)-(AM21*5)))))</f>
        <v>49.92</v>
      </c>
      <c r="AO21" s="12">
        <f>IF(AN21="",Default_Rank_Score,RANK(AN21,AN$4:AN$29,1))</f>
        <v>7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15">
      <c r="A22" s="62" t="s">
        <v>73</v>
      </c>
      <c r="B22" s="2"/>
      <c r="C22" s="1"/>
      <c r="D22" s="3">
        <v>2</v>
      </c>
      <c r="E22" s="7" t="s">
        <v>74</v>
      </c>
      <c r="F22" s="6"/>
      <c r="G22" s="67">
        <f>RANK(K22,K$4:K$29,1)</f>
        <v>4</v>
      </c>
      <c r="H22" s="67">
        <f t="shared" si="0"/>
        <v>22</v>
      </c>
      <c r="I22" s="67">
        <f t="shared" si="1"/>
        <v>5</v>
      </c>
      <c r="J22" s="67">
        <f t="shared" si="2"/>
        <v>0</v>
      </c>
      <c r="K22" s="68">
        <f t="shared" si="3"/>
        <v>187.23000000000002</v>
      </c>
      <c r="L22" s="52">
        <v>41.75</v>
      </c>
      <c r="M22" s="6">
        <v>0</v>
      </c>
      <c r="N22" s="32"/>
      <c r="O22" s="32"/>
      <c r="P22" s="39">
        <f>IF((OR(L22="",L22="DNC")),"",IF(L22="SDQ",P$39,IF(L22="DNF",999,(L22+(5*M22)+(N22*10)-(O22*5)))))</f>
        <v>41.75</v>
      </c>
      <c r="Q22" s="56">
        <f>IF(P22="",Default_Rank_Score,RANK(P22,P$4:P$29,1))</f>
        <v>5</v>
      </c>
      <c r="R22" s="52">
        <v>30.46</v>
      </c>
      <c r="S22" s="6">
        <v>0</v>
      </c>
      <c r="T22" s="32"/>
      <c r="U22" s="32"/>
      <c r="V22" s="39">
        <f>IF((OR(R22="",R22="DNC")),"",IF(R22="SDQ",V$39,IF(R22="DNF",999,(R22+(5*S22)+(T22*10)-(U22*5)))))</f>
        <v>30.46</v>
      </c>
      <c r="W22" s="58">
        <f>IF(V22="",Default_Rank_Score,RANK(V22,V$4:V$29,1))</f>
        <v>3</v>
      </c>
      <c r="X22" s="52">
        <v>40.58</v>
      </c>
      <c r="Y22" s="6">
        <v>0</v>
      </c>
      <c r="Z22" s="32"/>
      <c r="AA22" s="32"/>
      <c r="AB22" s="39">
        <f>IF((OR(X22="",X22="DNC")),"",IF(X22="SDQ",AB$39,IF(X22="DNF",999,(X22+(5*Y22)+(Z22*10)-(AA22*5)))))</f>
        <v>40.58</v>
      </c>
      <c r="AC22" s="58">
        <f>IF(AB22="",Default_Rank_Score,RANK(AB22,AB$4:AB$29,1))</f>
        <v>5</v>
      </c>
      <c r="AD22" s="52">
        <v>33.61</v>
      </c>
      <c r="AE22" s="6">
        <v>0</v>
      </c>
      <c r="AF22" s="32"/>
      <c r="AG22" s="32"/>
      <c r="AH22" s="39">
        <f>IF((OR(AD22="",AD22="DNC")),"",IF(AD22="SDQ",AH$39,IF(AD22="DNF",999,(AD22+(5*AE22)+(AF22*10)-(AG22*5)))))</f>
        <v>33.61</v>
      </c>
      <c r="AI22" s="58">
        <f>IF(AH22="",Default_Rank_Score,RANK(AH22,AH$4:AH$29,1))</f>
        <v>6</v>
      </c>
      <c r="AJ22" s="52">
        <v>40.83</v>
      </c>
      <c r="AK22" s="6">
        <v>0</v>
      </c>
      <c r="AL22" s="32"/>
      <c r="AM22" s="32"/>
      <c r="AN22" s="39">
        <f>IF((OR(AJ22="",AJ22="DNC")),"",IF(AJ22="SDQ",AN$39,IF(AJ22="DNF",999,(AJ22+(5*AK22)+(AL22*10)-(AM22*5)))))</f>
        <v>40.83</v>
      </c>
      <c r="AO22" s="12">
        <f>IF(AN22="",Default_Rank_Score,RANK(AN22,AN$4:AN$29,1))</f>
        <v>3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15">
      <c r="A23" s="62" t="s">
        <v>75</v>
      </c>
      <c r="B23" s="2"/>
      <c r="C23" s="1"/>
      <c r="D23" s="3">
        <v>2</v>
      </c>
      <c r="E23" s="7" t="s">
        <v>50</v>
      </c>
      <c r="F23" s="6"/>
      <c r="G23" s="67">
        <f>RANK(K23,K$4:K$29,1)</f>
        <v>19</v>
      </c>
      <c r="H23" s="67">
        <f t="shared" si="0"/>
        <v>89</v>
      </c>
      <c r="I23" s="67">
        <f t="shared" si="1"/>
        <v>3</v>
      </c>
      <c r="J23" s="67">
        <f t="shared" si="2"/>
        <v>4</v>
      </c>
      <c r="K23" s="68">
        <f t="shared" si="3"/>
        <v>431.24</v>
      </c>
      <c r="L23" s="52">
        <v>75.97</v>
      </c>
      <c r="M23" s="6">
        <v>0</v>
      </c>
      <c r="N23" s="32"/>
      <c r="O23" s="32"/>
      <c r="P23" s="39">
        <f>IF((OR(L23="",L23="DNC")),"",IF(L23="SDQ",P$39,IF(L23="DNF",999,(L23+(5*M23)+(N23*10)-(O23*5)))))</f>
        <v>75.97</v>
      </c>
      <c r="Q23" s="56">
        <f>IF(P23="",Default_Rank_Score,RANK(P23,P$4:P$29,1))</f>
        <v>15</v>
      </c>
      <c r="R23" s="52">
        <v>82.05</v>
      </c>
      <c r="S23" s="6">
        <v>0</v>
      </c>
      <c r="T23" s="32"/>
      <c r="U23" s="32"/>
      <c r="V23" s="39">
        <f>IF((OR(R23="",R23="DNC")),"",IF(R23="SDQ",V$39,IF(R23="DNF",999,(R23+(5*S23)+(T23*10)-(U23*5)))))</f>
        <v>82.05</v>
      </c>
      <c r="W23" s="58">
        <f>IF(V23="",Default_Rank_Score,RANK(V23,V$4:V$29,1))</f>
        <v>19</v>
      </c>
      <c r="X23" s="52">
        <v>89.63</v>
      </c>
      <c r="Y23" s="6">
        <v>3</v>
      </c>
      <c r="Z23" s="32"/>
      <c r="AA23" s="32"/>
      <c r="AB23" s="39">
        <f>IF((OR(X23="",X23="DNC")),"",IF(X23="SDQ",AB$39,IF(X23="DNF",999,(X23+(5*Y23)+(Z23*10)-(AA23*5)))))</f>
        <v>104.63</v>
      </c>
      <c r="AC23" s="58">
        <f>IF(AB23="",Default_Rank_Score,RANK(AB23,AB$4:AB$29,1))</f>
        <v>18</v>
      </c>
      <c r="AD23" s="52">
        <v>79.05</v>
      </c>
      <c r="AE23" s="6">
        <v>0</v>
      </c>
      <c r="AF23" s="32">
        <v>1</v>
      </c>
      <c r="AG23" s="32"/>
      <c r="AH23" s="39">
        <f>IF((OR(AD23="",AD23="DNC")),"",IF(AD23="SDQ",AH$39,IF(AD23="DNF",999,(AD23+(5*AE23)+(AF23*10)-(AG23*5)))))</f>
        <v>89.05</v>
      </c>
      <c r="AI23" s="58">
        <f>IF(AH23="",Default_Rank_Score,RANK(AH23,AH$4:AH$29,1))</f>
        <v>20</v>
      </c>
      <c r="AJ23" s="52">
        <v>74.540000000000006</v>
      </c>
      <c r="AK23" s="6">
        <v>1</v>
      </c>
      <c r="AL23" s="32"/>
      <c r="AM23" s="32"/>
      <c r="AN23" s="39">
        <f>IF((OR(AJ23="",AJ23="DNC")),"",IF(AJ23="SDQ",AN$39,IF(AJ23="DNF",999,(AJ23+(5*AK23)+(AL23*10)-(AM23*5)))))</f>
        <v>79.540000000000006</v>
      </c>
      <c r="AO23" s="12">
        <f>IF(AN23="",Default_Rank_Score,RANK(AN23,AN$4:AN$29,1))</f>
        <v>17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15">
      <c r="A24" s="62" t="s">
        <v>76</v>
      </c>
      <c r="B24" s="2"/>
      <c r="C24" s="1"/>
      <c r="D24" s="3">
        <v>2</v>
      </c>
      <c r="E24" s="7" t="s">
        <v>59</v>
      </c>
      <c r="F24" s="6"/>
      <c r="G24" s="67">
        <f>RANK(K24,K$4:K$29,1)</f>
        <v>2</v>
      </c>
      <c r="H24" s="67">
        <f t="shared" si="0"/>
        <v>18</v>
      </c>
      <c r="I24" s="67">
        <f t="shared" si="1"/>
        <v>2</v>
      </c>
      <c r="J24" s="67">
        <f t="shared" si="2"/>
        <v>7</v>
      </c>
      <c r="K24" s="68">
        <f t="shared" si="3"/>
        <v>172.38</v>
      </c>
      <c r="L24" s="52">
        <v>30.35</v>
      </c>
      <c r="M24" s="6">
        <v>0</v>
      </c>
      <c r="N24" s="32"/>
      <c r="O24" s="32"/>
      <c r="P24" s="39">
        <f>IF((OR(L24="",L24="DNC")),"",IF(L24="SDQ",P$39,IF(L24="DNF",999,(L24+(5*M24)+(N24*10)-(O24*5)))))</f>
        <v>30.35</v>
      </c>
      <c r="Q24" s="56">
        <f>IF(P24="",Default_Rank_Score,RANK(P24,P$4:P$29,1))</f>
        <v>1</v>
      </c>
      <c r="R24" s="52">
        <v>29.6</v>
      </c>
      <c r="S24" s="6">
        <v>0</v>
      </c>
      <c r="T24" s="32"/>
      <c r="U24" s="32"/>
      <c r="V24" s="39">
        <f>IF((OR(R24="",R24="DNC")),"",IF(R24="SDQ",V$39,IF(R24="DNF",999,(R24+(5*S24)+(T24*10)-(U24*5)))))</f>
        <v>29.6</v>
      </c>
      <c r="W24" s="58">
        <f>IF(V24="",Default_Rank_Score,RANK(V24,V$4:V$29,1))</f>
        <v>1</v>
      </c>
      <c r="X24" s="52">
        <v>25.94</v>
      </c>
      <c r="Y24" s="6">
        <v>4</v>
      </c>
      <c r="Z24" s="32"/>
      <c r="AA24" s="32"/>
      <c r="AB24" s="39">
        <f>IF((OR(X24="",X24="DNC")),"",IF(X24="SDQ",AB$39,IF(X24="DNF",999,(X24+(5*Y24)+(Z24*10)-(AA24*5)))))</f>
        <v>45.94</v>
      </c>
      <c r="AC24" s="58">
        <f>IF(AB24="",Default_Rank_Score,RANK(AB24,AB$4:AB$29,1))</f>
        <v>8</v>
      </c>
      <c r="AD24" s="52">
        <v>27.93</v>
      </c>
      <c r="AE24" s="6">
        <v>2</v>
      </c>
      <c r="AF24" s="32"/>
      <c r="AG24" s="32"/>
      <c r="AH24" s="39">
        <f>IF((OR(AD24="",AD24="DNC")),"",IF(AD24="SDQ",AH$39,IF(AD24="DNF",999,(AD24+(5*AE24)+(AF24*10)-(AG24*5)))))</f>
        <v>37.93</v>
      </c>
      <c r="AI24" s="58">
        <f>IF(AH24="",Default_Rank_Score,RANK(AH24,AH$4:AH$29,1))</f>
        <v>7</v>
      </c>
      <c r="AJ24" s="52">
        <v>23.56</v>
      </c>
      <c r="AK24" s="6">
        <v>1</v>
      </c>
      <c r="AL24" s="32"/>
      <c r="AM24" s="32"/>
      <c r="AN24" s="39">
        <f>IF((OR(AJ24="",AJ24="DNC")),"",IF(AJ24="SDQ",AN$39,IF(AJ24="DNF",999,(AJ24+(5*AK24)+(AL24*10)-(AM24*5)))))</f>
        <v>28.56</v>
      </c>
      <c r="AO24" s="12">
        <f>IF(AN24="",Default_Rank_Score,RANK(AN24,AN$4:AN$29,1))</f>
        <v>1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15">
      <c r="A25" s="62" t="s">
        <v>77</v>
      </c>
      <c r="B25" s="2"/>
      <c r="C25" s="1"/>
      <c r="D25" s="3">
        <v>2</v>
      </c>
      <c r="E25" s="7" t="s">
        <v>57</v>
      </c>
      <c r="F25" s="6"/>
      <c r="G25" s="67">
        <f>RANK(K25,K$4:K$29,1)</f>
        <v>23</v>
      </c>
      <c r="H25" s="67">
        <f t="shared" si="0"/>
        <v>112</v>
      </c>
      <c r="I25" s="67">
        <f t="shared" si="1"/>
        <v>2</v>
      </c>
      <c r="J25" s="67">
        <f t="shared" si="2"/>
        <v>4</v>
      </c>
      <c r="K25" s="68">
        <f t="shared" si="3"/>
        <v>767.12000000000012</v>
      </c>
      <c r="L25" s="52">
        <v>153.63999999999999</v>
      </c>
      <c r="M25" s="6">
        <v>1</v>
      </c>
      <c r="N25" s="32"/>
      <c r="O25" s="32"/>
      <c r="P25" s="39">
        <f>IF((OR(L25="",L25="DNC")),"",IF(L25="SDQ",P$39,IF(L25="DNF",999,(L25+(5*M25)+(N25*10)-(O25*5)))))</f>
        <v>158.63999999999999</v>
      </c>
      <c r="Q25" s="56">
        <f>IF(P25="",Default_Rank_Score,RANK(P25,P$4:P$29,1))</f>
        <v>23</v>
      </c>
      <c r="R25" s="52">
        <v>143.24</v>
      </c>
      <c r="S25" s="6">
        <v>1</v>
      </c>
      <c r="T25" s="32"/>
      <c r="U25" s="32"/>
      <c r="V25" s="39">
        <f>IF((OR(R25="",R25="DNC")),"",IF(R25="SDQ",V$39,IF(R25="DNF",999,(R25+(5*S25)+(T25*10)-(U25*5)))))</f>
        <v>148.24</v>
      </c>
      <c r="W25" s="58">
        <f>IF(V25="",Default_Rank_Score,RANK(V25,V$4:V$29,1))</f>
        <v>23</v>
      </c>
      <c r="X25" s="52">
        <v>163.72999999999999</v>
      </c>
      <c r="Y25" s="6">
        <v>0</v>
      </c>
      <c r="Z25" s="32"/>
      <c r="AA25" s="32"/>
      <c r="AB25" s="39">
        <f>IF((OR(X25="",X25="DNC")),"",IF(X25="SDQ",AB$39,IF(X25="DNF",999,(X25+(5*Y25)+(Z25*10)-(AA25*5)))))</f>
        <v>163.72999999999999</v>
      </c>
      <c r="AC25" s="58">
        <f>IF(AB25="",Default_Rank_Score,RANK(AB25,AB$4:AB$29,1))</f>
        <v>22</v>
      </c>
      <c r="AD25" s="52">
        <v>132.82</v>
      </c>
      <c r="AE25" s="6">
        <v>0</v>
      </c>
      <c r="AF25" s="32"/>
      <c r="AG25" s="32"/>
      <c r="AH25" s="39">
        <f>IF((OR(AD25="",AD25="DNC")),"",IF(AD25="SDQ",AH$39,IF(AD25="DNF",999,(AD25+(5*AE25)+(AF25*10)-(AG25*5)))))</f>
        <v>132.82</v>
      </c>
      <c r="AI25" s="58">
        <f>IF(AH25="",Default_Rank_Score,RANK(AH25,AH$4:AH$29,1))</f>
        <v>21</v>
      </c>
      <c r="AJ25" s="52">
        <v>153.69</v>
      </c>
      <c r="AK25" s="6">
        <v>2</v>
      </c>
      <c r="AL25" s="32"/>
      <c r="AM25" s="32"/>
      <c r="AN25" s="39">
        <f>IF((OR(AJ25="",AJ25="DNC")),"",IF(AJ25="SDQ",AN$39,IF(AJ25="DNF",999,(AJ25+(5*AK25)+(AL25*10)-(AM25*5)))))</f>
        <v>163.69</v>
      </c>
      <c r="AO25" s="12">
        <f>IF(AN25="",Default_Rank_Score,RANK(AN25,AN$4:AN$29,1))</f>
        <v>23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15">
      <c r="A26" s="62" t="s">
        <v>78</v>
      </c>
      <c r="B26" s="2"/>
      <c r="C26" s="1"/>
      <c r="D26" s="3">
        <v>2</v>
      </c>
      <c r="E26" s="7" t="s">
        <v>79</v>
      </c>
      <c r="F26" s="6"/>
      <c r="G26" s="67">
        <f>RANK(K26,K$4:K$29,1)</f>
        <v>17</v>
      </c>
      <c r="H26" s="67">
        <f t="shared" si="0"/>
        <v>82</v>
      </c>
      <c r="I26" s="67">
        <f t="shared" si="1"/>
        <v>2</v>
      </c>
      <c r="J26" s="67">
        <f t="shared" si="2"/>
        <v>10</v>
      </c>
      <c r="K26" s="68">
        <f t="shared" si="3"/>
        <v>376.95</v>
      </c>
      <c r="L26" s="52">
        <v>62.2</v>
      </c>
      <c r="M26" s="6">
        <v>2</v>
      </c>
      <c r="N26" s="32">
        <v>1</v>
      </c>
      <c r="O26" s="32"/>
      <c r="P26" s="39">
        <f>IF((OR(L26="",L26="DNC")),"",IF(L26="SDQ",P$39,IF(L26="DNF",999,(L26+(5*M26)+(N26*10)-(O26*5)))))</f>
        <v>82.2</v>
      </c>
      <c r="Q26" s="56">
        <f>IF(P26="",Default_Rank_Score,RANK(P26,P$4:P$29,1))</f>
        <v>17</v>
      </c>
      <c r="R26" s="52">
        <v>47.92</v>
      </c>
      <c r="S26" s="6">
        <v>0</v>
      </c>
      <c r="T26" s="32"/>
      <c r="U26" s="32"/>
      <c r="V26" s="39">
        <f>IF((OR(R26="",R26="DNC")),"",IF(R26="SDQ",V$39,IF(R26="DNF",999,(R26+(5*S26)+(T26*10)-(U26*5)))))</f>
        <v>47.92</v>
      </c>
      <c r="W26" s="58">
        <f>IF(V26="",Default_Rank_Score,RANK(V26,V$4:V$29,1))</f>
        <v>11</v>
      </c>
      <c r="X26" s="52">
        <v>74.650000000000006</v>
      </c>
      <c r="Y26" s="6">
        <v>6</v>
      </c>
      <c r="Z26" s="32"/>
      <c r="AA26" s="32"/>
      <c r="AB26" s="39">
        <f>IF((OR(X26="",X26="DNC")),"",IF(X26="SDQ",AB$39,IF(X26="DNF",999,(X26+(5*Y26)+(Z26*10)-(AA26*5)))))</f>
        <v>104.65</v>
      </c>
      <c r="AC26" s="58">
        <f>IF(AB26="",Default_Rank_Score,RANK(AB26,AB$4:AB$29,1))</f>
        <v>19</v>
      </c>
      <c r="AD26" s="52">
        <v>53.92</v>
      </c>
      <c r="AE26" s="6">
        <v>2</v>
      </c>
      <c r="AF26" s="32">
        <v>1</v>
      </c>
      <c r="AG26" s="32"/>
      <c r="AH26" s="39">
        <f>IF((OR(AD26="",AD26="DNC")),"",IF(AD26="SDQ",AH$39,IF(AD26="DNF",999,(AD26+(5*AE26)+(AF26*10)-(AG26*5)))))</f>
        <v>73.92</v>
      </c>
      <c r="AI26" s="58">
        <f>IF(AH26="",Default_Rank_Score,RANK(AH26,AH$4:AH$29,1))</f>
        <v>19</v>
      </c>
      <c r="AJ26" s="52">
        <v>68.260000000000005</v>
      </c>
      <c r="AK26" s="6">
        <v>0</v>
      </c>
      <c r="AL26" s="32"/>
      <c r="AM26" s="32"/>
      <c r="AN26" s="39">
        <f>IF((OR(AJ26="",AJ26="DNC")),"",IF(AJ26="SDQ",AN$39,IF(AJ26="DNF",999,(AJ26+(5*AK26)+(AL26*10)-(AM26*5)))))</f>
        <v>68.260000000000005</v>
      </c>
      <c r="AO26" s="12">
        <f>IF(AN26="",Default_Rank_Score,RANK(AN26,AN$4:AN$29,1))</f>
        <v>16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15">
      <c r="A27" s="62" t="s">
        <v>80</v>
      </c>
      <c r="B27" s="2"/>
      <c r="C27" s="1"/>
      <c r="D27" s="3">
        <v>2</v>
      </c>
      <c r="E27" s="7" t="s">
        <v>52</v>
      </c>
      <c r="F27" s="6"/>
      <c r="G27" s="67">
        <f>RANK(K27,K$4:K$29,1)</f>
        <v>22</v>
      </c>
      <c r="H27" s="67">
        <f t="shared" si="0"/>
        <v>112</v>
      </c>
      <c r="I27" s="67">
        <f t="shared" si="1"/>
        <v>1</v>
      </c>
      <c r="J27" s="67">
        <f t="shared" si="2"/>
        <v>5</v>
      </c>
      <c r="K27" s="68">
        <f t="shared" si="3"/>
        <v>747.32999999999993</v>
      </c>
      <c r="L27" s="52">
        <v>141.54</v>
      </c>
      <c r="M27" s="6">
        <v>1</v>
      </c>
      <c r="N27" s="32"/>
      <c r="O27" s="32"/>
      <c r="P27" s="39">
        <f>IF((OR(L27="",L27="DNC")),"",IF(L27="SDQ",P$39,IF(L27="DNF",999,(L27+(5*M27)+(N27*10)-(O27*5)))))</f>
        <v>146.54</v>
      </c>
      <c r="Q27" s="56">
        <f>IF(P27="",Default_Rank_Score,RANK(P27,P$4:P$29,1))</f>
        <v>22</v>
      </c>
      <c r="R27" s="52">
        <v>113.85</v>
      </c>
      <c r="S27" s="6">
        <v>1</v>
      </c>
      <c r="T27" s="32"/>
      <c r="U27" s="32"/>
      <c r="V27" s="39">
        <f>IF((OR(R27="",R27="DNC")),"",IF(R27="SDQ",V$39,IF(R27="DNF",999,(R27+(5*S27)+(T27*10)-(U27*5)))))</f>
        <v>118.85</v>
      </c>
      <c r="W27" s="58">
        <f>IF(V27="",Default_Rank_Score,RANK(V27,V$4:V$29,1))</f>
        <v>22</v>
      </c>
      <c r="X27" s="52">
        <v>186.08</v>
      </c>
      <c r="Y27" s="6">
        <v>1</v>
      </c>
      <c r="Z27" s="32"/>
      <c r="AA27" s="32"/>
      <c r="AB27" s="39">
        <f>IF((OR(X27="",X27="DNC")),"",IF(X27="SDQ",AB$39,IF(X27="DNF",999,(X27+(5*Y27)+(Z27*10)-(AA27*5)))))</f>
        <v>191.08</v>
      </c>
      <c r="AC27" s="58">
        <f>IF(AB27="",Default_Rank_Score,RANK(AB27,AB$4:AB$29,1))</f>
        <v>23</v>
      </c>
      <c r="AD27" s="52">
        <v>140.91999999999999</v>
      </c>
      <c r="AE27" s="6">
        <v>2</v>
      </c>
      <c r="AF27" s="32"/>
      <c r="AG27" s="32"/>
      <c r="AH27" s="39">
        <f>IF((OR(AD27="",AD27="DNC")),"",IF(AD27="SDQ",AH$39,IF(AD27="DNF",999,(AD27+(5*AE27)+(AF27*10)-(AG27*5)))))</f>
        <v>150.91999999999999</v>
      </c>
      <c r="AI27" s="58">
        <f>IF(AH27="",Default_Rank_Score,RANK(AH27,AH$4:AH$29,1))</f>
        <v>23</v>
      </c>
      <c r="AJ27" s="52">
        <v>139.94</v>
      </c>
      <c r="AK27" s="6">
        <v>0</v>
      </c>
      <c r="AL27" s="32"/>
      <c r="AM27" s="32"/>
      <c r="AN27" s="39">
        <f>IF((OR(AJ27="",AJ27="DNC")),"",IF(AJ27="SDQ",AN$39,IF(AJ27="DNF",999,(AJ27+(5*AK27)+(AL27*10)-(AM27*5)))))</f>
        <v>139.94</v>
      </c>
      <c r="AO27" s="12">
        <f>IF(AN27="",Default_Rank_Score,RANK(AN27,AN$4:AN$29,1))</f>
        <v>22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15">
      <c r="A28" s="62" t="s">
        <v>81</v>
      </c>
      <c r="B28" s="2"/>
      <c r="C28" s="1"/>
      <c r="D28" s="3">
        <v>2</v>
      </c>
      <c r="E28" s="7" t="s">
        <v>82</v>
      </c>
      <c r="F28" s="6"/>
      <c r="G28" s="67">
        <f>RANK(K28,K$4:K$29,1)</f>
        <v>21</v>
      </c>
      <c r="H28" s="67">
        <f t="shared" si="0"/>
        <v>106</v>
      </c>
      <c r="I28" s="67">
        <f t="shared" si="1"/>
        <v>2</v>
      </c>
      <c r="J28" s="67">
        <f t="shared" si="2"/>
        <v>9</v>
      </c>
      <c r="K28" s="68">
        <f t="shared" si="3"/>
        <v>658.75</v>
      </c>
      <c r="L28" s="52">
        <v>118.37</v>
      </c>
      <c r="M28" s="6">
        <v>3</v>
      </c>
      <c r="N28" s="32"/>
      <c r="O28" s="32"/>
      <c r="P28" s="39">
        <f>IF((OR(L28="",L28="DNC")),"",IF(L28="SDQ",P$39,IF(L28="DNF",999,(L28+(5*M28)+(N28*10)-(O28*5)))))</f>
        <v>133.37</v>
      </c>
      <c r="Q28" s="56">
        <f>IF(P28="",Default_Rank_Score,RANK(P28,P$4:P$29,1))</f>
        <v>21</v>
      </c>
      <c r="R28" s="52">
        <v>109.21</v>
      </c>
      <c r="S28" s="6">
        <v>0</v>
      </c>
      <c r="T28" s="32"/>
      <c r="U28" s="32"/>
      <c r="V28" s="39">
        <f>IF((OR(R28="",R28="DNC")),"",IF(R28="SDQ",V$39,IF(R28="DNF",999,(R28+(5*S28)+(T28*10)-(U28*5)))))</f>
        <v>109.21</v>
      </c>
      <c r="W28" s="58">
        <f>IF(V28="",Default_Rank_Score,RANK(V28,V$4:V$29,1))</f>
        <v>21</v>
      </c>
      <c r="X28" s="52">
        <v>142.61000000000001</v>
      </c>
      <c r="Y28" s="6">
        <v>4</v>
      </c>
      <c r="Z28" s="32"/>
      <c r="AA28" s="32"/>
      <c r="AB28" s="39">
        <f>IF((OR(X28="",X28="DNC")),"",IF(X28="SDQ",AB$39,IF(X28="DNF",999,(X28+(5*Y28)+(Z28*10)-(AA28*5)))))</f>
        <v>162.61000000000001</v>
      </c>
      <c r="AC28" s="58">
        <f>IF(AB28="",Default_Rank_Score,RANK(AB28,AB$4:AB$29,1))</f>
        <v>21</v>
      </c>
      <c r="AD28" s="52">
        <v>130.75</v>
      </c>
      <c r="AE28" s="6">
        <v>2</v>
      </c>
      <c r="AF28" s="32"/>
      <c r="AG28" s="32"/>
      <c r="AH28" s="39">
        <f>IF((OR(AD28="",AD28="DNC")),"",IF(AD28="SDQ",AH$39,IF(AD28="DNF",999,(AD28+(5*AE28)+(AF28*10)-(AG28*5)))))</f>
        <v>140.75</v>
      </c>
      <c r="AI28" s="58">
        <f>IF(AH28="",Default_Rank_Score,RANK(AH28,AH$4:AH$29,1))</f>
        <v>22</v>
      </c>
      <c r="AJ28" s="52">
        <v>112.81</v>
      </c>
      <c r="AK28" s="6">
        <v>0</v>
      </c>
      <c r="AL28" s="32"/>
      <c r="AM28" s="32"/>
      <c r="AN28" s="39">
        <f>IF((OR(AJ28="",AJ28="DNC")),"",IF(AJ28="SDQ",AN$39,IF(AJ28="DNF",999,(AJ28+(5*AK28)+(AL28*10)-(AM28*5)))))</f>
        <v>112.81</v>
      </c>
      <c r="AO28" s="12">
        <f>IF(AN28="",Default_Rank_Score,RANK(AN28,AN$4:AN$29,1))</f>
        <v>21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27" customFormat="1" ht="14" thickBot="1" x14ac:dyDescent="0.2">
      <c r="A29" s="40" t="s">
        <v>26</v>
      </c>
      <c r="B29" s="41"/>
      <c r="C29" s="41"/>
      <c r="D29" s="41"/>
      <c r="E29" s="42"/>
      <c r="F29" s="43"/>
      <c r="G29" s="44"/>
      <c r="H29" s="44"/>
      <c r="I29" s="44"/>
      <c r="J29" s="44"/>
      <c r="K29" s="47"/>
      <c r="L29" s="53"/>
      <c r="M29" s="44"/>
      <c r="N29" s="44"/>
      <c r="O29" s="44"/>
      <c r="P29" s="45"/>
      <c r="Q29" s="57"/>
      <c r="R29" s="53"/>
      <c r="S29" s="44"/>
      <c r="T29" s="44"/>
      <c r="U29" s="44"/>
      <c r="V29" s="45"/>
      <c r="W29" s="57"/>
      <c r="X29" s="53"/>
      <c r="Y29" s="44"/>
      <c r="Z29" s="44"/>
      <c r="AA29" s="44"/>
      <c r="AB29" s="45"/>
      <c r="AC29" s="57"/>
      <c r="AD29" s="53"/>
      <c r="AE29" s="44"/>
      <c r="AF29" s="44"/>
      <c r="AG29" s="44"/>
      <c r="AH29" s="45"/>
      <c r="AI29" s="57"/>
      <c r="AJ29" s="53"/>
      <c r="AK29" s="44"/>
      <c r="AL29" s="44"/>
      <c r="AM29" s="44"/>
      <c r="AN29" s="45"/>
      <c r="AO29" s="26"/>
      <c r="AP29" s="26"/>
      <c r="AQ29" s="26"/>
    </row>
    <row r="30" spans="1:43" s="17" customFormat="1" x14ac:dyDescent="0.15">
      <c r="A30" s="17" t="s">
        <v>27</v>
      </c>
      <c r="E30" s="13"/>
      <c r="F30" s="5"/>
      <c r="G30" s="15"/>
      <c r="H30" s="15"/>
      <c r="I30" s="15"/>
      <c r="J30" s="15"/>
      <c r="K30" s="15"/>
      <c r="L30" s="16">
        <v>200</v>
      </c>
      <c r="M30" s="15"/>
      <c r="N30" s="15"/>
      <c r="O30" s="15"/>
      <c r="P30" s="16"/>
      <c r="Q30" s="15"/>
      <c r="R30" s="16">
        <v>200</v>
      </c>
      <c r="S30" s="15"/>
      <c r="T30" s="15"/>
      <c r="U30" s="15"/>
      <c r="V30" s="16"/>
      <c r="W30" s="15"/>
      <c r="X30" s="16">
        <v>200</v>
      </c>
      <c r="Y30" s="15"/>
      <c r="Z30" s="15"/>
      <c r="AA30" s="15"/>
      <c r="AB30" s="16"/>
      <c r="AC30" s="15"/>
      <c r="AD30" s="16">
        <v>200</v>
      </c>
      <c r="AE30" s="15"/>
      <c r="AF30" s="15"/>
      <c r="AG30" s="15"/>
      <c r="AH30" s="16"/>
      <c r="AI30" s="15"/>
      <c r="AJ30" s="16">
        <v>200</v>
      </c>
      <c r="AK30" s="15"/>
      <c r="AL30" s="15"/>
      <c r="AM30" s="15"/>
      <c r="AN30" s="16"/>
      <c r="AO30" s="15"/>
      <c r="AP30" s="15"/>
      <c r="AQ30" s="15"/>
    </row>
    <row r="31" spans="1:43" s="17" customFormat="1" x14ac:dyDescent="0.15">
      <c r="A31" s="4" t="s">
        <v>28</v>
      </c>
      <c r="B31" s="4"/>
      <c r="C31" s="4"/>
      <c r="D31" s="4"/>
      <c r="E31" s="13"/>
      <c r="F31" s="5"/>
      <c r="G31" s="15"/>
      <c r="H31" s="15"/>
      <c r="I31" s="15"/>
      <c r="J31" s="15"/>
      <c r="K31" s="15"/>
      <c r="L31" s="16">
        <v>20</v>
      </c>
      <c r="M31" s="15"/>
      <c r="N31" s="15"/>
      <c r="O31" s="15"/>
      <c r="P31" s="16"/>
      <c r="Q31" s="15"/>
      <c r="R31" s="16">
        <v>20</v>
      </c>
      <c r="S31" s="15"/>
      <c r="T31" s="15"/>
      <c r="U31" s="15"/>
      <c r="V31" s="16"/>
      <c r="W31" s="15"/>
      <c r="X31" s="16">
        <v>20</v>
      </c>
      <c r="Y31" s="15"/>
      <c r="Z31" s="15"/>
      <c r="AA31" s="15"/>
      <c r="AB31" s="16"/>
      <c r="AC31" s="15"/>
      <c r="AD31" s="16">
        <v>20</v>
      </c>
      <c r="AE31" s="15"/>
      <c r="AF31" s="15"/>
      <c r="AG31" s="15"/>
      <c r="AH31" s="16"/>
      <c r="AI31" s="15"/>
      <c r="AJ31" s="16">
        <v>20</v>
      </c>
      <c r="AK31" s="15"/>
      <c r="AL31" s="15"/>
      <c r="AM31" s="15"/>
      <c r="AN31" s="16"/>
      <c r="AO31" s="15"/>
      <c r="AP31" s="15"/>
      <c r="AQ31" s="15"/>
    </row>
    <row r="32" spans="1:43" s="17" customFormat="1" x14ac:dyDescent="0.15">
      <c r="A32" s="4" t="s">
        <v>29</v>
      </c>
      <c r="B32" s="4"/>
      <c r="C32" s="4"/>
      <c r="D32" s="4"/>
      <c r="E32" s="13"/>
      <c r="F32" s="5"/>
      <c r="G32" s="15"/>
      <c r="H32" s="15"/>
      <c r="I32" s="15"/>
      <c r="J32" s="15"/>
      <c r="K32" s="15"/>
      <c r="L32" s="16">
        <f>MIN(L4:L29)</f>
        <v>30.35</v>
      </c>
      <c r="M32" s="15"/>
      <c r="N32" s="15"/>
      <c r="O32" s="15"/>
      <c r="P32" s="16">
        <f>MIN(P4:P29)</f>
        <v>30.35</v>
      </c>
      <c r="Q32" s="15"/>
      <c r="R32" s="16">
        <f>MIN(R4:R29)</f>
        <v>29.6</v>
      </c>
      <c r="S32" s="15"/>
      <c r="T32" s="15"/>
      <c r="U32" s="15"/>
      <c r="V32" s="16">
        <f>MIN(V4:V29)</f>
        <v>29.6</v>
      </c>
      <c r="W32" s="15"/>
      <c r="X32" s="16">
        <f>MIN(X4:X29)</f>
        <v>25.94</v>
      </c>
      <c r="Y32" s="15"/>
      <c r="Z32" s="15"/>
      <c r="AA32" s="15"/>
      <c r="AB32" s="16">
        <f>MIN(AB4:AB29)</f>
        <v>29.98</v>
      </c>
      <c r="AC32" s="15"/>
      <c r="AD32" s="16">
        <f>MIN(AD4:AD29)</f>
        <v>27.06</v>
      </c>
      <c r="AE32" s="15"/>
      <c r="AF32" s="15"/>
      <c r="AG32" s="15"/>
      <c r="AH32" s="16">
        <f>MIN(AH4:AH29)</f>
        <v>27.06</v>
      </c>
      <c r="AI32" s="15"/>
      <c r="AJ32" s="16">
        <f>MIN(AJ4:AJ29)</f>
        <v>23.56</v>
      </c>
      <c r="AK32" s="15"/>
      <c r="AL32" s="15"/>
      <c r="AM32" s="15"/>
      <c r="AN32" s="16">
        <f>MIN(AN4:AN29)</f>
        <v>28.56</v>
      </c>
      <c r="AO32" s="15"/>
      <c r="AP32" s="15"/>
      <c r="AQ32" s="15"/>
    </row>
    <row r="33" spans="1:43" s="17" customFormat="1" x14ac:dyDescent="0.15">
      <c r="A33" s="4" t="s">
        <v>30</v>
      </c>
      <c r="B33" s="4"/>
      <c r="C33" s="4"/>
      <c r="D33" s="4"/>
      <c r="E33" s="13"/>
      <c r="F33" s="5"/>
      <c r="G33" s="15"/>
      <c r="H33" s="15"/>
      <c r="I33" s="15"/>
      <c r="J33" s="15"/>
      <c r="K33" s="15"/>
      <c r="L33" s="16">
        <f>MAX(L4:L29)</f>
        <v>253.83</v>
      </c>
      <c r="M33" s="15"/>
      <c r="N33" s="15"/>
      <c r="O33" s="15"/>
      <c r="P33" s="16">
        <f>MAX(P4:P29)</f>
        <v>273.83000000000004</v>
      </c>
      <c r="Q33" s="15"/>
      <c r="R33" s="16">
        <f>MAX(R4:R29)</f>
        <v>238.7</v>
      </c>
      <c r="S33" s="15"/>
      <c r="T33" s="15"/>
      <c r="U33" s="15"/>
      <c r="V33" s="16">
        <f>MAX(V4:V29)</f>
        <v>263.7</v>
      </c>
      <c r="W33" s="15"/>
      <c r="X33" s="16">
        <f>MAX(X4:X29)</f>
        <v>253.16</v>
      </c>
      <c r="Y33" s="15"/>
      <c r="Z33" s="15"/>
      <c r="AA33" s="15"/>
      <c r="AB33" s="16">
        <f>MAX(AB4:AB29)</f>
        <v>263.15999999999997</v>
      </c>
      <c r="AC33" s="15"/>
      <c r="AD33" s="16">
        <f>MAX(AD4:AD29)</f>
        <v>171.57</v>
      </c>
      <c r="AE33" s="15"/>
      <c r="AF33" s="15"/>
      <c r="AG33" s="15"/>
      <c r="AH33" s="16">
        <f>MAX(AH4:AH29)</f>
        <v>181.57</v>
      </c>
      <c r="AI33" s="15"/>
      <c r="AJ33" s="16">
        <f>MAX(AJ4:AJ29)</f>
        <v>254.71</v>
      </c>
      <c r="AK33" s="15"/>
      <c r="AL33" s="15"/>
      <c r="AM33" s="15"/>
      <c r="AN33" s="16">
        <f>MAX(AN4:AN29)</f>
        <v>254.71</v>
      </c>
      <c r="AO33" s="15"/>
      <c r="AP33" s="15"/>
      <c r="AQ33" s="15"/>
    </row>
    <row r="34" spans="1:43" s="17" customFormat="1" x14ac:dyDescent="0.15">
      <c r="A34" s="4" t="s">
        <v>31</v>
      </c>
      <c r="B34" s="4"/>
      <c r="C34" s="4"/>
      <c r="D34" s="4"/>
      <c r="E34" s="13"/>
      <c r="F34" s="5"/>
      <c r="G34" s="15"/>
      <c r="H34" s="15"/>
      <c r="I34" s="15"/>
      <c r="J34" s="15"/>
      <c r="K34" s="15"/>
      <c r="L34" s="16">
        <f>AVERAGE(L4:L29)</f>
        <v>73.685000000000002</v>
      </c>
      <c r="M34" s="15"/>
      <c r="N34" s="15"/>
      <c r="O34" s="15"/>
      <c r="P34" s="16">
        <f>AVERAGE(P4:P29)</f>
        <v>80.768333333333331</v>
      </c>
      <c r="Q34" s="15"/>
      <c r="R34" s="16">
        <f>AVERAGE(R4:R29)</f>
        <v>64.977916666666658</v>
      </c>
      <c r="S34" s="15"/>
      <c r="T34" s="15"/>
      <c r="U34" s="15"/>
      <c r="V34" s="16">
        <f>AVERAGE(V4:V29)</f>
        <v>68.102916666666658</v>
      </c>
      <c r="W34" s="15"/>
      <c r="X34" s="16">
        <f>AVERAGE(X4:X29)</f>
        <v>75.982916666666668</v>
      </c>
      <c r="Y34" s="15"/>
      <c r="Z34" s="15"/>
      <c r="AA34" s="15"/>
      <c r="AB34" s="16">
        <f>AVERAGE(AB4:AB29)</f>
        <v>84.107916666666668</v>
      </c>
      <c r="AC34" s="15"/>
      <c r="AD34" s="16">
        <f>AVERAGE(AD4:AD29)</f>
        <v>59.674583333333338</v>
      </c>
      <c r="AE34" s="15"/>
      <c r="AF34" s="15"/>
      <c r="AG34" s="15"/>
      <c r="AH34" s="16">
        <f>AVERAGE(AH4:AH29)</f>
        <v>63.632916666666667</v>
      </c>
      <c r="AI34" s="15"/>
      <c r="AJ34" s="16">
        <f>AVERAGE(AJ4:AJ29)</f>
        <v>73.054583333333326</v>
      </c>
      <c r="AK34" s="15"/>
      <c r="AL34" s="15"/>
      <c r="AM34" s="15"/>
      <c r="AN34" s="16">
        <f>AVERAGE(AN4:AN29)</f>
        <v>76.804583333333326</v>
      </c>
      <c r="AO34" s="15"/>
      <c r="AP34" s="15"/>
      <c r="AQ34" s="15"/>
    </row>
    <row r="35" spans="1:43" s="17" customFormat="1" x14ac:dyDescent="0.15">
      <c r="A35" s="4" t="s">
        <v>32</v>
      </c>
      <c r="B35" s="4"/>
      <c r="C35" s="4"/>
      <c r="D35" s="4"/>
      <c r="E35" s="13"/>
      <c r="F35" s="5"/>
      <c r="G35" s="15"/>
      <c r="H35" s="15"/>
      <c r="I35" s="15"/>
      <c r="J35" s="15"/>
      <c r="K35" s="15"/>
      <c r="L35" s="16">
        <f>STDEV(L4:L29)</f>
        <v>50.579943094849959</v>
      </c>
      <c r="M35" s="15"/>
      <c r="N35" s="15"/>
      <c r="O35" s="15"/>
      <c r="P35" s="16">
        <f>STDEV(M4:P29)</f>
        <v>54.618702472276844</v>
      </c>
      <c r="Q35" s="15"/>
      <c r="R35" s="16">
        <f>STDEV(R4:R29)</f>
        <v>47.258887913019741</v>
      </c>
      <c r="S35" s="15"/>
      <c r="T35" s="15"/>
      <c r="U35" s="15"/>
      <c r="V35" s="16">
        <f>STDEV(S4:V29)</f>
        <v>49.705312560773464</v>
      </c>
      <c r="W35" s="15"/>
      <c r="X35" s="16">
        <f>STDEV(X4:X29)</f>
        <v>56.810536949711107</v>
      </c>
      <c r="Y35" s="15"/>
      <c r="Z35" s="15"/>
      <c r="AA35" s="15"/>
      <c r="AB35" s="16">
        <f>STDEV(Y4:AB29)</f>
        <v>58.210455090153012</v>
      </c>
      <c r="AC35" s="15"/>
      <c r="AD35" s="16">
        <f>STDEV(AD4:AD29)</f>
        <v>41.363882584055574</v>
      </c>
      <c r="AE35" s="15"/>
      <c r="AF35" s="15"/>
      <c r="AG35" s="15"/>
      <c r="AH35" s="16">
        <f>STDEV(AE4:AH29)</f>
        <v>43.675499688273831</v>
      </c>
      <c r="AI35" s="15"/>
      <c r="AJ35" s="16">
        <f>STDEV(AJ4:AJ29)</f>
        <v>49.643496704364331</v>
      </c>
      <c r="AK35" s="15"/>
      <c r="AL35" s="15"/>
      <c r="AM35" s="15"/>
      <c r="AN35" s="16">
        <f>STDEV(AK4:AN29)</f>
        <v>51.636255683574738</v>
      </c>
      <c r="AO35" s="15"/>
      <c r="AP35" s="15"/>
      <c r="AQ35" s="15"/>
    </row>
    <row r="36" spans="1:43" s="17" customFormat="1" x14ac:dyDescent="0.15">
      <c r="A36" s="4" t="s">
        <v>33</v>
      </c>
      <c r="B36" s="4"/>
      <c r="C36" s="4"/>
      <c r="D36" s="4"/>
      <c r="E36" s="13"/>
      <c r="F36" s="5"/>
      <c r="G36" s="15"/>
      <c r="H36" s="15"/>
      <c r="I36" s="15"/>
      <c r="J36" s="15"/>
      <c r="K36" s="15"/>
      <c r="L36" s="16"/>
      <c r="M36" s="15">
        <f>MAX(M4:M29)</f>
        <v>5</v>
      </c>
      <c r="N36" s="15"/>
      <c r="O36" s="15"/>
      <c r="P36" s="16"/>
      <c r="Q36" s="15"/>
      <c r="R36" s="16"/>
      <c r="S36" s="15">
        <f>MAX(S4:S29)</f>
        <v>5</v>
      </c>
      <c r="T36" s="15"/>
      <c r="U36" s="15"/>
      <c r="V36" s="16"/>
      <c r="W36" s="15"/>
      <c r="X36" s="16"/>
      <c r="Y36" s="15">
        <f>MAX(Y4:Y29)</f>
        <v>6</v>
      </c>
      <c r="Z36" s="15"/>
      <c r="AA36" s="15"/>
      <c r="AB36" s="16"/>
      <c r="AC36" s="15"/>
      <c r="AD36" s="16"/>
      <c r="AE36" s="15">
        <f>MAX(AE4:AE29)</f>
        <v>2</v>
      </c>
      <c r="AF36" s="15"/>
      <c r="AG36" s="15"/>
      <c r="AH36" s="16"/>
      <c r="AI36" s="15"/>
      <c r="AJ36" s="16"/>
      <c r="AK36" s="15">
        <f>MAX(AK4:AK29)</f>
        <v>4</v>
      </c>
      <c r="AL36" s="15"/>
      <c r="AM36" s="15"/>
      <c r="AN36" s="16"/>
      <c r="AO36" s="15"/>
      <c r="AP36" s="15"/>
      <c r="AQ36" s="15"/>
    </row>
    <row r="37" spans="1:43" s="17" customFormat="1" x14ac:dyDescent="0.15">
      <c r="A37" s="4" t="s">
        <v>34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/>
      <c r="M37" s="15">
        <f>AVERAGE(M4:M29)</f>
        <v>1.25</v>
      </c>
      <c r="N37" s="15"/>
      <c r="O37" s="15"/>
      <c r="P37" s="16"/>
      <c r="Q37" s="15"/>
      <c r="R37" s="16"/>
      <c r="S37" s="15">
        <f>AVERAGE(S4:S29)</f>
        <v>0.625</v>
      </c>
      <c r="T37" s="15"/>
      <c r="U37" s="15"/>
      <c r="V37" s="16"/>
      <c r="W37" s="15"/>
      <c r="X37" s="16"/>
      <c r="Y37" s="15">
        <f>AVERAGE(Y4:Y29)</f>
        <v>1.5416666666666667</v>
      </c>
      <c r="Z37" s="15"/>
      <c r="AA37" s="15"/>
      <c r="AB37" s="16"/>
      <c r="AC37" s="15"/>
      <c r="AD37" s="16"/>
      <c r="AE37" s="15">
        <f>AVERAGE(AE4:AE29)</f>
        <v>0.625</v>
      </c>
      <c r="AF37" s="15"/>
      <c r="AG37" s="15"/>
      <c r="AH37" s="16"/>
      <c r="AI37" s="15"/>
      <c r="AJ37" s="16"/>
      <c r="AK37" s="15">
        <f>AVERAGE(AK4:AK29)</f>
        <v>0.75</v>
      </c>
      <c r="AL37" s="15"/>
      <c r="AM37" s="15"/>
      <c r="AN37" s="16"/>
      <c r="AO37" s="15"/>
      <c r="AP37" s="15"/>
      <c r="AQ37" s="15"/>
    </row>
    <row r="38" spans="1:43" s="17" customFormat="1" x14ac:dyDescent="0.15">
      <c r="A38" s="4" t="s">
        <v>35</v>
      </c>
      <c r="B38" s="4"/>
      <c r="C38" s="4"/>
      <c r="D38" s="4"/>
      <c r="F38" s="5"/>
      <c r="G38" s="15">
        <v>0</v>
      </c>
      <c r="H38" s="15"/>
      <c r="I38" s="15"/>
      <c r="J38" s="15"/>
      <c r="K38" s="15"/>
      <c r="L38" s="16"/>
      <c r="M38" s="15" t="s">
        <v>36</v>
      </c>
      <c r="N38" s="15"/>
      <c r="O38" s="15" t="s">
        <v>37</v>
      </c>
      <c r="P38" s="16" t="s">
        <v>38</v>
      </c>
      <c r="Q38" s="15"/>
      <c r="R38" s="16"/>
      <c r="S38" s="15" t="s">
        <v>36</v>
      </c>
      <c r="T38" s="15"/>
      <c r="U38" s="15" t="s">
        <v>37</v>
      </c>
      <c r="V38" s="16" t="s">
        <v>38</v>
      </c>
      <c r="W38" s="15"/>
      <c r="X38" s="16"/>
      <c r="Y38" s="15" t="s">
        <v>36</v>
      </c>
      <c r="Z38" s="15"/>
      <c r="AA38" s="15" t="s">
        <v>37</v>
      </c>
      <c r="AB38" s="16" t="s">
        <v>38</v>
      </c>
      <c r="AC38" s="15"/>
      <c r="AD38" s="16"/>
      <c r="AE38" s="15" t="s">
        <v>36</v>
      </c>
      <c r="AF38" s="15"/>
      <c r="AG38" s="15" t="s">
        <v>37</v>
      </c>
      <c r="AH38" s="16" t="s">
        <v>38</v>
      </c>
      <c r="AI38" s="15"/>
      <c r="AJ38" s="16"/>
      <c r="AK38" s="15" t="s">
        <v>36</v>
      </c>
      <c r="AL38" s="15"/>
      <c r="AM38" s="15" t="s">
        <v>37</v>
      </c>
      <c r="AN38" s="16" t="s">
        <v>38</v>
      </c>
      <c r="AO38" s="15"/>
      <c r="AP38" s="15"/>
      <c r="AQ38" s="5"/>
    </row>
    <row r="39" spans="1:43" x14ac:dyDescent="0.15">
      <c r="A39" s="18" t="s">
        <v>39</v>
      </c>
      <c r="P39" s="23">
        <f>P2*5+30</f>
        <v>150</v>
      </c>
      <c r="V39" s="23">
        <f>V2*5+30</f>
        <v>150</v>
      </c>
      <c r="AB39" s="23">
        <f>AB2*5+30</f>
        <v>150</v>
      </c>
      <c r="AH39" s="23">
        <f>AH2*5+30</f>
        <v>150</v>
      </c>
      <c r="AN39" s="23">
        <f>AN2*5+30</f>
        <v>170</v>
      </c>
    </row>
  </sheetData>
  <sheetProtection insertRows="0" deleteRows="0" selectLockedCells="1" sort="0"/>
  <sortState ref="A5:AM28">
    <sortCondition ref="K5:K28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allowBlank="1" showInputMessage="1" sqref="L1 L3:L1048576" xr:uid="{00000000-0002-0000-0000-000000000000}"/>
    <dataValidation type="decimal" errorStyle="warning" allowBlank="1" errorTitle="New Max or Min" error="Please verify your data" sqref="AD5:AD28 R5:R28 X5:X28 AJ5:AJ28" xr:uid="{00000000-0002-0000-0000-000001000000}">
      <formula1>#REF!</formula1>
      <formula2>#REF!</formula2>
    </dataValidation>
    <dataValidation type="decimal" errorStyle="warning" allowBlank="1" showErrorMessage="1" errorTitle="That's a lot of misses" error="It's unusual to miss more than 10" sqref="M5:M28 S5:S28 AE5:AE28 Y5:Y28 AK5:AK28" xr:uid="{00000000-0002-0000-0000-000002000000}">
      <formula1>0</formula1>
      <formula2>10</formula2>
    </dataValidation>
    <dataValidation type="whole" allowBlank="1" showErrorMessage="1" errorTitle="Must be 0 or 1" error="You either have a procedural penanty or not._x000d_Legal Values are 0 or 1." sqref="N5:O28 T5:U28 Z5:AA28 AF5:AG28 AL5:AM28" xr:uid="{00000000-0002-0000-0000-000003000000}">
      <formula1>0</formula1>
      <formula2>1</formula2>
    </dataValidation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29" max="16383" man="1"/>
  </rowBreaks>
  <colBreaks count="1" manualBreakCount="1">
    <brk id="35" max="15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Overall</vt:lpstr>
      <vt:lpstr>Category</vt:lpstr>
      <vt:lpstr>Clean</vt:lpstr>
      <vt:lpstr>Raw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slove</dc:creator>
  <cp:keywords/>
  <dc:description/>
  <cp:lastModifiedBy>James Hromadka</cp:lastModifiedBy>
  <cp:revision/>
  <dcterms:created xsi:type="dcterms:W3CDTF">2001-01-20T20:19:50Z</dcterms:created>
  <dcterms:modified xsi:type="dcterms:W3CDTF">2019-01-21T21:51:43Z</dcterms:modified>
  <cp:category/>
  <cp:contentStatus/>
</cp:coreProperties>
</file>