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Dusty\Documents\New THSS TT Scoring Masters\"/>
    </mc:Choice>
  </mc:AlternateContent>
  <xr:revisionPtr revIDLastSave="0" documentId="13_ncr:1_{9B224957-36A3-48CC-8BCA-733166372D10}" xr6:coauthVersionLast="33" xr6:coauthVersionMax="33" xr10:uidLastSave="{00000000-0000-0000-0000-000000000000}"/>
  <bookViews>
    <workbookView xWindow="0" yWindow="0" windowWidth="20490" windowHeight="7185" activeTab="2" xr2:uid="{00000000-000D-0000-FFFF-FFFF00000000}"/>
  </bookViews>
  <sheets>
    <sheet name="Clean" sheetId="29" r:id="rId1"/>
    <sheet name="Category" sheetId="28" r:id="rId2"/>
    <sheet name="Overall" sheetId="27" r:id="rId3"/>
    <sheet name="Raw" sheetId="26" r:id="rId4"/>
  </sheets>
  <definedNames>
    <definedName name="_xlnm.Print_Area" localSheetId="2">Overall!$A$1:$AN$18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28" i="29" l="1"/>
  <c r="AH28" i="29"/>
  <c r="AB28" i="29"/>
  <c r="V28" i="29"/>
  <c r="P28" i="29"/>
  <c r="AK26" i="29"/>
  <c r="AE26" i="29"/>
  <c r="Y26" i="29"/>
  <c r="S26" i="29"/>
  <c r="M26" i="29"/>
  <c r="AK25" i="29"/>
  <c r="AE25" i="29"/>
  <c r="Y25" i="29"/>
  <c r="S25" i="29"/>
  <c r="M25" i="29"/>
  <c r="AN13" i="29"/>
  <c r="AN16" i="29"/>
  <c r="AN12" i="29"/>
  <c r="AN11" i="29"/>
  <c r="AN14" i="29"/>
  <c r="AN8" i="29"/>
  <c r="AN10" i="29"/>
  <c r="AN6" i="29"/>
  <c r="AN5" i="29"/>
  <c r="AN7" i="29"/>
  <c r="AN15" i="29"/>
  <c r="AN17" i="29"/>
  <c r="AN9" i="29"/>
  <c r="AN24" i="29"/>
  <c r="AJ24" i="29"/>
  <c r="AH13" i="29"/>
  <c r="AH16" i="29"/>
  <c r="AH12" i="29"/>
  <c r="AH11" i="29"/>
  <c r="AH14" i="29"/>
  <c r="AH8" i="29"/>
  <c r="AH10" i="29"/>
  <c r="AH6" i="29"/>
  <c r="AH5" i="29"/>
  <c r="AH7" i="29"/>
  <c r="AH15" i="29"/>
  <c r="AH17" i="29"/>
  <c r="AH9" i="29"/>
  <c r="AH24" i="29"/>
  <c r="AD24" i="29"/>
  <c r="AB13" i="29"/>
  <c r="AB16" i="29"/>
  <c r="AB12" i="29"/>
  <c r="AB11" i="29"/>
  <c r="AB14" i="29"/>
  <c r="AB8" i="29"/>
  <c r="AB10" i="29"/>
  <c r="AB6" i="29"/>
  <c r="AB5" i="29"/>
  <c r="AB7" i="29"/>
  <c r="AB15" i="29"/>
  <c r="AB17" i="29"/>
  <c r="AB9" i="29"/>
  <c r="AB24" i="29"/>
  <c r="X24" i="29"/>
  <c r="V13" i="29"/>
  <c r="V16" i="29"/>
  <c r="V12" i="29"/>
  <c r="V11" i="29"/>
  <c r="V14" i="29"/>
  <c r="V8" i="29"/>
  <c r="V10" i="29"/>
  <c r="V6" i="29"/>
  <c r="V5" i="29"/>
  <c r="V7" i="29"/>
  <c r="V15" i="29"/>
  <c r="V17" i="29"/>
  <c r="V9" i="29"/>
  <c r="V24" i="29"/>
  <c r="R24" i="29"/>
  <c r="P13" i="29"/>
  <c r="P16" i="29"/>
  <c r="P12" i="29"/>
  <c r="P11" i="29"/>
  <c r="P14" i="29"/>
  <c r="P8" i="29"/>
  <c r="P10" i="29"/>
  <c r="P6" i="29"/>
  <c r="P5" i="29"/>
  <c r="P7" i="29"/>
  <c r="P15" i="29"/>
  <c r="P17" i="29"/>
  <c r="P9" i="29"/>
  <c r="P24" i="29"/>
  <c r="L24" i="29"/>
  <c r="AN23" i="29"/>
  <c r="AJ23" i="29"/>
  <c r="AH23" i="29"/>
  <c r="AD23" i="29"/>
  <c r="AB23" i="29"/>
  <c r="X23" i="29"/>
  <c r="V23" i="29"/>
  <c r="R23" i="29"/>
  <c r="P23" i="29"/>
  <c r="L23" i="29"/>
  <c r="AN22" i="29"/>
  <c r="AJ22" i="29"/>
  <c r="AH22" i="29"/>
  <c r="AD22" i="29"/>
  <c r="AB22" i="29"/>
  <c r="X22" i="29"/>
  <c r="V22" i="29"/>
  <c r="R22" i="29"/>
  <c r="P22" i="29"/>
  <c r="L22" i="29"/>
  <c r="AN21" i="29"/>
  <c r="AJ21" i="29"/>
  <c r="AH21" i="29"/>
  <c r="AD21" i="29"/>
  <c r="AB21" i="29"/>
  <c r="X21" i="29"/>
  <c r="V21" i="29"/>
  <c r="R21" i="29"/>
  <c r="P21" i="29"/>
  <c r="L21" i="29"/>
  <c r="AQ17" i="29"/>
  <c r="AP17" i="29"/>
  <c r="AO17" i="29"/>
  <c r="AI9" i="29"/>
  <c r="AC9" i="29"/>
  <c r="W9" i="29"/>
  <c r="Q9" i="29"/>
  <c r="K9" i="29"/>
  <c r="J9" i="29"/>
  <c r="I9" i="29"/>
  <c r="AO9" i="29"/>
  <c r="H9" i="29"/>
  <c r="K13" i="29"/>
  <c r="K16" i="29"/>
  <c r="K12" i="29"/>
  <c r="K11" i="29"/>
  <c r="K14" i="29"/>
  <c r="K8" i="29"/>
  <c r="K10" i="29"/>
  <c r="K6" i="29"/>
  <c r="K5" i="29"/>
  <c r="K7" i="29"/>
  <c r="K15" i="29"/>
  <c r="K17" i="29"/>
  <c r="G9" i="29"/>
  <c r="AQ16" i="29"/>
  <c r="AP16" i="29"/>
  <c r="AO16" i="29"/>
  <c r="AI17" i="29"/>
  <c r="AC17" i="29"/>
  <c r="W17" i="29"/>
  <c r="Q17" i="29"/>
  <c r="J17" i="29"/>
  <c r="I17" i="29"/>
  <c r="H17" i="29"/>
  <c r="G17" i="29"/>
  <c r="AQ15" i="29"/>
  <c r="AP15" i="29"/>
  <c r="AO15" i="29"/>
  <c r="AI15" i="29"/>
  <c r="AC15" i="29"/>
  <c r="W15" i="29"/>
  <c r="Q15" i="29"/>
  <c r="J15" i="29"/>
  <c r="I15" i="29"/>
  <c r="H15" i="29"/>
  <c r="G15" i="29"/>
  <c r="AQ14" i="29"/>
  <c r="AP14" i="29"/>
  <c r="AO14" i="29"/>
  <c r="AI7" i="29"/>
  <c r="AC7" i="29"/>
  <c r="W7" i="29"/>
  <c r="Q7" i="29"/>
  <c r="J7" i="29"/>
  <c r="I7" i="29"/>
  <c r="AO7" i="29"/>
  <c r="H7" i="29"/>
  <c r="G7" i="29"/>
  <c r="AQ13" i="29"/>
  <c r="AP13" i="29"/>
  <c r="AO13" i="29"/>
  <c r="AI5" i="29"/>
  <c r="AC5" i="29"/>
  <c r="W5" i="29"/>
  <c r="Q5" i="29"/>
  <c r="J5" i="29"/>
  <c r="I5" i="29"/>
  <c r="AO5" i="29"/>
  <c r="H5" i="29"/>
  <c r="G5" i="29"/>
  <c r="AQ12" i="29"/>
  <c r="AP12" i="29"/>
  <c r="AO12" i="29"/>
  <c r="AI6" i="29"/>
  <c r="AC6" i="29"/>
  <c r="W6" i="29"/>
  <c r="Q6" i="29"/>
  <c r="J6" i="29"/>
  <c r="I6" i="29"/>
  <c r="AO6" i="29"/>
  <c r="H6" i="29"/>
  <c r="G6" i="29"/>
  <c r="AQ11" i="29"/>
  <c r="AP11" i="29"/>
  <c r="AO11" i="29"/>
  <c r="AI10" i="29"/>
  <c r="AC10" i="29"/>
  <c r="W10" i="29"/>
  <c r="Q10" i="29"/>
  <c r="J10" i="29"/>
  <c r="I10" i="29"/>
  <c r="AO10" i="29"/>
  <c r="H10" i="29"/>
  <c r="G10" i="29"/>
  <c r="AQ10" i="29"/>
  <c r="AP10" i="29"/>
  <c r="AI8" i="29"/>
  <c r="AC8" i="29"/>
  <c r="W8" i="29"/>
  <c r="Q8" i="29"/>
  <c r="J8" i="29"/>
  <c r="I8" i="29"/>
  <c r="AO8" i="29"/>
  <c r="H8" i="29"/>
  <c r="G8" i="29"/>
  <c r="AQ9" i="29"/>
  <c r="AP9" i="29"/>
  <c r="AI14" i="29"/>
  <c r="AC14" i="29"/>
  <c r="W14" i="29"/>
  <c r="Q14" i="29"/>
  <c r="J14" i="29"/>
  <c r="I14" i="29"/>
  <c r="H14" i="29"/>
  <c r="G14" i="29"/>
  <c r="AQ8" i="29"/>
  <c r="AP8" i="29"/>
  <c r="AI11" i="29"/>
  <c r="AC11" i="29"/>
  <c r="W11" i="29"/>
  <c r="Q11" i="29"/>
  <c r="J11" i="29"/>
  <c r="I11" i="29"/>
  <c r="H11" i="29"/>
  <c r="G11" i="29"/>
  <c r="AQ7" i="29"/>
  <c r="AP7" i="29"/>
  <c r="AI12" i="29"/>
  <c r="AC12" i="29"/>
  <c r="W12" i="29"/>
  <c r="Q12" i="29"/>
  <c r="J12" i="29"/>
  <c r="I12" i="29"/>
  <c r="H12" i="29"/>
  <c r="G12" i="29"/>
  <c r="AQ6" i="29"/>
  <c r="AP6" i="29"/>
  <c r="AI16" i="29"/>
  <c r="AC16" i="29"/>
  <c r="W16" i="29"/>
  <c r="Q16" i="29"/>
  <c r="J16" i="29"/>
  <c r="I16" i="29"/>
  <c r="H16" i="29"/>
  <c r="G16" i="29"/>
  <c r="AQ5" i="29"/>
  <c r="AP5" i="29"/>
  <c r="AI13" i="29"/>
  <c r="AC13" i="29"/>
  <c r="W13" i="29"/>
  <c r="Q13" i="29"/>
  <c r="J13" i="29"/>
  <c r="I13" i="29"/>
  <c r="H13" i="29"/>
  <c r="G13" i="29"/>
  <c r="AN28" i="28"/>
  <c r="AH28" i="28"/>
  <c r="AB28" i="28"/>
  <c r="V28" i="28"/>
  <c r="P28" i="28"/>
  <c r="AK26" i="28"/>
  <c r="AE26" i="28"/>
  <c r="Y26" i="28"/>
  <c r="S26" i="28"/>
  <c r="M26" i="28"/>
  <c r="AK25" i="28"/>
  <c r="AE25" i="28"/>
  <c r="Y25" i="28"/>
  <c r="S25" i="28"/>
  <c r="M25" i="28"/>
  <c r="AN17" i="28"/>
  <c r="AN7" i="28"/>
  <c r="AN8" i="28"/>
  <c r="AN14" i="28"/>
  <c r="AN12" i="28"/>
  <c r="AN16" i="28"/>
  <c r="AN9" i="28"/>
  <c r="AN5" i="28"/>
  <c r="AN13" i="28"/>
  <c r="AN15" i="28"/>
  <c r="AN10" i="28"/>
  <c r="AN11" i="28"/>
  <c r="AN6" i="28"/>
  <c r="AN24" i="28"/>
  <c r="AJ24" i="28"/>
  <c r="AH17" i="28"/>
  <c r="AH7" i="28"/>
  <c r="AH8" i="28"/>
  <c r="AH14" i="28"/>
  <c r="AH12" i="28"/>
  <c r="AH16" i="28"/>
  <c r="AH9" i="28"/>
  <c r="AH5" i="28"/>
  <c r="AH13" i="28"/>
  <c r="AH15" i="28"/>
  <c r="AH10" i="28"/>
  <c r="AH11" i="28"/>
  <c r="AH6" i="28"/>
  <c r="AH24" i="28"/>
  <c r="AD24" i="28"/>
  <c r="AB17" i="28"/>
  <c r="AB7" i="28"/>
  <c r="AB8" i="28"/>
  <c r="AB14" i="28"/>
  <c r="AB12" i="28"/>
  <c r="AB16" i="28"/>
  <c r="AB9" i="28"/>
  <c r="AB5" i="28"/>
  <c r="AB13" i="28"/>
  <c r="AB15" i="28"/>
  <c r="AB10" i="28"/>
  <c r="AB11" i="28"/>
  <c r="AB6" i="28"/>
  <c r="AB24" i="28"/>
  <c r="X24" i="28"/>
  <c r="V17" i="28"/>
  <c r="V7" i="28"/>
  <c r="V8" i="28"/>
  <c r="V14" i="28"/>
  <c r="V12" i="28"/>
  <c r="V16" i="28"/>
  <c r="V9" i="28"/>
  <c r="V5" i="28"/>
  <c r="V13" i="28"/>
  <c r="V15" i="28"/>
  <c r="V10" i="28"/>
  <c r="V11" i="28"/>
  <c r="V6" i="28"/>
  <c r="V24" i="28"/>
  <c r="R24" i="28"/>
  <c r="P17" i="28"/>
  <c r="P7" i="28"/>
  <c r="P8" i="28"/>
  <c r="P14" i="28"/>
  <c r="P12" i="28"/>
  <c r="P16" i="28"/>
  <c r="P9" i="28"/>
  <c r="P5" i="28"/>
  <c r="P13" i="28"/>
  <c r="P15" i="28"/>
  <c r="P10" i="28"/>
  <c r="P11" i="28"/>
  <c r="P6" i="28"/>
  <c r="P24" i="28"/>
  <c r="L24" i="28"/>
  <c r="AN23" i="28"/>
  <c r="AJ23" i="28"/>
  <c r="AH23" i="28"/>
  <c r="AD23" i="28"/>
  <c r="AB23" i="28"/>
  <c r="X23" i="28"/>
  <c r="V23" i="28"/>
  <c r="R23" i="28"/>
  <c r="P23" i="28"/>
  <c r="L23" i="28"/>
  <c r="AN22" i="28"/>
  <c r="AJ22" i="28"/>
  <c r="AH22" i="28"/>
  <c r="AD22" i="28"/>
  <c r="AB22" i="28"/>
  <c r="X22" i="28"/>
  <c r="V22" i="28"/>
  <c r="R22" i="28"/>
  <c r="P22" i="28"/>
  <c r="L22" i="28"/>
  <c r="AN21" i="28"/>
  <c r="AJ21" i="28"/>
  <c r="AH21" i="28"/>
  <c r="AD21" i="28"/>
  <c r="AB21" i="28"/>
  <c r="X21" i="28"/>
  <c r="V21" i="28"/>
  <c r="R21" i="28"/>
  <c r="P21" i="28"/>
  <c r="L21" i="28"/>
  <c r="AQ17" i="28"/>
  <c r="AP17" i="28"/>
  <c r="AO17" i="28"/>
  <c r="AI6" i="28"/>
  <c r="AC6" i="28"/>
  <c r="W6" i="28"/>
  <c r="Q6" i="28"/>
  <c r="K6" i="28"/>
  <c r="J6" i="28"/>
  <c r="I6" i="28"/>
  <c r="AO6" i="28"/>
  <c r="H6" i="28"/>
  <c r="K17" i="28"/>
  <c r="K7" i="28"/>
  <c r="K8" i="28"/>
  <c r="K14" i="28"/>
  <c r="K12" i="28"/>
  <c r="K16" i="28"/>
  <c r="K9" i="28"/>
  <c r="K5" i="28"/>
  <c r="K13" i="28"/>
  <c r="K15" i="28"/>
  <c r="K10" i="28"/>
  <c r="K11" i="28"/>
  <c r="G6" i="28"/>
  <c r="AQ16" i="28"/>
  <c r="AP16" i="28"/>
  <c r="AO16" i="28"/>
  <c r="AI11" i="28"/>
  <c r="AC11" i="28"/>
  <c r="W11" i="28"/>
  <c r="Q11" i="28"/>
  <c r="J11" i="28"/>
  <c r="I11" i="28"/>
  <c r="AO11" i="28"/>
  <c r="H11" i="28"/>
  <c r="G11" i="28"/>
  <c r="AQ15" i="28"/>
  <c r="AP15" i="28"/>
  <c r="AO15" i="28"/>
  <c r="AI10" i="28"/>
  <c r="AC10" i="28"/>
  <c r="W10" i="28"/>
  <c r="Q10" i="28"/>
  <c r="J10" i="28"/>
  <c r="I10" i="28"/>
  <c r="AO10" i="28"/>
  <c r="H10" i="28"/>
  <c r="G10" i="28"/>
  <c r="AQ14" i="28"/>
  <c r="AP14" i="28"/>
  <c r="AO14" i="28"/>
  <c r="AI15" i="28"/>
  <c r="AC15" i="28"/>
  <c r="W15" i="28"/>
  <c r="Q15" i="28"/>
  <c r="J15" i="28"/>
  <c r="I15" i="28"/>
  <c r="H15" i="28"/>
  <c r="G15" i="28"/>
  <c r="AQ13" i="28"/>
  <c r="AP13" i="28"/>
  <c r="AO13" i="28"/>
  <c r="AI13" i="28"/>
  <c r="AC13" i="28"/>
  <c r="W13" i="28"/>
  <c r="Q13" i="28"/>
  <c r="J13" i="28"/>
  <c r="I13" i="28"/>
  <c r="H13" i="28"/>
  <c r="G13" i="28"/>
  <c r="AQ12" i="28"/>
  <c r="AP12" i="28"/>
  <c r="AO12" i="28"/>
  <c r="AI5" i="28"/>
  <c r="AC5" i="28"/>
  <c r="W5" i="28"/>
  <c r="Q5" i="28"/>
  <c r="J5" i="28"/>
  <c r="I5" i="28"/>
  <c r="AO5" i="28"/>
  <c r="H5" i="28"/>
  <c r="G5" i="28"/>
  <c r="AQ11" i="28"/>
  <c r="AP11" i="28"/>
  <c r="AI9" i="28"/>
  <c r="AC9" i="28"/>
  <c r="W9" i="28"/>
  <c r="Q9" i="28"/>
  <c r="J9" i="28"/>
  <c r="I9" i="28"/>
  <c r="AO9" i="28"/>
  <c r="H9" i="28"/>
  <c r="G9" i="28"/>
  <c r="AQ10" i="28"/>
  <c r="AP10" i="28"/>
  <c r="AI16" i="28"/>
  <c r="AC16" i="28"/>
  <c r="W16" i="28"/>
  <c r="Q16" i="28"/>
  <c r="J16" i="28"/>
  <c r="I16" i="28"/>
  <c r="H16" i="28"/>
  <c r="G16" i="28"/>
  <c r="AQ9" i="28"/>
  <c r="AP9" i="28"/>
  <c r="AI12" i="28"/>
  <c r="AC12" i="28"/>
  <c r="W12" i="28"/>
  <c r="Q12" i="28"/>
  <c r="J12" i="28"/>
  <c r="I12" i="28"/>
  <c r="H12" i="28"/>
  <c r="G12" i="28"/>
  <c r="AQ8" i="28"/>
  <c r="AP8" i="28"/>
  <c r="AO8" i="28"/>
  <c r="AI14" i="28"/>
  <c r="AC14" i="28"/>
  <c r="W14" i="28"/>
  <c r="Q14" i="28"/>
  <c r="J14" i="28"/>
  <c r="I14" i="28"/>
  <c r="H14" i="28"/>
  <c r="G14" i="28"/>
  <c r="AQ7" i="28"/>
  <c r="AP7" i="28"/>
  <c r="AO7" i="28"/>
  <c r="AI8" i="28"/>
  <c r="AC8" i="28"/>
  <c r="W8" i="28"/>
  <c r="Q8" i="28"/>
  <c r="J8" i="28"/>
  <c r="I8" i="28"/>
  <c r="H8" i="28"/>
  <c r="G8" i="28"/>
  <c r="AQ6" i="28"/>
  <c r="AP6" i="28"/>
  <c r="AI7" i="28"/>
  <c r="AC7" i="28"/>
  <c r="W7" i="28"/>
  <c r="Q7" i="28"/>
  <c r="J7" i="28"/>
  <c r="I7" i="28"/>
  <c r="H7" i="28"/>
  <c r="G7" i="28"/>
  <c r="AQ5" i="28"/>
  <c r="AP5" i="28"/>
  <c r="AI17" i="28"/>
  <c r="AC17" i="28"/>
  <c r="W17" i="28"/>
  <c r="Q17" i="28"/>
  <c r="J17" i="28"/>
  <c r="I17" i="28"/>
  <c r="H17" i="28"/>
  <c r="G17" i="28"/>
  <c r="AN28" i="27"/>
  <c r="AH28" i="27"/>
  <c r="AB28" i="27"/>
  <c r="V28" i="27"/>
  <c r="P28" i="27"/>
  <c r="AK26" i="27"/>
  <c r="AE26" i="27"/>
  <c r="Y26" i="27"/>
  <c r="S26" i="27"/>
  <c r="M26" i="27"/>
  <c r="AK25" i="27"/>
  <c r="AE25" i="27"/>
  <c r="Y25" i="27"/>
  <c r="S25" i="27"/>
  <c r="M25" i="27"/>
  <c r="AN17" i="27"/>
  <c r="AN14" i="27"/>
  <c r="AN16" i="27"/>
  <c r="AN15" i="27"/>
  <c r="AN8" i="27"/>
  <c r="AN7" i="27"/>
  <c r="AN13" i="27"/>
  <c r="AN5" i="27"/>
  <c r="AN10" i="27"/>
  <c r="AN6" i="27"/>
  <c r="AN12" i="27"/>
  <c r="AN11" i="27"/>
  <c r="AN9" i="27"/>
  <c r="AN24" i="27"/>
  <c r="AJ24" i="27"/>
  <c r="AH17" i="27"/>
  <c r="AH14" i="27"/>
  <c r="AH16" i="27"/>
  <c r="AH15" i="27"/>
  <c r="AH8" i="27"/>
  <c r="AH7" i="27"/>
  <c r="AH13" i="27"/>
  <c r="AH5" i="27"/>
  <c r="AH10" i="27"/>
  <c r="AH6" i="27"/>
  <c r="AH12" i="27"/>
  <c r="AH11" i="27"/>
  <c r="AH9" i="27"/>
  <c r="AH24" i="27"/>
  <c r="AD24" i="27"/>
  <c r="AB17" i="27"/>
  <c r="AB14" i="27"/>
  <c r="AB16" i="27"/>
  <c r="AB15" i="27"/>
  <c r="AB8" i="27"/>
  <c r="AB7" i="27"/>
  <c r="AB13" i="27"/>
  <c r="AB5" i="27"/>
  <c r="AB10" i="27"/>
  <c r="AB6" i="27"/>
  <c r="AB12" i="27"/>
  <c r="AB11" i="27"/>
  <c r="AB9" i="27"/>
  <c r="AB24" i="27"/>
  <c r="X24" i="27"/>
  <c r="V17" i="27"/>
  <c r="V14" i="27"/>
  <c r="V16" i="27"/>
  <c r="V15" i="27"/>
  <c r="V8" i="27"/>
  <c r="V7" i="27"/>
  <c r="V13" i="27"/>
  <c r="V5" i="27"/>
  <c r="V10" i="27"/>
  <c r="V6" i="27"/>
  <c r="V12" i="27"/>
  <c r="V11" i="27"/>
  <c r="V9" i="27"/>
  <c r="V24" i="27"/>
  <c r="R24" i="27"/>
  <c r="P17" i="27"/>
  <c r="P14" i="27"/>
  <c r="P16" i="27"/>
  <c r="P15" i="27"/>
  <c r="P8" i="27"/>
  <c r="P7" i="27"/>
  <c r="P13" i="27"/>
  <c r="P5" i="27"/>
  <c r="P10" i="27"/>
  <c r="P6" i="27"/>
  <c r="P12" i="27"/>
  <c r="P11" i="27"/>
  <c r="P9" i="27"/>
  <c r="P24" i="27"/>
  <c r="L24" i="27"/>
  <c r="AN23" i="27"/>
  <c r="AJ23" i="27"/>
  <c r="AH23" i="27"/>
  <c r="AD23" i="27"/>
  <c r="AB23" i="27"/>
  <c r="X23" i="27"/>
  <c r="V23" i="27"/>
  <c r="R23" i="27"/>
  <c r="P23" i="27"/>
  <c r="L23" i="27"/>
  <c r="AN22" i="27"/>
  <c r="AJ22" i="27"/>
  <c r="AH22" i="27"/>
  <c r="AD22" i="27"/>
  <c r="AB22" i="27"/>
  <c r="X22" i="27"/>
  <c r="V22" i="27"/>
  <c r="R22" i="27"/>
  <c r="P22" i="27"/>
  <c r="L22" i="27"/>
  <c r="AN21" i="27"/>
  <c r="AJ21" i="27"/>
  <c r="AH21" i="27"/>
  <c r="AD21" i="27"/>
  <c r="AB21" i="27"/>
  <c r="X21" i="27"/>
  <c r="V21" i="27"/>
  <c r="R21" i="27"/>
  <c r="P21" i="27"/>
  <c r="L21" i="27"/>
  <c r="AQ17" i="27"/>
  <c r="AP17" i="27"/>
  <c r="AO17" i="27"/>
  <c r="AI9" i="27"/>
  <c r="AC9" i="27"/>
  <c r="W9" i="27"/>
  <c r="Q9" i="27"/>
  <c r="K9" i="27"/>
  <c r="J9" i="27"/>
  <c r="I9" i="27"/>
  <c r="AO9" i="27"/>
  <c r="H9" i="27"/>
  <c r="K17" i="27"/>
  <c r="K14" i="27"/>
  <c r="K16" i="27"/>
  <c r="K15" i="27"/>
  <c r="K8" i="27"/>
  <c r="K7" i="27"/>
  <c r="K13" i="27"/>
  <c r="K5" i="27"/>
  <c r="K10" i="27"/>
  <c r="K6" i="27"/>
  <c r="K12" i="27"/>
  <c r="K11" i="27"/>
  <c r="G9" i="27"/>
  <c r="AQ16" i="27"/>
  <c r="AP16" i="27"/>
  <c r="AO16" i="27"/>
  <c r="AI11" i="27"/>
  <c r="AC11" i="27"/>
  <c r="W11" i="27"/>
  <c r="Q11" i="27"/>
  <c r="J11" i="27"/>
  <c r="I11" i="27"/>
  <c r="AO11" i="27"/>
  <c r="H11" i="27"/>
  <c r="G11" i="27"/>
  <c r="AQ15" i="27"/>
  <c r="AP15" i="27"/>
  <c r="AO15" i="27"/>
  <c r="AI12" i="27"/>
  <c r="AC12" i="27"/>
  <c r="W12" i="27"/>
  <c r="Q12" i="27"/>
  <c r="J12" i="27"/>
  <c r="I12" i="27"/>
  <c r="AO12" i="27"/>
  <c r="H12" i="27"/>
  <c r="G12" i="27"/>
  <c r="AQ14" i="27"/>
  <c r="AP14" i="27"/>
  <c r="AO14" i="27"/>
  <c r="AI6" i="27"/>
  <c r="AC6" i="27"/>
  <c r="W6" i="27"/>
  <c r="Q6" i="27"/>
  <c r="J6" i="27"/>
  <c r="I6" i="27"/>
  <c r="AO6" i="27"/>
  <c r="H6" i="27"/>
  <c r="G6" i="27"/>
  <c r="AQ13" i="27"/>
  <c r="AP13" i="27"/>
  <c r="AO13" i="27"/>
  <c r="AI10" i="27"/>
  <c r="AC10" i="27"/>
  <c r="W10" i="27"/>
  <c r="Q10" i="27"/>
  <c r="J10" i="27"/>
  <c r="I10" i="27"/>
  <c r="AO10" i="27"/>
  <c r="H10" i="27"/>
  <c r="G10" i="27"/>
  <c r="AQ12" i="27"/>
  <c r="AP12" i="27"/>
  <c r="AI5" i="27"/>
  <c r="AC5" i="27"/>
  <c r="W5" i="27"/>
  <c r="Q5" i="27"/>
  <c r="J5" i="27"/>
  <c r="I5" i="27"/>
  <c r="AO5" i="27"/>
  <c r="H5" i="27"/>
  <c r="G5" i="27"/>
  <c r="AQ11" i="27"/>
  <c r="AP11" i="27"/>
  <c r="AI13" i="27"/>
  <c r="AC13" i="27"/>
  <c r="W13" i="27"/>
  <c r="Q13" i="27"/>
  <c r="J13" i="27"/>
  <c r="I13" i="27"/>
  <c r="H13" i="27"/>
  <c r="G13" i="27"/>
  <c r="AQ10" i="27"/>
  <c r="AP10" i="27"/>
  <c r="AI7" i="27"/>
  <c r="AC7" i="27"/>
  <c r="W7" i="27"/>
  <c r="Q7" i="27"/>
  <c r="J7" i="27"/>
  <c r="I7" i="27"/>
  <c r="AO7" i="27"/>
  <c r="H7" i="27"/>
  <c r="G7" i="27"/>
  <c r="AQ9" i="27"/>
  <c r="AP9" i="27"/>
  <c r="AI8" i="27"/>
  <c r="AC8" i="27"/>
  <c r="W8" i="27"/>
  <c r="Q8" i="27"/>
  <c r="J8" i="27"/>
  <c r="I8" i="27"/>
  <c r="AO8" i="27"/>
  <c r="H8" i="27"/>
  <c r="G8" i="27"/>
  <c r="AQ8" i="27"/>
  <c r="AP8" i="27"/>
  <c r="AI15" i="27"/>
  <c r="AC15" i="27"/>
  <c r="W15" i="27"/>
  <c r="Q15" i="27"/>
  <c r="J15" i="27"/>
  <c r="I15" i="27"/>
  <c r="H15" i="27"/>
  <c r="G15" i="27"/>
  <c r="AQ7" i="27"/>
  <c r="AP7" i="27"/>
  <c r="AI16" i="27"/>
  <c r="AC16" i="27"/>
  <c r="W16" i="27"/>
  <c r="Q16" i="27"/>
  <c r="J16" i="27"/>
  <c r="I16" i="27"/>
  <c r="H16" i="27"/>
  <c r="G16" i="27"/>
  <c r="AQ6" i="27"/>
  <c r="AP6" i="27"/>
  <c r="AI14" i="27"/>
  <c r="AC14" i="27"/>
  <c r="W14" i="27"/>
  <c r="Q14" i="27"/>
  <c r="J14" i="27"/>
  <c r="I14" i="27"/>
  <c r="H14" i="27"/>
  <c r="G14" i="27"/>
  <c r="AQ5" i="27"/>
  <c r="AP5" i="27"/>
  <c r="AI17" i="27"/>
  <c r="AC17" i="27"/>
  <c r="W17" i="27"/>
  <c r="Q17" i="27"/>
  <c r="J17" i="27"/>
  <c r="I17" i="27"/>
  <c r="H17" i="27"/>
  <c r="G17" i="27"/>
  <c r="AN28" i="26"/>
  <c r="AH28" i="26"/>
  <c r="AB28" i="26"/>
  <c r="V28" i="26"/>
  <c r="P28" i="26"/>
  <c r="AK26" i="26"/>
  <c r="AE26" i="26"/>
  <c r="Y26" i="26"/>
  <c r="S26" i="26"/>
  <c r="M26" i="26"/>
  <c r="AK25" i="26"/>
  <c r="AE25" i="26"/>
  <c r="Y25" i="26"/>
  <c r="S25" i="26"/>
  <c r="M25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24" i="26"/>
  <c r="AJ24" i="26"/>
  <c r="AH17" i="26"/>
  <c r="AH11" i="26"/>
  <c r="AH15" i="26"/>
  <c r="AH5" i="26"/>
  <c r="AH7" i="26"/>
  <c r="AH16" i="26"/>
  <c r="AH10" i="26"/>
  <c r="AH12" i="26"/>
  <c r="AH13" i="26"/>
  <c r="AH14" i="26"/>
  <c r="AH9" i="26"/>
  <c r="AH6" i="26"/>
  <c r="AH8" i="26"/>
  <c r="AH24" i="26"/>
  <c r="AD24" i="26"/>
  <c r="AB17" i="26"/>
  <c r="AB11" i="26"/>
  <c r="AB15" i="26"/>
  <c r="AB5" i="26"/>
  <c r="AB7" i="26"/>
  <c r="AB16" i="26"/>
  <c r="AB10" i="26"/>
  <c r="AB12" i="26"/>
  <c r="AB13" i="26"/>
  <c r="AB14" i="26"/>
  <c r="AB9" i="26"/>
  <c r="AB6" i="26"/>
  <c r="AB8" i="26"/>
  <c r="AB24" i="26"/>
  <c r="X24" i="26"/>
  <c r="V17" i="26"/>
  <c r="V11" i="26"/>
  <c r="V15" i="26"/>
  <c r="V5" i="26"/>
  <c r="V7" i="26"/>
  <c r="V16" i="26"/>
  <c r="V10" i="26"/>
  <c r="V12" i="26"/>
  <c r="V13" i="26"/>
  <c r="V14" i="26"/>
  <c r="V9" i="26"/>
  <c r="V6" i="26"/>
  <c r="V8" i="26"/>
  <c r="V24" i="26"/>
  <c r="R24" i="26"/>
  <c r="P17" i="26"/>
  <c r="P11" i="26"/>
  <c r="P15" i="26"/>
  <c r="P5" i="26"/>
  <c r="P7" i="26"/>
  <c r="P16" i="26"/>
  <c r="P10" i="26"/>
  <c r="P12" i="26"/>
  <c r="P13" i="26"/>
  <c r="P14" i="26"/>
  <c r="P9" i="26"/>
  <c r="P6" i="26"/>
  <c r="P8" i="26"/>
  <c r="P24" i="26"/>
  <c r="L24" i="26"/>
  <c r="AN23" i="26"/>
  <c r="AJ23" i="26"/>
  <c r="AH23" i="26"/>
  <c r="AD23" i="26"/>
  <c r="AB23" i="26"/>
  <c r="X23" i="26"/>
  <c r="V23" i="26"/>
  <c r="R23" i="26"/>
  <c r="P23" i="26"/>
  <c r="L23" i="26"/>
  <c r="AN22" i="26"/>
  <c r="AJ22" i="26"/>
  <c r="AH22" i="26"/>
  <c r="AD22" i="26"/>
  <c r="AB22" i="26"/>
  <c r="X22" i="26"/>
  <c r="V22" i="26"/>
  <c r="R22" i="26"/>
  <c r="P22" i="26"/>
  <c r="L22" i="26"/>
  <c r="AN21" i="26"/>
  <c r="AJ21" i="26"/>
  <c r="AH21" i="26"/>
  <c r="AD21" i="26"/>
  <c r="AB21" i="26"/>
  <c r="X21" i="26"/>
  <c r="V21" i="26"/>
  <c r="R21" i="26"/>
  <c r="P21" i="26"/>
  <c r="L21" i="26"/>
  <c r="K17" i="26"/>
  <c r="K11" i="26"/>
  <c r="K15" i="26"/>
  <c r="K5" i="26"/>
  <c r="K7" i="26"/>
  <c r="K16" i="26"/>
  <c r="K10" i="26"/>
  <c r="K12" i="26"/>
  <c r="K13" i="26"/>
  <c r="K14" i="26"/>
  <c r="K9" i="26"/>
  <c r="K6" i="26"/>
  <c r="K8" i="26"/>
  <c r="AI8" i="26"/>
  <c r="AC8" i="26"/>
  <c r="W8" i="26"/>
  <c r="Q8" i="26"/>
  <c r="J8" i="26"/>
  <c r="I8" i="26"/>
  <c r="AO8" i="26"/>
  <c r="H8" i="26"/>
  <c r="G8" i="26"/>
  <c r="AI6" i="26"/>
  <c r="AC6" i="26"/>
  <c r="W6" i="26"/>
  <c r="Q6" i="26"/>
  <c r="J6" i="26"/>
  <c r="I6" i="26"/>
  <c r="AO6" i="26"/>
  <c r="H6" i="26"/>
  <c r="G6" i="26"/>
  <c r="AI9" i="26"/>
  <c r="AC9" i="26"/>
  <c r="W9" i="26"/>
  <c r="Q9" i="26"/>
  <c r="J9" i="26"/>
  <c r="I9" i="26"/>
  <c r="AO9" i="26"/>
  <c r="H9" i="26"/>
  <c r="G9" i="26"/>
  <c r="AI14" i="26"/>
  <c r="AC14" i="26"/>
  <c r="W14" i="26"/>
  <c r="Q14" i="26"/>
  <c r="J14" i="26"/>
  <c r="I14" i="26"/>
  <c r="AO14" i="26"/>
  <c r="H14" i="26"/>
  <c r="G14" i="26"/>
  <c r="AI13" i="26"/>
  <c r="AC13" i="26"/>
  <c r="W13" i="26"/>
  <c r="Q13" i="26"/>
  <c r="J13" i="26"/>
  <c r="I13" i="26"/>
  <c r="AO13" i="26"/>
  <c r="H13" i="26"/>
  <c r="G13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Q7" i="26"/>
  <c r="AP7" i="26"/>
  <c r="AQ6" i="26"/>
  <c r="AP6" i="26"/>
  <c r="AQ5" i="26"/>
  <c r="AP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3F4E909B-CD08-4D50-8A1F-D29AE8EF9AB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DA654BD-0736-4EC0-BD41-B370488E054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E8D80C1A-D952-4D5D-ADFF-5EA9A9FD093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872BDC52-62D6-4F3E-B2E5-275BC623696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7BBACAA8-D626-43AA-803C-EB84979D821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56FB06AA-5C83-4BCB-BCEA-E51DF300D6C7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1969C385-DCEC-486F-B335-CF6947F3166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02D8709-C97B-481F-ABF5-88C1044450B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8D922B25-02D9-4EE2-956E-7E34E23FAA6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281F87F3-2697-4262-AD0D-A3A39582220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76FF4649-784A-4E10-9DB4-A06DC555E8A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4775DF46-D214-489F-9DC7-A05F2BE67AE4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BC17C478-E5D2-4AB9-8BD5-37152C0E7A4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A2DBEF3D-4659-443C-B7BD-397ABA6EAFE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872D6077-4CE4-4CD8-BFB6-0C038BD8C20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F32953D-3346-43EE-B413-613DF8B5085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C604D061-48EE-4B3B-80C9-AF4D38AA620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B64A74BC-7A34-41A2-8F65-21021DFD0214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<sst xmlns="http://schemas.openxmlformats.org/spreadsheetml/2006/main" count="436" uniqueCount="63">
  <si>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</si>
  <si>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</si>
  <si>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</si>
  <si>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</si>
  <si>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</si>
  <si>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</si>
  <si>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</si>
  <si>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</si>
  <si>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Name</t>
  </si>
  <si>
    <t>Rank Score</t>
  </si>
  <si>
    <t>Rank Points</t>
  </si>
  <si>
    <t>Stages Clean</t>
  </si>
  <si>
    <t>Total Misses</t>
  </si>
  <si>
    <t>Raw Time</t>
  </si>
  <si>
    <t>Procedural</t>
  </si>
  <si>
    <t>Total Time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</si>
  <si>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</si>
  <si>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</si>
  <si>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</si>
  <si>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</si>
  <si>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</si>
  <si>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</si>
  <si>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</si>
  <si>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</si>
  <si>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</si>
  <si>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</si>
  <si>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Posse #</t>
  </si>
  <si>
    <t>Category</t>
  </si>
  <si>
    <t>Final T/Time</t>
  </si>
  <si>
    <t>Possee</t>
  </si>
  <si>
    <t>Ind</t>
  </si>
  <si>
    <t>#</t>
  </si>
  <si>
    <t>TOTAL</t>
  </si>
  <si>
    <t>Overall Place</t>
  </si>
  <si>
    <t>Overall Match Scores</t>
  </si>
  <si>
    <t>Category / Class</t>
  </si>
  <si>
    <t>THSS Match Scores</t>
  </si>
  <si>
    <t>Date of Match:</t>
  </si>
  <si>
    <t># Targets</t>
  </si>
  <si>
    <t>SDQ Penalty</t>
  </si>
  <si>
    <t>Rittmeister</t>
  </si>
  <si>
    <t>THSS Wild Bunch</t>
  </si>
  <si>
    <t>Badlands Walt</t>
  </si>
  <si>
    <t>Cody Dixon Lever</t>
  </si>
  <si>
    <t>Nimrod</t>
  </si>
  <si>
    <t>Cody Dixon Single</t>
  </si>
  <si>
    <t>Pepper Russell</t>
  </si>
  <si>
    <t>Sharpshooter</t>
  </si>
  <si>
    <t>Dodge City Mike</t>
  </si>
  <si>
    <t>Senior</t>
  </si>
  <si>
    <t>Rowdy Yates</t>
  </si>
  <si>
    <t>Silver Senior</t>
  </si>
  <si>
    <t>Texas Billy</t>
  </si>
  <si>
    <t>Cowboy</t>
  </si>
  <si>
    <t>Charlie Ringo</t>
  </si>
  <si>
    <t>49'r</t>
  </si>
  <si>
    <t>Ethan Edwards</t>
  </si>
  <si>
    <t>Davy</t>
  </si>
  <si>
    <t>Lock'em Up John</t>
  </si>
  <si>
    <t>Elder Statesman</t>
  </si>
  <si>
    <t>Krazy Kat</t>
  </si>
  <si>
    <t>Lady Wrangler</t>
  </si>
  <si>
    <t>Charles Goodnight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</si>
</sst>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  <xf numFmtId="1" fontId="1" fillId="7" borderId="3" xfId="0" applyNumberFormat="1" applyFont="1" applyFill="1" applyBorder="1" applyAlignment="1" applyProtection="1">
      <alignment horizontal="center" vertical="center" textRotation="90"/>
    </xf>
    <xf numFmtId="1" fontId="2" fillId="7" borderId="1" xfId="0" applyNumberFormat="1" applyFont="1" applyFill="1" applyBorder="1" applyAlignment="1" applyProtection="1">
      <alignment horizontal="center"/>
    </xf>
    <xf numFmtId="0" fontId="1" fillId="7" borderId="11" xfId="0" applyFont="1" applyFill="1" applyBorder="1" applyProtection="1"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F5AD-AE17-4FD7-967F-0B4304E3B366}">
  <sheetPr>
    <pageSetUpPr fitToPage="1"/>
  </sheetPr>
  <dimension ref="A1:AQ28"/>
  <sheetViews>
    <sheetView zoomScale="110" zoomScaleNormal="110" workbookViewId="0">
      <selection activeCell="E2" sqref="E2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8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87" t="s">
        <v>56</v>
      </c>
      <c r="B5" s="2"/>
      <c r="C5" s="1"/>
      <c r="D5" s="3">
        <v>1</v>
      </c>
      <c r="E5" s="7" t="s">
        <v>49</v>
      </c>
      <c r="F5" s="6"/>
      <c r="G5" s="67">
        <f>RANK(K5,K$4:K$18,1)</f>
        <v>6</v>
      </c>
      <c r="H5" s="67">
        <f>Q5+W5+AC5+AI5+AO5</f>
        <v>31</v>
      </c>
      <c r="I5" s="86">
        <f>IF(M5=0,1,0)+IF(S5=0,1,0)+IF(Y5=0,1,0)+IF(AE5=0,1,0)+IF(AK5=0,1,0)</f>
        <v>5</v>
      </c>
      <c r="J5" s="67">
        <f>M5+S5+Y5+AE5+AK5</f>
        <v>0</v>
      </c>
      <c r="K5" s="68">
        <f>P5+V5+AB5+AH5+AN5</f>
        <v>215.78</v>
      </c>
      <c r="L5" s="52">
        <v>48.45</v>
      </c>
      <c r="M5" s="6">
        <v>0</v>
      </c>
      <c r="N5" s="32">
        <v>0</v>
      </c>
      <c r="O5" s="32">
        <v>0</v>
      </c>
      <c r="P5" s="39">
        <f>IF((OR(L5="",L5="DNC")),"",IF(L5="SDQ",P$28,IF(L5="DNF",999,(L5+(5*M5)+(N5*10)-(O5*5)))))</f>
        <v>48.45</v>
      </c>
      <c r="Q5" s="56">
        <f>IF(P5="",Default_Rank_Score,RANK(P5,P$4:P$18,1))</f>
        <v>5</v>
      </c>
      <c r="R5" s="52">
        <v>45.41</v>
      </c>
      <c r="S5" s="84">
        <v>0</v>
      </c>
      <c r="T5" s="32">
        <v>0</v>
      </c>
      <c r="U5" s="32">
        <v>0</v>
      </c>
      <c r="V5" s="39">
        <f>IF((OR(R5="",R5="DNC")),"",IF(R5="SDQ",V$28,IF(R5="DNF",999,(R5+(5*S5)+(T5*10)-(U5*5)))))</f>
        <v>45.41</v>
      </c>
      <c r="W5" s="58">
        <f>IF(V5="",Default_Rank_Score,RANK(V5,V$4:V$18,1))</f>
        <v>9</v>
      </c>
      <c r="X5" s="52">
        <v>38.32</v>
      </c>
      <c r="Y5" s="6">
        <v>0</v>
      </c>
      <c r="Z5" s="32">
        <v>0</v>
      </c>
      <c r="AA5" s="32">
        <v>0</v>
      </c>
      <c r="AB5" s="39">
        <f>IF((OR(X5="",X5="DNC")),"",IF(X5="SDQ",AB$28,IF(X5="DNF",999,(X5+(5*Y5)+(Z5*10)-(AA5*5)))))</f>
        <v>38.32</v>
      </c>
      <c r="AC5" s="58">
        <f>IF(AB5="",Default_Rank_Score,RANK(AB5,AB$4:AB$18,1))</f>
        <v>5</v>
      </c>
      <c r="AD5" s="52">
        <v>42.72</v>
      </c>
      <c r="AE5" s="6">
        <v>0</v>
      </c>
      <c r="AF5" s="32">
        <v>0</v>
      </c>
      <c r="AG5" s="32">
        <v>0</v>
      </c>
      <c r="AH5" s="39">
        <f>IF((OR(AD5="",AD5="DNC")),"",IF(AD5="SDQ",AH$28,IF(AD5="DNF",999,(AD5+(5*AE5)+(AF5*10)-(AG5*5)))))</f>
        <v>42.72</v>
      </c>
      <c r="AI5" s="58">
        <f>IF(AH5="",Default_Rank_Score,RANK(AH5,AH$4:AH$18,1))</f>
        <v>6</v>
      </c>
      <c r="AJ5" s="52">
        <v>40.880000000000003</v>
      </c>
      <c r="AK5" s="6">
        <v>0</v>
      </c>
      <c r="AL5" s="32">
        <v>0</v>
      </c>
      <c r="AM5" s="32">
        <v>0</v>
      </c>
      <c r="AN5" s="39">
        <f>IF((OR(AJ5="",AJ5="DNC")),"",IF(AJ5="SDQ",AN$28,IF(AJ5="DNF",999,(AJ5+(5*AK5)+(AL5*10)-(AM5*5)))))</f>
        <v>40.880000000000003</v>
      </c>
      <c r="AO5" s="12">
        <f>IF(AN5="",Default_Rank_Score,RANK(AN5,AN$4:AN$18,1))</f>
        <v>6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54</v>
      </c>
      <c r="B6" s="2"/>
      <c r="C6" s="1"/>
      <c r="D6" s="3">
        <v>1</v>
      </c>
      <c r="E6" s="7" t="s">
        <v>55</v>
      </c>
      <c r="F6" s="6"/>
      <c r="G6" s="67">
        <f>RANK(K6,K$4:K$18,1)</f>
        <v>1</v>
      </c>
      <c r="H6" s="67">
        <f>Q6+W6+AC6+AI6+AO6</f>
        <v>12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145.38</v>
      </c>
      <c r="L6" s="52">
        <v>31.45</v>
      </c>
      <c r="M6" s="6">
        <v>0</v>
      </c>
      <c r="N6" s="32">
        <v>0</v>
      </c>
      <c r="O6" s="32">
        <v>0</v>
      </c>
      <c r="P6" s="39">
        <f>IF((OR(L6="",L6="DNC")),"",IF(L6="SDQ",P$28,IF(L6="DNF",999,(L6+(5*M6)+(N6*10)-(O6*5)))))</f>
        <v>31.45</v>
      </c>
      <c r="Q6" s="56">
        <f>IF(P6="",Default_Rank_Score,RANK(P6,P$4:P$18,1))</f>
        <v>1</v>
      </c>
      <c r="R6" s="52">
        <v>31.62</v>
      </c>
      <c r="S6" s="6">
        <v>0</v>
      </c>
      <c r="T6" s="32">
        <v>0</v>
      </c>
      <c r="U6" s="32">
        <v>0</v>
      </c>
      <c r="V6" s="39">
        <f>IF((OR(R6="",R6="DNC")),"",IF(R6="SDQ",V$28,IF(R6="DNF",999,(R6+(5*S6)+(T6*10)-(U6*5)))))</f>
        <v>31.62</v>
      </c>
      <c r="W6" s="58">
        <f>IF(V6="",Default_Rank_Score,RANK(V6,V$4:V$18,1))</f>
        <v>4</v>
      </c>
      <c r="X6" s="52">
        <v>26.27</v>
      </c>
      <c r="Y6" s="84">
        <v>0</v>
      </c>
      <c r="Z6" s="32">
        <v>0</v>
      </c>
      <c r="AA6" s="32">
        <v>0</v>
      </c>
      <c r="AB6" s="39">
        <f>IF((OR(X6="",X6="DNC")),"",IF(X6="SDQ",AB$28,IF(X6="DNF",999,(X6+(5*Y6)+(Z6*10)-(AA6*5)))))</f>
        <v>26.27</v>
      </c>
      <c r="AC6" s="58">
        <f>IF(AB6="",Default_Rank_Score,RANK(AB6,AB$4:AB$18,1))</f>
        <v>3</v>
      </c>
      <c r="AD6" s="52">
        <v>30.98</v>
      </c>
      <c r="AE6" s="6">
        <v>0</v>
      </c>
      <c r="AF6" s="32">
        <v>0</v>
      </c>
      <c r="AG6" s="32">
        <v>0</v>
      </c>
      <c r="AH6" s="39">
        <f>IF((OR(AD6="",AD6="DNC")),"",IF(AD6="SDQ",AH$28,IF(AD6="DNF",999,(AD6+(5*AE6)+(AF6*10)-(AG6*5)))))</f>
        <v>30.98</v>
      </c>
      <c r="AI6" s="58">
        <f>IF(AH6="",Default_Rank_Score,RANK(AH6,AH$4:AH$18,1))</f>
        <v>2</v>
      </c>
      <c r="AJ6" s="52">
        <v>20.059999999999999</v>
      </c>
      <c r="AK6" s="6">
        <v>1</v>
      </c>
      <c r="AL6" s="32">
        <v>0</v>
      </c>
      <c r="AM6" s="32">
        <v>0</v>
      </c>
      <c r="AN6" s="39">
        <f>IF((OR(AJ6="",AJ6="DNC")),"",IF(AJ6="SDQ",AN$28,IF(AJ6="DNF",999,(AJ6+(5*AK6)+(AL6*10)-(AM6*5)))))</f>
        <v>25.06</v>
      </c>
      <c r="AO6" s="12">
        <f>IF(AN6="",Default_Rank_Score,RANK(AN6,AN$4:AN$18,1))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57</v>
      </c>
      <c r="B7" s="2"/>
      <c r="C7" s="1"/>
      <c r="D7" s="3">
        <v>1</v>
      </c>
      <c r="E7" s="7" t="s">
        <v>51</v>
      </c>
      <c r="F7" s="6"/>
      <c r="G7" s="67">
        <f>RANK(K7,K$4:K$18,1)</f>
        <v>2</v>
      </c>
      <c r="H7" s="67">
        <f>Q7+W7+AC7+AI7+AO7</f>
        <v>20</v>
      </c>
      <c r="I7" s="67">
        <f>IF(M7=0,1,0)+IF(S7=0,1,0)+IF(Y7=0,1,0)+IF(AE7=0,1,0)+IF(AK7=0,1,0)</f>
        <v>4</v>
      </c>
      <c r="J7" s="67">
        <f>M7+S7+Y7+AE7+AK7</f>
        <v>1</v>
      </c>
      <c r="K7" s="68">
        <f>P7+V7+AB7+AH7+AN7</f>
        <v>159.54000000000002</v>
      </c>
      <c r="L7" s="52">
        <v>34.47</v>
      </c>
      <c r="M7" s="6">
        <v>0</v>
      </c>
      <c r="N7" s="32">
        <v>0</v>
      </c>
      <c r="O7" s="32">
        <v>0</v>
      </c>
      <c r="P7" s="39">
        <f>IF((OR(L7="",L7="DNC")),"",IF(L7="SDQ",P$28,IF(L7="DNF",999,(L7+(5*M7)+(N7*10)-(O7*5)))))</f>
        <v>34.47</v>
      </c>
      <c r="Q7" s="56">
        <f>IF(P7="",Default_Rank_Score,RANK(P7,P$4:P$18,1))</f>
        <v>3</v>
      </c>
      <c r="R7" s="52">
        <v>31.7</v>
      </c>
      <c r="S7" s="6">
        <v>0</v>
      </c>
      <c r="T7" s="32">
        <v>0</v>
      </c>
      <c r="U7" s="32">
        <v>0</v>
      </c>
      <c r="V7" s="39">
        <f>IF((OR(R7="",R7="DNC")),"",IF(R7="SDQ",V$28,IF(R7="DNF",999,(R7+(5*S7)+(T7*10)-(U7*5)))))</f>
        <v>31.7</v>
      </c>
      <c r="W7" s="58">
        <f>IF(V7="",Default_Rank_Score,RANK(V7,V$4:V$18,1))</f>
        <v>5</v>
      </c>
      <c r="X7" s="52">
        <v>28.31</v>
      </c>
      <c r="Y7" s="6">
        <v>0</v>
      </c>
      <c r="Z7" s="32">
        <v>0</v>
      </c>
      <c r="AA7" s="32">
        <v>0</v>
      </c>
      <c r="AB7" s="39">
        <f>IF((OR(X7="",X7="DNC")),"",IF(X7="SDQ",AB$28,IF(X7="DNF",999,(X7+(5*Y7)+(Z7*10)-(AA7*5)))))</f>
        <v>28.31</v>
      </c>
      <c r="AC7" s="58">
        <f>IF(AB7="",Default_Rank_Score,RANK(AB7,AB$4:AB$18,1))</f>
        <v>4</v>
      </c>
      <c r="AD7" s="52">
        <v>34.81</v>
      </c>
      <c r="AE7" s="6">
        <v>0</v>
      </c>
      <c r="AF7" s="32">
        <v>0</v>
      </c>
      <c r="AG7" s="32">
        <v>0</v>
      </c>
      <c r="AH7" s="39">
        <f>IF((OR(AD7="",AD7="DNC")),"",IF(AD7="SDQ",AH$28,IF(AD7="DNF",999,(AD7+(5*AE7)+(AF7*10)-(AG7*5)))))</f>
        <v>34.81</v>
      </c>
      <c r="AI7" s="58">
        <f>IF(AH7="",Default_Rank_Score,RANK(AH7,AH$4:AH$18,1))</f>
        <v>4</v>
      </c>
      <c r="AJ7" s="52">
        <v>25.25</v>
      </c>
      <c r="AK7" s="84">
        <v>1</v>
      </c>
      <c r="AL7" s="32">
        <v>0</v>
      </c>
      <c r="AM7" s="32">
        <v>0</v>
      </c>
      <c r="AN7" s="39">
        <f>IF((OR(AJ7="",AJ7="DNC")),"",IF(AJ7="SDQ",AN$28,IF(AJ7="DNF",999,(AJ7+(5*AK7)+(AL7*10)-(AM7*5)))))</f>
        <v>30.25</v>
      </c>
      <c r="AO7" s="12">
        <f>IF(AN7="",Default_Rank_Score,RANK(AN7,AN$4:AN$18,1))</f>
        <v>4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50</v>
      </c>
      <c r="B8" s="2"/>
      <c r="C8" s="1"/>
      <c r="D8" s="3">
        <v>1</v>
      </c>
      <c r="E8" s="7" t="s">
        <v>51</v>
      </c>
      <c r="F8" s="6"/>
      <c r="G8" s="67">
        <f>RANK(K8,K$4:K$18,1)</f>
        <v>3</v>
      </c>
      <c r="H8" s="67">
        <f>Q8+W8+AC8+AI8+AO8</f>
        <v>16</v>
      </c>
      <c r="I8" s="67">
        <f>IF(M8=0,1,0)+IF(S8=0,1,0)+IF(Y8=0,1,0)+IF(AE8=0,1,0)+IF(AK8=0,1,0)</f>
        <v>3</v>
      </c>
      <c r="J8" s="67">
        <f>M8+S8+Y8+AE8+AK8</f>
        <v>2</v>
      </c>
      <c r="K8" s="68">
        <f>P8+V8+AB8+AH8+AN8</f>
        <v>160.35000000000002</v>
      </c>
      <c r="L8" s="52">
        <v>44.12</v>
      </c>
      <c r="M8" s="84">
        <v>0</v>
      </c>
      <c r="N8" s="32">
        <v>1</v>
      </c>
      <c r="O8" s="32">
        <v>0</v>
      </c>
      <c r="P8" s="39">
        <f>IF((OR(L8="",L8="DNC")),"",IF(L8="SDQ",P$28,IF(L8="DNF",999,(L8+(5*M8)+(N8*10)-(O8*5)))))</f>
        <v>54.12</v>
      </c>
      <c r="Q8" s="56">
        <f>IF(P8="",Default_Rank_Score,RANK(P8,P$4:P$18,1))</f>
        <v>7</v>
      </c>
      <c r="R8" s="52">
        <v>26.13</v>
      </c>
      <c r="S8" s="6">
        <v>1</v>
      </c>
      <c r="T8" s="32">
        <v>0</v>
      </c>
      <c r="U8" s="32">
        <v>0</v>
      </c>
      <c r="V8" s="39">
        <f>IF((OR(R8="",R8="DNC")),"",IF(R8="SDQ",V$28,IF(R8="DNF",999,(R8+(5*S8)+(T8*10)-(U8*5)))))</f>
        <v>31.13</v>
      </c>
      <c r="W8" s="58">
        <f>IF(V8="",Default_Rank_Score,RANK(V8,V$4:V$18,1))</f>
        <v>3</v>
      </c>
      <c r="X8" s="52">
        <v>23.92</v>
      </c>
      <c r="Y8" s="6">
        <v>0</v>
      </c>
      <c r="Z8" s="32">
        <v>0</v>
      </c>
      <c r="AA8" s="32">
        <v>0</v>
      </c>
      <c r="AB8" s="39">
        <f>IF((OR(X8="",X8="DNC")),"",IF(X8="SDQ",AB$28,IF(X8="DNF",999,(X8+(5*Y8)+(Z8*10)-(AA8*5)))))</f>
        <v>23.92</v>
      </c>
      <c r="AC8" s="58">
        <f>IF(AB8="",Default_Rank_Score,RANK(AB8,AB$4:AB$18,1))</f>
        <v>2</v>
      </c>
      <c r="AD8" s="52">
        <v>26.57</v>
      </c>
      <c r="AE8" s="6">
        <v>1</v>
      </c>
      <c r="AF8" s="32">
        <v>0</v>
      </c>
      <c r="AG8" s="32">
        <v>0</v>
      </c>
      <c r="AH8" s="39">
        <f>IF((OR(AD8="",AD8="DNC")),"",IF(AD8="SDQ",AH$28,IF(AD8="DNF",999,(AD8+(5*AE8)+(AF8*10)-(AG8*5)))))</f>
        <v>31.57</v>
      </c>
      <c r="AI8" s="58">
        <f>IF(AH8="",Default_Rank_Score,RANK(AH8,AH$4:AH$18,1))</f>
        <v>3</v>
      </c>
      <c r="AJ8" s="52">
        <v>19.61</v>
      </c>
      <c r="AK8" s="6">
        <v>0</v>
      </c>
      <c r="AL8" s="32">
        <v>0</v>
      </c>
      <c r="AM8" s="32">
        <v>0</v>
      </c>
      <c r="AN8" s="39">
        <f>IF((OR(AJ8="",AJ8="DNC")),"",IF(AJ8="SDQ",AN$28,IF(AJ8="DNF",999,(AJ8+(5*AK8)+(AL8*10)-(AM8*5)))))</f>
        <v>19.61</v>
      </c>
      <c r="AO8" s="12">
        <f>IF(AN8="",Default_Rank_Score,RANK(AN8,AN$4:AN$18,1))</f>
        <v>1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62</v>
      </c>
      <c r="B9" s="2"/>
      <c r="C9" s="1"/>
      <c r="D9" s="3">
        <v>1</v>
      </c>
      <c r="E9" s="7" t="s">
        <v>43</v>
      </c>
      <c r="F9" s="6"/>
      <c r="G9" s="67">
        <f>RANK(K9,K$4:K$18,1)</f>
        <v>5</v>
      </c>
      <c r="H9" s="67">
        <f>Q9+W9+AC9+AI9+AO9</f>
        <v>21</v>
      </c>
      <c r="I9" s="67">
        <f>IF(M9=0,1,0)+IF(S9=0,1,0)+IF(Y9=0,1,0)+IF(AE9=0,1,0)+IF(AK9=0,1,0)</f>
        <v>2</v>
      </c>
      <c r="J9" s="67">
        <f>M9+S9+Y9+AE9+AK9</f>
        <v>6</v>
      </c>
      <c r="K9" s="68">
        <f>P9+V9+AB9+AH9+AN9</f>
        <v>179.17000000000002</v>
      </c>
      <c r="L9" s="52">
        <v>38.869999999999997</v>
      </c>
      <c r="M9" s="6">
        <v>2</v>
      </c>
      <c r="N9" s="32">
        <v>0</v>
      </c>
      <c r="O9" s="32">
        <v>0</v>
      </c>
      <c r="P9" s="39">
        <f>IF((OR(L9="",L9="DNC")),"",IF(L9="SDQ",P$28,IF(L9="DNF",999,(L9+(5*M9)+(N9*10)-(O9*5)))))</f>
        <v>48.87</v>
      </c>
      <c r="Q9" s="56">
        <f>IF(P9="",Default_Rank_Score,RANK(P9,P$4:P$18,1))</f>
        <v>6</v>
      </c>
      <c r="R9" s="52">
        <v>26.69</v>
      </c>
      <c r="S9" s="6">
        <v>0</v>
      </c>
      <c r="T9" s="32">
        <v>0</v>
      </c>
      <c r="U9" s="32">
        <v>0</v>
      </c>
      <c r="V9" s="39">
        <f>IF((OR(R9="",R9="DNC")),"",IF(R9="SDQ",V$28,IF(R9="DNF",999,(R9+(5*S9)+(T9*10)-(U9*5)))))</f>
        <v>26.69</v>
      </c>
      <c r="W9" s="58">
        <f>IF(V9="",Default_Rank_Score,RANK(V9,V$4:V$18,1))</f>
        <v>2</v>
      </c>
      <c r="X9" s="52">
        <v>22.71</v>
      </c>
      <c r="Y9" s="84">
        <v>0</v>
      </c>
      <c r="Z9" s="32">
        <v>0</v>
      </c>
      <c r="AA9" s="32">
        <v>0</v>
      </c>
      <c r="AB9" s="39">
        <f>IF((OR(X9="",X9="DNC")),"",IF(X9="SDQ",AB$28,IF(X9="DNF",999,(X9+(5*Y9)+(Z9*10)-(AA9*5)))))</f>
        <v>22.71</v>
      </c>
      <c r="AC9" s="58">
        <f>IF(AB9="",Default_Rank_Score,RANK(AB9,AB$4:AB$18,1))</f>
        <v>1</v>
      </c>
      <c r="AD9" s="52">
        <v>31.38</v>
      </c>
      <c r="AE9" s="6">
        <v>3</v>
      </c>
      <c r="AF9" s="32">
        <v>0</v>
      </c>
      <c r="AG9" s="32">
        <v>0</v>
      </c>
      <c r="AH9" s="39">
        <f>IF((OR(AD9="",AD9="DNC")),"",IF(AD9="SDQ",AH$28,IF(AD9="DNF",999,(AD9+(5*AE9)+(AF9*10)-(AG9*5)))))</f>
        <v>46.379999999999995</v>
      </c>
      <c r="AI9" s="58">
        <f>IF(AH9="",Default_Rank_Score,RANK(AH9,AH$4:AH$18,1))</f>
        <v>7</v>
      </c>
      <c r="AJ9" s="52">
        <v>29.52</v>
      </c>
      <c r="AK9" s="6">
        <v>1</v>
      </c>
      <c r="AL9" s="32">
        <v>0</v>
      </c>
      <c r="AM9" s="32">
        <v>0</v>
      </c>
      <c r="AN9" s="39">
        <f>IF((OR(AJ9="",AJ9="DNC")),"",IF(AJ9="SDQ",AN$28,IF(AJ9="DNF",999,(AJ9+(5*AK9)+(AL9*10)-(AM9*5)))))</f>
        <v>34.519999999999996</v>
      </c>
      <c r="AO9" s="12">
        <f>IF(AN9="",Default_Rank_Score,RANK(AN9,AN$4:AN$18,1))</f>
        <v>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52</v>
      </c>
      <c r="B10" s="2"/>
      <c r="C10" s="1"/>
      <c r="D10" s="3">
        <v>1</v>
      </c>
      <c r="E10" s="7" t="s">
        <v>53</v>
      </c>
      <c r="F10" s="6"/>
      <c r="G10" s="67">
        <f>RANK(K10,K$4:K$18,1)</f>
        <v>9</v>
      </c>
      <c r="H10" s="67">
        <f>Q10+W10+AC10+AI10+AO10</f>
        <v>39</v>
      </c>
      <c r="I10" s="67">
        <f>IF(M10=0,1,0)+IF(S10=0,1,0)+IF(Y10=0,1,0)+IF(AE10=0,1,0)+IF(AK10=0,1,0)</f>
        <v>2</v>
      </c>
      <c r="J10" s="67">
        <f>M10+S10+Y10+AE10+AK10</f>
        <v>12</v>
      </c>
      <c r="K10" s="68">
        <f>P10+V10+AB10+AH10+AN10</f>
        <v>262.19000000000005</v>
      </c>
      <c r="L10" s="52">
        <v>58.21</v>
      </c>
      <c r="M10" s="6">
        <v>3</v>
      </c>
      <c r="N10" s="32">
        <v>0</v>
      </c>
      <c r="O10" s="32">
        <v>0</v>
      </c>
      <c r="P10" s="39">
        <f>IF((OR(L10="",L10="DNC")),"",IF(L10="SDQ",P$28,IF(L10="DNF",999,(L10+(5*M10)+(N10*10)-(O10*5)))))</f>
        <v>73.210000000000008</v>
      </c>
      <c r="Q10" s="56">
        <f>IF(P10="",Default_Rank_Score,RANK(P10,P$4:P$18,1))</f>
        <v>11</v>
      </c>
      <c r="R10" s="52">
        <v>37.229999999999997</v>
      </c>
      <c r="S10" s="6">
        <v>0</v>
      </c>
      <c r="T10" s="32">
        <v>0</v>
      </c>
      <c r="U10" s="32">
        <v>0</v>
      </c>
      <c r="V10" s="39">
        <f>IF((OR(R10="",R10="DNC")),"",IF(R10="SDQ",V$28,IF(R10="DNF",999,(R10+(5*S10)+(T10*10)-(U10*5)))))</f>
        <v>37.229999999999997</v>
      </c>
      <c r="W10" s="58">
        <f>IF(V10="",Default_Rank_Score,RANK(V10,V$4:V$18,1))</f>
        <v>6</v>
      </c>
      <c r="X10" s="52">
        <v>29.96</v>
      </c>
      <c r="Y10" s="6">
        <v>0</v>
      </c>
      <c r="Z10" s="32">
        <v>1</v>
      </c>
      <c r="AA10" s="32">
        <v>0</v>
      </c>
      <c r="AB10" s="39">
        <f>IF((OR(X10="",X10="DNC")),"",IF(X10="SDQ",AB$28,IF(X10="DNF",999,(X10+(5*Y10)+(Z10*10)-(AA10*5)))))</f>
        <v>39.96</v>
      </c>
      <c r="AC10" s="58">
        <f>IF(AB10="",Default_Rank_Score,RANK(AB10,AB$4:AB$18,1))</f>
        <v>6</v>
      </c>
      <c r="AD10" s="52">
        <v>32.950000000000003</v>
      </c>
      <c r="AE10" s="6">
        <v>1</v>
      </c>
      <c r="AF10" s="32">
        <v>0</v>
      </c>
      <c r="AG10" s="32">
        <v>0</v>
      </c>
      <c r="AH10" s="39">
        <f>IF((OR(AD10="",AD10="DNC")),"",IF(AD10="SDQ",AH$28,IF(AD10="DNF",999,(AD10+(5*AE10)+(AF10*10)-(AG10*5)))))</f>
        <v>37.950000000000003</v>
      </c>
      <c r="AI10" s="58">
        <f>IF(AH10="",Default_Rank_Score,RANK(AH10,AH$4:AH$18,1))</f>
        <v>5</v>
      </c>
      <c r="AJ10" s="52">
        <v>33.840000000000003</v>
      </c>
      <c r="AK10" s="6">
        <v>8</v>
      </c>
      <c r="AL10" s="32">
        <v>0</v>
      </c>
      <c r="AM10" s="32">
        <v>0</v>
      </c>
      <c r="AN10" s="39">
        <f>IF((OR(AJ10="",AJ10="DNC")),"",IF(AJ10="SDQ",AN$28,IF(AJ10="DNF",999,(AJ10+(5*AK10)+(AL10*10)-(AM10*5)))))</f>
        <v>73.84</v>
      </c>
      <c r="AO10" s="12">
        <f>IF(AN10="",Default_Rank_Score,RANK(AN10,AN$4:AN$18,1))</f>
        <v>11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46</v>
      </c>
      <c r="B11" s="2"/>
      <c r="C11" s="1"/>
      <c r="D11" s="3">
        <v>1</v>
      </c>
      <c r="E11" s="7" t="s">
        <v>47</v>
      </c>
      <c r="F11" s="6"/>
      <c r="G11" s="67">
        <f>RANK(K11,K$4:K$18,1)</f>
        <v>11</v>
      </c>
      <c r="H11" s="67">
        <f>Q11+W11+AC11+AI11+AO11</f>
        <v>51</v>
      </c>
      <c r="I11" s="67">
        <f>IF(M11=0,1,0)+IF(S11=0,1,0)+IF(Y11=0,1,0)+IF(AE11=0,1,0)+IF(AK11=0,1,0)</f>
        <v>2</v>
      </c>
      <c r="J11" s="67">
        <f>M11+S11+Y11+AE11+AK11</f>
        <v>12</v>
      </c>
      <c r="K11" s="68">
        <f>P11+V11+AB11+AH11+AN11</f>
        <v>355.42999999999995</v>
      </c>
      <c r="L11" s="52">
        <v>67.459999999999994</v>
      </c>
      <c r="M11" s="84">
        <v>0</v>
      </c>
      <c r="N11" s="32">
        <v>0</v>
      </c>
      <c r="O11" s="32">
        <v>0</v>
      </c>
      <c r="P11" s="39">
        <f>IF((OR(L11="",L11="DNC")),"",IF(L11="SDQ",P$28,IF(L11="DNF",999,(L11+(5*M11)+(N11*10)-(O11*5)))))</f>
        <v>67.459999999999994</v>
      </c>
      <c r="Q11" s="56">
        <f>IF(P11="",Default_Rank_Score,RANK(P11,P$4:P$18,1))</f>
        <v>9</v>
      </c>
      <c r="R11" s="52">
        <v>55.34</v>
      </c>
      <c r="S11" s="6">
        <v>0</v>
      </c>
      <c r="T11" s="32">
        <v>0</v>
      </c>
      <c r="U11" s="32">
        <v>0</v>
      </c>
      <c r="V11" s="39">
        <f>IF((OR(R11="",R11="DNC")),"",IF(R11="SDQ",V$28,IF(R11="DNF",999,(R11+(5*S11)+(T11*10)-(U11*5)))))</f>
        <v>55.34</v>
      </c>
      <c r="W11" s="58">
        <f>IF(V11="",Default_Rank_Score,RANK(V11,V$4:V$18,1))</f>
        <v>10</v>
      </c>
      <c r="X11" s="52">
        <v>55.03</v>
      </c>
      <c r="Y11" s="6">
        <v>5</v>
      </c>
      <c r="Z11" s="32">
        <v>0</v>
      </c>
      <c r="AA11" s="32">
        <v>0</v>
      </c>
      <c r="AB11" s="39">
        <f>IF((OR(X11="",X11="DNC")),"",IF(X11="SDQ",AB$28,IF(X11="DNF",999,(X11+(5*Y11)+(Z11*10)-(AA11*5)))))</f>
        <v>80.03</v>
      </c>
      <c r="AC11" s="58">
        <f>IF(AB11="",Default_Rank_Score,RANK(AB11,AB$4:AB$18,1))</f>
        <v>11</v>
      </c>
      <c r="AD11" s="52">
        <v>64.81</v>
      </c>
      <c r="AE11" s="6">
        <v>4</v>
      </c>
      <c r="AF11" s="32">
        <v>0</v>
      </c>
      <c r="AG11" s="32">
        <v>0</v>
      </c>
      <c r="AH11" s="39">
        <f>IF((OR(AD11="",AD11="DNC")),"",IF(AD11="SDQ",AH$28,IF(AD11="DNF",999,(AD11+(5*AE11)+(AF11*10)-(AG11*5)))))</f>
        <v>84.81</v>
      </c>
      <c r="AI11" s="58">
        <f>IF(AH11="",Default_Rank_Score,RANK(AH11,AH$4:AH$18,1))</f>
        <v>11</v>
      </c>
      <c r="AJ11" s="52">
        <v>52.79</v>
      </c>
      <c r="AK11" s="6">
        <v>3</v>
      </c>
      <c r="AL11" s="32">
        <v>0</v>
      </c>
      <c r="AM11" s="32">
        <v>0</v>
      </c>
      <c r="AN11" s="39">
        <f>IF((OR(AJ11="",AJ11="DNC")),"",IF(AJ11="SDQ",AN$28,IF(AJ11="DNF",999,(AJ11+(5*AK11)+(AL11*10)-(AM11*5)))))</f>
        <v>67.789999999999992</v>
      </c>
      <c r="AO11" s="12">
        <f>IF(AN11="",Default_Rank_Score,RANK(AN11,AN$4:AN$18,1))</f>
        <v>10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44</v>
      </c>
      <c r="B12" s="2"/>
      <c r="C12" s="1"/>
      <c r="D12" s="3">
        <v>1</v>
      </c>
      <c r="E12" s="7" t="s">
        <v>45</v>
      </c>
      <c r="F12" s="6"/>
      <c r="G12" s="67">
        <f>RANK(K12,K$4:K$18,1)</f>
        <v>12</v>
      </c>
      <c r="H12" s="67">
        <f>Q12+W12+AC12+AI12+AO12</f>
        <v>60</v>
      </c>
      <c r="I12" s="67">
        <f>IF(M12=0,1,0)+IF(S12=0,1,0)+IF(Y12=0,1,0)+IF(AE12=0,1,0)+IF(AK12=0,1,0)</f>
        <v>2</v>
      </c>
      <c r="J12" s="67">
        <f>M12+S12+Y12+AE12+AK12</f>
        <v>4</v>
      </c>
      <c r="K12" s="68">
        <f>P12+V12+AB12+AH12+AN12</f>
        <v>622.96</v>
      </c>
      <c r="L12" s="52">
        <v>127.85</v>
      </c>
      <c r="M12" s="6">
        <v>0</v>
      </c>
      <c r="N12" s="32">
        <v>0</v>
      </c>
      <c r="O12" s="32">
        <v>0</v>
      </c>
      <c r="P12" s="39">
        <f>IF((OR(L12="",L12="DNC")),"",IF(L12="SDQ",P$28,IF(L12="DNF",999,(L12+(5*M12)+(N12*10)-(O12*5)))))</f>
        <v>127.85</v>
      </c>
      <c r="Q12" s="56">
        <f>IF(P12="",Default_Rank_Score,RANK(P12,P$4:P$18,1))</f>
        <v>12</v>
      </c>
      <c r="R12" s="52">
        <v>126.46</v>
      </c>
      <c r="S12" s="6">
        <v>0</v>
      </c>
      <c r="T12" s="32">
        <v>0</v>
      </c>
      <c r="U12" s="32">
        <v>0</v>
      </c>
      <c r="V12" s="39">
        <f>IF((OR(R12="",R12="DNC")),"",IF(R12="SDQ",V$28,IF(R12="DNF",999,(R12+(5*S12)+(T12*10)-(U12*5)))))</f>
        <v>126.46</v>
      </c>
      <c r="W12" s="58">
        <f>IF(V12="",Default_Rank_Score,RANK(V12,V$4:V$18,1))</f>
        <v>12</v>
      </c>
      <c r="X12" s="52">
        <v>116.25</v>
      </c>
      <c r="Y12" s="6">
        <v>1</v>
      </c>
      <c r="Z12" s="32">
        <v>0</v>
      </c>
      <c r="AA12" s="32">
        <v>0</v>
      </c>
      <c r="AB12" s="39">
        <f>IF((OR(X12="",X12="DNC")),"",IF(X12="SDQ",AB$28,IF(X12="DNF",999,(X12+(5*Y12)+(Z12*10)-(AA12*5)))))</f>
        <v>121.25</v>
      </c>
      <c r="AC12" s="58">
        <f>IF(AB12="",Default_Rank_Score,RANK(AB12,AB$4:AB$18,1))</f>
        <v>12</v>
      </c>
      <c r="AD12" s="52">
        <v>120.86</v>
      </c>
      <c r="AE12" s="6">
        <v>2</v>
      </c>
      <c r="AF12" s="32">
        <v>0</v>
      </c>
      <c r="AG12" s="32">
        <v>0</v>
      </c>
      <c r="AH12" s="39">
        <f>IF((OR(AD12="",AD12="DNC")),"",IF(AD12="SDQ",AH$28,IF(AD12="DNF",999,(AD12+(5*AE12)+(AF12*10)-(AG12*5)))))</f>
        <v>130.86000000000001</v>
      </c>
      <c r="AI12" s="58">
        <f>IF(AH12="",Default_Rank_Score,RANK(AH12,AH$4:AH$18,1))</f>
        <v>12</v>
      </c>
      <c r="AJ12" s="52">
        <v>111.54</v>
      </c>
      <c r="AK12" s="6">
        <v>1</v>
      </c>
      <c r="AL12" s="32">
        <v>0</v>
      </c>
      <c r="AM12" s="32">
        <v>0</v>
      </c>
      <c r="AN12" s="39">
        <f>IF((OR(AJ12="",AJ12="DNC")),"",IF(AJ12="SDQ",AN$28,IF(AJ12="DNF",999,(AJ12+(5*AK12)+(AL12*10)-(AM12*5)))))</f>
        <v>116.54</v>
      </c>
      <c r="AO12" s="12">
        <f>IF(AN12="",Default_Rank_Score,RANK(AN12,AN$4:AN$18,1))</f>
        <v>12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40</v>
      </c>
      <c r="B13" s="2"/>
      <c r="C13" s="1"/>
      <c r="D13" s="3">
        <v>1</v>
      </c>
      <c r="E13" s="7" t="s">
        <v>41</v>
      </c>
      <c r="F13" s="6"/>
      <c r="G13" s="67">
        <f>RANK(K13,K$4:K$18,1)</f>
        <v>13</v>
      </c>
      <c r="H13" s="67">
        <f>Q13+W13+AC13+AI13+AO13</f>
        <v>65</v>
      </c>
      <c r="I13" s="67">
        <f>IF(M13=0,1,0)+IF(S13=0,1,0)+IF(Y13=0,1,0)+IF(AE13=0,1,0)+IF(AK13=0,1,0)</f>
        <v>2</v>
      </c>
      <c r="J13" s="67">
        <f>M13+S13+Y13+AE13+AK13</f>
        <v>8</v>
      </c>
      <c r="K13" s="68">
        <f>P13+V13+AB13+AH13+AN13</f>
        <v>694.06</v>
      </c>
      <c r="L13" s="52">
        <v>139.16</v>
      </c>
      <c r="M13" s="6">
        <v>3</v>
      </c>
      <c r="N13" s="32">
        <v>1</v>
      </c>
      <c r="O13" s="32">
        <v>0</v>
      </c>
      <c r="P13" s="39">
        <f>IF((OR(L13="",L13="DNC")),"",IF(L13="SDQ",P$28,IF(L13="DNF",999,(L13+(5*M13)+(N13*10)-(O13*5)))))</f>
        <v>164.16</v>
      </c>
      <c r="Q13" s="56">
        <f>IF(P13="",Default_Rank_Score,RANK(P13,P$4:P$18,1))</f>
        <v>13</v>
      </c>
      <c r="R13" s="52">
        <v>139.83000000000001</v>
      </c>
      <c r="S13" s="84">
        <v>0</v>
      </c>
      <c r="T13" s="32">
        <v>0</v>
      </c>
      <c r="U13" s="32">
        <v>0</v>
      </c>
      <c r="V13" s="39">
        <f>IF((OR(R13="",R13="DNC")),"",IF(R13="SDQ",V$28,IF(R13="DNF",999,(R13+(5*S13)+(T13*10)-(U13*5)))))</f>
        <v>139.83000000000001</v>
      </c>
      <c r="W13" s="58">
        <f>IF(V13="",Default_Rank_Score,RANK(V13,V$4:V$18,1))</f>
        <v>13</v>
      </c>
      <c r="X13" s="52">
        <v>107.33</v>
      </c>
      <c r="Y13" s="6">
        <v>3</v>
      </c>
      <c r="Z13" s="32">
        <v>0</v>
      </c>
      <c r="AA13" s="32">
        <v>0</v>
      </c>
      <c r="AB13" s="39">
        <f>IF((OR(X13="",X13="DNC")),"",IF(X13="SDQ",AB$28,IF(X13="DNF",999,(X13+(5*Y13)+(Z13*10)-(AA13*5)))))</f>
        <v>122.33</v>
      </c>
      <c r="AC13" s="58">
        <f>IF(AB13="",Default_Rank_Score,RANK(AB13,AB$4:AB$18,1))</f>
        <v>13</v>
      </c>
      <c r="AD13" s="52">
        <v>140.18</v>
      </c>
      <c r="AE13" s="6">
        <v>2</v>
      </c>
      <c r="AF13" s="32">
        <v>0</v>
      </c>
      <c r="AG13" s="32">
        <v>0</v>
      </c>
      <c r="AH13" s="39">
        <f>IF((OR(AD13="",AD13="DNC")),"",IF(AD13="SDQ",AH$28,IF(AD13="DNF",999,(AD13+(5*AE13)+(AF13*10)-(AG13*5)))))</f>
        <v>150.18</v>
      </c>
      <c r="AI13" s="58">
        <f>IF(AH13="",Default_Rank_Score,RANK(AH13,AH$4:AH$18,1))</f>
        <v>13</v>
      </c>
      <c r="AJ13" s="52">
        <v>117.56</v>
      </c>
      <c r="AK13" s="6">
        <v>0</v>
      </c>
      <c r="AL13" s="32">
        <v>0</v>
      </c>
      <c r="AM13" s="32">
        <v>0</v>
      </c>
      <c r="AN13" s="39">
        <f>IF((OR(AJ13="",AJ13="DNC")),"",IF(AJ13="SDQ",AN$28,IF(AJ13="DNF",999,(AJ13+(5*AK13)+(AL13*10)-(AM13*5)))))</f>
        <v>117.56</v>
      </c>
      <c r="AO13" s="12">
        <f>IF(AN13="",Default_Rank_Score,RANK(AN13,AN$4:AN$18,1))</f>
        <v>13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48</v>
      </c>
      <c r="B14" s="2"/>
      <c r="C14" s="1"/>
      <c r="D14" s="3">
        <v>1</v>
      </c>
      <c r="E14" s="7" t="s">
        <v>49</v>
      </c>
      <c r="F14" s="6"/>
      <c r="G14" s="67">
        <f>RANK(K14,K$4:K$18,1)</f>
        <v>4</v>
      </c>
      <c r="H14" s="67">
        <f>Q14+W14+AC14+AI14+AO14</f>
        <v>16</v>
      </c>
      <c r="I14" s="67">
        <f>IF(M14=0,1,0)+IF(S14=0,1,0)+IF(Y14=0,1,0)+IF(AE14=0,1,0)+IF(AK14=0,1,0)</f>
        <v>1</v>
      </c>
      <c r="J14" s="67">
        <f>M14+S14+Y14+AE14+AK14</f>
        <v>7</v>
      </c>
      <c r="K14" s="68">
        <f>P14+V14+AB14+AH14+AN14</f>
        <v>170.60999999999999</v>
      </c>
      <c r="L14" s="52">
        <v>24.21</v>
      </c>
      <c r="M14" s="6">
        <v>2</v>
      </c>
      <c r="N14" s="32">
        <v>0</v>
      </c>
      <c r="O14" s="32">
        <v>0</v>
      </c>
      <c r="P14" s="39">
        <f>IF((OR(L14="",L14="DNC")),"",IF(L14="SDQ",P$28,IF(L14="DNF",999,(L14+(5*M14)+(N14*10)-(O14*5)))))</f>
        <v>34.21</v>
      </c>
      <c r="Q14" s="56">
        <f>IF(P14="",Default_Rank_Score,RANK(P14,P$4:P$18,1))</f>
        <v>2</v>
      </c>
      <c r="R14" s="52">
        <v>23.82</v>
      </c>
      <c r="S14" s="6">
        <v>0</v>
      </c>
      <c r="T14" s="32">
        <v>0</v>
      </c>
      <c r="U14" s="32">
        <v>0</v>
      </c>
      <c r="V14" s="39">
        <f>IF((OR(R14="",R14="DNC")),"",IF(R14="SDQ",V$28,IF(R14="DNF",999,(R14+(5*S14)+(T14*10)-(U14*5)))))</f>
        <v>23.82</v>
      </c>
      <c r="W14" s="58">
        <f>IF(V14="",Default_Rank_Score,RANK(V14,V$4:V$18,1))</f>
        <v>1</v>
      </c>
      <c r="X14" s="52">
        <v>41.66</v>
      </c>
      <c r="Y14" s="6">
        <v>3</v>
      </c>
      <c r="Z14" s="32">
        <v>0</v>
      </c>
      <c r="AA14" s="32">
        <v>0</v>
      </c>
      <c r="AB14" s="39">
        <f>IF((OR(X14="",X14="DNC")),"",IF(X14="SDQ",AB$28,IF(X14="DNF",999,(X14+(5*Y14)+(Z14*10)-(AA14*5)))))</f>
        <v>56.66</v>
      </c>
      <c r="AC14" s="58">
        <f>IF(AB14="",Default_Rank_Score,RANK(AB14,AB$4:AB$18,1))</f>
        <v>9</v>
      </c>
      <c r="AD14" s="52">
        <v>23.07</v>
      </c>
      <c r="AE14" s="6">
        <v>1</v>
      </c>
      <c r="AF14" s="32">
        <v>0</v>
      </c>
      <c r="AG14" s="32">
        <v>0</v>
      </c>
      <c r="AH14" s="39">
        <f>IF((OR(AD14="",AD14="DNC")),"",IF(AD14="SDQ",AH$28,IF(AD14="DNF",999,(AD14+(5*AE14)+(AF14*10)-(AG14*5)))))</f>
        <v>28.07</v>
      </c>
      <c r="AI14" s="58">
        <f>IF(AH14="",Default_Rank_Score,RANK(AH14,AH$4:AH$18,1))</f>
        <v>1</v>
      </c>
      <c r="AJ14" s="52">
        <v>22.85</v>
      </c>
      <c r="AK14" s="6">
        <v>1</v>
      </c>
      <c r="AL14" s="32">
        <v>0</v>
      </c>
      <c r="AM14" s="32">
        <v>0</v>
      </c>
      <c r="AN14" s="39">
        <f>IF((OR(AJ14="",AJ14="DNC")),"",IF(AJ14="SDQ",AN$28,IF(AJ14="DNF",999,(AJ14+(5*AK14)+(AL14*10)-(AM14*5)))))</f>
        <v>27.85</v>
      </c>
      <c r="AO14" s="12">
        <f>IF(AN14="",Default_Rank_Score,RANK(AN14,AN$4:AN$18,1))</f>
        <v>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58</v>
      </c>
      <c r="B15" s="2"/>
      <c r="C15" s="1"/>
      <c r="D15" s="3">
        <v>1</v>
      </c>
      <c r="E15" s="7" t="s">
        <v>59</v>
      </c>
      <c r="F15" s="6"/>
      <c r="G15" s="67">
        <f>RANK(K15,K$4:K$18,1)</f>
        <v>8</v>
      </c>
      <c r="H15" s="67">
        <f>Q15+W15+AC15+AI15+AO15</f>
        <v>41</v>
      </c>
      <c r="I15" s="67">
        <f>IF(M15=0,1,0)+IF(S15=0,1,0)+IF(Y15=0,1,0)+IF(AE15=0,1,0)+IF(AK15=0,1,0)</f>
        <v>1</v>
      </c>
      <c r="J15" s="67">
        <f>M15+S15+Y15+AE15+AK15</f>
        <v>11</v>
      </c>
      <c r="K15" s="68">
        <f>P15+V15+AB15+AH15+AN15</f>
        <v>257.55</v>
      </c>
      <c r="L15" s="52">
        <v>57.51</v>
      </c>
      <c r="M15" s="6">
        <v>3</v>
      </c>
      <c r="N15" s="32">
        <v>0</v>
      </c>
      <c r="O15" s="32">
        <v>0</v>
      </c>
      <c r="P15" s="39">
        <f>IF((OR(L15="",L15="DNC")),"",IF(L15="SDQ",P$28,IF(L15="DNF",999,(L15+(5*M15)+(N15*10)-(O15*5)))))</f>
        <v>72.509999999999991</v>
      </c>
      <c r="Q15" s="56">
        <f>IF(P15="",Default_Rank_Score,RANK(P15,P$4:P$18,1))</f>
        <v>10</v>
      </c>
      <c r="R15" s="52">
        <v>37.71</v>
      </c>
      <c r="S15" s="6">
        <v>0</v>
      </c>
      <c r="T15" s="32">
        <v>0</v>
      </c>
      <c r="U15" s="32">
        <v>0</v>
      </c>
      <c r="V15" s="39">
        <f>IF((OR(R15="",R15="DNC")),"",IF(R15="SDQ",V$28,IF(R15="DNF",999,(R15+(5*S15)+(T15*10)-(U15*5)))))</f>
        <v>37.71</v>
      </c>
      <c r="W15" s="58">
        <f>IF(V15="",Default_Rank_Score,RANK(V15,V$4:V$18,1))</f>
        <v>7</v>
      </c>
      <c r="X15" s="52">
        <v>29.7</v>
      </c>
      <c r="Y15" s="6">
        <v>3</v>
      </c>
      <c r="Z15" s="32">
        <v>0</v>
      </c>
      <c r="AA15" s="32">
        <v>0</v>
      </c>
      <c r="AB15" s="39">
        <f>IF((OR(X15="",X15="DNC")),"",IF(X15="SDQ",AB$28,IF(X15="DNF",999,(X15+(5*Y15)+(Z15*10)-(AA15*5)))))</f>
        <v>44.7</v>
      </c>
      <c r="AC15" s="58">
        <f>IF(AB15="",Default_Rank_Score,RANK(AB15,AB$4:AB$18,1))</f>
        <v>7</v>
      </c>
      <c r="AD15" s="52">
        <v>46.43</v>
      </c>
      <c r="AE15" s="6">
        <v>3</v>
      </c>
      <c r="AF15" s="32">
        <v>0</v>
      </c>
      <c r="AG15" s="32">
        <v>0</v>
      </c>
      <c r="AH15" s="39">
        <f>IF((OR(AD15="",AD15="DNC")),"",IF(AD15="SDQ",AH$28,IF(AD15="DNF",999,(AD15+(5*AE15)+(AF15*10)-(AG15*5)))))</f>
        <v>61.43</v>
      </c>
      <c r="AI15" s="58">
        <f>IF(AH15="",Default_Rank_Score,RANK(AH15,AH$4:AH$18,1))</f>
        <v>10</v>
      </c>
      <c r="AJ15" s="52">
        <v>31.2</v>
      </c>
      <c r="AK15" s="6">
        <v>2</v>
      </c>
      <c r="AL15" s="32">
        <v>0</v>
      </c>
      <c r="AM15" s="32">
        <v>0</v>
      </c>
      <c r="AN15" s="39">
        <f>IF((OR(AJ15="",AJ15="DNC")),"",IF(AJ15="SDQ",AN$28,IF(AJ15="DNF",999,(AJ15+(5*AK15)+(AL15*10)-(AM15*5)))))</f>
        <v>41.2</v>
      </c>
      <c r="AO15" s="12">
        <f>IF(AN15="",Default_Rank_Score,RANK(AN15,AN$4:AN$18,1))</f>
        <v>7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42</v>
      </c>
      <c r="B16" s="2"/>
      <c r="C16" s="1"/>
      <c r="D16" s="3">
        <v>1</v>
      </c>
      <c r="E16" s="7" t="s">
        <v>43</v>
      </c>
      <c r="F16" s="6"/>
      <c r="G16" s="67">
        <f>RANK(K16,K$4:K$18,1)</f>
        <v>10</v>
      </c>
      <c r="H16" s="67">
        <f>Q16+W16+AC16+AI16+AO16</f>
        <v>45</v>
      </c>
      <c r="I16" s="67">
        <f>IF(M16=0,1,0)+IF(S16=0,1,0)+IF(Y16=0,1,0)+IF(AE16=0,1,0)+IF(AK16=0,1,0)</f>
        <v>1</v>
      </c>
      <c r="J16" s="67">
        <f>M16+S16+Y16+AE16+AK16</f>
        <v>6</v>
      </c>
      <c r="K16" s="68">
        <f>P16+V16+AB16+AH16+AN16</f>
        <v>278.2</v>
      </c>
      <c r="L16" s="52">
        <v>52.54</v>
      </c>
      <c r="M16" s="6">
        <v>2</v>
      </c>
      <c r="N16" s="32">
        <v>0</v>
      </c>
      <c r="O16" s="32">
        <v>0</v>
      </c>
      <c r="P16" s="39">
        <f>IF((OR(L16="",L16="DNC")),"",IF(L16="SDQ",P$28,IF(L16="DNF",999,(L16+(5*M16)+(N16*10)-(O16*5)))))</f>
        <v>62.54</v>
      </c>
      <c r="Q16" s="56">
        <f>IF(P16="",Default_Rank_Score,RANK(P16,P$4:P$18,1))</f>
        <v>8</v>
      </c>
      <c r="R16" s="52">
        <v>50.89</v>
      </c>
      <c r="S16" s="6">
        <v>2</v>
      </c>
      <c r="T16" s="32">
        <v>0</v>
      </c>
      <c r="U16" s="32">
        <v>0</v>
      </c>
      <c r="V16" s="39">
        <f>IF((OR(R16="",R16="DNC")),"",IF(R16="SDQ",V$28,IF(R16="DNF",999,(R16+(5*S16)+(T16*10)-(U16*5)))))</f>
        <v>60.89</v>
      </c>
      <c r="W16" s="58">
        <f>IF(V16="",Default_Rank_Score,RANK(V16,V$4:V$18,1))</f>
        <v>11</v>
      </c>
      <c r="X16" s="52">
        <v>46.66</v>
      </c>
      <c r="Y16" s="84">
        <v>0</v>
      </c>
      <c r="Z16" s="32">
        <v>0</v>
      </c>
      <c r="AA16" s="32">
        <v>0</v>
      </c>
      <c r="AB16" s="39">
        <f>IF((OR(X16="",X16="DNC")),"",IF(X16="SDQ",AB$28,IF(X16="DNF",999,(X16+(5*Y16)+(Z16*10)-(AA16*5)))))</f>
        <v>46.66</v>
      </c>
      <c r="AC16" s="58">
        <f>IF(AB16="",Default_Rank_Score,RANK(AB16,AB$4:AB$18,1))</f>
        <v>8</v>
      </c>
      <c r="AD16" s="52">
        <v>54.91</v>
      </c>
      <c r="AE16" s="6">
        <v>1</v>
      </c>
      <c r="AF16" s="32">
        <v>0</v>
      </c>
      <c r="AG16" s="32">
        <v>0</v>
      </c>
      <c r="AH16" s="39">
        <f>IF((OR(AD16="",AD16="DNC")),"",IF(AD16="SDQ",AH$28,IF(AD16="DNF",999,(AD16+(5*AE16)+(AF16*10)-(AG16*5)))))</f>
        <v>59.91</v>
      </c>
      <c r="AI16" s="58">
        <f>IF(AH16="",Default_Rank_Score,RANK(AH16,AH$4:AH$18,1))</f>
        <v>9</v>
      </c>
      <c r="AJ16" s="52">
        <v>43.2</v>
      </c>
      <c r="AK16" s="6">
        <v>1</v>
      </c>
      <c r="AL16" s="32">
        <v>0</v>
      </c>
      <c r="AM16" s="32">
        <v>0</v>
      </c>
      <c r="AN16" s="39">
        <f>IF((OR(AJ16="",AJ16="DNC")),"",IF(AJ16="SDQ",AN$28,IF(AJ16="DNF",999,(AJ16+(5*AK16)+(AL16*10)-(AM16*5)))))</f>
        <v>48.2</v>
      </c>
      <c r="AO16" s="12">
        <f>IF(AN16="",Default_Rank_Score,RANK(AN16,AN$4:AN$18,1))</f>
        <v>9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60</v>
      </c>
      <c r="B17" s="2"/>
      <c r="C17" s="1"/>
      <c r="D17" s="3">
        <v>1</v>
      </c>
      <c r="E17" s="7" t="s">
        <v>61</v>
      </c>
      <c r="F17" s="6"/>
      <c r="G17" s="67">
        <f>RANK(K17,K$4:K$18,1)</f>
        <v>7</v>
      </c>
      <c r="H17" s="67">
        <f>Q17+W17+AC17+AI17+AO17</f>
        <v>38</v>
      </c>
      <c r="I17" s="67">
        <f>IF(M17=0,1,0)+IF(S17=0,1,0)+IF(Y17=0,1,0)+IF(AE17=0,1,0)+IF(AK17=0,1,0)</f>
        <v>0</v>
      </c>
      <c r="J17" s="67">
        <f>M17+S17+Y17+AE17+AK17</f>
        <v>13</v>
      </c>
      <c r="K17" s="68">
        <f>P17+V17+AB17+AH17+AN17</f>
        <v>253.22</v>
      </c>
      <c r="L17" s="52">
        <v>41.43</v>
      </c>
      <c r="M17" s="6">
        <v>1</v>
      </c>
      <c r="N17" s="32">
        <v>0</v>
      </c>
      <c r="O17" s="32">
        <v>0</v>
      </c>
      <c r="P17" s="39">
        <f>IF((OR(L17="",L17="DNC")),"",IF(L17="SDQ",P$28,IF(L17="DNF",999,(L17+(5*M17)+(N17*10)-(O17*5)))))</f>
        <v>46.43</v>
      </c>
      <c r="Q17" s="56">
        <f>IF(P17="",Default_Rank_Score,RANK(P17,P$4:P$18,1))</f>
        <v>4</v>
      </c>
      <c r="R17" s="52">
        <v>37.1</v>
      </c>
      <c r="S17" s="6">
        <v>1</v>
      </c>
      <c r="T17" s="32">
        <v>0</v>
      </c>
      <c r="U17" s="32">
        <v>0</v>
      </c>
      <c r="V17" s="39">
        <f>IF((OR(R17="",R17="DNC")),"",IF(R17="SDQ",V$28,IF(R17="DNF",999,(R17+(5*S17)+(T17*10)-(U17*5)))))</f>
        <v>42.1</v>
      </c>
      <c r="W17" s="58">
        <f>IF(V17="",Default_Rank_Score,RANK(V17,V$4:V$18,1))</f>
        <v>8</v>
      </c>
      <c r="X17" s="52">
        <v>41.91</v>
      </c>
      <c r="Y17" s="6">
        <v>4</v>
      </c>
      <c r="Z17" s="32">
        <v>0</v>
      </c>
      <c r="AA17" s="32">
        <v>0</v>
      </c>
      <c r="AB17" s="39">
        <f>IF((OR(X17="",X17="DNC")),"",IF(X17="SDQ",AB$28,IF(X17="DNF",999,(X17+(5*Y17)+(Z17*10)-(AA17*5)))))</f>
        <v>61.91</v>
      </c>
      <c r="AC17" s="58">
        <f>IF(AB17="",Default_Rank_Score,RANK(AB17,AB$4:AB$18,1))</f>
        <v>10</v>
      </c>
      <c r="AD17" s="52">
        <v>38.49</v>
      </c>
      <c r="AE17" s="6">
        <v>4</v>
      </c>
      <c r="AF17" s="32">
        <v>0</v>
      </c>
      <c r="AG17" s="32">
        <v>0</v>
      </c>
      <c r="AH17" s="39">
        <f>IF((OR(AD17="",AD17="DNC")),"",IF(AD17="SDQ",AH$28,IF(AD17="DNF",999,(AD17+(5*AE17)+(AF17*10)-(AG17*5)))))</f>
        <v>58.49</v>
      </c>
      <c r="AI17" s="58">
        <f>IF(AH17="",Default_Rank_Score,RANK(AH17,AH$4:AH$18,1))</f>
        <v>8</v>
      </c>
      <c r="AJ17" s="52">
        <v>29.29</v>
      </c>
      <c r="AK17" s="6">
        <v>3</v>
      </c>
      <c r="AL17" s="32">
        <v>0</v>
      </c>
      <c r="AM17" s="32">
        <v>0</v>
      </c>
      <c r="AN17" s="39">
        <f>IF((OR(AJ17="",AJ17="DNC")),"",IF(AJ17="SDQ",AN$28,IF(AJ17="DNF",999,(AJ17+(5*AK17)+(AL17*10)-(AM17*5)))))</f>
        <v>44.29</v>
      </c>
      <c r="AO17" s="12">
        <f>IF(AN17="",Default_Rank_Score,RANK(AN17,AN$4:AN$18,1))</f>
        <v>8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27" customFormat="1" ht="13.5" thickBot="1" x14ac:dyDescent="0.25">
      <c r="A18" s="40" t="s">
        <v>16</v>
      </c>
      <c r="B18" s="41"/>
      <c r="C18" s="41"/>
      <c r="D18" s="41"/>
      <c r="E18" s="42"/>
      <c r="F18" s="43"/>
      <c r="G18" s="44"/>
      <c r="H18" s="44"/>
      <c r="I18" s="44"/>
      <c r="J18" s="44"/>
      <c r="K18" s="47"/>
      <c r="L18" s="53"/>
      <c r="M18" s="44"/>
      <c r="N18" s="44"/>
      <c r="O18" s="44"/>
      <c r="P18" s="45"/>
      <c r="Q18" s="57"/>
      <c r="R18" s="53"/>
      <c r="S18" s="44"/>
      <c r="T18" s="44"/>
      <c r="U18" s="44"/>
      <c r="V18" s="45"/>
      <c r="W18" s="57"/>
      <c r="X18" s="53"/>
      <c r="Y18" s="44"/>
      <c r="Z18" s="44"/>
      <c r="AA18" s="44"/>
      <c r="AB18" s="45"/>
      <c r="AC18" s="57"/>
      <c r="AD18" s="53"/>
      <c r="AE18" s="44"/>
      <c r="AF18" s="44"/>
      <c r="AG18" s="44"/>
      <c r="AH18" s="45"/>
      <c r="AI18" s="57"/>
      <c r="AJ18" s="53"/>
      <c r="AK18" s="44"/>
      <c r="AL18" s="44"/>
      <c r="AM18" s="44"/>
      <c r="AN18" s="45"/>
      <c r="AO18" s="26"/>
      <c r="AP18" s="26"/>
      <c r="AQ18" s="26"/>
    </row>
    <row r="19" spans="1:43" s="17" customFormat="1" x14ac:dyDescent="0.2">
      <c r="A19" s="17" t="s">
        <v>17</v>
      </c>
      <c r="E19" s="13"/>
      <c r="F19" s="5"/>
      <c r="G19" s="15"/>
      <c r="H19" s="15"/>
      <c r="I19" s="15"/>
      <c r="J19" s="15"/>
      <c r="K19" s="15"/>
      <c r="L19" s="16">
        <v>200</v>
      </c>
      <c r="M19" s="15"/>
      <c r="N19" s="15"/>
      <c r="O19" s="15"/>
      <c r="P19" s="16"/>
      <c r="Q19" s="15"/>
      <c r="R19" s="16">
        <v>200</v>
      </c>
      <c r="S19" s="15"/>
      <c r="T19" s="15"/>
      <c r="U19" s="15"/>
      <c r="V19" s="16"/>
      <c r="W19" s="15"/>
      <c r="X19" s="16">
        <v>200</v>
      </c>
      <c r="Y19" s="15"/>
      <c r="Z19" s="15"/>
      <c r="AA19" s="15"/>
      <c r="AB19" s="16"/>
      <c r="AC19" s="15"/>
      <c r="AD19" s="16">
        <v>200</v>
      </c>
      <c r="AE19" s="15"/>
      <c r="AF19" s="15"/>
      <c r="AG19" s="15"/>
      <c r="AH19" s="16"/>
      <c r="AI19" s="15"/>
      <c r="AJ19" s="16">
        <v>200</v>
      </c>
      <c r="AK19" s="15"/>
      <c r="AL19" s="15"/>
      <c r="AM19" s="15"/>
      <c r="AN19" s="16"/>
      <c r="AO19" s="15"/>
      <c r="AP19" s="15"/>
      <c r="AQ19" s="15"/>
    </row>
    <row r="20" spans="1:43" s="17" customFormat="1" x14ac:dyDescent="0.2">
      <c r="A20" s="4" t="s">
        <v>18</v>
      </c>
      <c r="B20" s="4"/>
      <c r="C20" s="4"/>
      <c r="D20" s="4"/>
      <c r="E20" s="13"/>
      <c r="F20" s="5"/>
      <c r="G20" s="15"/>
      <c r="H20" s="15"/>
      <c r="I20" s="15"/>
      <c r="J20" s="15"/>
      <c r="K20" s="15"/>
      <c r="L20" s="16">
        <v>20</v>
      </c>
      <c r="M20" s="15"/>
      <c r="N20" s="15"/>
      <c r="O20" s="15"/>
      <c r="P20" s="16"/>
      <c r="Q20" s="15"/>
      <c r="R20" s="16">
        <v>20</v>
      </c>
      <c r="S20" s="15"/>
      <c r="T20" s="15"/>
      <c r="U20" s="15"/>
      <c r="V20" s="16"/>
      <c r="W20" s="15"/>
      <c r="X20" s="16">
        <v>20</v>
      </c>
      <c r="Y20" s="15"/>
      <c r="Z20" s="15"/>
      <c r="AA20" s="15"/>
      <c r="AB20" s="16"/>
      <c r="AC20" s="15"/>
      <c r="AD20" s="16">
        <v>20</v>
      </c>
      <c r="AE20" s="15"/>
      <c r="AF20" s="15"/>
      <c r="AG20" s="15"/>
      <c r="AH20" s="16"/>
      <c r="AI20" s="15"/>
      <c r="AJ20" s="16">
        <v>20</v>
      </c>
      <c r="AK20" s="15"/>
      <c r="AL20" s="15"/>
      <c r="AM20" s="15"/>
      <c r="AN20" s="16"/>
      <c r="AO20" s="15"/>
      <c r="AP20" s="15"/>
      <c r="AQ20" s="15"/>
    </row>
    <row r="21" spans="1:43" s="17" customFormat="1" x14ac:dyDescent="0.2">
      <c r="A21" s="4" t="s">
        <v>19</v>
      </c>
      <c r="B21" s="4"/>
      <c r="C21" s="4"/>
      <c r="D21" s="4"/>
      <c r="E21" s="13"/>
      <c r="F21" s="5"/>
      <c r="G21" s="15"/>
      <c r="H21" s="15"/>
      <c r="I21" s="15"/>
      <c r="J21" s="15"/>
      <c r="K21" s="15"/>
      <c r="L21" s="16">
        <f>MIN(L4:L18)</f>
        <v>24.21</v>
      </c>
      <c r="M21" s="15"/>
      <c r="N21" s="15"/>
      <c r="O21" s="15"/>
      <c r="P21" s="16">
        <f>MIN(P4:P18)</f>
        <v>31.45</v>
      </c>
      <c r="Q21" s="15"/>
      <c r="R21" s="16">
        <f>MIN(R4:R18)</f>
        <v>23.82</v>
      </c>
      <c r="S21" s="15"/>
      <c r="T21" s="15"/>
      <c r="U21" s="15"/>
      <c r="V21" s="16">
        <f>MIN(V4:V18)</f>
        <v>23.82</v>
      </c>
      <c r="W21" s="15"/>
      <c r="X21" s="16">
        <f>MIN(X4:X18)</f>
        <v>22.71</v>
      </c>
      <c r="Y21" s="15"/>
      <c r="Z21" s="15"/>
      <c r="AA21" s="15"/>
      <c r="AB21" s="16">
        <f>MIN(AB4:AB18)</f>
        <v>22.71</v>
      </c>
      <c r="AC21" s="15"/>
      <c r="AD21" s="16">
        <f>MIN(AD4:AD18)</f>
        <v>23.07</v>
      </c>
      <c r="AE21" s="15"/>
      <c r="AF21" s="15"/>
      <c r="AG21" s="15"/>
      <c r="AH21" s="16">
        <f>MIN(AH4:AH18)</f>
        <v>28.07</v>
      </c>
      <c r="AI21" s="15"/>
      <c r="AJ21" s="16">
        <f>MIN(AJ4:AJ18)</f>
        <v>19.61</v>
      </c>
      <c r="AK21" s="15"/>
      <c r="AL21" s="15"/>
      <c r="AM21" s="15"/>
      <c r="AN21" s="16">
        <f>MIN(AN4:AN18)</f>
        <v>19.61</v>
      </c>
      <c r="AO21" s="15"/>
      <c r="AP21" s="15"/>
      <c r="AQ21" s="15"/>
    </row>
    <row r="22" spans="1:43" s="17" customFormat="1" x14ac:dyDescent="0.2">
      <c r="A22" s="4" t="s">
        <v>20</v>
      </c>
      <c r="B22" s="4"/>
      <c r="C22" s="4"/>
      <c r="D22" s="4"/>
      <c r="E22" s="13"/>
      <c r="F22" s="5"/>
      <c r="G22" s="15"/>
      <c r="H22" s="15"/>
      <c r="I22" s="15"/>
      <c r="J22" s="15"/>
      <c r="K22" s="15"/>
      <c r="L22" s="16">
        <f>MAX(L4:L18)</f>
        <v>139.16</v>
      </c>
      <c r="M22" s="15"/>
      <c r="N22" s="15"/>
      <c r="O22" s="15"/>
      <c r="P22" s="16">
        <f>MAX(P4:P18)</f>
        <v>164.16</v>
      </c>
      <c r="Q22" s="15"/>
      <c r="R22" s="16">
        <f>MAX(R4:R18)</f>
        <v>139.83000000000001</v>
      </c>
      <c r="S22" s="15"/>
      <c r="T22" s="15"/>
      <c r="U22" s="15"/>
      <c r="V22" s="16">
        <f>MAX(V4:V18)</f>
        <v>139.83000000000001</v>
      </c>
      <c r="W22" s="15"/>
      <c r="X22" s="16">
        <f>MAX(X4:X18)</f>
        <v>116.25</v>
      </c>
      <c r="Y22" s="15"/>
      <c r="Z22" s="15"/>
      <c r="AA22" s="15"/>
      <c r="AB22" s="16">
        <f>MAX(AB4:AB18)</f>
        <v>122.33</v>
      </c>
      <c r="AC22" s="15"/>
      <c r="AD22" s="16">
        <f>MAX(AD4:AD18)</f>
        <v>140.18</v>
      </c>
      <c r="AE22" s="15"/>
      <c r="AF22" s="15"/>
      <c r="AG22" s="15"/>
      <c r="AH22" s="16">
        <f>MAX(AH4:AH18)</f>
        <v>150.18</v>
      </c>
      <c r="AI22" s="15"/>
      <c r="AJ22" s="16">
        <f>MAX(AJ4:AJ18)</f>
        <v>117.56</v>
      </c>
      <c r="AK22" s="15"/>
      <c r="AL22" s="15"/>
      <c r="AM22" s="15"/>
      <c r="AN22" s="16">
        <f>MAX(AN4:AN18)</f>
        <v>117.56</v>
      </c>
      <c r="AO22" s="15"/>
      <c r="AP22" s="15"/>
      <c r="AQ22" s="15"/>
    </row>
    <row r="23" spans="1:43" s="17" customFormat="1" x14ac:dyDescent="0.2">
      <c r="A23" s="4" t="s">
        <v>21</v>
      </c>
      <c r="B23" s="4"/>
      <c r="C23" s="4"/>
      <c r="D23" s="4"/>
      <c r="E23" s="13"/>
      <c r="F23" s="5"/>
      <c r="G23" s="15"/>
      <c r="H23" s="15"/>
      <c r="I23" s="15"/>
      <c r="J23" s="15"/>
      <c r="K23" s="15"/>
      <c r="L23" s="16">
        <f>AVERAGE(L4:L18)</f>
        <v>58.902307692307687</v>
      </c>
      <c r="M23" s="15"/>
      <c r="N23" s="15"/>
      <c r="O23" s="15"/>
      <c r="P23" s="16">
        <f>AVERAGE(P4:P18)</f>
        <v>66.594615384615381</v>
      </c>
      <c r="Q23" s="15"/>
      <c r="R23" s="16">
        <f>AVERAGE(R4:R18)</f>
        <v>51.533076923076926</v>
      </c>
      <c r="S23" s="15"/>
      <c r="T23" s="15"/>
      <c r="U23" s="15"/>
      <c r="V23" s="16">
        <f>AVERAGE(V4:V18)</f>
        <v>53.071538461538466</v>
      </c>
      <c r="W23" s="15"/>
      <c r="X23" s="16">
        <f>AVERAGE(X4:X18)</f>
        <v>46.771538461538462</v>
      </c>
      <c r="Y23" s="15"/>
      <c r="Z23" s="15"/>
      <c r="AA23" s="15"/>
      <c r="AB23" s="16">
        <f>AVERAGE(AB4:AB18)</f>
        <v>54.848461538461535</v>
      </c>
      <c r="AC23" s="15"/>
      <c r="AD23" s="16">
        <f>AVERAGE(AD4:AD18)</f>
        <v>52.935384615384613</v>
      </c>
      <c r="AE23" s="15"/>
      <c r="AF23" s="15"/>
      <c r="AG23" s="15"/>
      <c r="AH23" s="16">
        <f>AVERAGE(AH4:AH18)</f>
        <v>61.396923076923073</v>
      </c>
      <c r="AI23" s="15"/>
      <c r="AJ23" s="16">
        <f>AVERAGE(AJ4:AJ18)</f>
        <v>44.43</v>
      </c>
      <c r="AK23" s="15"/>
      <c r="AL23" s="15"/>
      <c r="AM23" s="15"/>
      <c r="AN23" s="16">
        <f>AVERAGE(AN4:AN18)</f>
        <v>52.891538461538467</v>
      </c>
      <c r="AO23" s="15"/>
      <c r="AP23" s="15"/>
      <c r="AQ23" s="15"/>
    </row>
    <row r="24" spans="1:43" s="17" customFormat="1" x14ac:dyDescent="0.2">
      <c r="A24" s="4" t="s">
        <v>22</v>
      </c>
      <c r="B24" s="4"/>
      <c r="C24" s="4"/>
      <c r="D24" s="4"/>
      <c r="E24" s="13"/>
      <c r="F24" s="5"/>
      <c r="G24" s="15"/>
      <c r="H24" s="15"/>
      <c r="I24" s="15"/>
      <c r="J24" s="15"/>
      <c r="K24" s="15"/>
      <c r="L24" s="16">
        <f>STDEV(L4:L18)</f>
        <v>35.236909662513014</v>
      </c>
      <c r="M24" s="15"/>
      <c r="N24" s="15"/>
      <c r="O24" s="15"/>
      <c r="P24" s="16">
        <f>STDEV(M4:P18)</f>
        <v>34.460781999843306</v>
      </c>
      <c r="Q24" s="15"/>
      <c r="R24" s="16">
        <f>STDEV(R4:R18)</f>
        <v>37.513496323460117</v>
      </c>
      <c r="S24" s="15"/>
      <c r="T24" s="15"/>
      <c r="U24" s="15"/>
      <c r="V24" s="16">
        <f>STDEV(S4:V18)</f>
        <v>29.357980074929195</v>
      </c>
      <c r="W24" s="15"/>
      <c r="X24" s="16">
        <f>STDEV(X4:X18)</f>
        <v>30.441674517606575</v>
      </c>
      <c r="Y24" s="15"/>
      <c r="Z24" s="15"/>
      <c r="AA24" s="15"/>
      <c r="AB24" s="16">
        <f>STDEV(Y4:AB18)</f>
        <v>28.925468303098306</v>
      </c>
      <c r="AC24" s="15"/>
      <c r="AD24" s="16">
        <f>STDEV(AD4:AD18)</f>
        <v>36.500363609007287</v>
      </c>
      <c r="AE24" s="15"/>
      <c r="AF24" s="15"/>
      <c r="AG24" s="15"/>
      <c r="AH24" s="16">
        <f>STDEV(AE4:AH18)</f>
        <v>32.58581939958983</v>
      </c>
      <c r="AI24" s="15"/>
      <c r="AJ24" s="16">
        <f>STDEV(AJ4:AJ18)</f>
        <v>32.555031357175288</v>
      </c>
      <c r="AK24" s="15"/>
      <c r="AL24" s="15"/>
      <c r="AM24" s="15"/>
      <c r="AN24" s="16">
        <f>STDEV(AK4:AN18)</f>
        <v>27.797251469405992</v>
      </c>
      <c r="AO24" s="15"/>
      <c r="AP24" s="15"/>
      <c r="AQ24" s="15"/>
    </row>
    <row r="25" spans="1:43" s="17" customFormat="1" x14ac:dyDescent="0.2">
      <c r="A25" s="4" t="s">
        <v>23</v>
      </c>
      <c r="B25" s="4"/>
      <c r="C25" s="4"/>
      <c r="D25" s="4"/>
      <c r="E25" s="13"/>
      <c r="F25" s="5"/>
      <c r="G25" s="15"/>
      <c r="H25" s="15"/>
      <c r="I25" s="15"/>
      <c r="J25" s="15"/>
      <c r="K25" s="15"/>
      <c r="L25" s="16"/>
      <c r="M25" s="15">
        <f>MAX(M4:M18)</f>
        <v>3</v>
      </c>
      <c r="N25" s="15"/>
      <c r="O25" s="15"/>
      <c r="P25" s="16"/>
      <c r="Q25" s="15"/>
      <c r="R25" s="16"/>
      <c r="S25" s="15">
        <f>MAX(S4:S18)</f>
        <v>2</v>
      </c>
      <c r="T25" s="15"/>
      <c r="U25" s="15"/>
      <c r="V25" s="16"/>
      <c r="W25" s="15"/>
      <c r="X25" s="16"/>
      <c r="Y25" s="15">
        <f>MAX(Y4:Y18)</f>
        <v>5</v>
      </c>
      <c r="Z25" s="15"/>
      <c r="AA25" s="15"/>
      <c r="AB25" s="16"/>
      <c r="AC25" s="15"/>
      <c r="AD25" s="16"/>
      <c r="AE25" s="15">
        <f>MAX(AE4:AE18)</f>
        <v>4</v>
      </c>
      <c r="AF25" s="15"/>
      <c r="AG25" s="15"/>
      <c r="AH25" s="16"/>
      <c r="AI25" s="15"/>
      <c r="AJ25" s="16"/>
      <c r="AK25" s="15">
        <f>MAX(AK4:AK18)</f>
        <v>8</v>
      </c>
      <c r="AL25" s="15"/>
      <c r="AM25" s="15"/>
      <c r="AN25" s="16"/>
      <c r="AO25" s="15"/>
      <c r="AP25" s="15"/>
      <c r="AQ25" s="15"/>
    </row>
    <row r="26" spans="1:43" s="17" customFormat="1" x14ac:dyDescent="0.2">
      <c r="A26" s="4" t="s">
        <v>24</v>
      </c>
      <c r="B26" s="4"/>
      <c r="C26" s="4"/>
      <c r="D26" s="4"/>
      <c r="E26" s="13"/>
      <c r="F26" s="5"/>
      <c r="G26" s="15"/>
      <c r="H26" s="15"/>
      <c r="I26" s="15"/>
      <c r="J26" s="15"/>
      <c r="K26" s="15"/>
      <c r="L26" s="16"/>
      <c r="M26" s="15">
        <f>AVERAGE(M4:M18)</f>
        <v>1.2307692307692308</v>
      </c>
      <c r="N26" s="15"/>
      <c r="O26" s="15"/>
      <c r="P26" s="16"/>
      <c r="Q26" s="15"/>
      <c r="R26" s="16"/>
      <c r="S26" s="15">
        <f>AVERAGE(S4:S18)</f>
        <v>0.30769230769230771</v>
      </c>
      <c r="T26" s="15"/>
      <c r="U26" s="15"/>
      <c r="V26" s="16"/>
      <c r="W26" s="15"/>
      <c r="X26" s="16"/>
      <c r="Y26" s="15">
        <f>AVERAGE(Y4:Y18)</f>
        <v>1.4615384615384615</v>
      </c>
      <c r="Z26" s="15"/>
      <c r="AA26" s="15"/>
      <c r="AB26" s="16"/>
      <c r="AC26" s="15"/>
      <c r="AD26" s="16"/>
      <c r="AE26" s="15">
        <f>AVERAGE(AE4:AE18)</f>
        <v>1.6923076923076923</v>
      </c>
      <c r="AF26" s="15"/>
      <c r="AG26" s="15"/>
      <c r="AH26" s="16"/>
      <c r="AI26" s="15"/>
      <c r="AJ26" s="16"/>
      <c r="AK26" s="15">
        <f>AVERAGE(AK4:AK18)</f>
        <v>1.6923076923076923</v>
      </c>
      <c r="AL26" s="15"/>
      <c r="AM26" s="15"/>
      <c r="AN26" s="16"/>
      <c r="AO26" s="15"/>
      <c r="AP26" s="15"/>
      <c r="AQ26" s="15"/>
    </row>
    <row r="27" spans="1:43" s="17" customFormat="1" x14ac:dyDescent="0.2">
      <c r="A27" s="4" t="s">
        <v>25</v>
      </c>
      <c r="B27" s="4"/>
      <c r="C27" s="4"/>
      <c r="D27" s="4"/>
      <c r="F27" s="5"/>
      <c r="G27" s="15">
        <v>0</v>
      </c>
      <c r="H27" s="15"/>
      <c r="I27" s="15"/>
      <c r="J27" s="15"/>
      <c r="K27" s="15"/>
      <c r="L27" s="16"/>
      <c r="M27" s="15" t="s">
        <v>30</v>
      </c>
      <c r="N27" s="15"/>
      <c r="O27" s="15" t="s">
        <v>31</v>
      </c>
      <c r="P27" s="16" t="s">
        <v>32</v>
      </c>
      <c r="Q27" s="15"/>
      <c r="R27" s="16"/>
      <c r="S27" s="15" t="s">
        <v>30</v>
      </c>
      <c r="T27" s="15"/>
      <c r="U27" s="15" t="s">
        <v>31</v>
      </c>
      <c r="V27" s="16" t="s">
        <v>32</v>
      </c>
      <c r="W27" s="15"/>
      <c r="X27" s="16"/>
      <c r="Y27" s="15" t="s">
        <v>30</v>
      </c>
      <c r="Z27" s="15"/>
      <c r="AA27" s="15" t="s">
        <v>31</v>
      </c>
      <c r="AB27" s="16" t="s">
        <v>32</v>
      </c>
      <c r="AC27" s="15"/>
      <c r="AD27" s="16"/>
      <c r="AE27" s="15" t="s">
        <v>30</v>
      </c>
      <c r="AF27" s="15"/>
      <c r="AG27" s="15" t="s">
        <v>31</v>
      </c>
      <c r="AH27" s="16" t="s">
        <v>32</v>
      </c>
      <c r="AI27" s="15"/>
      <c r="AJ27" s="16"/>
      <c r="AK27" s="15" t="s">
        <v>30</v>
      </c>
      <c r="AL27" s="15"/>
      <c r="AM27" s="15" t="s">
        <v>31</v>
      </c>
      <c r="AN27" s="16" t="s">
        <v>32</v>
      </c>
      <c r="AO27" s="15"/>
      <c r="AP27" s="15"/>
      <c r="AQ27" s="5"/>
    </row>
    <row r="28" spans="1:43" x14ac:dyDescent="0.2">
      <c r="A28" s="18" t="s">
        <v>39</v>
      </c>
      <c r="P28" s="23">
        <f>P2*5+30</f>
        <v>30</v>
      </c>
      <c r="V28" s="23">
        <f>V2*5+30</f>
        <v>30</v>
      </c>
      <c r="AB28" s="23">
        <f>AB2*5+30</f>
        <v>30</v>
      </c>
      <c r="AH28" s="23">
        <f>AH2*5+30</f>
        <v>30</v>
      </c>
      <c r="AN28" s="23">
        <f>AN2*5+30</f>
        <v>30</v>
      </c>
    </row>
  </sheetData>
  <sheetProtection insertRows="0" deleteRows="0" selectLockedCells="1" sort="0"/>
  <sortState ref="A5:AN17">
    <sortCondition descending="1" ref="I5:I17"/>
    <sortCondition ref="G5:G17"/>
    <sortCondition ref="K5:K17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17 T5:U17 Z5:AA17 AF5:AG17 AL5:AM17" xr:uid="{DFCB8017-2F31-41A1-98E1-61D688BE3D77}">
      <formula1>0</formula1>
      <formula2>1</formula2>
    </dataValidation>
    <dataValidation type="decimal" errorStyle="warning" allowBlank="1" showErrorMessage="1" errorTitle="That's a lot of misses" error="It's unusual to miss more than 10" sqref="M5:M17 S5:S17 AE5:AE17 Y5:Y17 AK5:AK17" xr:uid="{8CEA490C-C36E-4FA8-A273-926CCF19959E}">
      <formula1>0</formula1>
      <formula2>10</formula2>
    </dataValidation>
    <dataValidation type="decimal" errorStyle="warning" allowBlank="1" errorTitle="New Max or Min" error="Please verify your data" sqref="AD5:AD17 R5:R17 X5:X17 AJ5:AJ17" xr:uid="{7C5891D0-68C3-4038-92ED-59D2665163D0}">
      <formula1>#REF!</formula1>
      <formula2>#REF!</formula2>
    </dataValidation>
    <dataValidation allowBlank="1" showInputMessage="1" sqref="L1 L3:L1048576" xr:uid="{09EFA9D3-6D51-4D3F-9870-569D1DEADD98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8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675C-E92D-4BC0-A82A-84F27DA46265}">
  <sheetPr>
    <pageSetUpPr fitToPage="1"/>
  </sheetPr>
  <dimension ref="A1:AQ28"/>
  <sheetViews>
    <sheetView zoomScale="110" zoomScaleNormal="110" workbookViewId="0">
      <selection activeCell="A5" sqref="A5:AN17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54</v>
      </c>
      <c r="B5" s="2"/>
      <c r="C5" s="1"/>
      <c r="D5" s="3">
        <v>1</v>
      </c>
      <c r="E5" s="7" t="s">
        <v>55</v>
      </c>
      <c r="F5" s="6"/>
      <c r="G5" s="67">
        <f>RANK(K5,K$4:K$18,1)</f>
        <v>1</v>
      </c>
      <c r="H5" s="67">
        <f>Q5+W5+AC5+AI5+AO5</f>
        <v>12</v>
      </c>
      <c r="I5" s="67">
        <f>IF(M5=0,1,0)+IF(S5=0,1,0)+IF(Y5=0,1,0)+IF(AE5=0,1,0)+IF(AK5=0,1,0)</f>
        <v>4</v>
      </c>
      <c r="J5" s="67">
        <f>M5+S5+Y5+AE5+AK5</f>
        <v>1</v>
      </c>
      <c r="K5" s="68">
        <f>P5+V5+AB5+AH5+AN5</f>
        <v>145.38</v>
      </c>
      <c r="L5" s="52">
        <v>31.45</v>
      </c>
      <c r="M5" s="6">
        <v>0</v>
      </c>
      <c r="N5" s="32">
        <v>0</v>
      </c>
      <c r="O5" s="32">
        <v>0</v>
      </c>
      <c r="P5" s="39">
        <f>IF((OR(L5="",L5="DNC")),"",IF(L5="SDQ",P$28,IF(L5="DNF",999,(L5+(5*M5)+(N5*10)-(O5*5)))))</f>
        <v>31.45</v>
      </c>
      <c r="Q5" s="56">
        <f>IF(P5="",Default_Rank_Score,RANK(P5,P$4:P$18,1))</f>
        <v>1</v>
      </c>
      <c r="R5" s="52">
        <v>31.62</v>
      </c>
      <c r="S5" s="6">
        <v>0</v>
      </c>
      <c r="T5" s="32">
        <v>0</v>
      </c>
      <c r="U5" s="32">
        <v>0</v>
      </c>
      <c r="V5" s="39">
        <f>IF((OR(R5="",R5="DNC")),"",IF(R5="SDQ",V$28,IF(R5="DNF",999,(R5+(5*S5)+(T5*10)-(U5*5)))))</f>
        <v>31.62</v>
      </c>
      <c r="W5" s="58">
        <f>IF(V5="",Default_Rank_Score,RANK(V5,V$4:V$18,1))</f>
        <v>4</v>
      </c>
      <c r="X5" s="52">
        <v>26.27</v>
      </c>
      <c r="Y5" s="84">
        <v>0</v>
      </c>
      <c r="Z5" s="32">
        <v>0</v>
      </c>
      <c r="AA5" s="32">
        <v>0</v>
      </c>
      <c r="AB5" s="39">
        <f>IF((OR(X5="",X5="DNC")),"",IF(X5="SDQ",AB$28,IF(X5="DNF",999,(X5+(5*Y5)+(Z5*10)-(AA5*5)))))</f>
        <v>26.27</v>
      </c>
      <c r="AC5" s="58">
        <f>IF(AB5="",Default_Rank_Score,RANK(AB5,AB$4:AB$18,1))</f>
        <v>3</v>
      </c>
      <c r="AD5" s="52">
        <v>30.98</v>
      </c>
      <c r="AE5" s="6">
        <v>0</v>
      </c>
      <c r="AF5" s="32">
        <v>0</v>
      </c>
      <c r="AG5" s="32">
        <v>0</v>
      </c>
      <c r="AH5" s="39">
        <f>IF((OR(AD5="",AD5="DNC")),"",IF(AD5="SDQ",AH$28,IF(AD5="DNF",999,(AD5+(5*AE5)+(AF5*10)-(AG5*5)))))</f>
        <v>30.98</v>
      </c>
      <c r="AI5" s="58">
        <f>IF(AH5="",Default_Rank_Score,RANK(AH5,AH$4:AH$18,1))</f>
        <v>2</v>
      </c>
      <c r="AJ5" s="52">
        <v>20.059999999999999</v>
      </c>
      <c r="AK5" s="6">
        <v>1</v>
      </c>
      <c r="AL5" s="32">
        <v>0</v>
      </c>
      <c r="AM5" s="32">
        <v>0</v>
      </c>
      <c r="AN5" s="39">
        <f>IF((OR(AJ5="",AJ5="DNC")),"",IF(AJ5="SDQ",AN$28,IF(AJ5="DNF",999,(AJ5+(5*AK5)+(AL5*10)-(AM5*5)))))</f>
        <v>25.06</v>
      </c>
      <c r="AO5" s="12">
        <f>IF(AN5="",Default_Rank_Score,RANK(AN5,AN$4:AN$18,1))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62</v>
      </c>
      <c r="B6" s="2"/>
      <c r="C6" s="1"/>
      <c r="D6" s="3">
        <v>1</v>
      </c>
      <c r="E6" s="7" t="s">
        <v>43</v>
      </c>
      <c r="F6" s="6"/>
      <c r="G6" s="67">
        <f>RANK(K6,K$4:K$18,1)</f>
        <v>5</v>
      </c>
      <c r="H6" s="67">
        <f>Q6+W6+AC6+AI6+AO6</f>
        <v>21</v>
      </c>
      <c r="I6" s="67">
        <f>IF(M6=0,1,0)+IF(S6=0,1,0)+IF(Y6=0,1,0)+IF(AE6=0,1,0)+IF(AK6=0,1,0)</f>
        <v>2</v>
      </c>
      <c r="J6" s="67">
        <f>M6+S6+Y6+AE6+AK6</f>
        <v>6</v>
      </c>
      <c r="K6" s="68">
        <f>P6+V6+AB6+AH6+AN6</f>
        <v>179.17000000000002</v>
      </c>
      <c r="L6" s="52">
        <v>38.869999999999997</v>
      </c>
      <c r="M6" s="6">
        <v>2</v>
      </c>
      <c r="N6" s="32">
        <v>0</v>
      </c>
      <c r="O6" s="32">
        <v>0</v>
      </c>
      <c r="P6" s="39">
        <f>IF((OR(L6="",L6="DNC")),"",IF(L6="SDQ",P$28,IF(L6="DNF",999,(L6+(5*M6)+(N6*10)-(O6*5)))))</f>
        <v>48.87</v>
      </c>
      <c r="Q6" s="56">
        <f>IF(P6="",Default_Rank_Score,RANK(P6,P$4:P$18,1))</f>
        <v>6</v>
      </c>
      <c r="R6" s="52">
        <v>26.69</v>
      </c>
      <c r="S6" s="6">
        <v>0</v>
      </c>
      <c r="T6" s="32">
        <v>0</v>
      </c>
      <c r="U6" s="32">
        <v>0</v>
      </c>
      <c r="V6" s="39">
        <f>IF((OR(R6="",R6="DNC")),"",IF(R6="SDQ",V$28,IF(R6="DNF",999,(R6+(5*S6)+(T6*10)-(U6*5)))))</f>
        <v>26.69</v>
      </c>
      <c r="W6" s="58">
        <f>IF(V6="",Default_Rank_Score,RANK(V6,V$4:V$18,1))</f>
        <v>2</v>
      </c>
      <c r="X6" s="52">
        <v>22.71</v>
      </c>
      <c r="Y6" s="84">
        <v>0</v>
      </c>
      <c r="Z6" s="32">
        <v>0</v>
      </c>
      <c r="AA6" s="32">
        <v>0</v>
      </c>
      <c r="AB6" s="39">
        <f>IF((OR(X6="",X6="DNC")),"",IF(X6="SDQ",AB$28,IF(X6="DNF",999,(X6+(5*Y6)+(Z6*10)-(AA6*5)))))</f>
        <v>22.71</v>
      </c>
      <c r="AC6" s="58">
        <f>IF(AB6="",Default_Rank_Score,RANK(AB6,AB$4:AB$18,1))</f>
        <v>1</v>
      </c>
      <c r="AD6" s="52">
        <v>31.38</v>
      </c>
      <c r="AE6" s="6">
        <v>3</v>
      </c>
      <c r="AF6" s="32">
        <v>0</v>
      </c>
      <c r="AG6" s="32">
        <v>0</v>
      </c>
      <c r="AH6" s="39">
        <f>IF((OR(AD6="",AD6="DNC")),"",IF(AD6="SDQ",AH$28,IF(AD6="DNF",999,(AD6+(5*AE6)+(AF6*10)-(AG6*5)))))</f>
        <v>46.379999999999995</v>
      </c>
      <c r="AI6" s="58">
        <f>IF(AH6="",Default_Rank_Score,RANK(AH6,AH$4:AH$18,1))</f>
        <v>7</v>
      </c>
      <c r="AJ6" s="52">
        <v>29.52</v>
      </c>
      <c r="AK6" s="6">
        <v>1</v>
      </c>
      <c r="AL6" s="32">
        <v>0</v>
      </c>
      <c r="AM6" s="32">
        <v>0</v>
      </c>
      <c r="AN6" s="39">
        <f>IF((OR(AJ6="",AJ6="DNC")),"",IF(AJ6="SDQ",AN$28,IF(AJ6="DNF",999,(AJ6+(5*AK6)+(AL6*10)-(AM6*5)))))</f>
        <v>34.519999999999996</v>
      </c>
      <c r="AO6" s="12">
        <f>IF(AN6="",Default_Rank_Score,RANK(AN6,AN$4:AN$18,1))</f>
        <v>5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42</v>
      </c>
      <c r="B7" s="2"/>
      <c r="C7" s="1"/>
      <c r="D7" s="3">
        <v>1</v>
      </c>
      <c r="E7" s="7" t="s">
        <v>43</v>
      </c>
      <c r="F7" s="6"/>
      <c r="G7" s="67">
        <f>RANK(K7,K$4:K$18,1)</f>
        <v>10</v>
      </c>
      <c r="H7" s="67">
        <f>Q7+W7+AC7+AI7+AO7</f>
        <v>45</v>
      </c>
      <c r="I7" s="67">
        <f>IF(M7=0,1,0)+IF(S7=0,1,0)+IF(Y7=0,1,0)+IF(AE7=0,1,0)+IF(AK7=0,1,0)</f>
        <v>1</v>
      </c>
      <c r="J7" s="67">
        <f>M7+S7+Y7+AE7+AK7</f>
        <v>6</v>
      </c>
      <c r="K7" s="68">
        <f>P7+V7+AB7+AH7+AN7</f>
        <v>278.2</v>
      </c>
      <c r="L7" s="52">
        <v>52.54</v>
      </c>
      <c r="M7" s="6">
        <v>2</v>
      </c>
      <c r="N7" s="32">
        <v>0</v>
      </c>
      <c r="O7" s="32">
        <v>0</v>
      </c>
      <c r="P7" s="39">
        <f>IF((OR(L7="",L7="DNC")),"",IF(L7="SDQ",P$28,IF(L7="DNF",999,(L7+(5*M7)+(N7*10)-(O7*5)))))</f>
        <v>62.54</v>
      </c>
      <c r="Q7" s="56">
        <f>IF(P7="",Default_Rank_Score,RANK(P7,P$4:P$18,1))</f>
        <v>8</v>
      </c>
      <c r="R7" s="52">
        <v>50.89</v>
      </c>
      <c r="S7" s="6">
        <v>2</v>
      </c>
      <c r="T7" s="32">
        <v>0</v>
      </c>
      <c r="U7" s="32">
        <v>0</v>
      </c>
      <c r="V7" s="39">
        <f>IF((OR(R7="",R7="DNC")),"",IF(R7="SDQ",V$28,IF(R7="DNF",999,(R7+(5*S7)+(T7*10)-(U7*5)))))</f>
        <v>60.89</v>
      </c>
      <c r="W7" s="58">
        <f>IF(V7="",Default_Rank_Score,RANK(V7,V$4:V$18,1))</f>
        <v>11</v>
      </c>
      <c r="X7" s="52">
        <v>46.66</v>
      </c>
      <c r="Y7" s="84">
        <v>0</v>
      </c>
      <c r="Z7" s="32">
        <v>0</v>
      </c>
      <c r="AA7" s="32">
        <v>0</v>
      </c>
      <c r="AB7" s="39">
        <f>IF((OR(X7="",X7="DNC")),"",IF(X7="SDQ",AB$28,IF(X7="DNF",999,(X7+(5*Y7)+(Z7*10)-(AA7*5)))))</f>
        <v>46.66</v>
      </c>
      <c r="AC7" s="58">
        <f>IF(AB7="",Default_Rank_Score,RANK(AB7,AB$4:AB$18,1))</f>
        <v>8</v>
      </c>
      <c r="AD7" s="52">
        <v>54.91</v>
      </c>
      <c r="AE7" s="6">
        <v>1</v>
      </c>
      <c r="AF7" s="32">
        <v>0</v>
      </c>
      <c r="AG7" s="32">
        <v>0</v>
      </c>
      <c r="AH7" s="39">
        <f>IF((OR(AD7="",AD7="DNC")),"",IF(AD7="SDQ",AH$28,IF(AD7="DNF",999,(AD7+(5*AE7)+(AF7*10)-(AG7*5)))))</f>
        <v>59.91</v>
      </c>
      <c r="AI7" s="58">
        <f>IF(AH7="",Default_Rank_Score,RANK(AH7,AH$4:AH$18,1))</f>
        <v>9</v>
      </c>
      <c r="AJ7" s="52">
        <v>43.2</v>
      </c>
      <c r="AK7" s="6">
        <v>1</v>
      </c>
      <c r="AL7" s="32">
        <v>0</v>
      </c>
      <c r="AM7" s="32">
        <v>0</v>
      </c>
      <c r="AN7" s="39">
        <f>IF((OR(AJ7="",AJ7="DNC")),"",IF(AJ7="SDQ",AN$28,IF(AJ7="DNF",999,(AJ7+(5*AK7)+(AL7*10)-(AM7*5)))))</f>
        <v>48.2</v>
      </c>
      <c r="AO7" s="12">
        <f>IF(AN7="",Default_Rank_Score,RANK(AN7,AN$4:AN$18,1))</f>
        <v>9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44</v>
      </c>
      <c r="B8" s="2"/>
      <c r="C8" s="1"/>
      <c r="D8" s="3">
        <v>1</v>
      </c>
      <c r="E8" s="7" t="s">
        <v>45</v>
      </c>
      <c r="F8" s="6"/>
      <c r="G8" s="67">
        <f>RANK(K8,K$4:K$18,1)</f>
        <v>12</v>
      </c>
      <c r="H8" s="67">
        <f>Q8+W8+AC8+AI8+AO8</f>
        <v>60</v>
      </c>
      <c r="I8" s="67">
        <f>IF(M8=0,1,0)+IF(S8=0,1,0)+IF(Y8=0,1,0)+IF(AE8=0,1,0)+IF(AK8=0,1,0)</f>
        <v>2</v>
      </c>
      <c r="J8" s="67">
        <f>M8+S8+Y8+AE8+AK8</f>
        <v>4</v>
      </c>
      <c r="K8" s="68">
        <f>P8+V8+AB8+AH8+AN8</f>
        <v>622.96</v>
      </c>
      <c r="L8" s="52">
        <v>127.85</v>
      </c>
      <c r="M8" s="6">
        <v>0</v>
      </c>
      <c r="N8" s="32">
        <v>0</v>
      </c>
      <c r="O8" s="32">
        <v>0</v>
      </c>
      <c r="P8" s="39">
        <f>IF((OR(L8="",L8="DNC")),"",IF(L8="SDQ",P$28,IF(L8="DNF",999,(L8+(5*M8)+(N8*10)-(O8*5)))))</f>
        <v>127.85</v>
      </c>
      <c r="Q8" s="56">
        <f>IF(P8="",Default_Rank_Score,RANK(P8,P$4:P$18,1))</f>
        <v>12</v>
      </c>
      <c r="R8" s="52">
        <v>126.46</v>
      </c>
      <c r="S8" s="6">
        <v>0</v>
      </c>
      <c r="T8" s="32">
        <v>0</v>
      </c>
      <c r="U8" s="32">
        <v>0</v>
      </c>
      <c r="V8" s="39">
        <f>IF((OR(R8="",R8="DNC")),"",IF(R8="SDQ",V$28,IF(R8="DNF",999,(R8+(5*S8)+(T8*10)-(U8*5)))))</f>
        <v>126.46</v>
      </c>
      <c r="W8" s="58">
        <f>IF(V8="",Default_Rank_Score,RANK(V8,V$4:V$18,1))</f>
        <v>12</v>
      </c>
      <c r="X8" s="52">
        <v>116.25</v>
      </c>
      <c r="Y8" s="6">
        <v>1</v>
      </c>
      <c r="Z8" s="32">
        <v>0</v>
      </c>
      <c r="AA8" s="32">
        <v>0</v>
      </c>
      <c r="AB8" s="39">
        <f>IF((OR(X8="",X8="DNC")),"",IF(X8="SDQ",AB$28,IF(X8="DNF",999,(X8+(5*Y8)+(Z8*10)-(AA8*5)))))</f>
        <v>121.25</v>
      </c>
      <c r="AC8" s="58">
        <f>IF(AB8="",Default_Rank_Score,RANK(AB8,AB$4:AB$18,1))</f>
        <v>12</v>
      </c>
      <c r="AD8" s="52">
        <v>120.86</v>
      </c>
      <c r="AE8" s="6">
        <v>2</v>
      </c>
      <c r="AF8" s="32">
        <v>0</v>
      </c>
      <c r="AG8" s="32">
        <v>0</v>
      </c>
      <c r="AH8" s="39">
        <f>IF((OR(AD8="",AD8="DNC")),"",IF(AD8="SDQ",AH$28,IF(AD8="DNF",999,(AD8+(5*AE8)+(AF8*10)-(AG8*5)))))</f>
        <v>130.86000000000001</v>
      </c>
      <c r="AI8" s="58">
        <f>IF(AH8="",Default_Rank_Score,RANK(AH8,AH$4:AH$18,1))</f>
        <v>12</v>
      </c>
      <c r="AJ8" s="52">
        <v>111.54</v>
      </c>
      <c r="AK8" s="6">
        <v>1</v>
      </c>
      <c r="AL8" s="32">
        <v>0</v>
      </c>
      <c r="AM8" s="32">
        <v>0</v>
      </c>
      <c r="AN8" s="39">
        <f>IF((OR(AJ8="",AJ8="DNC")),"",IF(AJ8="SDQ",AN$28,IF(AJ8="DNF",999,(AJ8+(5*AK8)+(AL8*10)-(AM8*5)))))</f>
        <v>116.54</v>
      </c>
      <c r="AO8" s="12">
        <f>IF(AN8="",Default_Rank_Score,RANK(AN8,AN$4:AN$18,1))</f>
        <v>12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52</v>
      </c>
      <c r="B9" s="2"/>
      <c r="C9" s="1"/>
      <c r="D9" s="3">
        <v>1</v>
      </c>
      <c r="E9" s="7" t="s">
        <v>53</v>
      </c>
      <c r="F9" s="6"/>
      <c r="G9" s="67">
        <f>RANK(K9,K$4:K$18,1)</f>
        <v>9</v>
      </c>
      <c r="H9" s="67">
        <f>Q9+W9+AC9+AI9+AO9</f>
        <v>39</v>
      </c>
      <c r="I9" s="67">
        <f>IF(M9=0,1,0)+IF(S9=0,1,0)+IF(Y9=0,1,0)+IF(AE9=0,1,0)+IF(AK9=0,1,0)</f>
        <v>2</v>
      </c>
      <c r="J9" s="67">
        <f>M9+S9+Y9+AE9+AK9</f>
        <v>12</v>
      </c>
      <c r="K9" s="68">
        <f>P9+V9+AB9+AH9+AN9</f>
        <v>262.19000000000005</v>
      </c>
      <c r="L9" s="52">
        <v>58.21</v>
      </c>
      <c r="M9" s="6">
        <v>3</v>
      </c>
      <c r="N9" s="32">
        <v>0</v>
      </c>
      <c r="O9" s="32">
        <v>0</v>
      </c>
      <c r="P9" s="39">
        <f>IF((OR(L9="",L9="DNC")),"",IF(L9="SDQ",P$28,IF(L9="DNF",999,(L9+(5*M9)+(N9*10)-(O9*5)))))</f>
        <v>73.210000000000008</v>
      </c>
      <c r="Q9" s="56">
        <f>IF(P9="",Default_Rank_Score,RANK(P9,P$4:P$18,1))</f>
        <v>11</v>
      </c>
      <c r="R9" s="52">
        <v>37.229999999999997</v>
      </c>
      <c r="S9" s="6">
        <v>0</v>
      </c>
      <c r="T9" s="32">
        <v>0</v>
      </c>
      <c r="U9" s="32">
        <v>0</v>
      </c>
      <c r="V9" s="39">
        <f>IF((OR(R9="",R9="DNC")),"",IF(R9="SDQ",V$28,IF(R9="DNF",999,(R9+(5*S9)+(T9*10)-(U9*5)))))</f>
        <v>37.229999999999997</v>
      </c>
      <c r="W9" s="58">
        <f>IF(V9="",Default_Rank_Score,RANK(V9,V$4:V$18,1))</f>
        <v>6</v>
      </c>
      <c r="X9" s="52">
        <v>29.96</v>
      </c>
      <c r="Y9" s="6">
        <v>0</v>
      </c>
      <c r="Z9" s="32">
        <v>1</v>
      </c>
      <c r="AA9" s="32">
        <v>0</v>
      </c>
      <c r="AB9" s="39">
        <f>IF((OR(X9="",X9="DNC")),"",IF(X9="SDQ",AB$28,IF(X9="DNF",999,(X9+(5*Y9)+(Z9*10)-(AA9*5)))))</f>
        <v>39.96</v>
      </c>
      <c r="AC9" s="58">
        <f>IF(AB9="",Default_Rank_Score,RANK(AB9,AB$4:AB$18,1))</f>
        <v>6</v>
      </c>
      <c r="AD9" s="52">
        <v>32.950000000000003</v>
      </c>
      <c r="AE9" s="6">
        <v>1</v>
      </c>
      <c r="AF9" s="32">
        <v>0</v>
      </c>
      <c r="AG9" s="32">
        <v>0</v>
      </c>
      <c r="AH9" s="39">
        <f>IF((OR(AD9="",AD9="DNC")),"",IF(AD9="SDQ",AH$28,IF(AD9="DNF",999,(AD9+(5*AE9)+(AF9*10)-(AG9*5)))))</f>
        <v>37.950000000000003</v>
      </c>
      <c r="AI9" s="58">
        <f>IF(AH9="",Default_Rank_Score,RANK(AH9,AH$4:AH$18,1))</f>
        <v>5</v>
      </c>
      <c r="AJ9" s="52">
        <v>33.840000000000003</v>
      </c>
      <c r="AK9" s="6">
        <v>8</v>
      </c>
      <c r="AL9" s="32">
        <v>0</v>
      </c>
      <c r="AM9" s="32">
        <v>0</v>
      </c>
      <c r="AN9" s="39">
        <f>IF((OR(AJ9="",AJ9="DNC")),"",IF(AJ9="SDQ",AN$28,IF(AJ9="DNF",999,(AJ9+(5*AK9)+(AL9*10)-(AM9*5)))))</f>
        <v>73.84</v>
      </c>
      <c r="AO9" s="12">
        <f>IF(AN9="",Default_Rank_Score,RANK(AN9,AN$4:AN$18,1))</f>
        <v>11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58</v>
      </c>
      <c r="B10" s="2"/>
      <c r="C10" s="1"/>
      <c r="D10" s="3">
        <v>1</v>
      </c>
      <c r="E10" s="7" t="s">
        <v>59</v>
      </c>
      <c r="F10" s="6"/>
      <c r="G10" s="67">
        <f>RANK(K10,K$4:K$18,1)</f>
        <v>8</v>
      </c>
      <c r="H10" s="67">
        <f>Q10+W10+AC10+AI10+AO10</f>
        <v>41</v>
      </c>
      <c r="I10" s="67">
        <f>IF(M10=0,1,0)+IF(S10=0,1,0)+IF(Y10=0,1,0)+IF(AE10=0,1,0)+IF(AK10=0,1,0)</f>
        <v>1</v>
      </c>
      <c r="J10" s="67">
        <f>M10+S10+Y10+AE10+AK10</f>
        <v>11</v>
      </c>
      <c r="K10" s="68">
        <f>P10+V10+AB10+AH10+AN10</f>
        <v>257.55</v>
      </c>
      <c r="L10" s="52">
        <v>57.51</v>
      </c>
      <c r="M10" s="6">
        <v>3</v>
      </c>
      <c r="N10" s="32">
        <v>0</v>
      </c>
      <c r="O10" s="32">
        <v>0</v>
      </c>
      <c r="P10" s="39">
        <f>IF((OR(L10="",L10="DNC")),"",IF(L10="SDQ",P$28,IF(L10="DNF",999,(L10+(5*M10)+(N10*10)-(O10*5)))))</f>
        <v>72.509999999999991</v>
      </c>
      <c r="Q10" s="56">
        <f>IF(P10="",Default_Rank_Score,RANK(P10,P$4:P$18,1))</f>
        <v>10</v>
      </c>
      <c r="R10" s="52">
        <v>37.71</v>
      </c>
      <c r="S10" s="6">
        <v>0</v>
      </c>
      <c r="T10" s="32">
        <v>0</v>
      </c>
      <c r="U10" s="32">
        <v>0</v>
      </c>
      <c r="V10" s="39">
        <f>IF((OR(R10="",R10="DNC")),"",IF(R10="SDQ",V$28,IF(R10="DNF",999,(R10+(5*S10)+(T10*10)-(U10*5)))))</f>
        <v>37.71</v>
      </c>
      <c r="W10" s="58">
        <f>IF(V10="",Default_Rank_Score,RANK(V10,V$4:V$18,1))</f>
        <v>7</v>
      </c>
      <c r="X10" s="52">
        <v>29.7</v>
      </c>
      <c r="Y10" s="6">
        <v>3</v>
      </c>
      <c r="Z10" s="32">
        <v>0</v>
      </c>
      <c r="AA10" s="32">
        <v>0</v>
      </c>
      <c r="AB10" s="39">
        <f>IF((OR(X10="",X10="DNC")),"",IF(X10="SDQ",AB$28,IF(X10="DNF",999,(X10+(5*Y10)+(Z10*10)-(AA10*5)))))</f>
        <v>44.7</v>
      </c>
      <c r="AC10" s="58">
        <f>IF(AB10="",Default_Rank_Score,RANK(AB10,AB$4:AB$18,1))</f>
        <v>7</v>
      </c>
      <c r="AD10" s="52">
        <v>46.43</v>
      </c>
      <c r="AE10" s="6">
        <v>3</v>
      </c>
      <c r="AF10" s="32">
        <v>0</v>
      </c>
      <c r="AG10" s="32">
        <v>0</v>
      </c>
      <c r="AH10" s="39">
        <f>IF((OR(AD10="",AD10="DNC")),"",IF(AD10="SDQ",AH$28,IF(AD10="DNF",999,(AD10+(5*AE10)+(AF10*10)-(AG10*5)))))</f>
        <v>61.43</v>
      </c>
      <c r="AI10" s="58">
        <f>IF(AH10="",Default_Rank_Score,RANK(AH10,AH$4:AH$18,1))</f>
        <v>10</v>
      </c>
      <c r="AJ10" s="52">
        <v>31.2</v>
      </c>
      <c r="AK10" s="6">
        <v>2</v>
      </c>
      <c r="AL10" s="32">
        <v>0</v>
      </c>
      <c r="AM10" s="32">
        <v>0</v>
      </c>
      <c r="AN10" s="39">
        <f>IF((OR(AJ10="",AJ10="DNC")),"",IF(AJ10="SDQ",AN$28,IF(AJ10="DNF",999,(AJ10+(5*AK10)+(AL10*10)-(AM10*5)))))</f>
        <v>41.2</v>
      </c>
      <c r="AO10" s="12">
        <f>IF(AN10="",Default_Rank_Score,RANK(AN10,AN$4:AN$18,1))</f>
        <v>7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60</v>
      </c>
      <c r="B11" s="2"/>
      <c r="C11" s="1"/>
      <c r="D11" s="3">
        <v>1</v>
      </c>
      <c r="E11" s="7" t="s">
        <v>61</v>
      </c>
      <c r="F11" s="6"/>
      <c r="G11" s="67">
        <f>RANK(K11,K$4:K$18,1)</f>
        <v>7</v>
      </c>
      <c r="H11" s="67">
        <f>Q11+W11+AC11+AI11+AO11</f>
        <v>38</v>
      </c>
      <c r="I11" s="67">
        <f>IF(M11=0,1,0)+IF(S11=0,1,0)+IF(Y11=0,1,0)+IF(AE11=0,1,0)+IF(AK11=0,1,0)</f>
        <v>0</v>
      </c>
      <c r="J11" s="67">
        <f>M11+S11+Y11+AE11+AK11</f>
        <v>13</v>
      </c>
      <c r="K11" s="68">
        <f>P11+V11+AB11+AH11+AN11</f>
        <v>253.22</v>
      </c>
      <c r="L11" s="52">
        <v>41.43</v>
      </c>
      <c r="M11" s="6">
        <v>1</v>
      </c>
      <c r="N11" s="32">
        <v>0</v>
      </c>
      <c r="O11" s="32">
        <v>0</v>
      </c>
      <c r="P11" s="39">
        <f>IF((OR(L11="",L11="DNC")),"",IF(L11="SDQ",P$28,IF(L11="DNF",999,(L11+(5*M11)+(N11*10)-(O11*5)))))</f>
        <v>46.43</v>
      </c>
      <c r="Q11" s="56">
        <f>IF(P11="",Default_Rank_Score,RANK(P11,P$4:P$18,1))</f>
        <v>4</v>
      </c>
      <c r="R11" s="52">
        <v>37.1</v>
      </c>
      <c r="S11" s="6">
        <v>1</v>
      </c>
      <c r="T11" s="32">
        <v>0</v>
      </c>
      <c r="U11" s="32">
        <v>0</v>
      </c>
      <c r="V11" s="39">
        <f>IF((OR(R11="",R11="DNC")),"",IF(R11="SDQ",V$28,IF(R11="DNF",999,(R11+(5*S11)+(T11*10)-(U11*5)))))</f>
        <v>42.1</v>
      </c>
      <c r="W11" s="58">
        <f>IF(V11="",Default_Rank_Score,RANK(V11,V$4:V$18,1))</f>
        <v>8</v>
      </c>
      <c r="X11" s="52">
        <v>41.91</v>
      </c>
      <c r="Y11" s="6">
        <v>4</v>
      </c>
      <c r="Z11" s="32">
        <v>0</v>
      </c>
      <c r="AA11" s="32">
        <v>0</v>
      </c>
      <c r="AB11" s="39">
        <f>IF((OR(X11="",X11="DNC")),"",IF(X11="SDQ",AB$28,IF(X11="DNF",999,(X11+(5*Y11)+(Z11*10)-(AA11*5)))))</f>
        <v>61.91</v>
      </c>
      <c r="AC11" s="58">
        <f>IF(AB11="",Default_Rank_Score,RANK(AB11,AB$4:AB$18,1))</f>
        <v>10</v>
      </c>
      <c r="AD11" s="52">
        <v>38.49</v>
      </c>
      <c r="AE11" s="6">
        <v>4</v>
      </c>
      <c r="AF11" s="32">
        <v>0</v>
      </c>
      <c r="AG11" s="32">
        <v>0</v>
      </c>
      <c r="AH11" s="39">
        <f>IF((OR(AD11="",AD11="DNC")),"",IF(AD11="SDQ",AH$28,IF(AD11="DNF",999,(AD11+(5*AE11)+(AF11*10)-(AG11*5)))))</f>
        <v>58.49</v>
      </c>
      <c r="AI11" s="58">
        <f>IF(AH11="",Default_Rank_Score,RANK(AH11,AH$4:AH$18,1))</f>
        <v>8</v>
      </c>
      <c r="AJ11" s="52">
        <v>29.29</v>
      </c>
      <c r="AK11" s="6">
        <v>3</v>
      </c>
      <c r="AL11" s="32">
        <v>0</v>
      </c>
      <c r="AM11" s="32">
        <v>0</v>
      </c>
      <c r="AN11" s="39">
        <f>IF((OR(AJ11="",AJ11="DNC")),"",IF(AJ11="SDQ",AN$28,IF(AJ11="DNF",999,(AJ11+(5*AK11)+(AL11*10)-(AM11*5)))))</f>
        <v>44.29</v>
      </c>
      <c r="AO11" s="12">
        <f>IF(AN11="",Default_Rank_Score,RANK(AN11,AN$4:AN$18,1))</f>
        <v>8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48</v>
      </c>
      <c r="B12" s="2"/>
      <c r="C12" s="1"/>
      <c r="D12" s="3">
        <v>1</v>
      </c>
      <c r="E12" s="7" t="s">
        <v>49</v>
      </c>
      <c r="F12" s="6"/>
      <c r="G12" s="67">
        <f>RANK(K12,K$4:K$18,1)</f>
        <v>4</v>
      </c>
      <c r="H12" s="67">
        <f>Q12+W12+AC12+AI12+AO12</f>
        <v>16</v>
      </c>
      <c r="I12" s="67">
        <f>IF(M12=0,1,0)+IF(S12=0,1,0)+IF(Y12=0,1,0)+IF(AE12=0,1,0)+IF(AK12=0,1,0)</f>
        <v>1</v>
      </c>
      <c r="J12" s="67">
        <f>M12+S12+Y12+AE12+AK12</f>
        <v>7</v>
      </c>
      <c r="K12" s="68">
        <f>P12+V12+AB12+AH12+AN12</f>
        <v>170.60999999999999</v>
      </c>
      <c r="L12" s="52">
        <v>24.21</v>
      </c>
      <c r="M12" s="6">
        <v>2</v>
      </c>
      <c r="N12" s="32">
        <v>0</v>
      </c>
      <c r="O12" s="32">
        <v>0</v>
      </c>
      <c r="P12" s="39">
        <f>IF((OR(L12="",L12="DNC")),"",IF(L12="SDQ",P$28,IF(L12="DNF",999,(L12+(5*M12)+(N12*10)-(O12*5)))))</f>
        <v>34.21</v>
      </c>
      <c r="Q12" s="56">
        <f>IF(P12="",Default_Rank_Score,RANK(P12,P$4:P$18,1))</f>
        <v>2</v>
      </c>
      <c r="R12" s="52">
        <v>23.82</v>
      </c>
      <c r="S12" s="6">
        <v>0</v>
      </c>
      <c r="T12" s="32">
        <v>0</v>
      </c>
      <c r="U12" s="32">
        <v>0</v>
      </c>
      <c r="V12" s="39">
        <f>IF((OR(R12="",R12="DNC")),"",IF(R12="SDQ",V$28,IF(R12="DNF",999,(R12+(5*S12)+(T12*10)-(U12*5)))))</f>
        <v>23.82</v>
      </c>
      <c r="W12" s="58">
        <f>IF(V12="",Default_Rank_Score,RANK(V12,V$4:V$18,1))</f>
        <v>1</v>
      </c>
      <c r="X12" s="52">
        <v>41.66</v>
      </c>
      <c r="Y12" s="6">
        <v>3</v>
      </c>
      <c r="Z12" s="32">
        <v>0</v>
      </c>
      <c r="AA12" s="32">
        <v>0</v>
      </c>
      <c r="AB12" s="39">
        <f>IF((OR(X12="",X12="DNC")),"",IF(X12="SDQ",AB$28,IF(X12="DNF",999,(X12+(5*Y12)+(Z12*10)-(AA12*5)))))</f>
        <v>56.66</v>
      </c>
      <c r="AC12" s="58">
        <f>IF(AB12="",Default_Rank_Score,RANK(AB12,AB$4:AB$18,1))</f>
        <v>9</v>
      </c>
      <c r="AD12" s="52">
        <v>23.07</v>
      </c>
      <c r="AE12" s="6">
        <v>1</v>
      </c>
      <c r="AF12" s="32">
        <v>0</v>
      </c>
      <c r="AG12" s="32">
        <v>0</v>
      </c>
      <c r="AH12" s="39">
        <f>IF((OR(AD12="",AD12="DNC")),"",IF(AD12="SDQ",AH$28,IF(AD12="DNF",999,(AD12+(5*AE12)+(AF12*10)-(AG12*5)))))</f>
        <v>28.07</v>
      </c>
      <c r="AI12" s="58">
        <f>IF(AH12="",Default_Rank_Score,RANK(AH12,AH$4:AH$18,1))</f>
        <v>1</v>
      </c>
      <c r="AJ12" s="52">
        <v>22.85</v>
      </c>
      <c r="AK12" s="6">
        <v>1</v>
      </c>
      <c r="AL12" s="32">
        <v>0</v>
      </c>
      <c r="AM12" s="32">
        <v>0</v>
      </c>
      <c r="AN12" s="39">
        <f>IF((OR(AJ12="",AJ12="DNC")),"",IF(AJ12="SDQ",AN$28,IF(AJ12="DNF",999,(AJ12+(5*AK12)+(AL12*10)-(AM12*5)))))</f>
        <v>27.85</v>
      </c>
      <c r="AO12" s="12">
        <f>IF(AN12="",Default_Rank_Score,RANK(AN12,AN$4:AN$18,1))</f>
        <v>3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56</v>
      </c>
      <c r="B13" s="2"/>
      <c r="C13" s="1"/>
      <c r="D13" s="3">
        <v>1</v>
      </c>
      <c r="E13" s="7" t="s">
        <v>49</v>
      </c>
      <c r="F13" s="6"/>
      <c r="G13" s="67">
        <f>RANK(K13,K$4:K$18,1)</f>
        <v>6</v>
      </c>
      <c r="H13" s="67">
        <f>Q13+W13+AC13+AI13+AO13</f>
        <v>31</v>
      </c>
      <c r="I13" s="67">
        <f>IF(M13=0,1,0)+IF(S13=0,1,0)+IF(Y13=0,1,0)+IF(AE13=0,1,0)+IF(AK13=0,1,0)</f>
        <v>5</v>
      </c>
      <c r="J13" s="67">
        <f>M13+S13+Y13+AE13+AK13</f>
        <v>0</v>
      </c>
      <c r="K13" s="68">
        <f>P13+V13+AB13+AH13+AN13</f>
        <v>215.78</v>
      </c>
      <c r="L13" s="52">
        <v>48.45</v>
      </c>
      <c r="M13" s="6">
        <v>0</v>
      </c>
      <c r="N13" s="32">
        <v>0</v>
      </c>
      <c r="O13" s="32">
        <v>0</v>
      </c>
      <c r="P13" s="39">
        <f>IF((OR(L13="",L13="DNC")),"",IF(L13="SDQ",P$28,IF(L13="DNF",999,(L13+(5*M13)+(N13*10)-(O13*5)))))</f>
        <v>48.45</v>
      </c>
      <c r="Q13" s="56">
        <f>IF(P13="",Default_Rank_Score,RANK(P13,P$4:P$18,1))</f>
        <v>5</v>
      </c>
      <c r="R13" s="52">
        <v>45.41</v>
      </c>
      <c r="S13" s="84">
        <v>0</v>
      </c>
      <c r="T13" s="32">
        <v>0</v>
      </c>
      <c r="U13" s="32">
        <v>0</v>
      </c>
      <c r="V13" s="39">
        <f>IF((OR(R13="",R13="DNC")),"",IF(R13="SDQ",V$28,IF(R13="DNF",999,(R13+(5*S13)+(T13*10)-(U13*5)))))</f>
        <v>45.41</v>
      </c>
      <c r="W13" s="58">
        <f>IF(V13="",Default_Rank_Score,RANK(V13,V$4:V$18,1))</f>
        <v>9</v>
      </c>
      <c r="X13" s="52">
        <v>38.32</v>
      </c>
      <c r="Y13" s="6">
        <v>0</v>
      </c>
      <c r="Z13" s="32">
        <v>0</v>
      </c>
      <c r="AA13" s="32">
        <v>0</v>
      </c>
      <c r="AB13" s="39">
        <f>IF((OR(X13="",X13="DNC")),"",IF(X13="SDQ",AB$28,IF(X13="DNF",999,(X13+(5*Y13)+(Z13*10)-(AA13*5)))))</f>
        <v>38.32</v>
      </c>
      <c r="AC13" s="58">
        <f>IF(AB13="",Default_Rank_Score,RANK(AB13,AB$4:AB$18,1))</f>
        <v>5</v>
      </c>
      <c r="AD13" s="52">
        <v>42.72</v>
      </c>
      <c r="AE13" s="6">
        <v>0</v>
      </c>
      <c r="AF13" s="32">
        <v>0</v>
      </c>
      <c r="AG13" s="32">
        <v>0</v>
      </c>
      <c r="AH13" s="39">
        <f>IF((OR(AD13="",AD13="DNC")),"",IF(AD13="SDQ",AH$28,IF(AD13="DNF",999,(AD13+(5*AE13)+(AF13*10)-(AG13*5)))))</f>
        <v>42.72</v>
      </c>
      <c r="AI13" s="58">
        <f>IF(AH13="",Default_Rank_Score,RANK(AH13,AH$4:AH$18,1))</f>
        <v>6</v>
      </c>
      <c r="AJ13" s="52">
        <v>40.880000000000003</v>
      </c>
      <c r="AK13" s="6">
        <v>0</v>
      </c>
      <c r="AL13" s="32">
        <v>0</v>
      </c>
      <c r="AM13" s="32">
        <v>0</v>
      </c>
      <c r="AN13" s="39">
        <f>IF((OR(AJ13="",AJ13="DNC")),"",IF(AJ13="SDQ",AN$28,IF(AJ13="DNF",999,(AJ13+(5*AK13)+(AL13*10)-(AM13*5)))))</f>
        <v>40.880000000000003</v>
      </c>
      <c r="AO13" s="12">
        <f>IF(AN13="",Default_Rank_Score,RANK(AN13,AN$4:AN$18,1))</f>
        <v>6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46</v>
      </c>
      <c r="B14" s="2"/>
      <c r="C14" s="1"/>
      <c r="D14" s="3">
        <v>1</v>
      </c>
      <c r="E14" s="7" t="s">
        <v>47</v>
      </c>
      <c r="F14" s="6"/>
      <c r="G14" s="67">
        <f>RANK(K14,K$4:K$18,1)</f>
        <v>11</v>
      </c>
      <c r="H14" s="67">
        <f>Q14+W14+AC14+AI14+AO14</f>
        <v>51</v>
      </c>
      <c r="I14" s="67">
        <f>IF(M14=0,1,0)+IF(S14=0,1,0)+IF(Y14=0,1,0)+IF(AE14=0,1,0)+IF(AK14=0,1,0)</f>
        <v>2</v>
      </c>
      <c r="J14" s="67">
        <f>M14+S14+Y14+AE14+AK14</f>
        <v>12</v>
      </c>
      <c r="K14" s="68">
        <f>P14+V14+AB14+AH14+AN14</f>
        <v>355.42999999999995</v>
      </c>
      <c r="L14" s="52">
        <v>67.459999999999994</v>
      </c>
      <c r="M14" s="84">
        <v>0</v>
      </c>
      <c r="N14" s="32">
        <v>0</v>
      </c>
      <c r="O14" s="32">
        <v>0</v>
      </c>
      <c r="P14" s="39">
        <f>IF((OR(L14="",L14="DNC")),"",IF(L14="SDQ",P$28,IF(L14="DNF",999,(L14+(5*M14)+(N14*10)-(O14*5)))))</f>
        <v>67.459999999999994</v>
      </c>
      <c r="Q14" s="56">
        <f>IF(P14="",Default_Rank_Score,RANK(P14,P$4:P$18,1))</f>
        <v>9</v>
      </c>
      <c r="R14" s="52">
        <v>55.34</v>
      </c>
      <c r="S14" s="6">
        <v>0</v>
      </c>
      <c r="T14" s="32">
        <v>0</v>
      </c>
      <c r="U14" s="32">
        <v>0</v>
      </c>
      <c r="V14" s="39">
        <f>IF((OR(R14="",R14="DNC")),"",IF(R14="SDQ",V$28,IF(R14="DNF",999,(R14+(5*S14)+(T14*10)-(U14*5)))))</f>
        <v>55.34</v>
      </c>
      <c r="W14" s="58">
        <f>IF(V14="",Default_Rank_Score,RANK(V14,V$4:V$18,1))</f>
        <v>10</v>
      </c>
      <c r="X14" s="52">
        <v>55.03</v>
      </c>
      <c r="Y14" s="6">
        <v>5</v>
      </c>
      <c r="Z14" s="32">
        <v>0</v>
      </c>
      <c r="AA14" s="32">
        <v>0</v>
      </c>
      <c r="AB14" s="39">
        <f>IF((OR(X14="",X14="DNC")),"",IF(X14="SDQ",AB$28,IF(X14="DNF",999,(X14+(5*Y14)+(Z14*10)-(AA14*5)))))</f>
        <v>80.03</v>
      </c>
      <c r="AC14" s="58">
        <f>IF(AB14="",Default_Rank_Score,RANK(AB14,AB$4:AB$18,1))</f>
        <v>11</v>
      </c>
      <c r="AD14" s="52">
        <v>64.81</v>
      </c>
      <c r="AE14" s="6">
        <v>4</v>
      </c>
      <c r="AF14" s="32">
        <v>0</v>
      </c>
      <c r="AG14" s="32">
        <v>0</v>
      </c>
      <c r="AH14" s="39">
        <f>IF((OR(AD14="",AD14="DNC")),"",IF(AD14="SDQ",AH$28,IF(AD14="DNF",999,(AD14+(5*AE14)+(AF14*10)-(AG14*5)))))</f>
        <v>84.81</v>
      </c>
      <c r="AI14" s="58">
        <f>IF(AH14="",Default_Rank_Score,RANK(AH14,AH$4:AH$18,1))</f>
        <v>11</v>
      </c>
      <c r="AJ14" s="52">
        <v>52.79</v>
      </c>
      <c r="AK14" s="6">
        <v>3</v>
      </c>
      <c r="AL14" s="32">
        <v>0</v>
      </c>
      <c r="AM14" s="32">
        <v>0</v>
      </c>
      <c r="AN14" s="39">
        <f>IF((OR(AJ14="",AJ14="DNC")),"",IF(AJ14="SDQ",AN$28,IF(AJ14="DNF",999,(AJ14+(5*AK14)+(AL14*10)-(AM14*5)))))</f>
        <v>67.789999999999992</v>
      </c>
      <c r="AO14" s="12">
        <f>IF(AN14="",Default_Rank_Score,RANK(AN14,AN$4:AN$18,1))</f>
        <v>10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57</v>
      </c>
      <c r="B15" s="2"/>
      <c r="C15" s="1"/>
      <c r="D15" s="3">
        <v>1</v>
      </c>
      <c r="E15" s="7" t="s">
        <v>51</v>
      </c>
      <c r="F15" s="6"/>
      <c r="G15" s="67">
        <f>RANK(K15,K$4:K$18,1)</f>
        <v>2</v>
      </c>
      <c r="H15" s="67">
        <f>Q15+W15+AC15+AI15+AO15</f>
        <v>20</v>
      </c>
      <c r="I15" s="67">
        <f>IF(M15=0,1,0)+IF(S15=0,1,0)+IF(Y15=0,1,0)+IF(AE15=0,1,0)+IF(AK15=0,1,0)</f>
        <v>4</v>
      </c>
      <c r="J15" s="67">
        <f>M15+S15+Y15+AE15+AK15</f>
        <v>1</v>
      </c>
      <c r="K15" s="68">
        <f>P15+V15+AB15+AH15+AN15</f>
        <v>159.54000000000002</v>
      </c>
      <c r="L15" s="52">
        <v>34.47</v>
      </c>
      <c r="M15" s="6">
        <v>0</v>
      </c>
      <c r="N15" s="32">
        <v>0</v>
      </c>
      <c r="O15" s="32">
        <v>0</v>
      </c>
      <c r="P15" s="39">
        <f>IF((OR(L15="",L15="DNC")),"",IF(L15="SDQ",P$28,IF(L15="DNF",999,(L15+(5*M15)+(N15*10)-(O15*5)))))</f>
        <v>34.47</v>
      </c>
      <c r="Q15" s="56">
        <f>IF(P15="",Default_Rank_Score,RANK(P15,P$4:P$18,1))</f>
        <v>3</v>
      </c>
      <c r="R15" s="52">
        <v>31.7</v>
      </c>
      <c r="S15" s="6">
        <v>0</v>
      </c>
      <c r="T15" s="32">
        <v>0</v>
      </c>
      <c r="U15" s="32">
        <v>0</v>
      </c>
      <c r="V15" s="39">
        <f>IF((OR(R15="",R15="DNC")),"",IF(R15="SDQ",V$28,IF(R15="DNF",999,(R15+(5*S15)+(T15*10)-(U15*5)))))</f>
        <v>31.7</v>
      </c>
      <c r="W15" s="58">
        <f>IF(V15="",Default_Rank_Score,RANK(V15,V$4:V$18,1))</f>
        <v>5</v>
      </c>
      <c r="X15" s="52">
        <v>28.31</v>
      </c>
      <c r="Y15" s="6">
        <v>0</v>
      </c>
      <c r="Z15" s="32">
        <v>0</v>
      </c>
      <c r="AA15" s="32">
        <v>0</v>
      </c>
      <c r="AB15" s="39">
        <f>IF((OR(X15="",X15="DNC")),"",IF(X15="SDQ",AB$28,IF(X15="DNF",999,(X15+(5*Y15)+(Z15*10)-(AA15*5)))))</f>
        <v>28.31</v>
      </c>
      <c r="AC15" s="58">
        <f>IF(AB15="",Default_Rank_Score,RANK(AB15,AB$4:AB$18,1))</f>
        <v>4</v>
      </c>
      <c r="AD15" s="52">
        <v>34.81</v>
      </c>
      <c r="AE15" s="6">
        <v>0</v>
      </c>
      <c r="AF15" s="32">
        <v>0</v>
      </c>
      <c r="AG15" s="32">
        <v>0</v>
      </c>
      <c r="AH15" s="39">
        <f>IF((OR(AD15="",AD15="DNC")),"",IF(AD15="SDQ",AH$28,IF(AD15="DNF",999,(AD15+(5*AE15)+(AF15*10)-(AG15*5)))))</f>
        <v>34.81</v>
      </c>
      <c r="AI15" s="58">
        <f>IF(AH15="",Default_Rank_Score,RANK(AH15,AH$4:AH$18,1))</f>
        <v>4</v>
      </c>
      <c r="AJ15" s="52">
        <v>25.25</v>
      </c>
      <c r="AK15" s="84">
        <v>1</v>
      </c>
      <c r="AL15" s="32">
        <v>0</v>
      </c>
      <c r="AM15" s="32">
        <v>0</v>
      </c>
      <c r="AN15" s="39">
        <f>IF((OR(AJ15="",AJ15="DNC")),"",IF(AJ15="SDQ",AN$28,IF(AJ15="DNF",999,(AJ15+(5*AK15)+(AL15*10)-(AM15*5)))))</f>
        <v>30.25</v>
      </c>
      <c r="AO15" s="12">
        <f>IF(AN15="",Default_Rank_Score,RANK(AN15,AN$4:AN$18,1))</f>
        <v>4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50</v>
      </c>
      <c r="B16" s="2"/>
      <c r="C16" s="1"/>
      <c r="D16" s="3">
        <v>1</v>
      </c>
      <c r="E16" s="7" t="s">
        <v>51</v>
      </c>
      <c r="F16" s="6"/>
      <c r="G16" s="67">
        <f>RANK(K16,K$4:K$18,1)</f>
        <v>3</v>
      </c>
      <c r="H16" s="67">
        <f>Q16+W16+AC16+AI16+AO16</f>
        <v>16</v>
      </c>
      <c r="I16" s="67">
        <f>IF(M16=0,1,0)+IF(S16=0,1,0)+IF(Y16=0,1,0)+IF(AE16=0,1,0)+IF(AK16=0,1,0)</f>
        <v>3</v>
      </c>
      <c r="J16" s="67">
        <f>M16+S16+Y16+AE16+AK16</f>
        <v>2</v>
      </c>
      <c r="K16" s="68">
        <f>P16+V16+AB16+AH16+AN16</f>
        <v>160.35000000000002</v>
      </c>
      <c r="L16" s="52">
        <v>44.12</v>
      </c>
      <c r="M16" s="84">
        <v>0</v>
      </c>
      <c r="N16" s="32">
        <v>1</v>
      </c>
      <c r="O16" s="32">
        <v>0</v>
      </c>
      <c r="P16" s="39">
        <f>IF((OR(L16="",L16="DNC")),"",IF(L16="SDQ",P$28,IF(L16="DNF",999,(L16+(5*M16)+(N16*10)-(O16*5)))))</f>
        <v>54.12</v>
      </c>
      <c r="Q16" s="56">
        <f>IF(P16="",Default_Rank_Score,RANK(P16,P$4:P$18,1))</f>
        <v>7</v>
      </c>
      <c r="R16" s="52">
        <v>26.13</v>
      </c>
      <c r="S16" s="6">
        <v>1</v>
      </c>
      <c r="T16" s="32">
        <v>0</v>
      </c>
      <c r="U16" s="32">
        <v>0</v>
      </c>
      <c r="V16" s="39">
        <f>IF((OR(R16="",R16="DNC")),"",IF(R16="SDQ",V$28,IF(R16="DNF",999,(R16+(5*S16)+(T16*10)-(U16*5)))))</f>
        <v>31.13</v>
      </c>
      <c r="W16" s="58">
        <f>IF(V16="",Default_Rank_Score,RANK(V16,V$4:V$18,1))</f>
        <v>3</v>
      </c>
      <c r="X16" s="52">
        <v>23.92</v>
      </c>
      <c r="Y16" s="6">
        <v>0</v>
      </c>
      <c r="Z16" s="32">
        <v>0</v>
      </c>
      <c r="AA16" s="32">
        <v>0</v>
      </c>
      <c r="AB16" s="39">
        <f>IF((OR(X16="",X16="DNC")),"",IF(X16="SDQ",AB$28,IF(X16="DNF",999,(X16+(5*Y16)+(Z16*10)-(AA16*5)))))</f>
        <v>23.92</v>
      </c>
      <c r="AC16" s="58">
        <f>IF(AB16="",Default_Rank_Score,RANK(AB16,AB$4:AB$18,1))</f>
        <v>2</v>
      </c>
      <c r="AD16" s="52">
        <v>26.57</v>
      </c>
      <c r="AE16" s="6">
        <v>1</v>
      </c>
      <c r="AF16" s="32">
        <v>0</v>
      </c>
      <c r="AG16" s="32">
        <v>0</v>
      </c>
      <c r="AH16" s="39">
        <f>IF((OR(AD16="",AD16="DNC")),"",IF(AD16="SDQ",AH$28,IF(AD16="DNF",999,(AD16+(5*AE16)+(AF16*10)-(AG16*5)))))</f>
        <v>31.57</v>
      </c>
      <c r="AI16" s="58">
        <f>IF(AH16="",Default_Rank_Score,RANK(AH16,AH$4:AH$18,1))</f>
        <v>3</v>
      </c>
      <c r="AJ16" s="52">
        <v>19.61</v>
      </c>
      <c r="AK16" s="6">
        <v>0</v>
      </c>
      <c r="AL16" s="32">
        <v>0</v>
      </c>
      <c r="AM16" s="32">
        <v>0</v>
      </c>
      <c r="AN16" s="39">
        <f>IF((OR(AJ16="",AJ16="DNC")),"",IF(AJ16="SDQ",AN$28,IF(AJ16="DNF",999,(AJ16+(5*AK16)+(AL16*10)-(AM16*5)))))</f>
        <v>19.61</v>
      </c>
      <c r="AO16" s="12">
        <f>IF(AN16="",Default_Rank_Score,RANK(AN16,AN$4:AN$18,1))</f>
        <v>1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40</v>
      </c>
      <c r="B17" s="2"/>
      <c r="C17" s="1"/>
      <c r="D17" s="3">
        <v>1</v>
      </c>
      <c r="E17" s="7" t="s">
        <v>41</v>
      </c>
      <c r="F17" s="6"/>
      <c r="G17" s="67">
        <f>RANK(K17,K$4:K$18,1)</f>
        <v>13</v>
      </c>
      <c r="H17" s="67">
        <f>Q17+W17+AC17+AI17+AO17</f>
        <v>65</v>
      </c>
      <c r="I17" s="67">
        <f>IF(M17=0,1,0)+IF(S17=0,1,0)+IF(Y17=0,1,0)+IF(AE17=0,1,0)+IF(AK17=0,1,0)</f>
        <v>2</v>
      </c>
      <c r="J17" s="67">
        <f>M17+S17+Y17+AE17+AK17</f>
        <v>8</v>
      </c>
      <c r="K17" s="68">
        <f>P17+V17+AB17+AH17+AN17</f>
        <v>694.06</v>
      </c>
      <c r="L17" s="52">
        <v>139.16</v>
      </c>
      <c r="M17" s="6">
        <v>3</v>
      </c>
      <c r="N17" s="32">
        <v>1</v>
      </c>
      <c r="O17" s="32">
        <v>0</v>
      </c>
      <c r="P17" s="39">
        <f>IF((OR(L17="",L17="DNC")),"",IF(L17="SDQ",P$28,IF(L17="DNF",999,(L17+(5*M17)+(N17*10)-(O17*5)))))</f>
        <v>164.16</v>
      </c>
      <c r="Q17" s="56">
        <f>IF(P17="",Default_Rank_Score,RANK(P17,P$4:P$18,1))</f>
        <v>13</v>
      </c>
      <c r="R17" s="52">
        <v>139.83000000000001</v>
      </c>
      <c r="S17" s="84">
        <v>0</v>
      </c>
      <c r="T17" s="32">
        <v>0</v>
      </c>
      <c r="U17" s="32">
        <v>0</v>
      </c>
      <c r="V17" s="39">
        <f>IF((OR(R17="",R17="DNC")),"",IF(R17="SDQ",V$28,IF(R17="DNF",999,(R17+(5*S17)+(T17*10)-(U17*5)))))</f>
        <v>139.83000000000001</v>
      </c>
      <c r="W17" s="58">
        <f>IF(V17="",Default_Rank_Score,RANK(V17,V$4:V$18,1))</f>
        <v>13</v>
      </c>
      <c r="X17" s="52">
        <v>107.33</v>
      </c>
      <c r="Y17" s="6">
        <v>3</v>
      </c>
      <c r="Z17" s="32">
        <v>0</v>
      </c>
      <c r="AA17" s="32">
        <v>0</v>
      </c>
      <c r="AB17" s="39">
        <f>IF((OR(X17="",X17="DNC")),"",IF(X17="SDQ",AB$28,IF(X17="DNF",999,(X17+(5*Y17)+(Z17*10)-(AA17*5)))))</f>
        <v>122.33</v>
      </c>
      <c r="AC17" s="58">
        <f>IF(AB17="",Default_Rank_Score,RANK(AB17,AB$4:AB$18,1))</f>
        <v>13</v>
      </c>
      <c r="AD17" s="52">
        <v>140.18</v>
      </c>
      <c r="AE17" s="6">
        <v>2</v>
      </c>
      <c r="AF17" s="32">
        <v>0</v>
      </c>
      <c r="AG17" s="32">
        <v>0</v>
      </c>
      <c r="AH17" s="39">
        <f>IF((OR(AD17="",AD17="DNC")),"",IF(AD17="SDQ",AH$28,IF(AD17="DNF",999,(AD17+(5*AE17)+(AF17*10)-(AG17*5)))))</f>
        <v>150.18</v>
      </c>
      <c r="AI17" s="58">
        <f>IF(AH17="",Default_Rank_Score,RANK(AH17,AH$4:AH$18,1))</f>
        <v>13</v>
      </c>
      <c r="AJ17" s="52">
        <v>117.56</v>
      </c>
      <c r="AK17" s="6">
        <v>0</v>
      </c>
      <c r="AL17" s="32">
        <v>0</v>
      </c>
      <c r="AM17" s="32">
        <v>0</v>
      </c>
      <c r="AN17" s="39">
        <f>IF((OR(AJ17="",AJ17="DNC")),"",IF(AJ17="SDQ",AN$28,IF(AJ17="DNF",999,(AJ17+(5*AK17)+(AL17*10)-(AM17*5)))))</f>
        <v>117.56</v>
      </c>
      <c r="AO17" s="12">
        <f>IF(AN17="",Default_Rank_Score,RANK(AN17,AN$4:AN$18,1))</f>
        <v>13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27" customFormat="1" ht="13.5" thickBot="1" x14ac:dyDescent="0.25">
      <c r="A18" s="40" t="s">
        <v>16</v>
      </c>
      <c r="B18" s="41"/>
      <c r="C18" s="41"/>
      <c r="D18" s="41"/>
      <c r="E18" s="42"/>
      <c r="F18" s="43"/>
      <c r="G18" s="44"/>
      <c r="H18" s="44"/>
      <c r="I18" s="44"/>
      <c r="J18" s="44"/>
      <c r="K18" s="47"/>
      <c r="L18" s="53"/>
      <c r="M18" s="44"/>
      <c r="N18" s="44"/>
      <c r="O18" s="44"/>
      <c r="P18" s="45"/>
      <c r="Q18" s="57"/>
      <c r="R18" s="53"/>
      <c r="S18" s="44"/>
      <c r="T18" s="44"/>
      <c r="U18" s="44"/>
      <c r="V18" s="45"/>
      <c r="W18" s="57"/>
      <c r="X18" s="53"/>
      <c r="Y18" s="44"/>
      <c r="Z18" s="44"/>
      <c r="AA18" s="44"/>
      <c r="AB18" s="45"/>
      <c r="AC18" s="57"/>
      <c r="AD18" s="53"/>
      <c r="AE18" s="44"/>
      <c r="AF18" s="44"/>
      <c r="AG18" s="44"/>
      <c r="AH18" s="45"/>
      <c r="AI18" s="57"/>
      <c r="AJ18" s="53"/>
      <c r="AK18" s="44"/>
      <c r="AL18" s="44"/>
      <c r="AM18" s="44"/>
      <c r="AN18" s="45"/>
      <c r="AO18" s="26"/>
      <c r="AP18" s="26"/>
      <c r="AQ18" s="26"/>
    </row>
    <row r="19" spans="1:43" s="17" customFormat="1" x14ac:dyDescent="0.2">
      <c r="A19" s="17" t="s">
        <v>17</v>
      </c>
      <c r="E19" s="13"/>
      <c r="F19" s="5"/>
      <c r="G19" s="15"/>
      <c r="H19" s="15"/>
      <c r="I19" s="15"/>
      <c r="J19" s="15"/>
      <c r="K19" s="15"/>
      <c r="L19" s="16">
        <v>200</v>
      </c>
      <c r="M19" s="15"/>
      <c r="N19" s="15"/>
      <c r="O19" s="15"/>
      <c r="P19" s="16"/>
      <c r="Q19" s="15"/>
      <c r="R19" s="16">
        <v>200</v>
      </c>
      <c r="S19" s="15"/>
      <c r="T19" s="15"/>
      <c r="U19" s="15"/>
      <c r="V19" s="16"/>
      <c r="W19" s="15"/>
      <c r="X19" s="16">
        <v>200</v>
      </c>
      <c r="Y19" s="15"/>
      <c r="Z19" s="15"/>
      <c r="AA19" s="15"/>
      <c r="AB19" s="16"/>
      <c r="AC19" s="15"/>
      <c r="AD19" s="16">
        <v>200</v>
      </c>
      <c r="AE19" s="15"/>
      <c r="AF19" s="15"/>
      <c r="AG19" s="15"/>
      <c r="AH19" s="16"/>
      <c r="AI19" s="15"/>
      <c r="AJ19" s="16">
        <v>200</v>
      </c>
      <c r="AK19" s="15"/>
      <c r="AL19" s="15"/>
      <c r="AM19" s="15"/>
      <c r="AN19" s="16"/>
      <c r="AO19" s="15"/>
      <c r="AP19" s="15"/>
      <c r="AQ19" s="15"/>
    </row>
    <row r="20" spans="1:43" s="17" customFormat="1" x14ac:dyDescent="0.2">
      <c r="A20" s="4" t="s">
        <v>18</v>
      </c>
      <c r="B20" s="4"/>
      <c r="C20" s="4"/>
      <c r="D20" s="4"/>
      <c r="E20" s="13"/>
      <c r="F20" s="5"/>
      <c r="G20" s="15"/>
      <c r="H20" s="15"/>
      <c r="I20" s="15"/>
      <c r="J20" s="15"/>
      <c r="K20" s="15"/>
      <c r="L20" s="16">
        <v>20</v>
      </c>
      <c r="M20" s="15"/>
      <c r="N20" s="15"/>
      <c r="O20" s="15"/>
      <c r="P20" s="16"/>
      <c r="Q20" s="15"/>
      <c r="R20" s="16">
        <v>20</v>
      </c>
      <c r="S20" s="15"/>
      <c r="T20" s="15"/>
      <c r="U20" s="15"/>
      <c r="V20" s="16"/>
      <c r="W20" s="15"/>
      <c r="X20" s="16">
        <v>20</v>
      </c>
      <c r="Y20" s="15"/>
      <c r="Z20" s="15"/>
      <c r="AA20" s="15"/>
      <c r="AB20" s="16"/>
      <c r="AC20" s="15"/>
      <c r="AD20" s="16">
        <v>20</v>
      </c>
      <c r="AE20" s="15"/>
      <c r="AF20" s="15"/>
      <c r="AG20" s="15"/>
      <c r="AH20" s="16"/>
      <c r="AI20" s="15"/>
      <c r="AJ20" s="16">
        <v>20</v>
      </c>
      <c r="AK20" s="15"/>
      <c r="AL20" s="15"/>
      <c r="AM20" s="15"/>
      <c r="AN20" s="16"/>
      <c r="AO20" s="15"/>
      <c r="AP20" s="15"/>
      <c r="AQ20" s="15"/>
    </row>
    <row r="21" spans="1:43" s="17" customFormat="1" x14ac:dyDescent="0.2">
      <c r="A21" s="4" t="s">
        <v>19</v>
      </c>
      <c r="B21" s="4"/>
      <c r="C21" s="4"/>
      <c r="D21" s="4"/>
      <c r="E21" s="13"/>
      <c r="F21" s="5"/>
      <c r="G21" s="15"/>
      <c r="H21" s="15"/>
      <c r="I21" s="15"/>
      <c r="J21" s="15"/>
      <c r="K21" s="15"/>
      <c r="L21" s="16">
        <f>MIN(L4:L18)</f>
        <v>24.21</v>
      </c>
      <c r="M21" s="15"/>
      <c r="N21" s="15"/>
      <c r="O21" s="15"/>
      <c r="P21" s="16">
        <f>MIN(P4:P18)</f>
        <v>31.45</v>
      </c>
      <c r="Q21" s="15"/>
      <c r="R21" s="16">
        <f>MIN(R4:R18)</f>
        <v>23.82</v>
      </c>
      <c r="S21" s="15"/>
      <c r="T21" s="15"/>
      <c r="U21" s="15"/>
      <c r="V21" s="16">
        <f>MIN(V4:V18)</f>
        <v>23.82</v>
      </c>
      <c r="W21" s="15"/>
      <c r="X21" s="16">
        <f>MIN(X4:X18)</f>
        <v>22.71</v>
      </c>
      <c r="Y21" s="15"/>
      <c r="Z21" s="15"/>
      <c r="AA21" s="15"/>
      <c r="AB21" s="16">
        <f>MIN(AB4:AB18)</f>
        <v>22.71</v>
      </c>
      <c r="AC21" s="15"/>
      <c r="AD21" s="16">
        <f>MIN(AD4:AD18)</f>
        <v>23.07</v>
      </c>
      <c r="AE21" s="15"/>
      <c r="AF21" s="15"/>
      <c r="AG21" s="15"/>
      <c r="AH21" s="16">
        <f>MIN(AH4:AH18)</f>
        <v>28.07</v>
      </c>
      <c r="AI21" s="15"/>
      <c r="AJ21" s="16">
        <f>MIN(AJ4:AJ18)</f>
        <v>19.61</v>
      </c>
      <c r="AK21" s="15"/>
      <c r="AL21" s="15"/>
      <c r="AM21" s="15"/>
      <c r="AN21" s="16">
        <f>MIN(AN4:AN18)</f>
        <v>19.61</v>
      </c>
      <c r="AO21" s="15"/>
      <c r="AP21" s="15"/>
      <c r="AQ21" s="15"/>
    </row>
    <row r="22" spans="1:43" s="17" customFormat="1" x14ac:dyDescent="0.2">
      <c r="A22" s="4" t="s">
        <v>20</v>
      </c>
      <c r="B22" s="4"/>
      <c r="C22" s="4"/>
      <c r="D22" s="4"/>
      <c r="E22" s="13"/>
      <c r="F22" s="5"/>
      <c r="G22" s="15"/>
      <c r="H22" s="15"/>
      <c r="I22" s="15"/>
      <c r="J22" s="15"/>
      <c r="K22" s="15"/>
      <c r="L22" s="16">
        <f>MAX(L4:L18)</f>
        <v>139.16</v>
      </c>
      <c r="M22" s="15"/>
      <c r="N22" s="15"/>
      <c r="O22" s="15"/>
      <c r="P22" s="16">
        <f>MAX(P4:P18)</f>
        <v>164.16</v>
      </c>
      <c r="Q22" s="15"/>
      <c r="R22" s="16">
        <f>MAX(R4:R18)</f>
        <v>139.83000000000001</v>
      </c>
      <c r="S22" s="15"/>
      <c r="T22" s="15"/>
      <c r="U22" s="15"/>
      <c r="V22" s="16">
        <f>MAX(V4:V18)</f>
        <v>139.83000000000001</v>
      </c>
      <c r="W22" s="15"/>
      <c r="X22" s="16">
        <f>MAX(X4:X18)</f>
        <v>116.25</v>
      </c>
      <c r="Y22" s="15"/>
      <c r="Z22" s="15"/>
      <c r="AA22" s="15"/>
      <c r="AB22" s="16">
        <f>MAX(AB4:AB18)</f>
        <v>122.33</v>
      </c>
      <c r="AC22" s="15"/>
      <c r="AD22" s="16">
        <f>MAX(AD4:AD18)</f>
        <v>140.18</v>
      </c>
      <c r="AE22" s="15"/>
      <c r="AF22" s="15"/>
      <c r="AG22" s="15"/>
      <c r="AH22" s="16">
        <f>MAX(AH4:AH18)</f>
        <v>150.18</v>
      </c>
      <c r="AI22" s="15"/>
      <c r="AJ22" s="16">
        <f>MAX(AJ4:AJ18)</f>
        <v>117.56</v>
      </c>
      <c r="AK22" s="15"/>
      <c r="AL22" s="15"/>
      <c r="AM22" s="15"/>
      <c r="AN22" s="16">
        <f>MAX(AN4:AN18)</f>
        <v>117.56</v>
      </c>
      <c r="AO22" s="15"/>
      <c r="AP22" s="15"/>
      <c r="AQ22" s="15"/>
    </row>
    <row r="23" spans="1:43" s="17" customFormat="1" x14ac:dyDescent="0.2">
      <c r="A23" s="4" t="s">
        <v>21</v>
      </c>
      <c r="B23" s="4"/>
      <c r="C23" s="4"/>
      <c r="D23" s="4"/>
      <c r="E23" s="13"/>
      <c r="F23" s="5"/>
      <c r="G23" s="15"/>
      <c r="H23" s="15"/>
      <c r="I23" s="15"/>
      <c r="J23" s="15"/>
      <c r="K23" s="15"/>
      <c r="L23" s="16">
        <f>AVERAGE(L4:L18)</f>
        <v>58.902307692307687</v>
      </c>
      <c r="M23" s="15"/>
      <c r="N23" s="15"/>
      <c r="O23" s="15"/>
      <c r="P23" s="16">
        <f>AVERAGE(P4:P18)</f>
        <v>66.594615384615381</v>
      </c>
      <c r="Q23" s="15"/>
      <c r="R23" s="16">
        <f>AVERAGE(R4:R18)</f>
        <v>51.533076923076926</v>
      </c>
      <c r="S23" s="15"/>
      <c r="T23" s="15"/>
      <c r="U23" s="15"/>
      <c r="V23" s="16">
        <f>AVERAGE(V4:V18)</f>
        <v>53.071538461538466</v>
      </c>
      <c r="W23" s="15"/>
      <c r="X23" s="16">
        <f>AVERAGE(X4:X18)</f>
        <v>46.771538461538469</v>
      </c>
      <c r="Y23" s="15"/>
      <c r="Z23" s="15"/>
      <c r="AA23" s="15"/>
      <c r="AB23" s="16">
        <f>AVERAGE(AB4:AB18)</f>
        <v>54.848461538461528</v>
      </c>
      <c r="AC23" s="15"/>
      <c r="AD23" s="16">
        <f>AVERAGE(AD4:AD18)</f>
        <v>52.935384615384621</v>
      </c>
      <c r="AE23" s="15"/>
      <c r="AF23" s="15"/>
      <c r="AG23" s="15"/>
      <c r="AH23" s="16">
        <f>AVERAGE(AH4:AH18)</f>
        <v>61.396923076923066</v>
      </c>
      <c r="AI23" s="15"/>
      <c r="AJ23" s="16">
        <f>AVERAGE(AJ4:AJ18)</f>
        <v>44.430000000000014</v>
      </c>
      <c r="AK23" s="15"/>
      <c r="AL23" s="15"/>
      <c r="AM23" s="15"/>
      <c r="AN23" s="16">
        <f>AVERAGE(AN4:AN18)</f>
        <v>52.891538461538453</v>
      </c>
      <c r="AO23" s="15"/>
      <c r="AP23" s="15"/>
      <c r="AQ23" s="15"/>
    </row>
    <row r="24" spans="1:43" s="17" customFormat="1" x14ac:dyDescent="0.2">
      <c r="A24" s="4" t="s">
        <v>22</v>
      </c>
      <c r="B24" s="4"/>
      <c r="C24" s="4"/>
      <c r="D24" s="4"/>
      <c r="E24" s="13"/>
      <c r="F24" s="5"/>
      <c r="G24" s="15"/>
      <c r="H24" s="15"/>
      <c r="I24" s="15"/>
      <c r="J24" s="15"/>
      <c r="K24" s="15"/>
      <c r="L24" s="16">
        <f>STDEV(L4:L18)</f>
        <v>35.236909662513014</v>
      </c>
      <c r="M24" s="15"/>
      <c r="N24" s="15"/>
      <c r="O24" s="15"/>
      <c r="P24" s="16">
        <f>STDEV(M4:P18)</f>
        <v>34.460781999843299</v>
      </c>
      <c r="Q24" s="15"/>
      <c r="R24" s="16">
        <f>STDEV(R4:R18)</f>
        <v>37.513496323460117</v>
      </c>
      <c r="S24" s="15"/>
      <c r="T24" s="15"/>
      <c r="U24" s="15"/>
      <c r="V24" s="16">
        <f>STDEV(S4:V18)</f>
        <v>29.357980074929191</v>
      </c>
      <c r="W24" s="15"/>
      <c r="X24" s="16">
        <f>STDEV(X4:X18)</f>
        <v>30.441674517606565</v>
      </c>
      <c r="Y24" s="15"/>
      <c r="Z24" s="15"/>
      <c r="AA24" s="15"/>
      <c r="AB24" s="16">
        <f>STDEV(Y4:AB18)</f>
        <v>28.925468303098299</v>
      </c>
      <c r="AC24" s="15"/>
      <c r="AD24" s="16">
        <f>STDEV(AD4:AD18)</f>
        <v>36.500363609007287</v>
      </c>
      <c r="AE24" s="15"/>
      <c r="AF24" s="15"/>
      <c r="AG24" s="15"/>
      <c r="AH24" s="16">
        <f>STDEV(AE4:AH18)</f>
        <v>32.58581939958983</v>
      </c>
      <c r="AI24" s="15"/>
      <c r="AJ24" s="16">
        <f>STDEV(AJ4:AJ18)</f>
        <v>32.555031357175281</v>
      </c>
      <c r="AK24" s="15"/>
      <c r="AL24" s="15"/>
      <c r="AM24" s="15"/>
      <c r="AN24" s="16">
        <f>STDEV(AK4:AN18)</f>
        <v>27.797251469405996</v>
      </c>
      <c r="AO24" s="15"/>
      <c r="AP24" s="15"/>
      <c r="AQ24" s="15"/>
    </row>
    <row r="25" spans="1:43" s="17" customFormat="1" x14ac:dyDescent="0.2">
      <c r="A25" s="4" t="s">
        <v>23</v>
      </c>
      <c r="B25" s="4"/>
      <c r="C25" s="4"/>
      <c r="D25" s="4"/>
      <c r="E25" s="13"/>
      <c r="F25" s="5"/>
      <c r="G25" s="15"/>
      <c r="H25" s="15"/>
      <c r="I25" s="15"/>
      <c r="J25" s="15"/>
      <c r="K25" s="15"/>
      <c r="L25" s="16"/>
      <c r="M25" s="15">
        <f>MAX(M4:M18)</f>
        <v>3</v>
      </c>
      <c r="N25" s="15"/>
      <c r="O25" s="15"/>
      <c r="P25" s="16"/>
      <c r="Q25" s="15"/>
      <c r="R25" s="16"/>
      <c r="S25" s="15">
        <f>MAX(S4:S18)</f>
        <v>2</v>
      </c>
      <c r="T25" s="15"/>
      <c r="U25" s="15"/>
      <c r="V25" s="16"/>
      <c r="W25" s="15"/>
      <c r="X25" s="16"/>
      <c r="Y25" s="15">
        <f>MAX(Y4:Y18)</f>
        <v>5</v>
      </c>
      <c r="Z25" s="15"/>
      <c r="AA25" s="15"/>
      <c r="AB25" s="16"/>
      <c r="AC25" s="15"/>
      <c r="AD25" s="16"/>
      <c r="AE25" s="15">
        <f>MAX(AE4:AE18)</f>
        <v>4</v>
      </c>
      <c r="AF25" s="15"/>
      <c r="AG25" s="15"/>
      <c r="AH25" s="16"/>
      <c r="AI25" s="15"/>
      <c r="AJ25" s="16"/>
      <c r="AK25" s="15">
        <f>MAX(AK4:AK18)</f>
        <v>8</v>
      </c>
      <c r="AL25" s="15"/>
      <c r="AM25" s="15"/>
      <c r="AN25" s="16"/>
      <c r="AO25" s="15"/>
      <c r="AP25" s="15"/>
      <c r="AQ25" s="15"/>
    </row>
    <row r="26" spans="1:43" s="17" customFormat="1" x14ac:dyDescent="0.2">
      <c r="A26" s="4" t="s">
        <v>24</v>
      </c>
      <c r="B26" s="4"/>
      <c r="C26" s="4"/>
      <c r="D26" s="4"/>
      <c r="E26" s="13"/>
      <c r="F26" s="5"/>
      <c r="G26" s="15"/>
      <c r="H26" s="15"/>
      <c r="I26" s="15"/>
      <c r="J26" s="15"/>
      <c r="K26" s="15"/>
      <c r="L26" s="16"/>
      <c r="M26" s="15">
        <f>AVERAGE(M4:M18)</f>
        <v>1.2307692307692308</v>
      </c>
      <c r="N26" s="15"/>
      <c r="O26" s="15"/>
      <c r="P26" s="16"/>
      <c r="Q26" s="15"/>
      <c r="R26" s="16"/>
      <c r="S26" s="15">
        <f>AVERAGE(S4:S18)</f>
        <v>0.30769230769230771</v>
      </c>
      <c r="T26" s="15"/>
      <c r="U26" s="15"/>
      <c r="V26" s="16"/>
      <c r="W26" s="15"/>
      <c r="X26" s="16"/>
      <c r="Y26" s="15">
        <f>AVERAGE(Y4:Y18)</f>
        <v>1.4615384615384615</v>
      </c>
      <c r="Z26" s="15"/>
      <c r="AA26" s="15"/>
      <c r="AB26" s="16"/>
      <c r="AC26" s="15"/>
      <c r="AD26" s="16"/>
      <c r="AE26" s="15">
        <f>AVERAGE(AE4:AE18)</f>
        <v>1.6923076923076923</v>
      </c>
      <c r="AF26" s="15"/>
      <c r="AG26" s="15"/>
      <c r="AH26" s="16"/>
      <c r="AI26" s="15"/>
      <c r="AJ26" s="16"/>
      <c r="AK26" s="15">
        <f>AVERAGE(AK4:AK18)</f>
        <v>1.6923076923076923</v>
      </c>
      <c r="AL26" s="15"/>
      <c r="AM26" s="15"/>
      <c r="AN26" s="16"/>
      <c r="AO26" s="15"/>
      <c r="AP26" s="15"/>
      <c r="AQ26" s="15"/>
    </row>
    <row r="27" spans="1:43" s="17" customFormat="1" x14ac:dyDescent="0.2">
      <c r="A27" s="4" t="s">
        <v>25</v>
      </c>
      <c r="B27" s="4"/>
      <c r="C27" s="4"/>
      <c r="D27" s="4"/>
      <c r="F27" s="5"/>
      <c r="G27" s="15">
        <v>0</v>
      </c>
      <c r="H27" s="15"/>
      <c r="I27" s="15"/>
      <c r="J27" s="15"/>
      <c r="K27" s="15"/>
      <c r="L27" s="16"/>
      <c r="M27" s="15" t="s">
        <v>30</v>
      </c>
      <c r="N27" s="15"/>
      <c r="O27" s="15" t="s">
        <v>31</v>
      </c>
      <c r="P27" s="16" t="s">
        <v>32</v>
      </c>
      <c r="Q27" s="15"/>
      <c r="R27" s="16"/>
      <c r="S27" s="15" t="s">
        <v>30</v>
      </c>
      <c r="T27" s="15"/>
      <c r="U27" s="15" t="s">
        <v>31</v>
      </c>
      <c r="V27" s="16" t="s">
        <v>32</v>
      </c>
      <c r="W27" s="15"/>
      <c r="X27" s="16"/>
      <c r="Y27" s="15" t="s">
        <v>30</v>
      </c>
      <c r="Z27" s="15"/>
      <c r="AA27" s="15" t="s">
        <v>31</v>
      </c>
      <c r="AB27" s="16" t="s">
        <v>32</v>
      </c>
      <c r="AC27" s="15"/>
      <c r="AD27" s="16"/>
      <c r="AE27" s="15" t="s">
        <v>30</v>
      </c>
      <c r="AF27" s="15"/>
      <c r="AG27" s="15" t="s">
        <v>31</v>
      </c>
      <c r="AH27" s="16" t="s">
        <v>32</v>
      </c>
      <c r="AI27" s="15"/>
      <c r="AJ27" s="16"/>
      <c r="AK27" s="15" t="s">
        <v>30</v>
      </c>
      <c r="AL27" s="15"/>
      <c r="AM27" s="15" t="s">
        <v>31</v>
      </c>
      <c r="AN27" s="16" t="s">
        <v>32</v>
      </c>
      <c r="AO27" s="15"/>
      <c r="AP27" s="15"/>
      <c r="AQ27" s="5"/>
    </row>
    <row r="28" spans="1:43" x14ac:dyDescent="0.2">
      <c r="A28" s="18" t="s">
        <v>39</v>
      </c>
      <c r="P28" s="23">
        <f>P2*5+30</f>
        <v>30</v>
      </c>
      <c r="V28" s="23">
        <f>V2*5+30</f>
        <v>30</v>
      </c>
      <c r="AB28" s="23">
        <f>AB2*5+30</f>
        <v>30</v>
      </c>
      <c r="AH28" s="23">
        <f>AH2*5+30</f>
        <v>30</v>
      </c>
      <c r="AN28" s="23">
        <f>AN2*5+30</f>
        <v>30</v>
      </c>
    </row>
  </sheetData>
  <sheetProtection insertRows="0" deleteRows="0" selectLockedCells="1" sort="0"/>
  <sortState ref="A5:AN17">
    <sortCondition ref="E5:E17"/>
    <sortCondition ref="G5:G17"/>
    <sortCondition ref="K5:K17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17 T5:U17 Z5:AA17 AF5:AG17 AL5:AM17" xr:uid="{F6773E6A-8C86-4D33-8B9A-7CAC9C23B44C}">
      <formula1>0</formula1>
      <formula2>1</formula2>
    </dataValidation>
    <dataValidation type="decimal" errorStyle="warning" allowBlank="1" showErrorMessage="1" errorTitle="That's a lot of misses" error="It's unusual to miss more than 10" sqref="M5:M17 S5:S17 AE5:AE17 Y5:Y17 AK5:AK17" xr:uid="{05CC6E77-3418-4F71-972C-3840064034EE}">
      <formula1>0</formula1>
      <formula2>10</formula2>
    </dataValidation>
    <dataValidation type="decimal" errorStyle="warning" allowBlank="1" errorTitle="New Max or Min" error="Please verify your data" sqref="AD5:AD17 R5:R17 X5:X17 AJ5:AJ17" xr:uid="{EA29D1E7-942F-4239-961F-C3FF77827839}">
      <formula1>#REF!</formula1>
      <formula2>#REF!</formula2>
    </dataValidation>
    <dataValidation allowBlank="1" showInputMessage="1" sqref="L1 L3:L1048576" xr:uid="{EB6EC7BD-2A6D-4EDB-9695-5E8BD5F107B7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8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1D2A-2FFB-4BE7-9453-88CEC7ACA10C}">
  <sheetPr>
    <pageSetUpPr fitToPage="1"/>
  </sheetPr>
  <dimension ref="A1:AQ28"/>
  <sheetViews>
    <sheetView tabSelected="1" zoomScale="110" zoomScaleNormal="110" workbookViewId="0">
      <selection sqref="A1:AN18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24</v>
      </c>
      <c r="AC2" s="14"/>
      <c r="AD2" s="73"/>
      <c r="AE2" s="74"/>
      <c r="AF2" s="74"/>
      <c r="AG2" s="74"/>
      <c r="AH2" s="49">
        <v>24</v>
      </c>
      <c r="AI2" s="14"/>
      <c r="AJ2" s="73"/>
      <c r="AK2" s="74"/>
      <c r="AL2" s="74"/>
      <c r="AM2" s="74"/>
      <c r="AN2" s="49">
        <v>22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54</v>
      </c>
      <c r="B5" s="2"/>
      <c r="C5" s="1"/>
      <c r="D5" s="3">
        <v>1</v>
      </c>
      <c r="E5" s="7" t="s">
        <v>55</v>
      </c>
      <c r="F5" s="6"/>
      <c r="G5" s="67">
        <f>RANK(K5,K$4:K$18,1)</f>
        <v>1</v>
      </c>
      <c r="H5" s="67">
        <f>Q5+W5+AC5+AI5+AO5</f>
        <v>12</v>
      </c>
      <c r="I5" s="67">
        <f>IF(M5=0,1,0)+IF(S5=0,1,0)+IF(Y5=0,1,0)+IF(AE5=0,1,0)+IF(AK5=0,1,0)</f>
        <v>4</v>
      </c>
      <c r="J5" s="67">
        <f>M5+S5+Y5+AE5+AK5</f>
        <v>1</v>
      </c>
      <c r="K5" s="68">
        <f>P5+V5+AB5+AH5+AN5</f>
        <v>145.38</v>
      </c>
      <c r="L5" s="52">
        <v>31.45</v>
      </c>
      <c r="M5" s="6">
        <v>0</v>
      </c>
      <c r="N5" s="32">
        <v>0</v>
      </c>
      <c r="O5" s="32">
        <v>0</v>
      </c>
      <c r="P5" s="39">
        <f>IF((OR(L5="",L5="DNC")),"",IF(L5="SDQ",P$28,IF(L5="DNF",999,(L5+(5*M5)+(N5*10)-(O5*5)))))</f>
        <v>31.45</v>
      </c>
      <c r="Q5" s="56">
        <f>IF(P5="",Default_Rank_Score,RANK(P5,P$4:P$18,1))</f>
        <v>1</v>
      </c>
      <c r="R5" s="52">
        <v>31.62</v>
      </c>
      <c r="S5" s="6">
        <v>0</v>
      </c>
      <c r="T5" s="32">
        <v>0</v>
      </c>
      <c r="U5" s="32">
        <v>0</v>
      </c>
      <c r="V5" s="39">
        <f>IF((OR(R5="",R5="DNC")),"",IF(R5="SDQ",V$28,IF(R5="DNF",999,(R5+(5*S5)+(T5*10)-(U5*5)))))</f>
        <v>31.62</v>
      </c>
      <c r="W5" s="58">
        <f>IF(V5="",Default_Rank_Score,RANK(V5,V$4:V$18,1))</f>
        <v>4</v>
      </c>
      <c r="X5" s="52">
        <v>26.27</v>
      </c>
      <c r="Y5" s="84">
        <v>0</v>
      </c>
      <c r="Z5" s="32">
        <v>0</v>
      </c>
      <c r="AA5" s="32">
        <v>0</v>
      </c>
      <c r="AB5" s="39">
        <f>IF((OR(X5="",X5="DNC")),"",IF(X5="SDQ",AB$28,IF(X5="DNF",999,(X5+(5*Y5)+(Z5*10)-(AA5*5)))))</f>
        <v>26.27</v>
      </c>
      <c r="AC5" s="58">
        <f>IF(AB5="",Default_Rank_Score,RANK(AB5,AB$4:AB$18,1))</f>
        <v>3</v>
      </c>
      <c r="AD5" s="52">
        <v>30.98</v>
      </c>
      <c r="AE5" s="6">
        <v>0</v>
      </c>
      <c r="AF5" s="32">
        <v>0</v>
      </c>
      <c r="AG5" s="32">
        <v>0</v>
      </c>
      <c r="AH5" s="39">
        <f>IF((OR(AD5="",AD5="DNC")),"",IF(AD5="SDQ",AH$28,IF(AD5="DNF",999,(AD5+(5*AE5)+(AF5*10)-(AG5*5)))))</f>
        <v>30.98</v>
      </c>
      <c r="AI5" s="58">
        <f>IF(AH5="",Default_Rank_Score,RANK(AH5,AH$4:AH$18,1))</f>
        <v>2</v>
      </c>
      <c r="AJ5" s="52">
        <v>20.059999999999999</v>
      </c>
      <c r="AK5" s="6">
        <v>1</v>
      </c>
      <c r="AL5" s="32">
        <v>0</v>
      </c>
      <c r="AM5" s="32">
        <v>0</v>
      </c>
      <c r="AN5" s="39">
        <f>IF((OR(AJ5="",AJ5="DNC")),"",IF(AJ5="SDQ",AN$28,IF(AJ5="DNF",999,(AJ5+(5*AK5)+(AL5*10)-(AM5*5)))))</f>
        <v>25.06</v>
      </c>
      <c r="AO5" s="12">
        <f>IF(AN5="",Default_Rank_Score,RANK(AN5,AN$4:AN$18,1))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57</v>
      </c>
      <c r="B6" s="2"/>
      <c r="C6" s="1"/>
      <c r="D6" s="3">
        <v>1</v>
      </c>
      <c r="E6" s="7" t="s">
        <v>51</v>
      </c>
      <c r="F6" s="6"/>
      <c r="G6" s="67">
        <f>RANK(K6,K$4:K$18,1)</f>
        <v>2</v>
      </c>
      <c r="H6" s="67">
        <f>Q6+W6+AC6+AI6+AO6</f>
        <v>20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159.54000000000002</v>
      </c>
      <c r="L6" s="52">
        <v>34.47</v>
      </c>
      <c r="M6" s="6">
        <v>0</v>
      </c>
      <c r="N6" s="32">
        <v>0</v>
      </c>
      <c r="O6" s="32">
        <v>0</v>
      </c>
      <c r="P6" s="39">
        <f>IF((OR(L6="",L6="DNC")),"",IF(L6="SDQ",P$28,IF(L6="DNF",999,(L6+(5*M6)+(N6*10)-(O6*5)))))</f>
        <v>34.47</v>
      </c>
      <c r="Q6" s="56">
        <f>IF(P6="",Default_Rank_Score,RANK(P6,P$4:P$18,1))</f>
        <v>3</v>
      </c>
      <c r="R6" s="52">
        <v>31.7</v>
      </c>
      <c r="S6" s="6">
        <v>0</v>
      </c>
      <c r="T6" s="32">
        <v>0</v>
      </c>
      <c r="U6" s="32">
        <v>0</v>
      </c>
      <c r="V6" s="39">
        <f>IF((OR(R6="",R6="DNC")),"",IF(R6="SDQ",V$28,IF(R6="DNF",999,(R6+(5*S6)+(T6*10)-(U6*5)))))</f>
        <v>31.7</v>
      </c>
      <c r="W6" s="58">
        <f>IF(V6="",Default_Rank_Score,RANK(V6,V$4:V$18,1))</f>
        <v>5</v>
      </c>
      <c r="X6" s="52">
        <v>28.31</v>
      </c>
      <c r="Y6" s="6">
        <v>0</v>
      </c>
      <c r="Z6" s="32">
        <v>0</v>
      </c>
      <c r="AA6" s="32">
        <v>0</v>
      </c>
      <c r="AB6" s="39">
        <f>IF((OR(X6="",X6="DNC")),"",IF(X6="SDQ",AB$28,IF(X6="DNF",999,(X6+(5*Y6)+(Z6*10)-(AA6*5)))))</f>
        <v>28.31</v>
      </c>
      <c r="AC6" s="58">
        <f>IF(AB6="",Default_Rank_Score,RANK(AB6,AB$4:AB$18,1))</f>
        <v>4</v>
      </c>
      <c r="AD6" s="52">
        <v>34.81</v>
      </c>
      <c r="AE6" s="6">
        <v>0</v>
      </c>
      <c r="AF6" s="32">
        <v>0</v>
      </c>
      <c r="AG6" s="32">
        <v>0</v>
      </c>
      <c r="AH6" s="39">
        <f>IF((OR(AD6="",AD6="DNC")),"",IF(AD6="SDQ",AH$28,IF(AD6="DNF",999,(AD6+(5*AE6)+(AF6*10)-(AG6*5)))))</f>
        <v>34.81</v>
      </c>
      <c r="AI6" s="58">
        <f>IF(AH6="",Default_Rank_Score,RANK(AH6,AH$4:AH$18,1))</f>
        <v>4</v>
      </c>
      <c r="AJ6" s="52">
        <v>25.25</v>
      </c>
      <c r="AK6" s="84">
        <v>1</v>
      </c>
      <c r="AL6" s="32">
        <v>0</v>
      </c>
      <c r="AM6" s="32">
        <v>0</v>
      </c>
      <c r="AN6" s="39">
        <f>IF((OR(AJ6="",AJ6="DNC")),"",IF(AJ6="SDQ",AN$28,IF(AJ6="DNF",999,(AJ6+(5*AK6)+(AL6*10)-(AM6*5)))))</f>
        <v>30.25</v>
      </c>
      <c r="AO6" s="12">
        <f>IF(AN6="",Default_Rank_Score,RANK(AN6,AN$4:AN$18,1))</f>
        <v>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50</v>
      </c>
      <c r="B7" s="2"/>
      <c r="C7" s="1"/>
      <c r="D7" s="3">
        <v>1</v>
      </c>
      <c r="E7" s="7" t="s">
        <v>51</v>
      </c>
      <c r="F7" s="6"/>
      <c r="G7" s="67">
        <f>RANK(K7,K$4:K$18,1)</f>
        <v>3</v>
      </c>
      <c r="H7" s="67">
        <f>Q7+W7+AC7+AI7+AO7</f>
        <v>16</v>
      </c>
      <c r="I7" s="67">
        <f>IF(M7=0,1,0)+IF(S7=0,1,0)+IF(Y7=0,1,0)+IF(AE7=0,1,0)+IF(AK7=0,1,0)</f>
        <v>3</v>
      </c>
      <c r="J7" s="67">
        <f>M7+S7+Y7+AE7+AK7</f>
        <v>2</v>
      </c>
      <c r="K7" s="68">
        <f>P7+V7+AB7+AH7+AN7</f>
        <v>160.35000000000002</v>
      </c>
      <c r="L7" s="52">
        <v>44.12</v>
      </c>
      <c r="M7" s="84">
        <v>0</v>
      </c>
      <c r="N7" s="32">
        <v>1</v>
      </c>
      <c r="O7" s="32">
        <v>0</v>
      </c>
      <c r="P7" s="39">
        <f>IF((OR(L7="",L7="DNC")),"",IF(L7="SDQ",P$28,IF(L7="DNF",999,(L7+(5*M7)+(N7*10)-(O7*5)))))</f>
        <v>54.12</v>
      </c>
      <c r="Q7" s="56">
        <f>IF(P7="",Default_Rank_Score,RANK(P7,P$4:P$18,1))</f>
        <v>7</v>
      </c>
      <c r="R7" s="52">
        <v>26.13</v>
      </c>
      <c r="S7" s="6">
        <v>1</v>
      </c>
      <c r="T7" s="32">
        <v>0</v>
      </c>
      <c r="U7" s="32">
        <v>0</v>
      </c>
      <c r="V7" s="39">
        <f>IF((OR(R7="",R7="DNC")),"",IF(R7="SDQ",V$28,IF(R7="DNF",999,(R7+(5*S7)+(T7*10)-(U7*5)))))</f>
        <v>31.13</v>
      </c>
      <c r="W7" s="58">
        <f>IF(V7="",Default_Rank_Score,RANK(V7,V$4:V$18,1))</f>
        <v>3</v>
      </c>
      <c r="X7" s="52">
        <v>23.92</v>
      </c>
      <c r="Y7" s="6">
        <v>0</v>
      </c>
      <c r="Z7" s="32">
        <v>0</v>
      </c>
      <c r="AA7" s="32">
        <v>0</v>
      </c>
      <c r="AB7" s="39">
        <f>IF((OR(X7="",X7="DNC")),"",IF(X7="SDQ",AB$28,IF(X7="DNF",999,(X7+(5*Y7)+(Z7*10)-(AA7*5)))))</f>
        <v>23.92</v>
      </c>
      <c r="AC7" s="58">
        <f>IF(AB7="",Default_Rank_Score,RANK(AB7,AB$4:AB$18,1))</f>
        <v>2</v>
      </c>
      <c r="AD7" s="52">
        <v>26.57</v>
      </c>
      <c r="AE7" s="6">
        <v>1</v>
      </c>
      <c r="AF7" s="32">
        <v>0</v>
      </c>
      <c r="AG7" s="32">
        <v>0</v>
      </c>
      <c r="AH7" s="39">
        <f>IF((OR(AD7="",AD7="DNC")),"",IF(AD7="SDQ",AH$28,IF(AD7="DNF",999,(AD7+(5*AE7)+(AF7*10)-(AG7*5)))))</f>
        <v>31.57</v>
      </c>
      <c r="AI7" s="58">
        <f>IF(AH7="",Default_Rank_Score,RANK(AH7,AH$4:AH$18,1))</f>
        <v>3</v>
      </c>
      <c r="AJ7" s="52">
        <v>19.61</v>
      </c>
      <c r="AK7" s="6">
        <v>0</v>
      </c>
      <c r="AL7" s="32">
        <v>0</v>
      </c>
      <c r="AM7" s="32">
        <v>0</v>
      </c>
      <c r="AN7" s="39">
        <f>IF((OR(AJ7="",AJ7="DNC")),"",IF(AJ7="SDQ",AN$28,IF(AJ7="DNF",999,(AJ7+(5*AK7)+(AL7*10)-(AM7*5)))))</f>
        <v>19.61</v>
      </c>
      <c r="AO7" s="12">
        <f>IF(AN7="",Default_Rank_Score,RANK(AN7,AN$4:AN$18,1))</f>
        <v>1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48</v>
      </c>
      <c r="B8" s="2"/>
      <c r="C8" s="1"/>
      <c r="D8" s="3">
        <v>1</v>
      </c>
      <c r="E8" s="7" t="s">
        <v>49</v>
      </c>
      <c r="F8" s="6"/>
      <c r="G8" s="67">
        <f>RANK(K8,K$4:K$18,1)</f>
        <v>4</v>
      </c>
      <c r="H8" s="67">
        <f>Q8+W8+AC8+AI8+AO8</f>
        <v>16</v>
      </c>
      <c r="I8" s="67">
        <f>IF(M8=0,1,0)+IF(S8=0,1,0)+IF(Y8=0,1,0)+IF(AE8=0,1,0)+IF(AK8=0,1,0)</f>
        <v>1</v>
      </c>
      <c r="J8" s="67">
        <f>M8+S8+Y8+AE8+AK8</f>
        <v>7</v>
      </c>
      <c r="K8" s="68">
        <f>P8+V8+AB8+AH8+AN8</f>
        <v>170.60999999999999</v>
      </c>
      <c r="L8" s="52">
        <v>24.21</v>
      </c>
      <c r="M8" s="6">
        <v>2</v>
      </c>
      <c r="N8" s="32">
        <v>0</v>
      </c>
      <c r="O8" s="32">
        <v>0</v>
      </c>
      <c r="P8" s="39">
        <f>IF((OR(L8="",L8="DNC")),"",IF(L8="SDQ",P$28,IF(L8="DNF",999,(L8+(5*M8)+(N8*10)-(O8*5)))))</f>
        <v>34.21</v>
      </c>
      <c r="Q8" s="56">
        <f>IF(P8="",Default_Rank_Score,RANK(P8,P$4:P$18,1))</f>
        <v>2</v>
      </c>
      <c r="R8" s="52">
        <v>23.82</v>
      </c>
      <c r="S8" s="6">
        <v>0</v>
      </c>
      <c r="T8" s="32">
        <v>0</v>
      </c>
      <c r="U8" s="32">
        <v>0</v>
      </c>
      <c r="V8" s="39">
        <f>IF((OR(R8="",R8="DNC")),"",IF(R8="SDQ",V$28,IF(R8="DNF",999,(R8+(5*S8)+(T8*10)-(U8*5)))))</f>
        <v>23.82</v>
      </c>
      <c r="W8" s="58">
        <f>IF(V8="",Default_Rank_Score,RANK(V8,V$4:V$18,1))</f>
        <v>1</v>
      </c>
      <c r="X8" s="52">
        <v>41.66</v>
      </c>
      <c r="Y8" s="6">
        <v>3</v>
      </c>
      <c r="Z8" s="32">
        <v>0</v>
      </c>
      <c r="AA8" s="32">
        <v>0</v>
      </c>
      <c r="AB8" s="39">
        <f>IF((OR(X8="",X8="DNC")),"",IF(X8="SDQ",AB$28,IF(X8="DNF",999,(X8+(5*Y8)+(Z8*10)-(AA8*5)))))</f>
        <v>56.66</v>
      </c>
      <c r="AC8" s="58">
        <f>IF(AB8="",Default_Rank_Score,RANK(AB8,AB$4:AB$18,1))</f>
        <v>9</v>
      </c>
      <c r="AD8" s="52">
        <v>23.07</v>
      </c>
      <c r="AE8" s="6">
        <v>1</v>
      </c>
      <c r="AF8" s="32">
        <v>0</v>
      </c>
      <c r="AG8" s="32">
        <v>0</v>
      </c>
      <c r="AH8" s="39">
        <f>IF((OR(AD8="",AD8="DNC")),"",IF(AD8="SDQ",AH$28,IF(AD8="DNF",999,(AD8+(5*AE8)+(AF8*10)-(AG8*5)))))</f>
        <v>28.07</v>
      </c>
      <c r="AI8" s="58">
        <f>IF(AH8="",Default_Rank_Score,RANK(AH8,AH$4:AH$18,1))</f>
        <v>1</v>
      </c>
      <c r="AJ8" s="52">
        <v>22.85</v>
      </c>
      <c r="AK8" s="6">
        <v>1</v>
      </c>
      <c r="AL8" s="32">
        <v>0</v>
      </c>
      <c r="AM8" s="32">
        <v>0</v>
      </c>
      <c r="AN8" s="39">
        <f>IF((OR(AJ8="",AJ8="DNC")),"",IF(AJ8="SDQ",AN$28,IF(AJ8="DNF",999,(AJ8+(5*AK8)+(AL8*10)-(AM8*5)))))</f>
        <v>27.85</v>
      </c>
      <c r="AO8" s="12">
        <f>IF(AN8="",Default_Rank_Score,RANK(AN8,AN$4:AN$18,1))</f>
        <v>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62</v>
      </c>
      <c r="B9" s="2"/>
      <c r="C9" s="1"/>
      <c r="D9" s="3">
        <v>1</v>
      </c>
      <c r="E9" s="7" t="s">
        <v>43</v>
      </c>
      <c r="F9" s="6"/>
      <c r="G9" s="67">
        <f>RANK(K9,K$4:K$18,1)</f>
        <v>5</v>
      </c>
      <c r="H9" s="67">
        <f>Q9+W9+AC9+AI9+AO9</f>
        <v>21</v>
      </c>
      <c r="I9" s="67">
        <f>IF(M9=0,1,0)+IF(S9=0,1,0)+IF(Y9=0,1,0)+IF(AE9=0,1,0)+IF(AK9=0,1,0)</f>
        <v>2</v>
      </c>
      <c r="J9" s="67">
        <f>M9+S9+Y9+AE9+AK9</f>
        <v>6</v>
      </c>
      <c r="K9" s="68">
        <f>P9+V9+AB9+AH9+AN9</f>
        <v>179.17000000000002</v>
      </c>
      <c r="L9" s="52">
        <v>38.869999999999997</v>
      </c>
      <c r="M9" s="6">
        <v>2</v>
      </c>
      <c r="N9" s="32">
        <v>0</v>
      </c>
      <c r="O9" s="32">
        <v>0</v>
      </c>
      <c r="P9" s="39">
        <f>IF((OR(L9="",L9="DNC")),"",IF(L9="SDQ",P$28,IF(L9="DNF",999,(L9+(5*M9)+(N9*10)-(O9*5)))))</f>
        <v>48.87</v>
      </c>
      <c r="Q9" s="56">
        <f>IF(P9="",Default_Rank_Score,RANK(P9,P$4:P$18,1))</f>
        <v>6</v>
      </c>
      <c r="R9" s="52">
        <v>26.69</v>
      </c>
      <c r="S9" s="6">
        <v>0</v>
      </c>
      <c r="T9" s="32">
        <v>0</v>
      </c>
      <c r="U9" s="32">
        <v>0</v>
      </c>
      <c r="V9" s="39">
        <f>IF((OR(R9="",R9="DNC")),"",IF(R9="SDQ",V$28,IF(R9="DNF",999,(R9+(5*S9)+(T9*10)-(U9*5)))))</f>
        <v>26.69</v>
      </c>
      <c r="W9" s="58">
        <f>IF(V9="",Default_Rank_Score,RANK(V9,V$4:V$18,1))</f>
        <v>2</v>
      </c>
      <c r="X9" s="52">
        <v>22.71</v>
      </c>
      <c r="Y9" s="84">
        <v>0</v>
      </c>
      <c r="Z9" s="32">
        <v>0</v>
      </c>
      <c r="AA9" s="32">
        <v>0</v>
      </c>
      <c r="AB9" s="39">
        <f>IF((OR(X9="",X9="DNC")),"",IF(X9="SDQ",AB$28,IF(X9="DNF",999,(X9+(5*Y9)+(Z9*10)-(AA9*5)))))</f>
        <v>22.71</v>
      </c>
      <c r="AC9" s="58">
        <f>IF(AB9="",Default_Rank_Score,RANK(AB9,AB$4:AB$18,1))</f>
        <v>1</v>
      </c>
      <c r="AD9" s="52">
        <v>31.38</v>
      </c>
      <c r="AE9" s="6">
        <v>3</v>
      </c>
      <c r="AF9" s="32">
        <v>0</v>
      </c>
      <c r="AG9" s="32">
        <v>0</v>
      </c>
      <c r="AH9" s="39">
        <f>IF((OR(AD9="",AD9="DNC")),"",IF(AD9="SDQ",AH$28,IF(AD9="DNF",999,(AD9+(5*AE9)+(AF9*10)-(AG9*5)))))</f>
        <v>46.379999999999995</v>
      </c>
      <c r="AI9" s="58">
        <f>IF(AH9="",Default_Rank_Score,RANK(AH9,AH$4:AH$18,1))</f>
        <v>7</v>
      </c>
      <c r="AJ9" s="52">
        <v>29.52</v>
      </c>
      <c r="AK9" s="6">
        <v>1</v>
      </c>
      <c r="AL9" s="32">
        <v>0</v>
      </c>
      <c r="AM9" s="32">
        <v>0</v>
      </c>
      <c r="AN9" s="39">
        <f>IF((OR(AJ9="",AJ9="DNC")),"",IF(AJ9="SDQ",AN$28,IF(AJ9="DNF",999,(AJ9+(5*AK9)+(AL9*10)-(AM9*5)))))</f>
        <v>34.519999999999996</v>
      </c>
      <c r="AO9" s="12">
        <f>IF(AN9="",Default_Rank_Score,RANK(AN9,AN$4:AN$18,1))</f>
        <v>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56</v>
      </c>
      <c r="B10" s="2"/>
      <c r="C10" s="1"/>
      <c r="D10" s="3">
        <v>1</v>
      </c>
      <c r="E10" s="7" t="s">
        <v>49</v>
      </c>
      <c r="F10" s="6"/>
      <c r="G10" s="67">
        <f>RANK(K10,K$4:K$18,1)</f>
        <v>6</v>
      </c>
      <c r="H10" s="67">
        <f>Q10+W10+AC10+AI10+AO10</f>
        <v>31</v>
      </c>
      <c r="I10" s="67">
        <f>IF(M10=0,1,0)+IF(S10=0,1,0)+IF(Y10=0,1,0)+IF(AE10=0,1,0)+IF(AK10=0,1,0)</f>
        <v>5</v>
      </c>
      <c r="J10" s="67">
        <f>M10+S10+Y10+AE10+AK10</f>
        <v>0</v>
      </c>
      <c r="K10" s="68">
        <f>P10+V10+AB10+AH10+AN10</f>
        <v>215.78</v>
      </c>
      <c r="L10" s="52">
        <v>48.45</v>
      </c>
      <c r="M10" s="6">
        <v>0</v>
      </c>
      <c r="N10" s="32">
        <v>0</v>
      </c>
      <c r="O10" s="32">
        <v>0</v>
      </c>
      <c r="P10" s="39">
        <f>IF((OR(L10="",L10="DNC")),"",IF(L10="SDQ",P$28,IF(L10="DNF",999,(L10+(5*M10)+(N10*10)-(O10*5)))))</f>
        <v>48.45</v>
      </c>
      <c r="Q10" s="56">
        <f>IF(P10="",Default_Rank_Score,RANK(P10,P$4:P$18,1))</f>
        <v>5</v>
      </c>
      <c r="R10" s="52">
        <v>45.41</v>
      </c>
      <c r="S10" s="84">
        <v>0</v>
      </c>
      <c r="T10" s="32">
        <v>0</v>
      </c>
      <c r="U10" s="32">
        <v>0</v>
      </c>
      <c r="V10" s="39">
        <f>IF((OR(R10="",R10="DNC")),"",IF(R10="SDQ",V$28,IF(R10="DNF",999,(R10+(5*S10)+(T10*10)-(U10*5)))))</f>
        <v>45.41</v>
      </c>
      <c r="W10" s="58">
        <f>IF(V10="",Default_Rank_Score,RANK(V10,V$4:V$18,1))</f>
        <v>9</v>
      </c>
      <c r="X10" s="52">
        <v>38.32</v>
      </c>
      <c r="Y10" s="6">
        <v>0</v>
      </c>
      <c r="Z10" s="32">
        <v>0</v>
      </c>
      <c r="AA10" s="32">
        <v>0</v>
      </c>
      <c r="AB10" s="39">
        <f>IF((OR(X10="",X10="DNC")),"",IF(X10="SDQ",AB$28,IF(X10="DNF",999,(X10+(5*Y10)+(Z10*10)-(AA10*5)))))</f>
        <v>38.32</v>
      </c>
      <c r="AC10" s="58">
        <f>IF(AB10="",Default_Rank_Score,RANK(AB10,AB$4:AB$18,1))</f>
        <v>5</v>
      </c>
      <c r="AD10" s="52">
        <v>42.72</v>
      </c>
      <c r="AE10" s="6">
        <v>0</v>
      </c>
      <c r="AF10" s="32">
        <v>0</v>
      </c>
      <c r="AG10" s="32">
        <v>0</v>
      </c>
      <c r="AH10" s="39">
        <f>IF((OR(AD10="",AD10="DNC")),"",IF(AD10="SDQ",AH$28,IF(AD10="DNF",999,(AD10+(5*AE10)+(AF10*10)-(AG10*5)))))</f>
        <v>42.72</v>
      </c>
      <c r="AI10" s="58">
        <f>IF(AH10="",Default_Rank_Score,RANK(AH10,AH$4:AH$18,1))</f>
        <v>6</v>
      </c>
      <c r="AJ10" s="52">
        <v>40.880000000000003</v>
      </c>
      <c r="AK10" s="6">
        <v>0</v>
      </c>
      <c r="AL10" s="32">
        <v>0</v>
      </c>
      <c r="AM10" s="32">
        <v>0</v>
      </c>
      <c r="AN10" s="39">
        <f>IF((OR(AJ10="",AJ10="DNC")),"",IF(AJ10="SDQ",AN$28,IF(AJ10="DNF",999,(AJ10+(5*AK10)+(AL10*10)-(AM10*5)))))</f>
        <v>40.880000000000003</v>
      </c>
      <c r="AO10" s="12">
        <f>IF(AN10="",Default_Rank_Score,RANK(AN10,AN$4:AN$18,1))</f>
        <v>6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60</v>
      </c>
      <c r="B11" s="2"/>
      <c r="C11" s="1"/>
      <c r="D11" s="3">
        <v>1</v>
      </c>
      <c r="E11" s="7" t="s">
        <v>61</v>
      </c>
      <c r="F11" s="6"/>
      <c r="G11" s="67">
        <f>RANK(K11,K$4:K$18,1)</f>
        <v>7</v>
      </c>
      <c r="H11" s="67">
        <f>Q11+W11+AC11+AI11+AO11</f>
        <v>38</v>
      </c>
      <c r="I11" s="67">
        <f>IF(M11=0,1,0)+IF(S11=0,1,0)+IF(Y11=0,1,0)+IF(AE11=0,1,0)+IF(AK11=0,1,0)</f>
        <v>0</v>
      </c>
      <c r="J11" s="67">
        <f>M11+S11+Y11+AE11+AK11</f>
        <v>13</v>
      </c>
      <c r="K11" s="68">
        <f>P11+V11+AB11+AH11+AN11</f>
        <v>253.22</v>
      </c>
      <c r="L11" s="52">
        <v>41.43</v>
      </c>
      <c r="M11" s="6">
        <v>1</v>
      </c>
      <c r="N11" s="32">
        <v>0</v>
      </c>
      <c r="O11" s="32">
        <v>0</v>
      </c>
      <c r="P11" s="39">
        <f>IF((OR(L11="",L11="DNC")),"",IF(L11="SDQ",P$28,IF(L11="DNF",999,(L11+(5*M11)+(N11*10)-(O11*5)))))</f>
        <v>46.43</v>
      </c>
      <c r="Q11" s="56">
        <f>IF(P11="",Default_Rank_Score,RANK(P11,P$4:P$18,1))</f>
        <v>4</v>
      </c>
      <c r="R11" s="52">
        <v>37.1</v>
      </c>
      <c r="S11" s="6">
        <v>1</v>
      </c>
      <c r="T11" s="32">
        <v>0</v>
      </c>
      <c r="U11" s="32">
        <v>0</v>
      </c>
      <c r="V11" s="39">
        <f>IF((OR(R11="",R11="DNC")),"",IF(R11="SDQ",V$28,IF(R11="DNF",999,(R11+(5*S11)+(T11*10)-(U11*5)))))</f>
        <v>42.1</v>
      </c>
      <c r="W11" s="58">
        <f>IF(V11="",Default_Rank_Score,RANK(V11,V$4:V$18,1))</f>
        <v>8</v>
      </c>
      <c r="X11" s="52">
        <v>41.91</v>
      </c>
      <c r="Y11" s="6">
        <v>4</v>
      </c>
      <c r="Z11" s="32">
        <v>0</v>
      </c>
      <c r="AA11" s="32">
        <v>0</v>
      </c>
      <c r="AB11" s="39">
        <f>IF((OR(X11="",X11="DNC")),"",IF(X11="SDQ",AB$28,IF(X11="DNF",999,(X11+(5*Y11)+(Z11*10)-(AA11*5)))))</f>
        <v>61.91</v>
      </c>
      <c r="AC11" s="58">
        <f>IF(AB11="",Default_Rank_Score,RANK(AB11,AB$4:AB$18,1))</f>
        <v>10</v>
      </c>
      <c r="AD11" s="52">
        <v>38.49</v>
      </c>
      <c r="AE11" s="6">
        <v>4</v>
      </c>
      <c r="AF11" s="32">
        <v>0</v>
      </c>
      <c r="AG11" s="32">
        <v>0</v>
      </c>
      <c r="AH11" s="39">
        <f>IF((OR(AD11="",AD11="DNC")),"",IF(AD11="SDQ",AH$28,IF(AD11="DNF",999,(AD11+(5*AE11)+(AF11*10)-(AG11*5)))))</f>
        <v>58.49</v>
      </c>
      <c r="AI11" s="58">
        <f>IF(AH11="",Default_Rank_Score,RANK(AH11,AH$4:AH$18,1))</f>
        <v>8</v>
      </c>
      <c r="AJ11" s="52">
        <v>29.29</v>
      </c>
      <c r="AK11" s="6">
        <v>3</v>
      </c>
      <c r="AL11" s="32">
        <v>0</v>
      </c>
      <c r="AM11" s="32">
        <v>0</v>
      </c>
      <c r="AN11" s="39">
        <f>IF((OR(AJ11="",AJ11="DNC")),"",IF(AJ11="SDQ",AN$28,IF(AJ11="DNF",999,(AJ11+(5*AK11)+(AL11*10)-(AM11*5)))))</f>
        <v>44.29</v>
      </c>
      <c r="AO11" s="12">
        <f>IF(AN11="",Default_Rank_Score,RANK(AN11,AN$4:AN$18,1))</f>
        <v>8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58</v>
      </c>
      <c r="B12" s="2"/>
      <c r="C12" s="1"/>
      <c r="D12" s="3">
        <v>1</v>
      </c>
      <c r="E12" s="7" t="s">
        <v>59</v>
      </c>
      <c r="F12" s="6"/>
      <c r="G12" s="67">
        <f>RANK(K12,K$4:K$18,1)</f>
        <v>8</v>
      </c>
      <c r="H12" s="67">
        <f>Q12+W12+AC12+AI12+AO12</f>
        <v>41</v>
      </c>
      <c r="I12" s="67">
        <f>IF(M12=0,1,0)+IF(S12=0,1,0)+IF(Y12=0,1,0)+IF(AE12=0,1,0)+IF(AK12=0,1,0)</f>
        <v>1</v>
      </c>
      <c r="J12" s="67">
        <f>M12+S12+Y12+AE12+AK12</f>
        <v>11</v>
      </c>
      <c r="K12" s="68">
        <f>P12+V12+AB12+AH12+AN12</f>
        <v>257.55</v>
      </c>
      <c r="L12" s="52">
        <v>57.51</v>
      </c>
      <c r="M12" s="6">
        <v>3</v>
      </c>
      <c r="N12" s="32">
        <v>0</v>
      </c>
      <c r="O12" s="32">
        <v>0</v>
      </c>
      <c r="P12" s="39">
        <f>IF((OR(L12="",L12="DNC")),"",IF(L12="SDQ",P$28,IF(L12="DNF",999,(L12+(5*M12)+(N12*10)-(O12*5)))))</f>
        <v>72.509999999999991</v>
      </c>
      <c r="Q12" s="56">
        <f>IF(P12="",Default_Rank_Score,RANK(P12,P$4:P$18,1))</f>
        <v>10</v>
      </c>
      <c r="R12" s="52">
        <v>37.71</v>
      </c>
      <c r="S12" s="6">
        <v>0</v>
      </c>
      <c r="T12" s="32">
        <v>0</v>
      </c>
      <c r="U12" s="32">
        <v>0</v>
      </c>
      <c r="V12" s="39">
        <f>IF((OR(R12="",R12="DNC")),"",IF(R12="SDQ",V$28,IF(R12="DNF",999,(R12+(5*S12)+(T12*10)-(U12*5)))))</f>
        <v>37.71</v>
      </c>
      <c r="W12" s="58">
        <f>IF(V12="",Default_Rank_Score,RANK(V12,V$4:V$18,1))</f>
        <v>7</v>
      </c>
      <c r="X12" s="52">
        <v>29.7</v>
      </c>
      <c r="Y12" s="6">
        <v>3</v>
      </c>
      <c r="Z12" s="32">
        <v>0</v>
      </c>
      <c r="AA12" s="32">
        <v>0</v>
      </c>
      <c r="AB12" s="39">
        <f>IF((OR(X12="",X12="DNC")),"",IF(X12="SDQ",AB$28,IF(X12="DNF",999,(X12+(5*Y12)+(Z12*10)-(AA12*5)))))</f>
        <v>44.7</v>
      </c>
      <c r="AC12" s="58">
        <f>IF(AB12="",Default_Rank_Score,RANK(AB12,AB$4:AB$18,1))</f>
        <v>7</v>
      </c>
      <c r="AD12" s="52">
        <v>46.43</v>
      </c>
      <c r="AE12" s="6">
        <v>3</v>
      </c>
      <c r="AF12" s="32">
        <v>0</v>
      </c>
      <c r="AG12" s="32">
        <v>0</v>
      </c>
      <c r="AH12" s="39">
        <f>IF((OR(AD12="",AD12="DNC")),"",IF(AD12="SDQ",AH$28,IF(AD12="DNF",999,(AD12+(5*AE12)+(AF12*10)-(AG12*5)))))</f>
        <v>61.43</v>
      </c>
      <c r="AI12" s="58">
        <f>IF(AH12="",Default_Rank_Score,RANK(AH12,AH$4:AH$18,1))</f>
        <v>10</v>
      </c>
      <c r="AJ12" s="52">
        <v>31.2</v>
      </c>
      <c r="AK12" s="6">
        <v>2</v>
      </c>
      <c r="AL12" s="32">
        <v>0</v>
      </c>
      <c r="AM12" s="32">
        <v>0</v>
      </c>
      <c r="AN12" s="39">
        <f>IF((OR(AJ12="",AJ12="DNC")),"",IF(AJ12="SDQ",AN$28,IF(AJ12="DNF",999,(AJ12+(5*AK12)+(AL12*10)-(AM12*5)))))</f>
        <v>41.2</v>
      </c>
      <c r="AO12" s="12">
        <f>IF(AN12="",Default_Rank_Score,RANK(AN12,AN$4:AN$18,1))</f>
        <v>7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52</v>
      </c>
      <c r="B13" s="2"/>
      <c r="C13" s="1"/>
      <c r="D13" s="3">
        <v>1</v>
      </c>
      <c r="E13" s="7" t="s">
        <v>53</v>
      </c>
      <c r="F13" s="6"/>
      <c r="G13" s="67">
        <f>RANK(K13,K$4:K$18,1)</f>
        <v>9</v>
      </c>
      <c r="H13" s="67">
        <f>Q13+W13+AC13+AI13+AO13</f>
        <v>39</v>
      </c>
      <c r="I13" s="67">
        <f>IF(M13=0,1,0)+IF(S13=0,1,0)+IF(Y13=0,1,0)+IF(AE13=0,1,0)+IF(AK13=0,1,0)</f>
        <v>2</v>
      </c>
      <c r="J13" s="67">
        <f>M13+S13+Y13+AE13+AK13</f>
        <v>12</v>
      </c>
      <c r="K13" s="68">
        <f>P13+V13+AB13+AH13+AN13</f>
        <v>262.19000000000005</v>
      </c>
      <c r="L13" s="52">
        <v>58.21</v>
      </c>
      <c r="M13" s="6">
        <v>3</v>
      </c>
      <c r="N13" s="32">
        <v>0</v>
      </c>
      <c r="O13" s="32">
        <v>0</v>
      </c>
      <c r="P13" s="39">
        <f>IF((OR(L13="",L13="DNC")),"",IF(L13="SDQ",P$28,IF(L13="DNF",999,(L13+(5*M13)+(N13*10)-(O13*5)))))</f>
        <v>73.210000000000008</v>
      </c>
      <c r="Q13" s="56">
        <f>IF(P13="",Default_Rank_Score,RANK(P13,P$4:P$18,1))</f>
        <v>11</v>
      </c>
      <c r="R13" s="52">
        <v>37.229999999999997</v>
      </c>
      <c r="S13" s="6">
        <v>0</v>
      </c>
      <c r="T13" s="32">
        <v>0</v>
      </c>
      <c r="U13" s="32">
        <v>0</v>
      </c>
      <c r="V13" s="39">
        <f>IF((OR(R13="",R13="DNC")),"",IF(R13="SDQ",V$28,IF(R13="DNF",999,(R13+(5*S13)+(T13*10)-(U13*5)))))</f>
        <v>37.229999999999997</v>
      </c>
      <c r="W13" s="58">
        <f>IF(V13="",Default_Rank_Score,RANK(V13,V$4:V$18,1))</f>
        <v>6</v>
      </c>
      <c r="X13" s="52">
        <v>29.96</v>
      </c>
      <c r="Y13" s="6">
        <v>0</v>
      </c>
      <c r="Z13" s="32">
        <v>1</v>
      </c>
      <c r="AA13" s="32">
        <v>0</v>
      </c>
      <c r="AB13" s="39">
        <f>IF((OR(X13="",X13="DNC")),"",IF(X13="SDQ",AB$28,IF(X13="DNF",999,(X13+(5*Y13)+(Z13*10)-(AA13*5)))))</f>
        <v>39.96</v>
      </c>
      <c r="AC13" s="58">
        <f>IF(AB13="",Default_Rank_Score,RANK(AB13,AB$4:AB$18,1))</f>
        <v>6</v>
      </c>
      <c r="AD13" s="52">
        <v>32.950000000000003</v>
      </c>
      <c r="AE13" s="6">
        <v>1</v>
      </c>
      <c r="AF13" s="32">
        <v>0</v>
      </c>
      <c r="AG13" s="32">
        <v>0</v>
      </c>
      <c r="AH13" s="39">
        <f>IF((OR(AD13="",AD13="DNC")),"",IF(AD13="SDQ",AH$28,IF(AD13="DNF",999,(AD13+(5*AE13)+(AF13*10)-(AG13*5)))))</f>
        <v>37.950000000000003</v>
      </c>
      <c r="AI13" s="58">
        <f>IF(AH13="",Default_Rank_Score,RANK(AH13,AH$4:AH$18,1))</f>
        <v>5</v>
      </c>
      <c r="AJ13" s="52">
        <v>33.840000000000003</v>
      </c>
      <c r="AK13" s="6">
        <v>8</v>
      </c>
      <c r="AL13" s="32">
        <v>0</v>
      </c>
      <c r="AM13" s="32">
        <v>0</v>
      </c>
      <c r="AN13" s="39">
        <f>IF((OR(AJ13="",AJ13="DNC")),"",IF(AJ13="SDQ",AN$28,IF(AJ13="DNF",999,(AJ13+(5*AK13)+(AL13*10)-(AM13*5)))))</f>
        <v>73.84</v>
      </c>
      <c r="AO13" s="12">
        <f>IF(AN13="",Default_Rank_Score,RANK(AN13,AN$4:AN$18,1))</f>
        <v>11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42</v>
      </c>
      <c r="B14" s="2"/>
      <c r="C14" s="1"/>
      <c r="D14" s="3">
        <v>1</v>
      </c>
      <c r="E14" s="7" t="s">
        <v>43</v>
      </c>
      <c r="F14" s="6"/>
      <c r="G14" s="67">
        <f>RANK(K14,K$4:K$18,1)</f>
        <v>10</v>
      </c>
      <c r="H14" s="67">
        <f>Q14+W14+AC14+AI14+AO14</f>
        <v>45</v>
      </c>
      <c r="I14" s="67">
        <f>IF(M14=0,1,0)+IF(S14=0,1,0)+IF(Y14=0,1,0)+IF(AE14=0,1,0)+IF(AK14=0,1,0)</f>
        <v>1</v>
      </c>
      <c r="J14" s="67">
        <f>M14+S14+Y14+AE14+AK14</f>
        <v>6</v>
      </c>
      <c r="K14" s="68">
        <f>P14+V14+AB14+AH14+AN14</f>
        <v>278.2</v>
      </c>
      <c r="L14" s="52">
        <v>52.54</v>
      </c>
      <c r="M14" s="6">
        <v>2</v>
      </c>
      <c r="N14" s="32">
        <v>0</v>
      </c>
      <c r="O14" s="32">
        <v>0</v>
      </c>
      <c r="P14" s="39">
        <f>IF((OR(L14="",L14="DNC")),"",IF(L14="SDQ",P$28,IF(L14="DNF",999,(L14+(5*M14)+(N14*10)-(O14*5)))))</f>
        <v>62.54</v>
      </c>
      <c r="Q14" s="56">
        <f>IF(P14="",Default_Rank_Score,RANK(P14,P$4:P$18,1))</f>
        <v>8</v>
      </c>
      <c r="R14" s="52">
        <v>50.89</v>
      </c>
      <c r="S14" s="6">
        <v>2</v>
      </c>
      <c r="T14" s="32">
        <v>0</v>
      </c>
      <c r="U14" s="32">
        <v>0</v>
      </c>
      <c r="V14" s="39">
        <f>IF((OR(R14="",R14="DNC")),"",IF(R14="SDQ",V$28,IF(R14="DNF",999,(R14+(5*S14)+(T14*10)-(U14*5)))))</f>
        <v>60.89</v>
      </c>
      <c r="W14" s="58">
        <f>IF(V14="",Default_Rank_Score,RANK(V14,V$4:V$18,1))</f>
        <v>11</v>
      </c>
      <c r="X14" s="52">
        <v>46.66</v>
      </c>
      <c r="Y14" s="84">
        <v>0</v>
      </c>
      <c r="Z14" s="32">
        <v>0</v>
      </c>
      <c r="AA14" s="32">
        <v>0</v>
      </c>
      <c r="AB14" s="39">
        <f>IF((OR(X14="",X14="DNC")),"",IF(X14="SDQ",AB$28,IF(X14="DNF",999,(X14+(5*Y14)+(Z14*10)-(AA14*5)))))</f>
        <v>46.66</v>
      </c>
      <c r="AC14" s="58">
        <f>IF(AB14="",Default_Rank_Score,RANK(AB14,AB$4:AB$18,1))</f>
        <v>8</v>
      </c>
      <c r="AD14" s="52">
        <v>54.91</v>
      </c>
      <c r="AE14" s="6">
        <v>1</v>
      </c>
      <c r="AF14" s="32">
        <v>0</v>
      </c>
      <c r="AG14" s="32">
        <v>0</v>
      </c>
      <c r="AH14" s="39">
        <f>IF((OR(AD14="",AD14="DNC")),"",IF(AD14="SDQ",AH$28,IF(AD14="DNF",999,(AD14+(5*AE14)+(AF14*10)-(AG14*5)))))</f>
        <v>59.91</v>
      </c>
      <c r="AI14" s="58">
        <f>IF(AH14="",Default_Rank_Score,RANK(AH14,AH$4:AH$18,1))</f>
        <v>9</v>
      </c>
      <c r="AJ14" s="52">
        <v>43.2</v>
      </c>
      <c r="AK14" s="6">
        <v>1</v>
      </c>
      <c r="AL14" s="32">
        <v>0</v>
      </c>
      <c r="AM14" s="32">
        <v>0</v>
      </c>
      <c r="AN14" s="39">
        <f>IF((OR(AJ14="",AJ14="DNC")),"",IF(AJ14="SDQ",AN$28,IF(AJ14="DNF",999,(AJ14+(5*AK14)+(AL14*10)-(AM14*5)))))</f>
        <v>48.2</v>
      </c>
      <c r="AO14" s="12">
        <f>IF(AN14="",Default_Rank_Score,RANK(AN14,AN$4:AN$18,1))</f>
        <v>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46</v>
      </c>
      <c r="B15" s="2"/>
      <c r="C15" s="1"/>
      <c r="D15" s="3">
        <v>1</v>
      </c>
      <c r="E15" s="7" t="s">
        <v>47</v>
      </c>
      <c r="F15" s="6"/>
      <c r="G15" s="67">
        <f>RANK(K15,K$4:K$18,1)</f>
        <v>11</v>
      </c>
      <c r="H15" s="67">
        <f>Q15+W15+AC15+AI15+AO15</f>
        <v>51</v>
      </c>
      <c r="I15" s="67">
        <f>IF(M15=0,1,0)+IF(S15=0,1,0)+IF(Y15=0,1,0)+IF(AE15=0,1,0)+IF(AK15=0,1,0)</f>
        <v>2</v>
      </c>
      <c r="J15" s="67">
        <f>M15+S15+Y15+AE15+AK15</f>
        <v>12</v>
      </c>
      <c r="K15" s="68">
        <f>P15+V15+AB15+AH15+AN15</f>
        <v>355.42999999999995</v>
      </c>
      <c r="L15" s="52">
        <v>67.459999999999994</v>
      </c>
      <c r="M15" s="84">
        <v>0</v>
      </c>
      <c r="N15" s="32">
        <v>0</v>
      </c>
      <c r="O15" s="32">
        <v>0</v>
      </c>
      <c r="P15" s="39">
        <f>IF((OR(L15="",L15="DNC")),"",IF(L15="SDQ",P$28,IF(L15="DNF",999,(L15+(5*M15)+(N15*10)-(O15*5)))))</f>
        <v>67.459999999999994</v>
      </c>
      <c r="Q15" s="56">
        <f>IF(P15="",Default_Rank_Score,RANK(P15,P$4:P$18,1))</f>
        <v>9</v>
      </c>
      <c r="R15" s="52">
        <v>55.34</v>
      </c>
      <c r="S15" s="6">
        <v>0</v>
      </c>
      <c r="T15" s="32">
        <v>0</v>
      </c>
      <c r="U15" s="32">
        <v>0</v>
      </c>
      <c r="V15" s="39">
        <f>IF((OR(R15="",R15="DNC")),"",IF(R15="SDQ",V$28,IF(R15="DNF",999,(R15+(5*S15)+(T15*10)-(U15*5)))))</f>
        <v>55.34</v>
      </c>
      <c r="W15" s="58">
        <f>IF(V15="",Default_Rank_Score,RANK(V15,V$4:V$18,1))</f>
        <v>10</v>
      </c>
      <c r="X15" s="52">
        <v>55.03</v>
      </c>
      <c r="Y15" s="6">
        <v>5</v>
      </c>
      <c r="Z15" s="32">
        <v>0</v>
      </c>
      <c r="AA15" s="32">
        <v>0</v>
      </c>
      <c r="AB15" s="39">
        <f>IF((OR(X15="",X15="DNC")),"",IF(X15="SDQ",AB$28,IF(X15="DNF",999,(X15+(5*Y15)+(Z15*10)-(AA15*5)))))</f>
        <v>80.03</v>
      </c>
      <c r="AC15" s="58">
        <f>IF(AB15="",Default_Rank_Score,RANK(AB15,AB$4:AB$18,1))</f>
        <v>11</v>
      </c>
      <c r="AD15" s="52">
        <v>64.81</v>
      </c>
      <c r="AE15" s="6">
        <v>4</v>
      </c>
      <c r="AF15" s="32">
        <v>0</v>
      </c>
      <c r="AG15" s="32">
        <v>0</v>
      </c>
      <c r="AH15" s="39">
        <f>IF((OR(AD15="",AD15="DNC")),"",IF(AD15="SDQ",AH$28,IF(AD15="DNF",999,(AD15+(5*AE15)+(AF15*10)-(AG15*5)))))</f>
        <v>84.81</v>
      </c>
      <c r="AI15" s="58">
        <f>IF(AH15="",Default_Rank_Score,RANK(AH15,AH$4:AH$18,1))</f>
        <v>11</v>
      </c>
      <c r="AJ15" s="52">
        <v>52.79</v>
      </c>
      <c r="AK15" s="6">
        <v>3</v>
      </c>
      <c r="AL15" s="32">
        <v>0</v>
      </c>
      <c r="AM15" s="32">
        <v>0</v>
      </c>
      <c r="AN15" s="39">
        <f>IF((OR(AJ15="",AJ15="DNC")),"",IF(AJ15="SDQ",AN$28,IF(AJ15="DNF",999,(AJ15+(5*AK15)+(AL15*10)-(AM15*5)))))</f>
        <v>67.789999999999992</v>
      </c>
      <c r="AO15" s="12">
        <f>IF(AN15="",Default_Rank_Score,RANK(AN15,AN$4:AN$18,1))</f>
        <v>10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44</v>
      </c>
      <c r="B16" s="2"/>
      <c r="C16" s="1"/>
      <c r="D16" s="3">
        <v>1</v>
      </c>
      <c r="E16" s="7" t="s">
        <v>45</v>
      </c>
      <c r="F16" s="6"/>
      <c r="G16" s="67">
        <f>RANK(K16,K$4:K$18,1)</f>
        <v>12</v>
      </c>
      <c r="H16" s="67">
        <f>Q16+W16+AC16+AI16+AO16</f>
        <v>60</v>
      </c>
      <c r="I16" s="67">
        <f>IF(M16=0,1,0)+IF(S16=0,1,0)+IF(Y16=0,1,0)+IF(AE16=0,1,0)+IF(AK16=0,1,0)</f>
        <v>2</v>
      </c>
      <c r="J16" s="67">
        <f>M16+S16+Y16+AE16+AK16</f>
        <v>4</v>
      </c>
      <c r="K16" s="68">
        <f>P16+V16+AB16+AH16+AN16</f>
        <v>622.96</v>
      </c>
      <c r="L16" s="52">
        <v>127.85</v>
      </c>
      <c r="M16" s="6">
        <v>0</v>
      </c>
      <c r="N16" s="32">
        <v>0</v>
      </c>
      <c r="O16" s="32">
        <v>0</v>
      </c>
      <c r="P16" s="39">
        <f>IF((OR(L16="",L16="DNC")),"",IF(L16="SDQ",P$28,IF(L16="DNF",999,(L16+(5*M16)+(N16*10)-(O16*5)))))</f>
        <v>127.85</v>
      </c>
      <c r="Q16" s="56">
        <f>IF(P16="",Default_Rank_Score,RANK(P16,P$4:P$18,1))</f>
        <v>12</v>
      </c>
      <c r="R16" s="52">
        <v>126.46</v>
      </c>
      <c r="S16" s="6">
        <v>0</v>
      </c>
      <c r="T16" s="32">
        <v>0</v>
      </c>
      <c r="U16" s="32">
        <v>0</v>
      </c>
      <c r="V16" s="39">
        <f>IF((OR(R16="",R16="DNC")),"",IF(R16="SDQ",V$28,IF(R16="DNF",999,(R16+(5*S16)+(T16*10)-(U16*5)))))</f>
        <v>126.46</v>
      </c>
      <c r="W16" s="58">
        <f>IF(V16="",Default_Rank_Score,RANK(V16,V$4:V$18,1))</f>
        <v>12</v>
      </c>
      <c r="X16" s="52">
        <v>116.25</v>
      </c>
      <c r="Y16" s="6">
        <v>1</v>
      </c>
      <c r="Z16" s="32">
        <v>0</v>
      </c>
      <c r="AA16" s="32">
        <v>0</v>
      </c>
      <c r="AB16" s="39">
        <f>IF((OR(X16="",X16="DNC")),"",IF(X16="SDQ",AB$28,IF(X16="DNF",999,(X16+(5*Y16)+(Z16*10)-(AA16*5)))))</f>
        <v>121.25</v>
      </c>
      <c r="AC16" s="58">
        <f>IF(AB16="",Default_Rank_Score,RANK(AB16,AB$4:AB$18,1))</f>
        <v>12</v>
      </c>
      <c r="AD16" s="52">
        <v>120.86</v>
      </c>
      <c r="AE16" s="6">
        <v>2</v>
      </c>
      <c r="AF16" s="32">
        <v>0</v>
      </c>
      <c r="AG16" s="32">
        <v>0</v>
      </c>
      <c r="AH16" s="39">
        <f>IF((OR(AD16="",AD16="DNC")),"",IF(AD16="SDQ",AH$28,IF(AD16="DNF",999,(AD16+(5*AE16)+(AF16*10)-(AG16*5)))))</f>
        <v>130.86000000000001</v>
      </c>
      <c r="AI16" s="58">
        <f>IF(AH16="",Default_Rank_Score,RANK(AH16,AH$4:AH$18,1))</f>
        <v>12</v>
      </c>
      <c r="AJ16" s="52">
        <v>111.54</v>
      </c>
      <c r="AK16" s="6">
        <v>1</v>
      </c>
      <c r="AL16" s="32">
        <v>0</v>
      </c>
      <c r="AM16" s="32">
        <v>0</v>
      </c>
      <c r="AN16" s="39">
        <f>IF((OR(AJ16="",AJ16="DNC")),"",IF(AJ16="SDQ",AN$28,IF(AJ16="DNF",999,(AJ16+(5*AK16)+(AL16*10)-(AM16*5)))))</f>
        <v>116.54</v>
      </c>
      <c r="AO16" s="12">
        <f>IF(AN16="",Default_Rank_Score,RANK(AN16,AN$4:AN$18,1))</f>
        <v>12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40</v>
      </c>
      <c r="B17" s="2"/>
      <c r="C17" s="1"/>
      <c r="D17" s="3">
        <v>1</v>
      </c>
      <c r="E17" s="7" t="s">
        <v>41</v>
      </c>
      <c r="F17" s="6"/>
      <c r="G17" s="67">
        <f>RANK(K17,K$4:K$18,1)</f>
        <v>13</v>
      </c>
      <c r="H17" s="67">
        <f>Q17+W17+AC17+AI17+AO17</f>
        <v>65</v>
      </c>
      <c r="I17" s="67">
        <f>IF(M17=0,1,0)+IF(S17=0,1,0)+IF(Y17=0,1,0)+IF(AE17=0,1,0)+IF(AK17=0,1,0)</f>
        <v>2</v>
      </c>
      <c r="J17" s="67">
        <f>M17+S17+Y17+AE17+AK17</f>
        <v>8</v>
      </c>
      <c r="K17" s="68">
        <f>P17+V17+AB17+AH17+AN17</f>
        <v>694.06</v>
      </c>
      <c r="L17" s="52">
        <v>139.16</v>
      </c>
      <c r="M17" s="6">
        <v>3</v>
      </c>
      <c r="N17" s="32">
        <v>1</v>
      </c>
      <c r="O17" s="32">
        <v>0</v>
      </c>
      <c r="P17" s="39">
        <f>IF((OR(L17="",L17="DNC")),"",IF(L17="SDQ",P$28,IF(L17="DNF",999,(L17+(5*M17)+(N17*10)-(O17*5)))))</f>
        <v>164.16</v>
      </c>
      <c r="Q17" s="56">
        <f>IF(P17="",Default_Rank_Score,RANK(P17,P$4:P$18,1))</f>
        <v>13</v>
      </c>
      <c r="R17" s="52">
        <v>139.83000000000001</v>
      </c>
      <c r="S17" s="84">
        <v>0</v>
      </c>
      <c r="T17" s="32">
        <v>0</v>
      </c>
      <c r="U17" s="32">
        <v>0</v>
      </c>
      <c r="V17" s="39">
        <f>IF((OR(R17="",R17="DNC")),"",IF(R17="SDQ",V$28,IF(R17="DNF",999,(R17+(5*S17)+(T17*10)-(U17*5)))))</f>
        <v>139.83000000000001</v>
      </c>
      <c r="W17" s="58">
        <f>IF(V17="",Default_Rank_Score,RANK(V17,V$4:V$18,1))</f>
        <v>13</v>
      </c>
      <c r="X17" s="52">
        <v>107.33</v>
      </c>
      <c r="Y17" s="6">
        <v>3</v>
      </c>
      <c r="Z17" s="32">
        <v>0</v>
      </c>
      <c r="AA17" s="32">
        <v>0</v>
      </c>
      <c r="AB17" s="39">
        <f>IF((OR(X17="",X17="DNC")),"",IF(X17="SDQ",AB$28,IF(X17="DNF",999,(X17+(5*Y17)+(Z17*10)-(AA17*5)))))</f>
        <v>122.33</v>
      </c>
      <c r="AC17" s="58">
        <f>IF(AB17="",Default_Rank_Score,RANK(AB17,AB$4:AB$18,1))</f>
        <v>13</v>
      </c>
      <c r="AD17" s="52">
        <v>140.18</v>
      </c>
      <c r="AE17" s="6">
        <v>2</v>
      </c>
      <c r="AF17" s="32">
        <v>0</v>
      </c>
      <c r="AG17" s="32">
        <v>0</v>
      </c>
      <c r="AH17" s="39">
        <f>IF((OR(AD17="",AD17="DNC")),"",IF(AD17="SDQ",AH$28,IF(AD17="DNF",999,(AD17+(5*AE17)+(AF17*10)-(AG17*5)))))</f>
        <v>150.18</v>
      </c>
      <c r="AI17" s="58">
        <f>IF(AH17="",Default_Rank_Score,RANK(AH17,AH$4:AH$18,1))</f>
        <v>13</v>
      </c>
      <c r="AJ17" s="52">
        <v>117.56</v>
      </c>
      <c r="AK17" s="6">
        <v>0</v>
      </c>
      <c r="AL17" s="32">
        <v>0</v>
      </c>
      <c r="AM17" s="32">
        <v>0</v>
      </c>
      <c r="AN17" s="39">
        <f>IF((OR(AJ17="",AJ17="DNC")),"",IF(AJ17="SDQ",AN$28,IF(AJ17="DNF",999,(AJ17+(5*AK17)+(AL17*10)-(AM17*5)))))</f>
        <v>117.56</v>
      </c>
      <c r="AO17" s="12">
        <f>IF(AN17="",Default_Rank_Score,RANK(AN17,AN$4:AN$18,1))</f>
        <v>13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27" customFormat="1" ht="13.5" thickBot="1" x14ac:dyDescent="0.25">
      <c r="A18" s="40" t="s">
        <v>16</v>
      </c>
      <c r="B18" s="41"/>
      <c r="C18" s="41"/>
      <c r="D18" s="41"/>
      <c r="E18" s="42"/>
      <c r="F18" s="43"/>
      <c r="G18" s="44"/>
      <c r="H18" s="44"/>
      <c r="I18" s="44"/>
      <c r="J18" s="44"/>
      <c r="K18" s="47"/>
      <c r="L18" s="53"/>
      <c r="M18" s="44"/>
      <c r="N18" s="44"/>
      <c r="O18" s="44"/>
      <c r="P18" s="45"/>
      <c r="Q18" s="57"/>
      <c r="R18" s="53"/>
      <c r="S18" s="44"/>
      <c r="T18" s="44"/>
      <c r="U18" s="44"/>
      <c r="V18" s="45"/>
      <c r="W18" s="57"/>
      <c r="X18" s="53"/>
      <c r="Y18" s="44"/>
      <c r="Z18" s="44"/>
      <c r="AA18" s="44"/>
      <c r="AB18" s="45"/>
      <c r="AC18" s="57"/>
      <c r="AD18" s="53"/>
      <c r="AE18" s="44"/>
      <c r="AF18" s="44"/>
      <c r="AG18" s="44"/>
      <c r="AH18" s="45"/>
      <c r="AI18" s="57"/>
      <c r="AJ18" s="53"/>
      <c r="AK18" s="44"/>
      <c r="AL18" s="44"/>
      <c r="AM18" s="44"/>
      <c r="AN18" s="45"/>
      <c r="AO18" s="26"/>
      <c r="AP18" s="26"/>
      <c r="AQ18" s="26"/>
    </row>
    <row r="19" spans="1:43" s="17" customFormat="1" x14ac:dyDescent="0.2">
      <c r="A19" s="17" t="s">
        <v>17</v>
      </c>
      <c r="E19" s="13"/>
      <c r="F19" s="5"/>
      <c r="G19" s="15"/>
      <c r="H19" s="15"/>
      <c r="I19" s="15"/>
      <c r="J19" s="15"/>
      <c r="K19" s="15"/>
      <c r="L19" s="16">
        <v>200</v>
      </c>
      <c r="M19" s="15"/>
      <c r="N19" s="15"/>
      <c r="O19" s="15"/>
      <c r="P19" s="16"/>
      <c r="Q19" s="15"/>
      <c r="R19" s="16">
        <v>200</v>
      </c>
      <c r="S19" s="15"/>
      <c r="T19" s="15"/>
      <c r="U19" s="15"/>
      <c r="V19" s="16"/>
      <c r="W19" s="15"/>
      <c r="X19" s="16">
        <v>200</v>
      </c>
      <c r="Y19" s="15"/>
      <c r="Z19" s="15"/>
      <c r="AA19" s="15"/>
      <c r="AB19" s="16"/>
      <c r="AC19" s="15"/>
      <c r="AD19" s="16">
        <v>200</v>
      </c>
      <c r="AE19" s="15"/>
      <c r="AF19" s="15"/>
      <c r="AG19" s="15"/>
      <c r="AH19" s="16"/>
      <c r="AI19" s="15"/>
      <c r="AJ19" s="16">
        <v>200</v>
      </c>
      <c r="AK19" s="15"/>
      <c r="AL19" s="15"/>
      <c r="AM19" s="15"/>
      <c r="AN19" s="16"/>
      <c r="AO19" s="15"/>
      <c r="AP19" s="15"/>
      <c r="AQ19" s="15"/>
    </row>
    <row r="20" spans="1:43" s="17" customFormat="1" x14ac:dyDescent="0.2">
      <c r="A20" s="4" t="s">
        <v>18</v>
      </c>
      <c r="B20" s="4"/>
      <c r="C20" s="4"/>
      <c r="D20" s="4"/>
      <c r="E20" s="13"/>
      <c r="F20" s="5"/>
      <c r="G20" s="15"/>
      <c r="H20" s="15"/>
      <c r="I20" s="15"/>
      <c r="J20" s="15"/>
      <c r="K20" s="15"/>
      <c r="L20" s="16">
        <v>20</v>
      </c>
      <c r="M20" s="15"/>
      <c r="N20" s="15"/>
      <c r="O20" s="15"/>
      <c r="P20" s="16"/>
      <c r="Q20" s="15"/>
      <c r="R20" s="16">
        <v>20</v>
      </c>
      <c r="S20" s="15"/>
      <c r="T20" s="15"/>
      <c r="U20" s="15"/>
      <c r="V20" s="16"/>
      <c r="W20" s="15"/>
      <c r="X20" s="16">
        <v>20</v>
      </c>
      <c r="Y20" s="15"/>
      <c r="Z20" s="15"/>
      <c r="AA20" s="15"/>
      <c r="AB20" s="16"/>
      <c r="AC20" s="15"/>
      <c r="AD20" s="16">
        <v>20</v>
      </c>
      <c r="AE20" s="15"/>
      <c r="AF20" s="15"/>
      <c r="AG20" s="15"/>
      <c r="AH20" s="16"/>
      <c r="AI20" s="15"/>
      <c r="AJ20" s="16">
        <v>20</v>
      </c>
      <c r="AK20" s="15"/>
      <c r="AL20" s="15"/>
      <c r="AM20" s="15"/>
      <c r="AN20" s="16"/>
      <c r="AO20" s="15"/>
      <c r="AP20" s="15"/>
      <c r="AQ20" s="15"/>
    </row>
    <row r="21" spans="1:43" s="17" customFormat="1" x14ac:dyDescent="0.2">
      <c r="A21" s="4" t="s">
        <v>19</v>
      </c>
      <c r="B21" s="4"/>
      <c r="C21" s="4"/>
      <c r="D21" s="4"/>
      <c r="E21" s="13"/>
      <c r="F21" s="5"/>
      <c r="G21" s="15"/>
      <c r="H21" s="15"/>
      <c r="I21" s="15"/>
      <c r="J21" s="15"/>
      <c r="K21" s="15"/>
      <c r="L21" s="16">
        <f>MIN(L4:L18)</f>
        <v>24.21</v>
      </c>
      <c r="M21" s="15"/>
      <c r="N21" s="15"/>
      <c r="O21" s="15"/>
      <c r="P21" s="16">
        <f>MIN(P4:P18)</f>
        <v>31.45</v>
      </c>
      <c r="Q21" s="15"/>
      <c r="R21" s="16">
        <f>MIN(R4:R18)</f>
        <v>23.82</v>
      </c>
      <c r="S21" s="15"/>
      <c r="T21" s="15"/>
      <c r="U21" s="15"/>
      <c r="V21" s="16">
        <f>MIN(V4:V18)</f>
        <v>23.82</v>
      </c>
      <c r="W21" s="15"/>
      <c r="X21" s="16">
        <f>MIN(X4:X18)</f>
        <v>22.71</v>
      </c>
      <c r="Y21" s="15"/>
      <c r="Z21" s="15"/>
      <c r="AA21" s="15"/>
      <c r="AB21" s="16">
        <f>MIN(AB4:AB18)</f>
        <v>22.71</v>
      </c>
      <c r="AC21" s="15"/>
      <c r="AD21" s="16">
        <f>MIN(AD4:AD18)</f>
        <v>23.07</v>
      </c>
      <c r="AE21" s="15"/>
      <c r="AF21" s="15"/>
      <c r="AG21" s="15"/>
      <c r="AH21" s="16">
        <f>MIN(AH4:AH18)</f>
        <v>28.07</v>
      </c>
      <c r="AI21" s="15"/>
      <c r="AJ21" s="16">
        <f>MIN(AJ4:AJ18)</f>
        <v>19.61</v>
      </c>
      <c r="AK21" s="15"/>
      <c r="AL21" s="15"/>
      <c r="AM21" s="15"/>
      <c r="AN21" s="16">
        <f>MIN(AN4:AN18)</f>
        <v>19.61</v>
      </c>
      <c r="AO21" s="15"/>
      <c r="AP21" s="15"/>
      <c r="AQ21" s="15"/>
    </row>
    <row r="22" spans="1:43" s="17" customFormat="1" x14ac:dyDescent="0.2">
      <c r="A22" s="4" t="s">
        <v>20</v>
      </c>
      <c r="B22" s="4"/>
      <c r="C22" s="4"/>
      <c r="D22" s="4"/>
      <c r="E22" s="13"/>
      <c r="F22" s="5"/>
      <c r="G22" s="15"/>
      <c r="H22" s="15"/>
      <c r="I22" s="15"/>
      <c r="J22" s="15"/>
      <c r="K22" s="15"/>
      <c r="L22" s="16">
        <f>MAX(L4:L18)</f>
        <v>139.16</v>
      </c>
      <c r="M22" s="15"/>
      <c r="N22" s="15"/>
      <c r="O22" s="15"/>
      <c r="P22" s="16">
        <f>MAX(P4:P18)</f>
        <v>164.16</v>
      </c>
      <c r="Q22" s="15"/>
      <c r="R22" s="16">
        <f>MAX(R4:R18)</f>
        <v>139.83000000000001</v>
      </c>
      <c r="S22" s="15"/>
      <c r="T22" s="15"/>
      <c r="U22" s="15"/>
      <c r="V22" s="16">
        <f>MAX(V4:V18)</f>
        <v>139.83000000000001</v>
      </c>
      <c r="W22" s="15"/>
      <c r="X22" s="16">
        <f>MAX(X4:X18)</f>
        <v>116.25</v>
      </c>
      <c r="Y22" s="15"/>
      <c r="Z22" s="15"/>
      <c r="AA22" s="15"/>
      <c r="AB22" s="16">
        <f>MAX(AB4:AB18)</f>
        <v>122.33</v>
      </c>
      <c r="AC22" s="15"/>
      <c r="AD22" s="16">
        <f>MAX(AD4:AD18)</f>
        <v>140.18</v>
      </c>
      <c r="AE22" s="15"/>
      <c r="AF22" s="15"/>
      <c r="AG22" s="15"/>
      <c r="AH22" s="16">
        <f>MAX(AH4:AH18)</f>
        <v>150.18</v>
      </c>
      <c r="AI22" s="15"/>
      <c r="AJ22" s="16">
        <f>MAX(AJ4:AJ18)</f>
        <v>117.56</v>
      </c>
      <c r="AK22" s="15"/>
      <c r="AL22" s="15"/>
      <c r="AM22" s="15"/>
      <c r="AN22" s="16">
        <f>MAX(AN4:AN18)</f>
        <v>117.56</v>
      </c>
      <c r="AO22" s="15"/>
      <c r="AP22" s="15"/>
      <c r="AQ22" s="15"/>
    </row>
    <row r="23" spans="1:43" s="17" customFormat="1" x14ac:dyDescent="0.2">
      <c r="A23" s="4" t="s">
        <v>21</v>
      </c>
      <c r="B23" s="4"/>
      <c r="C23" s="4"/>
      <c r="D23" s="4"/>
      <c r="E23" s="13"/>
      <c r="F23" s="5"/>
      <c r="G23" s="15"/>
      <c r="H23" s="15"/>
      <c r="I23" s="15"/>
      <c r="J23" s="15"/>
      <c r="K23" s="15"/>
      <c r="L23" s="16">
        <f>AVERAGE(L4:L18)</f>
        <v>58.902307692307687</v>
      </c>
      <c r="M23" s="15"/>
      <c r="N23" s="15"/>
      <c r="O23" s="15"/>
      <c r="P23" s="16">
        <f>AVERAGE(P4:P18)</f>
        <v>66.594615384615381</v>
      </c>
      <c r="Q23" s="15"/>
      <c r="R23" s="16">
        <f>AVERAGE(R4:R18)</f>
        <v>51.533076923076926</v>
      </c>
      <c r="S23" s="15"/>
      <c r="T23" s="15"/>
      <c r="U23" s="15"/>
      <c r="V23" s="16">
        <f>AVERAGE(V4:V18)</f>
        <v>53.071538461538466</v>
      </c>
      <c r="W23" s="15"/>
      <c r="X23" s="16">
        <f>AVERAGE(X4:X18)</f>
        <v>46.771538461538462</v>
      </c>
      <c r="Y23" s="15"/>
      <c r="Z23" s="15"/>
      <c r="AA23" s="15"/>
      <c r="AB23" s="16">
        <f>AVERAGE(AB4:AB18)</f>
        <v>54.848461538461535</v>
      </c>
      <c r="AC23" s="15"/>
      <c r="AD23" s="16">
        <f>AVERAGE(AD4:AD18)</f>
        <v>52.935384615384606</v>
      </c>
      <c r="AE23" s="15"/>
      <c r="AF23" s="15"/>
      <c r="AG23" s="15"/>
      <c r="AH23" s="16">
        <f>AVERAGE(AH4:AH18)</f>
        <v>61.396923076923066</v>
      </c>
      <c r="AI23" s="15"/>
      <c r="AJ23" s="16">
        <f>AVERAGE(AJ4:AJ18)</f>
        <v>44.43</v>
      </c>
      <c r="AK23" s="15"/>
      <c r="AL23" s="15"/>
      <c r="AM23" s="15"/>
      <c r="AN23" s="16">
        <f>AVERAGE(AN4:AN18)</f>
        <v>52.891538461538453</v>
      </c>
      <c r="AO23" s="15"/>
      <c r="AP23" s="15"/>
      <c r="AQ23" s="15"/>
    </row>
    <row r="24" spans="1:43" s="17" customFormat="1" x14ac:dyDescent="0.2">
      <c r="A24" s="4" t="s">
        <v>22</v>
      </c>
      <c r="B24" s="4"/>
      <c r="C24" s="4"/>
      <c r="D24" s="4"/>
      <c r="E24" s="13"/>
      <c r="F24" s="5"/>
      <c r="G24" s="15"/>
      <c r="H24" s="15"/>
      <c r="I24" s="15"/>
      <c r="J24" s="15"/>
      <c r="K24" s="15"/>
      <c r="L24" s="16">
        <f>STDEV(L4:L18)</f>
        <v>35.236909662513014</v>
      </c>
      <c r="M24" s="15"/>
      <c r="N24" s="15"/>
      <c r="O24" s="15"/>
      <c r="P24" s="16">
        <f>STDEV(M4:P18)</f>
        <v>34.460781999843299</v>
      </c>
      <c r="Q24" s="15"/>
      <c r="R24" s="16">
        <f>STDEV(R4:R18)</f>
        <v>37.513496323460117</v>
      </c>
      <c r="S24" s="15"/>
      <c r="T24" s="15"/>
      <c r="U24" s="15"/>
      <c r="V24" s="16">
        <f>STDEV(S4:V18)</f>
        <v>29.357980074929198</v>
      </c>
      <c r="W24" s="15"/>
      <c r="X24" s="16">
        <f>STDEV(X4:X18)</f>
        <v>30.441674517606575</v>
      </c>
      <c r="Y24" s="15"/>
      <c r="Z24" s="15"/>
      <c r="AA24" s="15"/>
      <c r="AB24" s="16">
        <f>STDEV(Y4:AB18)</f>
        <v>28.925468303098299</v>
      </c>
      <c r="AC24" s="15"/>
      <c r="AD24" s="16">
        <f>STDEV(AD4:AD18)</f>
        <v>36.500363609007316</v>
      </c>
      <c r="AE24" s="15"/>
      <c r="AF24" s="15"/>
      <c r="AG24" s="15"/>
      <c r="AH24" s="16">
        <f>STDEV(AE4:AH18)</f>
        <v>32.58581939958983</v>
      </c>
      <c r="AI24" s="15"/>
      <c r="AJ24" s="16">
        <f>STDEV(AJ4:AJ18)</f>
        <v>32.555031357175288</v>
      </c>
      <c r="AK24" s="15"/>
      <c r="AL24" s="15"/>
      <c r="AM24" s="15"/>
      <c r="AN24" s="16">
        <f>STDEV(AK4:AN18)</f>
        <v>27.797251469405996</v>
      </c>
      <c r="AO24" s="15"/>
      <c r="AP24" s="15"/>
      <c r="AQ24" s="15"/>
    </row>
    <row r="25" spans="1:43" s="17" customFormat="1" x14ac:dyDescent="0.2">
      <c r="A25" s="4" t="s">
        <v>23</v>
      </c>
      <c r="B25" s="4"/>
      <c r="C25" s="4"/>
      <c r="D25" s="4"/>
      <c r="E25" s="13"/>
      <c r="F25" s="5"/>
      <c r="G25" s="15"/>
      <c r="H25" s="15"/>
      <c r="I25" s="15"/>
      <c r="J25" s="15"/>
      <c r="K25" s="15"/>
      <c r="L25" s="16"/>
      <c r="M25" s="15">
        <f>MAX(M4:M18)</f>
        <v>3</v>
      </c>
      <c r="N25" s="15"/>
      <c r="O25" s="15"/>
      <c r="P25" s="16"/>
      <c r="Q25" s="15"/>
      <c r="R25" s="16"/>
      <c r="S25" s="15">
        <f>MAX(S4:S18)</f>
        <v>2</v>
      </c>
      <c r="T25" s="15"/>
      <c r="U25" s="15"/>
      <c r="V25" s="16"/>
      <c r="W25" s="15"/>
      <c r="X25" s="16"/>
      <c r="Y25" s="15">
        <f>MAX(Y4:Y18)</f>
        <v>5</v>
      </c>
      <c r="Z25" s="15"/>
      <c r="AA25" s="15"/>
      <c r="AB25" s="16"/>
      <c r="AC25" s="15"/>
      <c r="AD25" s="16"/>
      <c r="AE25" s="15">
        <f>MAX(AE4:AE18)</f>
        <v>4</v>
      </c>
      <c r="AF25" s="15"/>
      <c r="AG25" s="15"/>
      <c r="AH25" s="16"/>
      <c r="AI25" s="15"/>
      <c r="AJ25" s="16"/>
      <c r="AK25" s="15">
        <f>MAX(AK4:AK18)</f>
        <v>8</v>
      </c>
      <c r="AL25" s="15"/>
      <c r="AM25" s="15"/>
      <c r="AN25" s="16"/>
      <c r="AO25" s="15"/>
      <c r="AP25" s="15"/>
      <c r="AQ25" s="15"/>
    </row>
    <row r="26" spans="1:43" s="17" customFormat="1" x14ac:dyDescent="0.2">
      <c r="A26" s="4" t="s">
        <v>24</v>
      </c>
      <c r="B26" s="4"/>
      <c r="C26" s="4"/>
      <c r="D26" s="4"/>
      <c r="E26" s="13"/>
      <c r="F26" s="5"/>
      <c r="G26" s="15"/>
      <c r="H26" s="15"/>
      <c r="I26" s="15"/>
      <c r="J26" s="15"/>
      <c r="K26" s="15"/>
      <c r="L26" s="16"/>
      <c r="M26" s="15">
        <f>AVERAGE(M4:M18)</f>
        <v>1.2307692307692308</v>
      </c>
      <c r="N26" s="15"/>
      <c r="O26" s="15"/>
      <c r="P26" s="16"/>
      <c r="Q26" s="15"/>
      <c r="R26" s="16"/>
      <c r="S26" s="15">
        <f>AVERAGE(S4:S18)</f>
        <v>0.30769230769230771</v>
      </c>
      <c r="T26" s="15"/>
      <c r="U26" s="15"/>
      <c r="V26" s="16"/>
      <c r="W26" s="15"/>
      <c r="X26" s="16"/>
      <c r="Y26" s="15">
        <f>AVERAGE(Y4:Y18)</f>
        <v>1.4615384615384615</v>
      </c>
      <c r="Z26" s="15"/>
      <c r="AA26" s="15"/>
      <c r="AB26" s="16"/>
      <c r="AC26" s="15"/>
      <c r="AD26" s="16"/>
      <c r="AE26" s="15">
        <f>AVERAGE(AE4:AE18)</f>
        <v>1.6923076923076923</v>
      </c>
      <c r="AF26" s="15"/>
      <c r="AG26" s="15"/>
      <c r="AH26" s="16"/>
      <c r="AI26" s="15"/>
      <c r="AJ26" s="16"/>
      <c r="AK26" s="15">
        <f>AVERAGE(AK4:AK18)</f>
        <v>1.6923076923076923</v>
      </c>
      <c r="AL26" s="15"/>
      <c r="AM26" s="15"/>
      <c r="AN26" s="16"/>
      <c r="AO26" s="15"/>
      <c r="AP26" s="15"/>
      <c r="AQ26" s="15"/>
    </row>
    <row r="27" spans="1:43" s="17" customFormat="1" x14ac:dyDescent="0.2">
      <c r="A27" s="4" t="s">
        <v>25</v>
      </c>
      <c r="B27" s="4"/>
      <c r="C27" s="4"/>
      <c r="D27" s="4"/>
      <c r="F27" s="5"/>
      <c r="G27" s="15">
        <v>0</v>
      </c>
      <c r="H27" s="15"/>
      <c r="I27" s="15"/>
      <c r="J27" s="15"/>
      <c r="K27" s="15"/>
      <c r="L27" s="16"/>
      <c r="M27" s="15" t="s">
        <v>30</v>
      </c>
      <c r="N27" s="15"/>
      <c r="O27" s="15" t="s">
        <v>31</v>
      </c>
      <c r="P27" s="16" t="s">
        <v>32</v>
      </c>
      <c r="Q27" s="15"/>
      <c r="R27" s="16"/>
      <c r="S27" s="15" t="s">
        <v>30</v>
      </c>
      <c r="T27" s="15"/>
      <c r="U27" s="15" t="s">
        <v>31</v>
      </c>
      <c r="V27" s="16" t="s">
        <v>32</v>
      </c>
      <c r="W27" s="15"/>
      <c r="X27" s="16"/>
      <c r="Y27" s="15" t="s">
        <v>30</v>
      </c>
      <c r="Z27" s="15"/>
      <c r="AA27" s="15" t="s">
        <v>31</v>
      </c>
      <c r="AB27" s="16" t="s">
        <v>32</v>
      </c>
      <c r="AC27" s="15"/>
      <c r="AD27" s="16"/>
      <c r="AE27" s="15" t="s">
        <v>30</v>
      </c>
      <c r="AF27" s="15"/>
      <c r="AG27" s="15" t="s">
        <v>31</v>
      </c>
      <c r="AH27" s="16" t="s">
        <v>32</v>
      </c>
      <c r="AI27" s="15"/>
      <c r="AJ27" s="16"/>
      <c r="AK27" s="15" t="s">
        <v>30</v>
      </c>
      <c r="AL27" s="15"/>
      <c r="AM27" s="15" t="s">
        <v>31</v>
      </c>
      <c r="AN27" s="16" t="s">
        <v>32</v>
      </c>
      <c r="AO27" s="15"/>
      <c r="AP27" s="15"/>
      <c r="AQ27" s="5"/>
    </row>
    <row r="28" spans="1:43" x14ac:dyDescent="0.2">
      <c r="A28" s="18" t="s">
        <v>39</v>
      </c>
      <c r="P28" s="23">
        <f>P2*5+30</f>
        <v>150</v>
      </c>
      <c r="V28" s="23">
        <f>V2*5+30</f>
        <v>150</v>
      </c>
      <c r="AB28" s="23">
        <f>AB2*5+30</f>
        <v>150</v>
      </c>
      <c r="AH28" s="23">
        <f>AH2*5+30</f>
        <v>150</v>
      </c>
      <c r="AN28" s="23">
        <f>AN2*5+30</f>
        <v>140</v>
      </c>
    </row>
  </sheetData>
  <sheetProtection insertRows="0" deleteRows="0" selectLockedCells="1" sort="0"/>
  <sortState ref="A5:AN17">
    <sortCondition ref="G5:G17"/>
    <sortCondition ref="K5:K17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17 T5:U17 Z5:AA17 AF5:AG17 AL5:AM17" xr:uid="{50CB537B-94BD-45A3-8039-324F9EE432A4}">
      <formula1>0</formula1>
      <formula2>1</formula2>
    </dataValidation>
    <dataValidation type="decimal" errorStyle="warning" allowBlank="1" showErrorMessage="1" errorTitle="That's a lot of misses" error="It's unusual to miss more than 10" sqref="M5:M17 S5:S17 AE5:AE17 Y5:Y17 AK5:AK17" xr:uid="{F96996ED-596A-44F9-AD0E-1E7C7FE83912}">
      <formula1>0</formula1>
      <formula2>10</formula2>
    </dataValidation>
    <dataValidation type="decimal" errorStyle="warning" allowBlank="1" errorTitle="New Max or Min" error="Please verify your data" sqref="AD5:AD17 R5:R17 X5:X17 AJ5:AJ17" xr:uid="{D119424A-AFA0-45D1-A018-CDC9CDC3698D}">
      <formula1>#REF!</formula1>
      <formula2>#REF!</formula2>
    </dataValidation>
    <dataValidation allowBlank="1" showInputMessage="1" sqref="L1 L3:L1048576" xr:uid="{71C9A767-ED9D-4B6B-A4C7-E92924ECC304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June 2018&amp;R
&amp;A</oddHeader>
  </headerFooter>
  <rowBreaks count="1" manualBreakCount="1">
    <brk id="18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8"/>
  <sheetViews>
    <sheetView zoomScale="110" zoomScaleNormal="110" workbookViewId="0">
      <selection activeCell="A18" sqref="A18:XFD35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/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RANK(K5,K$4:K$18,1)</f>
        <v>13</v>
      </c>
      <c r="H5" s="67">
        <f t="shared" ref="H5:H17" si="0">Q5+W5+AC5+AI5+AO5</f>
        <v>65</v>
      </c>
      <c r="I5" s="67">
        <f t="shared" ref="I5:I17" si="1">IF(M5=0,1,0)+IF(S5=0,1,0)+IF(Y5=0,1,0)+IF(AE5=0,1,0)+IF(AK5=0,1,0)</f>
        <v>2</v>
      </c>
      <c r="J5" s="67">
        <f t="shared" ref="J5:J17" si="2">M5+S5+Y5+AE5+AK5</f>
        <v>8</v>
      </c>
      <c r="K5" s="68">
        <f t="shared" ref="K5:K17" si="3">P5+V5+AB5+AH5+AN5</f>
        <v>694.06</v>
      </c>
      <c r="L5" s="52">
        <v>139.16</v>
      </c>
      <c r="M5" s="6">
        <v>3</v>
      </c>
      <c r="N5" s="32">
        <v>1</v>
      </c>
      <c r="O5" s="32">
        <v>0</v>
      </c>
      <c r="P5" s="39">
        <f>IF((OR(L5="",L5="DNC")),"",IF(L5="SDQ",P$28,IF(L5="DNF",999,(L5+(5*M5)+(N5*10)-(O5*5)))))</f>
        <v>164.16</v>
      </c>
      <c r="Q5" s="56">
        <f>IF(P5="",Default_Rank_Score,RANK(P5,P$4:P$18,1))</f>
        <v>13</v>
      </c>
      <c r="R5" s="52">
        <v>139.83000000000001</v>
      </c>
      <c r="S5" s="84">
        <v>0</v>
      </c>
      <c r="T5" s="32">
        <v>0</v>
      </c>
      <c r="U5" s="32">
        <v>0</v>
      </c>
      <c r="V5" s="39">
        <f>IF((OR(R5="",R5="DNC")),"",IF(R5="SDQ",V$28,IF(R5="DNF",999,(R5+(5*S5)+(T5*10)-(U5*5)))))</f>
        <v>139.83000000000001</v>
      </c>
      <c r="W5" s="58">
        <f>IF(V5="",Default_Rank_Score,RANK(V5,V$4:V$18,1))</f>
        <v>13</v>
      </c>
      <c r="X5" s="52">
        <v>107.33</v>
      </c>
      <c r="Y5" s="6">
        <v>3</v>
      </c>
      <c r="Z5" s="32">
        <v>0</v>
      </c>
      <c r="AA5" s="32">
        <v>0</v>
      </c>
      <c r="AB5" s="39">
        <f>IF((OR(X5="",X5="DNC")),"",IF(X5="SDQ",AB$28,IF(X5="DNF",999,(X5+(5*Y5)+(Z5*10)-(AA5*5)))))</f>
        <v>122.33</v>
      </c>
      <c r="AC5" s="58">
        <f>IF(AB5="",Default_Rank_Score,RANK(AB5,AB$4:AB$18,1))</f>
        <v>13</v>
      </c>
      <c r="AD5" s="52">
        <v>140.18</v>
      </c>
      <c r="AE5" s="6">
        <v>2</v>
      </c>
      <c r="AF5" s="32">
        <v>0</v>
      </c>
      <c r="AG5" s="32">
        <v>0</v>
      </c>
      <c r="AH5" s="39">
        <f>IF((OR(AD5="",AD5="DNC")),"",IF(AD5="SDQ",AH$28,IF(AD5="DNF",999,(AD5+(5*AE5)+(AF5*10)-(AG5*5)))))</f>
        <v>150.18</v>
      </c>
      <c r="AI5" s="58">
        <f>IF(AH5="",Default_Rank_Score,RANK(AH5,AH$4:AH$18,1))</f>
        <v>13</v>
      </c>
      <c r="AJ5" s="52">
        <v>117.56</v>
      </c>
      <c r="AK5" s="6">
        <v>0</v>
      </c>
      <c r="AL5" s="32">
        <v>0</v>
      </c>
      <c r="AM5" s="32">
        <v>0</v>
      </c>
      <c r="AN5" s="39">
        <f>IF((OR(AJ5="",AJ5="DNC")),"",IF(AJ5="SDQ",AN$28,IF(AJ5="DNF",999,(AJ5+(5*AK5)+(AL5*10)-(AM5*5)))))</f>
        <v>117.56</v>
      </c>
      <c r="AO5" s="12">
        <f>IF(AN5="",Default_Rank_Score,RANK(AN5,AN$4:AN$18,1))</f>
        <v>13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42</v>
      </c>
      <c r="B6" s="2"/>
      <c r="C6" s="1"/>
      <c r="D6" s="3">
        <v>1</v>
      </c>
      <c r="E6" s="7" t="s">
        <v>43</v>
      </c>
      <c r="F6" s="6"/>
      <c r="G6" s="67">
        <f>RANK(K6,K$4:K$18,1)</f>
        <v>10</v>
      </c>
      <c r="H6" s="67">
        <f t="shared" si="0"/>
        <v>45</v>
      </c>
      <c r="I6" s="67">
        <f t="shared" si="1"/>
        <v>1</v>
      </c>
      <c r="J6" s="67">
        <f t="shared" si="2"/>
        <v>6</v>
      </c>
      <c r="K6" s="68">
        <f t="shared" si="3"/>
        <v>278.2</v>
      </c>
      <c r="L6" s="52">
        <v>52.54</v>
      </c>
      <c r="M6" s="6">
        <v>2</v>
      </c>
      <c r="N6" s="32">
        <v>0</v>
      </c>
      <c r="O6" s="32">
        <v>0</v>
      </c>
      <c r="P6" s="39">
        <f>IF((OR(L6="",L6="DNC")),"",IF(L6="SDQ",P$28,IF(L6="DNF",999,(L6+(5*M6)+(N6*10)-(O6*5)))))</f>
        <v>62.54</v>
      </c>
      <c r="Q6" s="56">
        <f>IF(P6="",Default_Rank_Score,RANK(P6,P$4:P$18,1))</f>
        <v>8</v>
      </c>
      <c r="R6" s="52">
        <v>50.89</v>
      </c>
      <c r="S6" s="6">
        <v>2</v>
      </c>
      <c r="T6" s="32">
        <v>0</v>
      </c>
      <c r="U6" s="32">
        <v>0</v>
      </c>
      <c r="V6" s="39">
        <f>IF((OR(R6="",R6="DNC")),"",IF(R6="SDQ",V$28,IF(R6="DNF",999,(R6+(5*S6)+(T6*10)-(U6*5)))))</f>
        <v>60.89</v>
      </c>
      <c r="W6" s="58">
        <f>IF(V6="",Default_Rank_Score,RANK(V6,V$4:V$18,1))</f>
        <v>11</v>
      </c>
      <c r="X6" s="52">
        <v>46.66</v>
      </c>
      <c r="Y6" s="84">
        <v>0</v>
      </c>
      <c r="Z6" s="32">
        <v>0</v>
      </c>
      <c r="AA6" s="32">
        <v>0</v>
      </c>
      <c r="AB6" s="39">
        <f>IF((OR(X6="",X6="DNC")),"",IF(X6="SDQ",AB$28,IF(X6="DNF",999,(X6+(5*Y6)+(Z6*10)-(AA6*5)))))</f>
        <v>46.66</v>
      </c>
      <c r="AC6" s="58">
        <f>IF(AB6="",Default_Rank_Score,RANK(AB6,AB$4:AB$18,1))</f>
        <v>8</v>
      </c>
      <c r="AD6" s="52">
        <v>54.91</v>
      </c>
      <c r="AE6" s="6">
        <v>1</v>
      </c>
      <c r="AF6" s="32">
        <v>0</v>
      </c>
      <c r="AG6" s="32">
        <v>0</v>
      </c>
      <c r="AH6" s="39">
        <f>IF((OR(AD6="",AD6="DNC")),"",IF(AD6="SDQ",AH$28,IF(AD6="DNF",999,(AD6+(5*AE6)+(AF6*10)-(AG6*5)))))</f>
        <v>59.91</v>
      </c>
      <c r="AI6" s="58">
        <f>IF(AH6="",Default_Rank_Score,RANK(AH6,AH$4:AH$18,1))</f>
        <v>9</v>
      </c>
      <c r="AJ6" s="52">
        <v>43.2</v>
      </c>
      <c r="AK6" s="6">
        <v>1</v>
      </c>
      <c r="AL6" s="32">
        <v>0</v>
      </c>
      <c r="AM6" s="32">
        <v>0</v>
      </c>
      <c r="AN6" s="39">
        <f>IF((OR(AJ6="",AJ6="DNC")),"",IF(AJ6="SDQ",AN$28,IF(AJ6="DNF",999,(AJ6+(5*AK6)+(AL6*10)-(AM6*5)))))</f>
        <v>48.2</v>
      </c>
      <c r="AO6" s="12">
        <f>IF(AN6="",Default_Rank_Score,RANK(AN6,AN$4:AN$18,1))</f>
        <v>9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44</v>
      </c>
      <c r="B7" s="2"/>
      <c r="C7" s="1"/>
      <c r="D7" s="3">
        <v>1</v>
      </c>
      <c r="E7" s="7" t="s">
        <v>45</v>
      </c>
      <c r="F7" s="6"/>
      <c r="G7" s="67">
        <f>RANK(K7,K$4:K$18,1)</f>
        <v>12</v>
      </c>
      <c r="H7" s="67">
        <f t="shared" si="0"/>
        <v>60</v>
      </c>
      <c r="I7" s="67">
        <f t="shared" si="1"/>
        <v>2</v>
      </c>
      <c r="J7" s="67">
        <f t="shared" si="2"/>
        <v>4</v>
      </c>
      <c r="K7" s="68">
        <f t="shared" si="3"/>
        <v>622.96</v>
      </c>
      <c r="L7" s="52">
        <v>127.85</v>
      </c>
      <c r="M7" s="6">
        <v>0</v>
      </c>
      <c r="N7" s="32">
        <v>0</v>
      </c>
      <c r="O7" s="32">
        <v>0</v>
      </c>
      <c r="P7" s="39">
        <f>IF((OR(L7="",L7="DNC")),"",IF(L7="SDQ",P$28,IF(L7="DNF",999,(L7+(5*M7)+(N7*10)-(O7*5)))))</f>
        <v>127.85</v>
      </c>
      <c r="Q7" s="56">
        <f>IF(P7="",Default_Rank_Score,RANK(P7,P$4:P$18,1))</f>
        <v>12</v>
      </c>
      <c r="R7" s="52">
        <v>126.46</v>
      </c>
      <c r="S7" s="6">
        <v>0</v>
      </c>
      <c r="T7" s="32">
        <v>0</v>
      </c>
      <c r="U7" s="32">
        <v>0</v>
      </c>
      <c r="V7" s="39">
        <f>IF((OR(R7="",R7="DNC")),"",IF(R7="SDQ",V$28,IF(R7="DNF",999,(R7+(5*S7)+(T7*10)-(U7*5)))))</f>
        <v>126.46</v>
      </c>
      <c r="W7" s="58">
        <f>IF(V7="",Default_Rank_Score,RANK(V7,V$4:V$18,1))</f>
        <v>12</v>
      </c>
      <c r="X7" s="52">
        <v>116.25</v>
      </c>
      <c r="Y7" s="6">
        <v>1</v>
      </c>
      <c r="Z7" s="32">
        <v>0</v>
      </c>
      <c r="AA7" s="32">
        <v>0</v>
      </c>
      <c r="AB7" s="39">
        <f>IF((OR(X7="",X7="DNC")),"",IF(X7="SDQ",AB$28,IF(X7="DNF",999,(X7+(5*Y7)+(Z7*10)-(AA7*5)))))</f>
        <v>121.25</v>
      </c>
      <c r="AC7" s="58">
        <f>IF(AB7="",Default_Rank_Score,RANK(AB7,AB$4:AB$18,1))</f>
        <v>12</v>
      </c>
      <c r="AD7" s="52">
        <v>120.86</v>
      </c>
      <c r="AE7" s="6">
        <v>2</v>
      </c>
      <c r="AF7" s="32">
        <v>0</v>
      </c>
      <c r="AG7" s="32">
        <v>0</v>
      </c>
      <c r="AH7" s="39">
        <f>IF((OR(AD7="",AD7="DNC")),"",IF(AD7="SDQ",AH$28,IF(AD7="DNF",999,(AD7+(5*AE7)+(AF7*10)-(AG7*5)))))</f>
        <v>130.86000000000001</v>
      </c>
      <c r="AI7" s="58">
        <f>IF(AH7="",Default_Rank_Score,RANK(AH7,AH$4:AH$18,1))</f>
        <v>12</v>
      </c>
      <c r="AJ7" s="52">
        <v>111.54</v>
      </c>
      <c r="AK7" s="6">
        <v>1</v>
      </c>
      <c r="AL7" s="32">
        <v>0</v>
      </c>
      <c r="AM7" s="32">
        <v>0</v>
      </c>
      <c r="AN7" s="39">
        <f>IF((OR(AJ7="",AJ7="DNC")),"",IF(AJ7="SDQ",AN$28,IF(AJ7="DNF",999,(AJ7+(5*AK7)+(AL7*10)-(AM7*5)))))</f>
        <v>116.54</v>
      </c>
      <c r="AO7" s="12">
        <f>IF(AN7="",Default_Rank_Score,RANK(AN7,AN$4:AN$18,1))</f>
        <v>12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46</v>
      </c>
      <c r="B8" s="2"/>
      <c r="C8" s="1"/>
      <c r="D8" s="3">
        <v>1</v>
      </c>
      <c r="E8" s="7" t="s">
        <v>47</v>
      </c>
      <c r="F8" s="6"/>
      <c r="G8" s="67">
        <f>RANK(K8,K$4:K$18,1)</f>
        <v>11</v>
      </c>
      <c r="H8" s="67">
        <f t="shared" si="0"/>
        <v>51</v>
      </c>
      <c r="I8" s="67">
        <f t="shared" si="1"/>
        <v>2</v>
      </c>
      <c r="J8" s="67">
        <f t="shared" si="2"/>
        <v>12</v>
      </c>
      <c r="K8" s="68">
        <f t="shared" si="3"/>
        <v>355.42999999999995</v>
      </c>
      <c r="L8" s="52">
        <v>67.459999999999994</v>
      </c>
      <c r="M8" s="84">
        <v>0</v>
      </c>
      <c r="N8" s="32">
        <v>0</v>
      </c>
      <c r="O8" s="32">
        <v>0</v>
      </c>
      <c r="P8" s="39">
        <f>IF((OR(L8="",L8="DNC")),"",IF(L8="SDQ",P$28,IF(L8="DNF",999,(L8+(5*M8)+(N8*10)-(O8*5)))))</f>
        <v>67.459999999999994</v>
      </c>
      <c r="Q8" s="56">
        <f>IF(P8="",Default_Rank_Score,RANK(P8,P$4:P$18,1))</f>
        <v>9</v>
      </c>
      <c r="R8" s="52">
        <v>55.34</v>
      </c>
      <c r="S8" s="6">
        <v>0</v>
      </c>
      <c r="T8" s="32">
        <v>0</v>
      </c>
      <c r="U8" s="32">
        <v>0</v>
      </c>
      <c r="V8" s="39">
        <f>IF((OR(R8="",R8="DNC")),"",IF(R8="SDQ",V$28,IF(R8="DNF",999,(R8+(5*S8)+(T8*10)-(U8*5)))))</f>
        <v>55.34</v>
      </c>
      <c r="W8" s="58">
        <f>IF(V8="",Default_Rank_Score,RANK(V8,V$4:V$18,1))</f>
        <v>10</v>
      </c>
      <c r="X8" s="52">
        <v>55.03</v>
      </c>
      <c r="Y8" s="6">
        <v>5</v>
      </c>
      <c r="Z8" s="32">
        <v>0</v>
      </c>
      <c r="AA8" s="32">
        <v>0</v>
      </c>
      <c r="AB8" s="39">
        <f>IF((OR(X8="",X8="DNC")),"",IF(X8="SDQ",AB$28,IF(X8="DNF",999,(X8+(5*Y8)+(Z8*10)-(AA8*5)))))</f>
        <v>80.03</v>
      </c>
      <c r="AC8" s="58">
        <f>IF(AB8="",Default_Rank_Score,RANK(AB8,AB$4:AB$18,1))</f>
        <v>11</v>
      </c>
      <c r="AD8" s="52">
        <v>64.81</v>
      </c>
      <c r="AE8" s="6">
        <v>4</v>
      </c>
      <c r="AF8" s="32">
        <v>0</v>
      </c>
      <c r="AG8" s="32">
        <v>0</v>
      </c>
      <c r="AH8" s="39">
        <f>IF((OR(AD8="",AD8="DNC")),"",IF(AD8="SDQ",AH$28,IF(AD8="DNF",999,(AD8+(5*AE8)+(AF8*10)-(AG8*5)))))</f>
        <v>84.81</v>
      </c>
      <c r="AI8" s="58">
        <f>IF(AH8="",Default_Rank_Score,RANK(AH8,AH$4:AH$18,1))</f>
        <v>11</v>
      </c>
      <c r="AJ8" s="52">
        <v>52.79</v>
      </c>
      <c r="AK8" s="6">
        <v>3</v>
      </c>
      <c r="AL8" s="32">
        <v>0</v>
      </c>
      <c r="AM8" s="32">
        <v>0</v>
      </c>
      <c r="AN8" s="39">
        <f>IF((OR(AJ8="",AJ8="DNC")),"",IF(AJ8="SDQ",AN$28,IF(AJ8="DNF",999,(AJ8+(5*AK8)+(AL8*10)-(AM8*5)))))</f>
        <v>67.789999999999992</v>
      </c>
      <c r="AO8" s="12">
        <f>IF(AN8="",Default_Rank_Score,RANK(AN8,AN$4:AN$18,1))</f>
        <v>10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48</v>
      </c>
      <c r="B9" s="2"/>
      <c r="C9" s="1"/>
      <c r="D9" s="3">
        <v>1</v>
      </c>
      <c r="E9" s="7" t="s">
        <v>49</v>
      </c>
      <c r="F9" s="6"/>
      <c r="G9" s="67">
        <f>RANK(K9,K$4:K$18,1)</f>
        <v>4</v>
      </c>
      <c r="H9" s="67">
        <f t="shared" si="0"/>
        <v>16</v>
      </c>
      <c r="I9" s="67">
        <f t="shared" si="1"/>
        <v>1</v>
      </c>
      <c r="J9" s="67">
        <f t="shared" si="2"/>
        <v>7</v>
      </c>
      <c r="K9" s="68">
        <f t="shared" si="3"/>
        <v>170.60999999999999</v>
      </c>
      <c r="L9" s="52">
        <v>24.21</v>
      </c>
      <c r="M9" s="6">
        <v>2</v>
      </c>
      <c r="N9" s="32">
        <v>0</v>
      </c>
      <c r="O9" s="32">
        <v>0</v>
      </c>
      <c r="P9" s="39">
        <f>IF((OR(L9="",L9="DNC")),"",IF(L9="SDQ",P$28,IF(L9="DNF",999,(L9+(5*M9)+(N9*10)-(O9*5)))))</f>
        <v>34.21</v>
      </c>
      <c r="Q9" s="56">
        <f>IF(P9="",Default_Rank_Score,RANK(P9,P$4:P$18,1))</f>
        <v>2</v>
      </c>
      <c r="R9" s="52">
        <v>23.82</v>
      </c>
      <c r="S9" s="6">
        <v>0</v>
      </c>
      <c r="T9" s="32">
        <v>0</v>
      </c>
      <c r="U9" s="32">
        <v>0</v>
      </c>
      <c r="V9" s="39">
        <f>IF((OR(R9="",R9="DNC")),"",IF(R9="SDQ",V$28,IF(R9="DNF",999,(R9+(5*S9)+(T9*10)-(U9*5)))))</f>
        <v>23.82</v>
      </c>
      <c r="W9" s="58">
        <f>IF(V9="",Default_Rank_Score,RANK(V9,V$4:V$18,1))</f>
        <v>1</v>
      </c>
      <c r="X9" s="52">
        <v>41.66</v>
      </c>
      <c r="Y9" s="6">
        <v>3</v>
      </c>
      <c r="Z9" s="32">
        <v>0</v>
      </c>
      <c r="AA9" s="32">
        <v>0</v>
      </c>
      <c r="AB9" s="39">
        <f>IF((OR(X9="",X9="DNC")),"",IF(X9="SDQ",AB$28,IF(X9="DNF",999,(X9+(5*Y9)+(Z9*10)-(AA9*5)))))</f>
        <v>56.66</v>
      </c>
      <c r="AC9" s="58">
        <f>IF(AB9="",Default_Rank_Score,RANK(AB9,AB$4:AB$18,1))</f>
        <v>9</v>
      </c>
      <c r="AD9" s="52">
        <v>23.07</v>
      </c>
      <c r="AE9" s="6">
        <v>1</v>
      </c>
      <c r="AF9" s="32">
        <v>0</v>
      </c>
      <c r="AG9" s="32">
        <v>0</v>
      </c>
      <c r="AH9" s="39">
        <f>IF((OR(AD9="",AD9="DNC")),"",IF(AD9="SDQ",AH$28,IF(AD9="DNF",999,(AD9+(5*AE9)+(AF9*10)-(AG9*5)))))</f>
        <v>28.07</v>
      </c>
      <c r="AI9" s="58">
        <f>IF(AH9="",Default_Rank_Score,RANK(AH9,AH$4:AH$18,1))</f>
        <v>1</v>
      </c>
      <c r="AJ9" s="52">
        <v>22.85</v>
      </c>
      <c r="AK9" s="6">
        <v>1</v>
      </c>
      <c r="AL9" s="32">
        <v>0</v>
      </c>
      <c r="AM9" s="32">
        <v>0</v>
      </c>
      <c r="AN9" s="39">
        <f>IF((OR(AJ9="",AJ9="DNC")),"",IF(AJ9="SDQ",AN$28,IF(AJ9="DNF",999,(AJ9+(5*AK9)+(AL9*10)-(AM9*5)))))</f>
        <v>27.85</v>
      </c>
      <c r="AO9" s="12">
        <f>IF(AN9="",Default_Rank_Score,RANK(AN9,AN$4:AN$18,1))</f>
        <v>3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50</v>
      </c>
      <c r="B10" s="2"/>
      <c r="C10" s="1"/>
      <c r="D10" s="3">
        <v>1</v>
      </c>
      <c r="E10" s="7" t="s">
        <v>51</v>
      </c>
      <c r="F10" s="6"/>
      <c r="G10" s="67">
        <f>RANK(K10,K$4:K$18,1)</f>
        <v>3</v>
      </c>
      <c r="H10" s="67">
        <f t="shared" si="0"/>
        <v>16</v>
      </c>
      <c r="I10" s="67">
        <f t="shared" si="1"/>
        <v>3</v>
      </c>
      <c r="J10" s="67">
        <f t="shared" si="2"/>
        <v>2</v>
      </c>
      <c r="K10" s="68">
        <f t="shared" si="3"/>
        <v>160.35000000000002</v>
      </c>
      <c r="L10" s="52">
        <v>44.12</v>
      </c>
      <c r="M10" s="84">
        <v>0</v>
      </c>
      <c r="N10" s="32">
        <v>1</v>
      </c>
      <c r="O10" s="32">
        <v>0</v>
      </c>
      <c r="P10" s="39">
        <f>IF((OR(L10="",L10="DNC")),"",IF(L10="SDQ",P$28,IF(L10="DNF",999,(L10+(5*M10)+(N10*10)-(O10*5)))))</f>
        <v>54.12</v>
      </c>
      <c r="Q10" s="56">
        <f>IF(P10="",Default_Rank_Score,RANK(P10,P$4:P$18,1))</f>
        <v>7</v>
      </c>
      <c r="R10" s="52">
        <v>26.13</v>
      </c>
      <c r="S10" s="6">
        <v>1</v>
      </c>
      <c r="T10" s="32">
        <v>0</v>
      </c>
      <c r="U10" s="32">
        <v>0</v>
      </c>
      <c r="V10" s="39">
        <f>IF((OR(R10="",R10="DNC")),"",IF(R10="SDQ",V$28,IF(R10="DNF",999,(R10+(5*S10)+(T10*10)-(U10*5)))))</f>
        <v>31.13</v>
      </c>
      <c r="W10" s="58">
        <f>IF(V10="",Default_Rank_Score,RANK(V10,V$4:V$18,1))</f>
        <v>3</v>
      </c>
      <c r="X10" s="52">
        <v>23.92</v>
      </c>
      <c r="Y10" s="6">
        <v>0</v>
      </c>
      <c r="Z10" s="32">
        <v>0</v>
      </c>
      <c r="AA10" s="32">
        <v>0</v>
      </c>
      <c r="AB10" s="39">
        <f>IF((OR(X10="",X10="DNC")),"",IF(X10="SDQ",AB$28,IF(X10="DNF",999,(X10+(5*Y10)+(Z10*10)-(AA10*5)))))</f>
        <v>23.92</v>
      </c>
      <c r="AC10" s="58">
        <f>IF(AB10="",Default_Rank_Score,RANK(AB10,AB$4:AB$18,1))</f>
        <v>2</v>
      </c>
      <c r="AD10" s="52">
        <v>26.57</v>
      </c>
      <c r="AE10" s="6">
        <v>1</v>
      </c>
      <c r="AF10" s="32">
        <v>0</v>
      </c>
      <c r="AG10" s="32">
        <v>0</v>
      </c>
      <c r="AH10" s="39">
        <f>IF((OR(AD10="",AD10="DNC")),"",IF(AD10="SDQ",AH$28,IF(AD10="DNF",999,(AD10+(5*AE10)+(AF10*10)-(AG10*5)))))</f>
        <v>31.57</v>
      </c>
      <c r="AI10" s="58">
        <f>IF(AH10="",Default_Rank_Score,RANK(AH10,AH$4:AH$18,1))</f>
        <v>3</v>
      </c>
      <c r="AJ10" s="52">
        <v>19.61</v>
      </c>
      <c r="AK10" s="6">
        <v>0</v>
      </c>
      <c r="AL10" s="32">
        <v>0</v>
      </c>
      <c r="AM10" s="32">
        <v>0</v>
      </c>
      <c r="AN10" s="39">
        <f>IF((OR(AJ10="",AJ10="DNC")),"",IF(AJ10="SDQ",AN$28,IF(AJ10="DNF",999,(AJ10+(5*AK10)+(AL10*10)-(AM10*5)))))</f>
        <v>19.61</v>
      </c>
      <c r="AO10" s="12">
        <f>IF(AN10="",Default_Rank_Score,RANK(AN10,AN$4:AN$18,1))</f>
        <v>1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52</v>
      </c>
      <c r="B11" s="2"/>
      <c r="C11" s="1"/>
      <c r="D11" s="3">
        <v>1</v>
      </c>
      <c r="E11" s="7" t="s">
        <v>53</v>
      </c>
      <c r="F11" s="6"/>
      <c r="G11" s="67">
        <f>RANK(K11,K$4:K$18,1)</f>
        <v>9</v>
      </c>
      <c r="H11" s="67">
        <f t="shared" si="0"/>
        <v>39</v>
      </c>
      <c r="I11" s="67">
        <f t="shared" si="1"/>
        <v>2</v>
      </c>
      <c r="J11" s="67">
        <f t="shared" si="2"/>
        <v>12</v>
      </c>
      <c r="K11" s="68">
        <f t="shared" si="3"/>
        <v>262.19000000000005</v>
      </c>
      <c r="L11" s="52">
        <v>58.21</v>
      </c>
      <c r="M11" s="6">
        <v>3</v>
      </c>
      <c r="N11" s="32">
        <v>0</v>
      </c>
      <c r="O11" s="32">
        <v>0</v>
      </c>
      <c r="P11" s="39">
        <f>IF((OR(L11="",L11="DNC")),"",IF(L11="SDQ",P$28,IF(L11="DNF",999,(L11+(5*M11)+(N11*10)-(O11*5)))))</f>
        <v>73.210000000000008</v>
      </c>
      <c r="Q11" s="56">
        <f>IF(P11="",Default_Rank_Score,RANK(P11,P$4:P$18,1))</f>
        <v>11</v>
      </c>
      <c r="R11" s="52">
        <v>37.229999999999997</v>
      </c>
      <c r="S11" s="6">
        <v>0</v>
      </c>
      <c r="T11" s="32">
        <v>0</v>
      </c>
      <c r="U11" s="32">
        <v>0</v>
      </c>
      <c r="V11" s="39">
        <f>IF((OR(R11="",R11="DNC")),"",IF(R11="SDQ",V$28,IF(R11="DNF",999,(R11+(5*S11)+(T11*10)-(U11*5)))))</f>
        <v>37.229999999999997</v>
      </c>
      <c r="W11" s="58">
        <f>IF(V11="",Default_Rank_Score,RANK(V11,V$4:V$18,1))</f>
        <v>6</v>
      </c>
      <c r="X11" s="52">
        <v>29.96</v>
      </c>
      <c r="Y11" s="6">
        <v>0</v>
      </c>
      <c r="Z11" s="32">
        <v>1</v>
      </c>
      <c r="AA11" s="32">
        <v>0</v>
      </c>
      <c r="AB11" s="39">
        <f>IF((OR(X11="",X11="DNC")),"",IF(X11="SDQ",AB$28,IF(X11="DNF",999,(X11+(5*Y11)+(Z11*10)-(AA11*5)))))</f>
        <v>39.96</v>
      </c>
      <c r="AC11" s="58">
        <f>IF(AB11="",Default_Rank_Score,RANK(AB11,AB$4:AB$18,1))</f>
        <v>6</v>
      </c>
      <c r="AD11" s="52">
        <v>32.950000000000003</v>
      </c>
      <c r="AE11" s="6">
        <v>1</v>
      </c>
      <c r="AF11" s="32">
        <v>0</v>
      </c>
      <c r="AG11" s="32">
        <v>0</v>
      </c>
      <c r="AH11" s="39">
        <f>IF((OR(AD11="",AD11="DNC")),"",IF(AD11="SDQ",AH$28,IF(AD11="DNF",999,(AD11+(5*AE11)+(AF11*10)-(AG11*5)))))</f>
        <v>37.950000000000003</v>
      </c>
      <c r="AI11" s="58">
        <f>IF(AH11="",Default_Rank_Score,RANK(AH11,AH$4:AH$18,1))</f>
        <v>5</v>
      </c>
      <c r="AJ11" s="52">
        <v>33.840000000000003</v>
      </c>
      <c r="AK11" s="6">
        <v>8</v>
      </c>
      <c r="AL11" s="32">
        <v>0</v>
      </c>
      <c r="AM11" s="32">
        <v>0</v>
      </c>
      <c r="AN11" s="39">
        <f>IF((OR(AJ11="",AJ11="DNC")),"",IF(AJ11="SDQ",AN$28,IF(AJ11="DNF",999,(AJ11+(5*AK11)+(AL11*10)-(AM11*5)))))</f>
        <v>73.84</v>
      </c>
      <c r="AO11" s="12">
        <f>IF(AN11="",Default_Rank_Score,RANK(AN11,AN$4:AN$18,1))</f>
        <v>11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54</v>
      </c>
      <c r="B12" s="2"/>
      <c r="C12" s="1"/>
      <c r="D12" s="3">
        <v>1</v>
      </c>
      <c r="E12" s="7" t="s">
        <v>55</v>
      </c>
      <c r="F12" s="6"/>
      <c r="G12" s="67">
        <f>RANK(K12,K$4:K$18,1)</f>
        <v>1</v>
      </c>
      <c r="H12" s="67">
        <f t="shared" si="0"/>
        <v>12</v>
      </c>
      <c r="I12" s="67">
        <f t="shared" si="1"/>
        <v>4</v>
      </c>
      <c r="J12" s="67">
        <f t="shared" si="2"/>
        <v>1</v>
      </c>
      <c r="K12" s="68">
        <f t="shared" si="3"/>
        <v>145.38</v>
      </c>
      <c r="L12" s="52">
        <v>31.45</v>
      </c>
      <c r="M12" s="6">
        <v>0</v>
      </c>
      <c r="N12" s="32">
        <v>0</v>
      </c>
      <c r="O12" s="32">
        <v>0</v>
      </c>
      <c r="P12" s="39">
        <f>IF((OR(L12="",L12="DNC")),"",IF(L12="SDQ",P$28,IF(L12="DNF",999,(L12+(5*M12)+(N12*10)-(O12*5)))))</f>
        <v>31.45</v>
      </c>
      <c r="Q12" s="56">
        <f>IF(P12="",Default_Rank_Score,RANK(P12,P$4:P$18,1))</f>
        <v>1</v>
      </c>
      <c r="R12" s="52">
        <v>31.62</v>
      </c>
      <c r="S12" s="6">
        <v>0</v>
      </c>
      <c r="T12" s="32">
        <v>0</v>
      </c>
      <c r="U12" s="32">
        <v>0</v>
      </c>
      <c r="V12" s="39">
        <f>IF((OR(R12="",R12="DNC")),"",IF(R12="SDQ",V$28,IF(R12="DNF",999,(R12+(5*S12)+(T12*10)-(U12*5)))))</f>
        <v>31.62</v>
      </c>
      <c r="W12" s="58">
        <f>IF(V12="",Default_Rank_Score,RANK(V12,V$4:V$18,1))</f>
        <v>4</v>
      </c>
      <c r="X12" s="52">
        <v>26.27</v>
      </c>
      <c r="Y12" s="84">
        <v>0</v>
      </c>
      <c r="Z12" s="32">
        <v>0</v>
      </c>
      <c r="AA12" s="32">
        <v>0</v>
      </c>
      <c r="AB12" s="39">
        <f>IF((OR(X12="",X12="DNC")),"",IF(X12="SDQ",AB$28,IF(X12="DNF",999,(X12+(5*Y12)+(Z12*10)-(AA12*5)))))</f>
        <v>26.27</v>
      </c>
      <c r="AC12" s="58">
        <f>IF(AB12="",Default_Rank_Score,RANK(AB12,AB$4:AB$18,1))</f>
        <v>3</v>
      </c>
      <c r="AD12" s="52">
        <v>30.98</v>
      </c>
      <c r="AE12" s="6">
        <v>0</v>
      </c>
      <c r="AF12" s="32">
        <v>0</v>
      </c>
      <c r="AG12" s="32">
        <v>0</v>
      </c>
      <c r="AH12" s="39">
        <f>IF((OR(AD12="",AD12="DNC")),"",IF(AD12="SDQ",AH$28,IF(AD12="DNF",999,(AD12+(5*AE12)+(AF12*10)-(AG12*5)))))</f>
        <v>30.98</v>
      </c>
      <c r="AI12" s="58">
        <f>IF(AH12="",Default_Rank_Score,RANK(AH12,AH$4:AH$18,1))</f>
        <v>2</v>
      </c>
      <c r="AJ12" s="52">
        <v>20.059999999999999</v>
      </c>
      <c r="AK12" s="6">
        <v>1</v>
      </c>
      <c r="AL12" s="32">
        <v>0</v>
      </c>
      <c r="AM12" s="32">
        <v>0</v>
      </c>
      <c r="AN12" s="39">
        <f>IF((OR(AJ12="",AJ12="DNC")),"",IF(AJ12="SDQ",AN$28,IF(AJ12="DNF",999,(AJ12+(5*AK12)+(AL12*10)-(AM12*5)))))</f>
        <v>25.06</v>
      </c>
      <c r="AO12" s="12">
        <f>IF(AN12="",Default_Rank_Score,RANK(AN12,AN$4:AN$18,1))</f>
        <v>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56</v>
      </c>
      <c r="B13" s="2"/>
      <c r="C13" s="1"/>
      <c r="D13" s="3">
        <v>1</v>
      </c>
      <c r="E13" s="7" t="s">
        <v>49</v>
      </c>
      <c r="F13" s="6"/>
      <c r="G13" s="67">
        <f>RANK(K13,K$4:K$18,1)</f>
        <v>6</v>
      </c>
      <c r="H13" s="67">
        <f t="shared" si="0"/>
        <v>31</v>
      </c>
      <c r="I13" s="67">
        <f t="shared" si="1"/>
        <v>5</v>
      </c>
      <c r="J13" s="67">
        <f t="shared" si="2"/>
        <v>0</v>
      </c>
      <c r="K13" s="68">
        <f t="shared" si="3"/>
        <v>215.78</v>
      </c>
      <c r="L13" s="52">
        <v>48.45</v>
      </c>
      <c r="M13" s="6">
        <v>0</v>
      </c>
      <c r="N13" s="32">
        <v>0</v>
      </c>
      <c r="O13" s="32">
        <v>0</v>
      </c>
      <c r="P13" s="39">
        <f>IF((OR(L13="",L13="DNC")),"",IF(L13="SDQ",P$28,IF(L13="DNF",999,(L13+(5*M13)+(N13*10)-(O13*5)))))</f>
        <v>48.45</v>
      </c>
      <c r="Q13" s="56">
        <f>IF(P13="",Default_Rank_Score,RANK(P13,P$4:P$18,1))</f>
        <v>5</v>
      </c>
      <c r="R13" s="52">
        <v>45.41</v>
      </c>
      <c r="S13" s="84">
        <v>0</v>
      </c>
      <c r="T13" s="32">
        <v>0</v>
      </c>
      <c r="U13" s="32">
        <v>0</v>
      </c>
      <c r="V13" s="39">
        <f>IF((OR(R13="",R13="DNC")),"",IF(R13="SDQ",V$28,IF(R13="DNF",999,(R13+(5*S13)+(T13*10)-(U13*5)))))</f>
        <v>45.41</v>
      </c>
      <c r="W13" s="58">
        <f>IF(V13="",Default_Rank_Score,RANK(V13,V$4:V$18,1))</f>
        <v>9</v>
      </c>
      <c r="X13" s="52">
        <v>38.32</v>
      </c>
      <c r="Y13" s="6">
        <v>0</v>
      </c>
      <c r="Z13" s="32">
        <v>0</v>
      </c>
      <c r="AA13" s="32">
        <v>0</v>
      </c>
      <c r="AB13" s="39">
        <f>IF((OR(X13="",X13="DNC")),"",IF(X13="SDQ",AB$28,IF(X13="DNF",999,(X13+(5*Y13)+(Z13*10)-(AA13*5)))))</f>
        <v>38.32</v>
      </c>
      <c r="AC13" s="58">
        <f>IF(AB13="",Default_Rank_Score,RANK(AB13,AB$4:AB$18,1))</f>
        <v>5</v>
      </c>
      <c r="AD13" s="52">
        <v>42.72</v>
      </c>
      <c r="AE13" s="6">
        <v>0</v>
      </c>
      <c r="AF13" s="32">
        <v>0</v>
      </c>
      <c r="AG13" s="32">
        <v>0</v>
      </c>
      <c r="AH13" s="39">
        <f>IF((OR(AD13="",AD13="DNC")),"",IF(AD13="SDQ",AH$28,IF(AD13="DNF",999,(AD13+(5*AE13)+(AF13*10)-(AG13*5)))))</f>
        <v>42.72</v>
      </c>
      <c r="AI13" s="58">
        <f>IF(AH13="",Default_Rank_Score,RANK(AH13,AH$4:AH$18,1))</f>
        <v>6</v>
      </c>
      <c r="AJ13" s="52">
        <v>40.880000000000003</v>
      </c>
      <c r="AK13" s="6">
        <v>0</v>
      </c>
      <c r="AL13" s="32">
        <v>0</v>
      </c>
      <c r="AM13" s="32">
        <v>0</v>
      </c>
      <c r="AN13" s="39">
        <f>IF((OR(AJ13="",AJ13="DNC")),"",IF(AJ13="SDQ",AN$28,IF(AJ13="DNF",999,(AJ13+(5*AK13)+(AL13*10)-(AM13*5)))))</f>
        <v>40.880000000000003</v>
      </c>
      <c r="AO13" s="12">
        <f>IF(AN13="",Default_Rank_Score,RANK(AN13,AN$4:AN$18,1))</f>
        <v>6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57</v>
      </c>
      <c r="B14" s="2"/>
      <c r="C14" s="1"/>
      <c r="D14" s="3">
        <v>1</v>
      </c>
      <c r="E14" s="7" t="s">
        <v>51</v>
      </c>
      <c r="F14" s="6"/>
      <c r="G14" s="67">
        <f>RANK(K14,K$4:K$18,1)</f>
        <v>2</v>
      </c>
      <c r="H14" s="67">
        <f t="shared" si="0"/>
        <v>20</v>
      </c>
      <c r="I14" s="67">
        <f t="shared" si="1"/>
        <v>4</v>
      </c>
      <c r="J14" s="67">
        <f t="shared" si="2"/>
        <v>1</v>
      </c>
      <c r="K14" s="68">
        <f t="shared" si="3"/>
        <v>159.54000000000002</v>
      </c>
      <c r="L14" s="52">
        <v>34.47</v>
      </c>
      <c r="M14" s="6">
        <v>0</v>
      </c>
      <c r="N14" s="32">
        <v>0</v>
      </c>
      <c r="O14" s="32">
        <v>0</v>
      </c>
      <c r="P14" s="39">
        <f>IF((OR(L14="",L14="DNC")),"",IF(L14="SDQ",P$28,IF(L14="DNF",999,(L14+(5*M14)+(N14*10)-(O14*5)))))</f>
        <v>34.47</v>
      </c>
      <c r="Q14" s="56">
        <f>IF(P14="",Default_Rank_Score,RANK(P14,P$4:P$18,1))</f>
        <v>3</v>
      </c>
      <c r="R14" s="52">
        <v>31.7</v>
      </c>
      <c r="S14" s="6">
        <v>0</v>
      </c>
      <c r="T14" s="32">
        <v>0</v>
      </c>
      <c r="U14" s="32">
        <v>0</v>
      </c>
      <c r="V14" s="39">
        <f>IF((OR(R14="",R14="DNC")),"",IF(R14="SDQ",V$28,IF(R14="DNF",999,(R14+(5*S14)+(T14*10)-(U14*5)))))</f>
        <v>31.7</v>
      </c>
      <c r="W14" s="58">
        <f>IF(V14="",Default_Rank_Score,RANK(V14,V$4:V$18,1))</f>
        <v>5</v>
      </c>
      <c r="X14" s="52">
        <v>28.31</v>
      </c>
      <c r="Y14" s="6">
        <v>0</v>
      </c>
      <c r="Z14" s="32">
        <v>0</v>
      </c>
      <c r="AA14" s="32">
        <v>0</v>
      </c>
      <c r="AB14" s="39">
        <f>IF((OR(X14="",X14="DNC")),"",IF(X14="SDQ",AB$28,IF(X14="DNF",999,(X14+(5*Y14)+(Z14*10)-(AA14*5)))))</f>
        <v>28.31</v>
      </c>
      <c r="AC14" s="58">
        <f>IF(AB14="",Default_Rank_Score,RANK(AB14,AB$4:AB$18,1))</f>
        <v>4</v>
      </c>
      <c r="AD14" s="52">
        <v>34.81</v>
      </c>
      <c r="AE14" s="6">
        <v>0</v>
      </c>
      <c r="AF14" s="32">
        <v>0</v>
      </c>
      <c r="AG14" s="32">
        <v>0</v>
      </c>
      <c r="AH14" s="39">
        <f>IF((OR(AD14="",AD14="DNC")),"",IF(AD14="SDQ",AH$28,IF(AD14="DNF",999,(AD14+(5*AE14)+(AF14*10)-(AG14*5)))))</f>
        <v>34.81</v>
      </c>
      <c r="AI14" s="58">
        <f>IF(AH14="",Default_Rank_Score,RANK(AH14,AH$4:AH$18,1))</f>
        <v>4</v>
      </c>
      <c r="AJ14" s="52">
        <v>25.25</v>
      </c>
      <c r="AK14" s="84">
        <v>1</v>
      </c>
      <c r="AL14" s="32">
        <v>0</v>
      </c>
      <c r="AM14" s="32">
        <v>0</v>
      </c>
      <c r="AN14" s="39">
        <f>IF((OR(AJ14="",AJ14="DNC")),"",IF(AJ14="SDQ",AN$28,IF(AJ14="DNF",999,(AJ14+(5*AK14)+(AL14*10)-(AM14*5)))))</f>
        <v>30.25</v>
      </c>
      <c r="AO14" s="12">
        <f>IF(AN14="",Default_Rank_Score,RANK(AN14,AN$4:AN$18,1))</f>
        <v>4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58</v>
      </c>
      <c r="B15" s="2"/>
      <c r="C15" s="1"/>
      <c r="D15" s="3">
        <v>1</v>
      </c>
      <c r="E15" s="7" t="s">
        <v>59</v>
      </c>
      <c r="F15" s="6"/>
      <c r="G15" s="67">
        <f>RANK(K15,K$4:K$18,1)</f>
        <v>8</v>
      </c>
      <c r="H15" s="67">
        <f t="shared" si="0"/>
        <v>41</v>
      </c>
      <c r="I15" s="67">
        <f t="shared" si="1"/>
        <v>1</v>
      </c>
      <c r="J15" s="67">
        <f t="shared" si="2"/>
        <v>11</v>
      </c>
      <c r="K15" s="68">
        <f t="shared" si="3"/>
        <v>257.55</v>
      </c>
      <c r="L15" s="52">
        <v>57.51</v>
      </c>
      <c r="M15" s="6">
        <v>3</v>
      </c>
      <c r="N15" s="32">
        <v>0</v>
      </c>
      <c r="O15" s="32">
        <v>0</v>
      </c>
      <c r="P15" s="39">
        <f>IF((OR(L15="",L15="DNC")),"",IF(L15="SDQ",P$28,IF(L15="DNF",999,(L15+(5*M15)+(N15*10)-(O15*5)))))</f>
        <v>72.509999999999991</v>
      </c>
      <c r="Q15" s="56">
        <f>IF(P15="",Default_Rank_Score,RANK(P15,P$4:P$18,1))</f>
        <v>10</v>
      </c>
      <c r="R15" s="52">
        <v>37.71</v>
      </c>
      <c r="S15" s="6">
        <v>0</v>
      </c>
      <c r="T15" s="32">
        <v>0</v>
      </c>
      <c r="U15" s="32">
        <v>0</v>
      </c>
      <c r="V15" s="39">
        <f>IF((OR(R15="",R15="DNC")),"",IF(R15="SDQ",V$28,IF(R15="DNF",999,(R15+(5*S15)+(T15*10)-(U15*5)))))</f>
        <v>37.71</v>
      </c>
      <c r="W15" s="58">
        <f>IF(V15="",Default_Rank_Score,RANK(V15,V$4:V$18,1))</f>
        <v>7</v>
      </c>
      <c r="X15" s="52">
        <v>29.7</v>
      </c>
      <c r="Y15" s="6">
        <v>3</v>
      </c>
      <c r="Z15" s="32">
        <v>0</v>
      </c>
      <c r="AA15" s="32">
        <v>0</v>
      </c>
      <c r="AB15" s="39">
        <f>IF((OR(X15="",X15="DNC")),"",IF(X15="SDQ",AB$28,IF(X15="DNF",999,(X15+(5*Y15)+(Z15*10)-(AA15*5)))))</f>
        <v>44.7</v>
      </c>
      <c r="AC15" s="58">
        <f>IF(AB15="",Default_Rank_Score,RANK(AB15,AB$4:AB$18,1))</f>
        <v>7</v>
      </c>
      <c r="AD15" s="52">
        <v>46.43</v>
      </c>
      <c r="AE15" s="6">
        <v>3</v>
      </c>
      <c r="AF15" s="32">
        <v>0</v>
      </c>
      <c r="AG15" s="32">
        <v>0</v>
      </c>
      <c r="AH15" s="39">
        <f>IF((OR(AD15="",AD15="DNC")),"",IF(AD15="SDQ",AH$28,IF(AD15="DNF",999,(AD15+(5*AE15)+(AF15*10)-(AG15*5)))))</f>
        <v>61.43</v>
      </c>
      <c r="AI15" s="58">
        <f>IF(AH15="",Default_Rank_Score,RANK(AH15,AH$4:AH$18,1))</f>
        <v>10</v>
      </c>
      <c r="AJ15" s="52">
        <v>31.2</v>
      </c>
      <c r="AK15" s="6">
        <v>2</v>
      </c>
      <c r="AL15" s="32">
        <v>0</v>
      </c>
      <c r="AM15" s="32">
        <v>0</v>
      </c>
      <c r="AN15" s="39">
        <f>IF((OR(AJ15="",AJ15="DNC")),"",IF(AJ15="SDQ",AN$28,IF(AJ15="DNF",999,(AJ15+(5*AK15)+(AL15*10)-(AM15*5)))))</f>
        <v>41.2</v>
      </c>
      <c r="AO15" s="12">
        <f>IF(AN15="",Default_Rank_Score,RANK(AN15,AN$4:AN$18,1))</f>
        <v>7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60</v>
      </c>
      <c r="B16" s="2"/>
      <c r="C16" s="1"/>
      <c r="D16" s="3">
        <v>1</v>
      </c>
      <c r="E16" s="7" t="s">
        <v>61</v>
      </c>
      <c r="F16" s="6"/>
      <c r="G16" s="67">
        <f>RANK(K16,K$4:K$18,1)</f>
        <v>7</v>
      </c>
      <c r="H16" s="67">
        <f t="shared" si="0"/>
        <v>38</v>
      </c>
      <c r="I16" s="67">
        <f t="shared" si="1"/>
        <v>0</v>
      </c>
      <c r="J16" s="67">
        <f t="shared" si="2"/>
        <v>13</v>
      </c>
      <c r="K16" s="68">
        <f t="shared" si="3"/>
        <v>253.22</v>
      </c>
      <c r="L16" s="52">
        <v>41.43</v>
      </c>
      <c r="M16" s="6">
        <v>1</v>
      </c>
      <c r="N16" s="32">
        <v>0</v>
      </c>
      <c r="O16" s="32">
        <v>0</v>
      </c>
      <c r="P16" s="39">
        <f>IF((OR(L16="",L16="DNC")),"",IF(L16="SDQ",P$28,IF(L16="DNF",999,(L16+(5*M16)+(N16*10)-(O16*5)))))</f>
        <v>46.43</v>
      </c>
      <c r="Q16" s="56">
        <f>IF(P16="",Default_Rank_Score,RANK(P16,P$4:P$18,1))</f>
        <v>4</v>
      </c>
      <c r="R16" s="52">
        <v>37.1</v>
      </c>
      <c r="S16" s="6">
        <v>1</v>
      </c>
      <c r="T16" s="32">
        <v>0</v>
      </c>
      <c r="U16" s="32">
        <v>0</v>
      </c>
      <c r="V16" s="39">
        <f>IF((OR(R16="",R16="DNC")),"",IF(R16="SDQ",V$28,IF(R16="DNF",999,(R16+(5*S16)+(T16*10)-(U16*5)))))</f>
        <v>42.1</v>
      </c>
      <c r="W16" s="58">
        <f>IF(V16="",Default_Rank_Score,RANK(V16,V$4:V$18,1))</f>
        <v>8</v>
      </c>
      <c r="X16" s="52">
        <v>41.91</v>
      </c>
      <c r="Y16" s="6">
        <v>4</v>
      </c>
      <c r="Z16" s="32">
        <v>0</v>
      </c>
      <c r="AA16" s="32">
        <v>0</v>
      </c>
      <c r="AB16" s="39">
        <f>IF((OR(X16="",X16="DNC")),"",IF(X16="SDQ",AB$28,IF(X16="DNF",999,(X16+(5*Y16)+(Z16*10)-(AA16*5)))))</f>
        <v>61.91</v>
      </c>
      <c r="AC16" s="58">
        <f>IF(AB16="",Default_Rank_Score,RANK(AB16,AB$4:AB$18,1))</f>
        <v>10</v>
      </c>
      <c r="AD16" s="52">
        <v>38.49</v>
      </c>
      <c r="AE16" s="6">
        <v>4</v>
      </c>
      <c r="AF16" s="32">
        <v>0</v>
      </c>
      <c r="AG16" s="32">
        <v>0</v>
      </c>
      <c r="AH16" s="39">
        <f>IF((OR(AD16="",AD16="DNC")),"",IF(AD16="SDQ",AH$28,IF(AD16="DNF",999,(AD16+(5*AE16)+(AF16*10)-(AG16*5)))))</f>
        <v>58.49</v>
      </c>
      <c r="AI16" s="58">
        <f>IF(AH16="",Default_Rank_Score,RANK(AH16,AH$4:AH$18,1))</f>
        <v>8</v>
      </c>
      <c r="AJ16" s="52">
        <v>29.29</v>
      </c>
      <c r="AK16" s="6">
        <v>3</v>
      </c>
      <c r="AL16" s="32">
        <v>0</v>
      </c>
      <c r="AM16" s="32">
        <v>0</v>
      </c>
      <c r="AN16" s="39">
        <f>IF((OR(AJ16="",AJ16="DNC")),"",IF(AJ16="SDQ",AN$28,IF(AJ16="DNF",999,(AJ16+(5*AK16)+(AL16*10)-(AM16*5)))))</f>
        <v>44.29</v>
      </c>
      <c r="AO16" s="12">
        <f>IF(AN16="",Default_Rank_Score,RANK(AN16,AN$4:AN$18,1))</f>
        <v>8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62</v>
      </c>
      <c r="B17" s="2"/>
      <c r="C17" s="1"/>
      <c r="D17" s="3">
        <v>1</v>
      </c>
      <c r="E17" s="7" t="s">
        <v>43</v>
      </c>
      <c r="F17" s="6"/>
      <c r="G17" s="67">
        <f>RANK(K17,K$4:K$18,1)</f>
        <v>5</v>
      </c>
      <c r="H17" s="67">
        <f t="shared" si="0"/>
        <v>21</v>
      </c>
      <c r="I17" s="67">
        <f t="shared" si="1"/>
        <v>2</v>
      </c>
      <c r="J17" s="67">
        <f t="shared" si="2"/>
        <v>6</v>
      </c>
      <c r="K17" s="68">
        <f t="shared" si="3"/>
        <v>179.17000000000002</v>
      </c>
      <c r="L17" s="52">
        <v>38.869999999999997</v>
      </c>
      <c r="M17" s="6">
        <v>2</v>
      </c>
      <c r="N17" s="32">
        <v>0</v>
      </c>
      <c r="O17" s="32">
        <v>0</v>
      </c>
      <c r="P17" s="39">
        <f>IF((OR(L17="",L17="DNC")),"",IF(L17="SDQ",P$28,IF(L17="DNF",999,(L17+(5*M17)+(N17*10)-(O17*5)))))</f>
        <v>48.87</v>
      </c>
      <c r="Q17" s="56">
        <f>IF(P17="",Default_Rank_Score,RANK(P17,P$4:P$18,1))</f>
        <v>6</v>
      </c>
      <c r="R17" s="52">
        <v>26.69</v>
      </c>
      <c r="S17" s="6">
        <v>0</v>
      </c>
      <c r="T17" s="32">
        <v>0</v>
      </c>
      <c r="U17" s="32">
        <v>0</v>
      </c>
      <c r="V17" s="39">
        <f>IF((OR(R17="",R17="DNC")),"",IF(R17="SDQ",V$28,IF(R17="DNF",999,(R17+(5*S17)+(T17*10)-(U17*5)))))</f>
        <v>26.69</v>
      </c>
      <c r="W17" s="58">
        <f>IF(V17="",Default_Rank_Score,RANK(V17,V$4:V$18,1))</f>
        <v>2</v>
      </c>
      <c r="X17" s="52">
        <v>22.71</v>
      </c>
      <c r="Y17" s="84">
        <v>0</v>
      </c>
      <c r="Z17" s="32">
        <v>0</v>
      </c>
      <c r="AA17" s="32">
        <v>0</v>
      </c>
      <c r="AB17" s="39">
        <f>IF((OR(X17="",X17="DNC")),"",IF(X17="SDQ",AB$28,IF(X17="DNF",999,(X17+(5*Y17)+(Z17*10)-(AA17*5)))))</f>
        <v>22.71</v>
      </c>
      <c r="AC17" s="58">
        <f>IF(AB17="",Default_Rank_Score,RANK(AB17,AB$4:AB$18,1))</f>
        <v>1</v>
      </c>
      <c r="AD17" s="52">
        <v>31.38</v>
      </c>
      <c r="AE17" s="6">
        <v>3</v>
      </c>
      <c r="AF17" s="32">
        <v>0</v>
      </c>
      <c r="AG17" s="32">
        <v>0</v>
      </c>
      <c r="AH17" s="39">
        <f>IF((OR(AD17="",AD17="DNC")),"",IF(AD17="SDQ",AH$28,IF(AD17="DNF",999,(AD17+(5*AE17)+(AF17*10)-(AG17*5)))))</f>
        <v>46.379999999999995</v>
      </c>
      <c r="AI17" s="58">
        <f>IF(AH17="",Default_Rank_Score,RANK(AH17,AH$4:AH$18,1))</f>
        <v>7</v>
      </c>
      <c r="AJ17" s="52">
        <v>29.52</v>
      </c>
      <c r="AK17" s="6">
        <v>1</v>
      </c>
      <c r="AL17" s="32">
        <v>0</v>
      </c>
      <c r="AM17" s="32">
        <v>0</v>
      </c>
      <c r="AN17" s="39">
        <f>IF((OR(AJ17="",AJ17="DNC")),"",IF(AJ17="SDQ",AN$28,IF(AJ17="DNF",999,(AJ17+(5*AK17)+(AL17*10)-(AM17*5)))))</f>
        <v>34.519999999999996</v>
      </c>
      <c r="AO17" s="12">
        <f>IF(AN17="",Default_Rank_Score,RANK(AN17,AN$4:AN$18,1))</f>
        <v>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27" customFormat="1" ht="13.5" thickBot="1" x14ac:dyDescent="0.25">
      <c r="A18" s="40" t="s">
        <v>16</v>
      </c>
      <c r="B18" s="41"/>
      <c r="C18" s="41"/>
      <c r="D18" s="41"/>
      <c r="E18" s="42"/>
      <c r="F18" s="43"/>
      <c r="G18" s="44"/>
      <c r="H18" s="44"/>
      <c r="I18" s="44"/>
      <c r="J18" s="44"/>
      <c r="K18" s="47"/>
      <c r="L18" s="53"/>
      <c r="M18" s="44"/>
      <c r="N18" s="44"/>
      <c r="O18" s="44"/>
      <c r="P18" s="45"/>
      <c r="Q18" s="57"/>
      <c r="R18" s="53"/>
      <c r="S18" s="44"/>
      <c r="T18" s="44"/>
      <c r="U18" s="44"/>
      <c r="V18" s="45"/>
      <c r="W18" s="57"/>
      <c r="X18" s="53"/>
      <c r="Y18" s="44"/>
      <c r="Z18" s="44"/>
      <c r="AA18" s="44"/>
      <c r="AB18" s="45"/>
      <c r="AC18" s="57"/>
      <c r="AD18" s="53"/>
      <c r="AE18" s="44"/>
      <c r="AF18" s="44"/>
      <c r="AG18" s="44"/>
      <c r="AH18" s="45"/>
      <c r="AI18" s="57"/>
      <c r="AJ18" s="53"/>
      <c r="AK18" s="44"/>
      <c r="AL18" s="44"/>
      <c r="AM18" s="44"/>
      <c r="AN18" s="45"/>
      <c r="AO18" s="26"/>
      <c r="AP18" s="26"/>
      <c r="AQ18" s="26"/>
    </row>
    <row r="19" spans="1:43" s="17" customFormat="1" x14ac:dyDescent="0.2">
      <c r="A19" s="17" t="s">
        <v>17</v>
      </c>
      <c r="E19" s="13"/>
      <c r="F19" s="5"/>
      <c r="G19" s="15"/>
      <c r="H19" s="15"/>
      <c r="I19" s="15"/>
      <c r="J19" s="15"/>
      <c r="K19" s="15"/>
      <c r="L19" s="16">
        <v>200</v>
      </c>
      <c r="M19" s="15"/>
      <c r="N19" s="15"/>
      <c r="O19" s="15"/>
      <c r="P19" s="16"/>
      <c r="Q19" s="15"/>
      <c r="R19" s="16">
        <v>200</v>
      </c>
      <c r="S19" s="15"/>
      <c r="T19" s="15"/>
      <c r="U19" s="15"/>
      <c r="V19" s="16"/>
      <c r="W19" s="15"/>
      <c r="X19" s="16">
        <v>200</v>
      </c>
      <c r="Y19" s="15"/>
      <c r="Z19" s="15"/>
      <c r="AA19" s="15"/>
      <c r="AB19" s="16"/>
      <c r="AC19" s="15"/>
      <c r="AD19" s="16">
        <v>200</v>
      </c>
      <c r="AE19" s="15"/>
      <c r="AF19" s="15"/>
      <c r="AG19" s="15"/>
      <c r="AH19" s="16"/>
      <c r="AI19" s="15"/>
      <c r="AJ19" s="16">
        <v>200</v>
      </c>
      <c r="AK19" s="15"/>
      <c r="AL19" s="15"/>
      <c r="AM19" s="15"/>
      <c r="AN19" s="16"/>
      <c r="AO19" s="15"/>
      <c r="AP19" s="15"/>
      <c r="AQ19" s="15"/>
    </row>
    <row r="20" spans="1:43" s="17" customFormat="1" x14ac:dyDescent="0.2">
      <c r="A20" s="4" t="s">
        <v>18</v>
      </c>
      <c r="B20" s="4"/>
      <c r="C20" s="4"/>
      <c r="D20" s="4"/>
      <c r="E20" s="13"/>
      <c r="F20" s="5"/>
      <c r="G20" s="15"/>
      <c r="H20" s="15"/>
      <c r="I20" s="15"/>
      <c r="J20" s="15"/>
      <c r="K20" s="15"/>
      <c r="L20" s="16">
        <v>20</v>
      </c>
      <c r="M20" s="15"/>
      <c r="N20" s="15"/>
      <c r="O20" s="15"/>
      <c r="P20" s="16"/>
      <c r="Q20" s="15"/>
      <c r="R20" s="16">
        <v>20</v>
      </c>
      <c r="S20" s="15"/>
      <c r="T20" s="15"/>
      <c r="U20" s="15"/>
      <c r="V20" s="16"/>
      <c r="W20" s="15"/>
      <c r="X20" s="16">
        <v>20</v>
      </c>
      <c r="Y20" s="15"/>
      <c r="Z20" s="15"/>
      <c r="AA20" s="15"/>
      <c r="AB20" s="16"/>
      <c r="AC20" s="15"/>
      <c r="AD20" s="16">
        <v>20</v>
      </c>
      <c r="AE20" s="15"/>
      <c r="AF20" s="15"/>
      <c r="AG20" s="15"/>
      <c r="AH20" s="16"/>
      <c r="AI20" s="15"/>
      <c r="AJ20" s="16">
        <v>20</v>
      </c>
      <c r="AK20" s="15"/>
      <c r="AL20" s="15"/>
      <c r="AM20" s="15"/>
      <c r="AN20" s="16"/>
      <c r="AO20" s="15"/>
      <c r="AP20" s="15"/>
      <c r="AQ20" s="15"/>
    </row>
    <row r="21" spans="1:43" s="17" customFormat="1" x14ac:dyDescent="0.2">
      <c r="A21" s="4" t="s">
        <v>19</v>
      </c>
      <c r="B21" s="4"/>
      <c r="C21" s="4"/>
      <c r="D21" s="4"/>
      <c r="E21" s="13"/>
      <c r="F21" s="5"/>
      <c r="G21" s="15"/>
      <c r="H21" s="15"/>
      <c r="I21" s="15"/>
      <c r="J21" s="15"/>
      <c r="K21" s="15"/>
      <c r="L21" s="16">
        <f>MIN(L4:L18)</f>
        <v>24.21</v>
      </c>
      <c r="M21" s="15"/>
      <c r="N21" s="15"/>
      <c r="O21" s="15"/>
      <c r="P21" s="16">
        <f>MIN(P4:P18)</f>
        <v>31.45</v>
      </c>
      <c r="Q21" s="15"/>
      <c r="R21" s="16">
        <f>MIN(R4:R18)</f>
        <v>23.82</v>
      </c>
      <c r="S21" s="15"/>
      <c r="T21" s="15"/>
      <c r="U21" s="15"/>
      <c r="V21" s="16">
        <f>MIN(V4:V18)</f>
        <v>23.82</v>
      </c>
      <c r="W21" s="15"/>
      <c r="X21" s="16">
        <f>MIN(X4:X18)</f>
        <v>22.71</v>
      </c>
      <c r="Y21" s="15"/>
      <c r="Z21" s="15"/>
      <c r="AA21" s="15"/>
      <c r="AB21" s="16">
        <f>MIN(AB4:AB18)</f>
        <v>22.71</v>
      </c>
      <c r="AC21" s="15"/>
      <c r="AD21" s="16">
        <f>MIN(AD4:AD18)</f>
        <v>23.07</v>
      </c>
      <c r="AE21" s="15"/>
      <c r="AF21" s="15"/>
      <c r="AG21" s="15"/>
      <c r="AH21" s="16">
        <f>MIN(AH4:AH18)</f>
        <v>28.07</v>
      </c>
      <c r="AI21" s="15"/>
      <c r="AJ21" s="16">
        <f>MIN(AJ4:AJ18)</f>
        <v>19.61</v>
      </c>
      <c r="AK21" s="15"/>
      <c r="AL21" s="15"/>
      <c r="AM21" s="15"/>
      <c r="AN21" s="16">
        <f>MIN(AN4:AN18)</f>
        <v>19.61</v>
      </c>
      <c r="AO21" s="15"/>
      <c r="AP21" s="15"/>
      <c r="AQ21" s="15"/>
    </row>
    <row r="22" spans="1:43" s="17" customFormat="1" x14ac:dyDescent="0.2">
      <c r="A22" s="4" t="s">
        <v>20</v>
      </c>
      <c r="B22" s="4"/>
      <c r="C22" s="4"/>
      <c r="D22" s="4"/>
      <c r="E22" s="13"/>
      <c r="F22" s="5"/>
      <c r="G22" s="15"/>
      <c r="H22" s="15"/>
      <c r="I22" s="15"/>
      <c r="J22" s="15"/>
      <c r="K22" s="15"/>
      <c r="L22" s="16">
        <f>MAX(L4:L18)</f>
        <v>139.16</v>
      </c>
      <c r="M22" s="15"/>
      <c r="N22" s="15"/>
      <c r="O22" s="15"/>
      <c r="P22" s="16">
        <f>MAX(P4:P18)</f>
        <v>164.16</v>
      </c>
      <c r="Q22" s="15"/>
      <c r="R22" s="16">
        <f>MAX(R4:R18)</f>
        <v>139.83000000000001</v>
      </c>
      <c r="S22" s="15"/>
      <c r="T22" s="15"/>
      <c r="U22" s="15"/>
      <c r="V22" s="16">
        <f>MAX(V4:V18)</f>
        <v>139.83000000000001</v>
      </c>
      <c r="W22" s="15"/>
      <c r="X22" s="16">
        <f>MAX(X4:X18)</f>
        <v>116.25</v>
      </c>
      <c r="Y22" s="15"/>
      <c r="Z22" s="15"/>
      <c r="AA22" s="15"/>
      <c r="AB22" s="16">
        <f>MAX(AB4:AB18)</f>
        <v>122.33</v>
      </c>
      <c r="AC22" s="15"/>
      <c r="AD22" s="16">
        <f>MAX(AD4:AD18)</f>
        <v>140.18</v>
      </c>
      <c r="AE22" s="15"/>
      <c r="AF22" s="15"/>
      <c r="AG22" s="15"/>
      <c r="AH22" s="16">
        <f>MAX(AH4:AH18)</f>
        <v>150.18</v>
      </c>
      <c r="AI22" s="15"/>
      <c r="AJ22" s="16">
        <f>MAX(AJ4:AJ18)</f>
        <v>117.56</v>
      </c>
      <c r="AK22" s="15"/>
      <c r="AL22" s="15"/>
      <c r="AM22" s="15"/>
      <c r="AN22" s="16">
        <f>MAX(AN4:AN18)</f>
        <v>117.56</v>
      </c>
      <c r="AO22" s="15"/>
      <c r="AP22" s="15"/>
      <c r="AQ22" s="15"/>
    </row>
    <row r="23" spans="1:43" s="17" customFormat="1" x14ac:dyDescent="0.2">
      <c r="A23" s="4" t="s">
        <v>21</v>
      </c>
      <c r="B23" s="4"/>
      <c r="C23" s="4"/>
      <c r="D23" s="4"/>
      <c r="E23" s="13"/>
      <c r="F23" s="5"/>
      <c r="G23" s="15"/>
      <c r="H23" s="15"/>
      <c r="I23" s="15"/>
      <c r="J23" s="15"/>
      <c r="K23" s="15"/>
      <c r="L23" s="16">
        <f>AVERAGE(L4:L18)</f>
        <v>58.902307692307694</v>
      </c>
      <c r="M23" s="15"/>
      <c r="N23" s="15"/>
      <c r="O23" s="15"/>
      <c r="P23" s="16">
        <f>AVERAGE(P4:P18)</f>
        <v>66.594615384615381</v>
      </c>
      <c r="Q23" s="15"/>
      <c r="R23" s="16">
        <f>AVERAGE(R4:R18)</f>
        <v>51.533076923076933</v>
      </c>
      <c r="S23" s="15"/>
      <c r="T23" s="15"/>
      <c r="U23" s="15"/>
      <c r="V23" s="16">
        <f>AVERAGE(V4:V18)</f>
        <v>53.071538461538474</v>
      </c>
      <c r="W23" s="15"/>
      <c r="X23" s="16">
        <f>AVERAGE(X4:X18)</f>
        <v>46.771538461538462</v>
      </c>
      <c r="Y23" s="15"/>
      <c r="Z23" s="15"/>
      <c r="AA23" s="15"/>
      <c r="AB23" s="16">
        <f>AVERAGE(AB4:AB18)</f>
        <v>54.848461538461535</v>
      </c>
      <c r="AC23" s="15"/>
      <c r="AD23" s="16">
        <f>AVERAGE(AD4:AD18)</f>
        <v>52.935384615384606</v>
      </c>
      <c r="AE23" s="15"/>
      <c r="AF23" s="15"/>
      <c r="AG23" s="15"/>
      <c r="AH23" s="16">
        <f>AVERAGE(AH4:AH18)</f>
        <v>61.39692307692308</v>
      </c>
      <c r="AI23" s="15"/>
      <c r="AJ23" s="16">
        <f>AVERAGE(AJ4:AJ18)</f>
        <v>44.43</v>
      </c>
      <c r="AK23" s="15"/>
      <c r="AL23" s="15"/>
      <c r="AM23" s="15"/>
      <c r="AN23" s="16">
        <f>AVERAGE(AN4:AN18)</f>
        <v>52.891538461538474</v>
      </c>
      <c r="AO23" s="15"/>
      <c r="AP23" s="15"/>
      <c r="AQ23" s="15"/>
    </row>
    <row r="24" spans="1:43" s="17" customFormat="1" x14ac:dyDescent="0.2">
      <c r="A24" s="4" t="s">
        <v>22</v>
      </c>
      <c r="B24" s="4"/>
      <c r="C24" s="4"/>
      <c r="D24" s="4"/>
      <c r="E24" s="13"/>
      <c r="F24" s="5"/>
      <c r="G24" s="15"/>
      <c r="H24" s="15"/>
      <c r="I24" s="15"/>
      <c r="J24" s="15"/>
      <c r="K24" s="15"/>
      <c r="L24" s="16">
        <f>STDEV(L4:L18)</f>
        <v>35.236909662513014</v>
      </c>
      <c r="M24" s="15"/>
      <c r="N24" s="15"/>
      <c r="O24" s="15"/>
      <c r="P24" s="16">
        <f>STDEV(M4:P18)</f>
        <v>34.460781999843306</v>
      </c>
      <c r="Q24" s="15"/>
      <c r="R24" s="16">
        <f>STDEV(R4:R18)</f>
        <v>37.513496323460089</v>
      </c>
      <c r="S24" s="15"/>
      <c r="T24" s="15"/>
      <c r="U24" s="15"/>
      <c r="V24" s="16">
        <f>STDEV(S4:V18)</f>
        <v>29.357980074929191</v>
      </c>
      <c r="W24" s="15"/>
      <c r="X24" s="16">
        <f>STDEV(X4:X18)</f>
        <v>30.441674517606593</v>
      </c>
      <c r="Y24" s="15"/>
      <c r="Z24" s="15"/>
      <c r="AA24" s="15"/>
      <c r="AB24" s="16">
        <f>STDEV(Y4:AB18)</f>
        <v>28.925468303098306</v>
      </c>
      <c r="AC24" s="15"/>
      <c r="AD24" s="16">
        <f>STDEV(AD4:AD18)</f>
        <v>36.500363609007316</v>
      </c>
      <c r="AE24" s="15"/>
      <c r="AF24" s="15"/>
      <c r="AG24" s="15"/>
      <c r="AH24" s="16">
        <f>STDEV(AE4:AH18)</f>
        <v>32.58581939958983</v>
      </c>
      <c r="AI24" s="15"/>
      <c r="AJ24" s="16">
        <f>STDEV(AJ4:AJ18)</f>
        <v>32.555031357175302</v>
      </c>
      <c r="AK24" s="15"/>
      <c r="AL24" s="15"/>
      <c r="AM24" s="15"/>
      <c r="AN24" s="16">
        <f>STDEV(AK4:AN18)</f>
        <v>27.797251469405992</v>
      </c>
      <c r="AO24" s="15"/>
      <c r="AP24" s="15"/>
      <c r="AQ24" s="15"/>
    </row>
    <row r="25" spans="1:43" s="17" customFormat="1" x14ac:dyDescent="0.2">
      <c r="A25" s="4" t="s">
        <v>23</v>
      </c>
      <c r="B25" s="4"/>
      <c r="C25" s="4"/>
      <c r="D25" s="4"/>
      <c r="E25" s="13"/>
      <c r="F25" s="5"/>
      <c r="G25" s="15"/>
      <c r="H25" s="15"/>
      <c r="I25" s="15"/>
      <c r="J25" s="15"/>
      <c r="K25" s="15"/>
      <c r="L25" s="16"/>
      <c r="M25" s="15">
        <f>MAX(M4:M18)</f>
        <v>3</v>
      </c>
      <c r="N25" s="15"/>
      <c r="O25" s="15"/>
      <c r="P25" s="16"/>
      <c r="Q25" s="15"/>
      <c r="R25" s="16"/>
      <c r="S25" s="15">
        <f>MAX(S4:S18)</f>
        <v>2</v>
      </c>
      <c r="T25" s="15"/>
      <c r="U25" s="15"/>
      <c r="V25" s="16"/>
      <c r="W25" s="15"/>
      <c r="X25" s="16"/>
      <c r="Y25" s="15">
        <f>MAX(Y4:Y18)</f>
        <v>5</v>
      </c>
      <c r="Z25" s="15"/>
      <c r="AA25" s="15"/>
      <c r="AB25" s="16"/>
      <c r="AC25" s="15"/>
      <c r="AD25" s="16"/>
      <c r="AE25" s="15">
        <f>MAX(AE4:AE18)</f>
        <v>4</v>
      </c>
      <c r="AF25" s="15"/>
      <c r="AG25" s="15"/>
      <c r="AH25" s="16"/>
      <c r="AI25" s="15"/>
      <c r="AJ25" s="16"/>
      <c r="AK25" s="15">
        <f>MAX(AK4:AK18)</f>
        <v>8</v>
      </c>
      <c r="AL25" s="15"/>
      <c r="AM25" s="15"/>
      <c r="AN25" s="16"/>
      <c r="AO25" s="15"/>
      <c r="AP25" s="15"/>
      <c r="AQ25" s="15"/>
    </row>
    <row r="26" spans="1:43" s="17" customFormat="1" x14ac:dyDescent="0.2">
      <c r="A26" s="4" t="s">
        <v>24</v>
      </c>
      <c r="B26" s="4"/>
      <c r="C26" s="4"/>
      <c r="D26" s="4"/>
      <c r="E26" s="13"/>
      <c r="F26" s="5"/>
      <c r="G26" s="15"/>
      <c r="H26" s="15"/>
      <c r="I26" s="15"/>
      <c r="J26" s="15"/>
      <c r="K26" s="15"/>
      <c r="L26" s="16"/>
      <c r="M26" s="15">
        <f>AVERAGE(M4:M18)</f>
        <v>1.2307692307692308</v>
      </c>
      <c r="N26" s="15"/>
      <c r="O26" s="15"/>
      <c r="P26" s="16"/>
      <c r="Q26" s="15"/>
      <c r="R26" s="16"/>
      <c r="S26" s="15">
        <f>AVERAGE(S4:S18)</f>
        <v>0.30769230769230771</v>
      </c>
      <c r="T26" s="15"/>
      <c r="U26" s="15"/>
      <c r="V26" s="16"/>
      <c r="W26" s="15"/>
      <c r="X26" s="16"/>
      <c r="Y26" s="15">
        <f>AVERAGE(Y4:Y18)</f>
        <v>1.4615384615384615</v>
      </c>
      <c r="Z26" s="15"/>
      <c r="AA26" s="15"/>
      <c r="AB26" s="16"/>
      <c r="AC26" s="15"/>
      <c r="AD26" s="16"/>
      <c r="AE26" s="15">
        <f>AVERAGE(AE4:AE18)</f>
        <v>1.6923076923076923</v>
      </c>
      <c r="AF26" s="15"/>
      <c r="AG26" s="15"/>
      <c r="AH26" s="16"/>
      <c r="AI26" s="15"/>
      <c r="AJ26" s="16"/>
      <c r="AK26" s="15">
        <f>AVERAGE(AK4:AK18)</f>
        <v>1.6923076923076923</v>
      </c>
      <c r="AL26" s="15"/>
      <c r="AM26" s="15"/>
      <c r="AN26" s="16"/>
      <c r="AO26" s="15"/>
      <c r="AP26" s="15"/>
      <c r="AQ26" s="15"/>
    </row>
    <row r="27" spans="1:43" s="17" customFormat="1" x14ac:dyDescent="0.2">
      <c r="A27" s="4" t="s">
        <v>25</v>
      </c>
      <c r="B27" s="4"/>
      <c r="C27" s="4"/>
      <c r="D27" s="4"/>
      <c r="F27" s="5"/>
      <c r="G27" s="15">
        <v>0</v>
      </c>
      <c r="H27" s="15"/>
      <c r="I27" s="15"/>
      <c r="J27" s="15"/>
      <c r="K27" s="15"/>
      <c r="L27" s="16"/>
      <c r="M27" s="15" t="s">
        <v>30</v>
      </c>
      <c r="N27" s="15"/>
      <c r="O27" s="15" t="s">
        <v>31</v>
      </c>
      <c r="P27" s="16" t="s">
        <v>32</v>
      </c>
      <c r="Q27" s="15"/>
      <c r="R27" s="16"/>
      <c r="S27" s="15" t="s">
        <v>30</v>
      </c>
      <c r="T27" s="15"/>
      <c r="U27" s="15" t="s">
        <v>31</v>
      </c>
      <c r="V27" s="16" t="s">
        <v>32</v>
      </c>
      <c r="W27" s="15"/>
      <c r="X27" s="16"/>
      <c r="Y27" s="15" t="s">
        <v>30</v>
      </c>
      <c r="Z27" s="15"/>
      <c r="AA27" s="15" t="s">
        <v>31</v>
      </c>
      <c r="AB27" s="16" t="s">
        <v>32</v>
      </c>
      <c r="AC27" s="15"/>
      <c r="AD27" s="16"/>
      <c r="AE27" s="15" t="s">
        <v>30</v>
      </c>
      <c r="AF27" s="15"/>
      <c r="AG27" s="15" t="s">
        <v>31</v>
      </c>
      <c r="AH27" s="16" t="s">
        <v>32</v>
      </c>
      <c r="AI27" s="15"/>
      <c r="AJ27" s="16"/>
      <c r="AK27" s="15" t="s">
        <v>30</v>
      </c>
      <c r="AL27" s="15"/>
      <c r="AM27" s="15" t="s">
        <v>31</v>
      </c>
      <c r="AN27" s="16" t="s">
        <v>32</v>
      </c>
      <c r="AO27" s="15"/>
      <c r="AP27" s="15"/>
      <c r="AQ27" s="5"/>
    </row>
    <row r="28" spans="1:43" x14ac:dyDescent="0.2">
      <c r="A28" s="18" t="s">
        <v>39</v>
      </c>
      <c r="P28" s="23">
        <f>P2*5+30</f>
        <v>30</v>
      </c>
      <c r="V28" s="23">
        <f>V2*5+30</f>
        <v>30</v>
      </c>
      <c r="AB28" s="23">
        <f>AB2*5+30</f>
        <v>30</v>
      </c>
      <c r="AH28" s="23">
        <f>AH2*5+30</f>
        <v>30</v>
      </c>
      <c r="AN28" s="23">
        <f>AN2*5+30</f>
        <v>30</v>
      </c>
    </row>
  </sheetData>
  <sheetProtection insertRows="0" deleteRows="0" selectLockedCells="1" sort="0"/>
  <sortState ref="A5:AM17">
    <sortCondition ref="K5:K17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17 R5:R17 X5:X17 AJ5:AJ17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17 S5:S17 AE5:AE17 Y5:Y17 AK5:AK17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17 T5:U17 Z5:AA17 AF5:AG17 AL5:AM17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8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Clean</vt:lpstr>
      <vt:lpstr>Category</vt:lpstr>
      <vt:lpstr>Overall</vt:lpstr>
      <vt:lpstr>Raw</vt:lpstr>
      <vt:lpstr>Overall!Print_Area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Dusty</cp:lastModifiedBy>
  <cp:lastPrinted>2018-06-18T20:49:34Z</cp:lastPrinted>
  <dcterms:created xsi:type="dcterms:W3CDTF">2001-01-20T20:19:50Z</dcterms:created>
  <dcterms:modified xsi:type="dcterms:W3CDTF">2018-06-18T20:53:04Z</dcterms:modified>
</cp:coreProperties>
</file>