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Dusty\Documents\2018 THSS\Trailhead 2018 - Copy 0324 852\TH18 Main Match Scores\"/>
    </mc:Choice>
  </mc:AlternateContent>
  <xr:revisionPtr revIDLastSave="0" documentId="13_ncr:1_{456D5232-5B26-4EF8-B452-CD5F863B2097}" xr6:coauthVersionLast="28" xr6:coauthVersionMax="28" xr10:uidLastSave="{00000000-0000-0000-0000-000000000000}"/>
  <bookViews>
    <workbookView xWindow="0" yWindow="0" windowWidth="20490" windowHeight="7530" activeTab="2" xr2:uid="{00000000-000D-0000-FFFF-FFFF00000000}"/>
  </bookViews>
  <sheets>
    <sheet name="Stage 2" sheetId="33" r:id="rId1"/>
    <sheet name="Clean" sheetId="32" r:id="rId2"/>
    <sheet name="Category" sheetId="31" r:id="rId3"/>
    <sheet name="Overall" sheetId="30" r:id="rId4"/>
    <sheet name="Raw" sheetId="26" r:id="rId5"/>
  </sheets>
  <definedNames>
    <definedName name="_xlnm.Print_Area" localSheetId="2">Category!$A$1:$BR$119</definedName>
    <definedName name="_xlnm.Print_Area" localSheetId="1">Clean!$A$1:$K$20</definedName>
    <definedName name="_xlnm.Print_Area" localSheetId="3">Overall!$A$1:$BR$119</definedName>
  </definedNames>
  <calcPr calcId="171026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R129" i="33" l="1"/>
  <c r="BL129" i="33"/>
  <c r="BF129" i="33"/>
  <c r="AZ129" i="33"/>
  <c r="AT129" i="33"/>
  <c r="AN129" i="33"/>
  <c r="AH129" i="33"/>
  <c r="AB129" i="33"/>
  <c r="V129" i="33"/>
  <c r="P129" i="33"/>
  <c r="BO127" i="33"/>
  <c r="BI127" i="33"/>
  <c r="BC127" i="33"/>
  <c r="AW127" i="33"/>
  <c r="AQ127" i="33"/>
  <c r="AK127" i="33"/>
  <c r="AE127" i="33"/>
  <c r="Y127" i="33"/>
  <c r="S127" i="33"/>
  <c r="M127" i="33"/>
  <c r="BO126" i="33"/>
  <c r="BI126" i="33"/>
  <c r="BC126" i="33"/>
  <c r="AW126" i="33"/>
  <c r="AQ126" i="33"/>
  <c r="AK126" i="33"/>
  <c r="AE126" i="33"/>
  <c r="Y126" i="33"/>
  <c r="S126" i="33"/>
  <c r="M126" i="33"/>
  <c r="BN125" i="33"/>
  <c r="BH125" i="33"/>
  <c r="BB125" i="33"/>
  <c r="AV125" i="33"/>
  <c r="AP125" i="33"/>
  <c r="AJ125" i="33"/>
  <c r="AD125" i="33"/>
  <c r="X125" i="33"/>
  <c r="R125" i="33"/>
  <c r="L125" i="33"/>
  <c r="BN124" i="33"/>
  <c r="BH124" i="33"/>
  <c r="BB124" i="33"/>
  <c r="AV124" i="33"/>
  <c r="AP124" i="33"/>
  <c r="AJ124" i="33"/>
  <c r="AD124" i="33"/>
  <c r="X124" i="33"/>
  <c r="R124" i="33"/>
  <c r="L124" i="33"/>
  <c r="BN123" i="33"/>
  <c r="BH123" i="33"/>
  <c r="BB123" i="33"/>
  <c r="AV123" i="33"/>
  <c r="AP123" i="33"/>
  <c r="AJ123" i="33"/>
  <c r="AD123" i="33"/>
  <c r="X123" i="33"/>
  <c r="R123" i="33"/>
  <c r="L123" i="33"/>
  <c r="BN122" i="33"/>
  <c r="BH122" i="33"/>
  <c r="BB122" i="33"/>
  <c r="AV122" i="33"/>
  <c r="AP122" i="33"/>
  <c r="AJ122" i="33"/>
  <c r="AD122" i="33"/>
  <c r="X122" i="33"/>
  <c r="R122" i="33"/>
  <c r="L122" i="33"/>
  <c r="BR77" i="33"/>
  <c r="BL77" i="33"/>
  <c r="BF77" i="33"/>
  <c r="AZ77" i="33"/>
  <c r="AT77" i="33"/>
  <c r="AN77" i="33"/>
  <c r="AH77" i="33"/>
  <c r="AB77" i="33"/>
  <c r="V77" i="33"/>
  <c r="P77" i="33"/>
  <c r="J77" i="33"/>
  <c r="I77" i="33"/>
  <c r="BR8" i="33"/>
  <c r="BL8" i="33"/>
  <c r="BF8" i="33"/>
  <c r="AZ8" i="33"/>
  <c r="AT8" i="33"/>
  <c r="AN8" i="33"/>
  <c r="AH8" i="33"/>
  <c r="AB8" i="33"/>
  <c r="V8" i="33"/>
  <c r="P8" i="33"/>
  <c r="K8" i="33" s="1"/>
  <c r="J8" i="33"/>
  <c r="I8" i="33"/>
  <c r="BR60" i="33"/>
  <c r="BL60" i="33"/>
  <c r="BF60" i="33"/>
  <c r="AZ60" i="33"/>
  <c r="AT60" i="33"/>
  <c r="AN60" i="33"/>
  <c r="AH60" i="33"/>
  <c r="AB60" i="33"/>
  <c r="V60" i="33"/>
  <c r="P60" i="33"/>
  <c r="J60" i="33"/>
  <c r="I60" i="33"/>
  <c r="BR64" i="33"/>
  <c r="BL64" i="33"/>
  <c r="BF64" i="33"/>
  <c r="AZ64" i="33"/>
  <c r="AT64" i="33"/>
  <c r="AN64" i="33"/>
  <c r="AH64" i="33"/>
  <c r="AB64" i="33"/>
  <c r="K64" i="33" s="1"/>
  <c r="V64" i="33"/>
  <c r="P64" i="33"/>
  <c r="J64" i="33"/>
  <c r="I64" i="33"/>
  <c r="BR118" i="33"/>
  <c r="BL118" i="33"/>
  <c r="BF118" i="33"/>
  <c r="AZ118" i="33"/>
  <c r="AT118" i="33"/>
  <c r="AN118" i="33"/>
  <c r="AH118" i="33"/>
  <c r="AB118" i="33"/>
  <c r="V118" i="33"/>
  <c r="P118" i="33"/>
  <c r="J118" i="33"/>
  <c r="I118" i="33"/>
  <c r="BR47" i="33"/>
  <c r="BL47" i="33"/>
  <c r="BF47" i="33"/>
  <c r="AZ47" i="33"/>
  <c r="AT47" i="33"/>
  <c r="AN47" i="33"/>
  <c r="AH47" i="33"/>
  <c r="AB47" i="33"/>
  <c r="V47" i="33"/>
  <c r="P47" i="33"/>
  <c r="K47" i="33" s="1"/>
  <c r="J47" i="33"/>
  <c r="I47" i="33"/>
  <c r="BR40" i="33"/>
  <c r="BL40" i="33"/>
  <c r="BF40" i="33"/>
  <c r="AZ40" i="33"/>
  <c r="AT40" i="33"/>
  <c r="AN40" i="33"/>
  <c r="AH40" i="33"/>
  <c r="AB40" i="33"/>
  <c r="V40" i="33"/>
  <c r="P40" i="33"/>
  <c r="J40" i="33"/>
  <c r="I40" i="33"/>
  <c r="BR20" i="33"/>
  <c r="BL20" i="33"/>
  <c r="BF20" i="33"/>
  <c r="AZ20" i="33"/>
  <c r="AT20" i="33"/>
  <c r="AN20" i="33"/>
  <c r="AH20" i="33"/>
  <c r="AB20" i="33"/>
  <c r="V20" i="33"/>
  <c r="P20" i="33"/>
  <c r="K20" i="33" s="1"/>
  <c r="J20" i="33"/>
  <c r="I20" i="33"/>
  <c r="BR95" i="33"/>
  <c r="BL95" i="33"/>
  <c r="BF95" i="33"/>
  <c r="AZ95" i="33"/>
  <c r="AT95" i="33"/>
  <c r="AN95" i="33"/>
  <c r="AH95" i="33"/>
  <c r="AB95" i="33"/>
  <c r="V95" i="33"/>
  <c r="P95" i="33"/>
  <c r="J95" i="33"/>
  <c r="I95" i="33"/>
  <c r="BR117" i="33"/>
  <c r="BL117" i="33"/>
  <c r="BF117" i="33"/>
  <c r="AZ117" i="33"/>
  <c r="AT117" i="33"/>
  <c r="AN117" i="33"/>
  <c r="AH117" i="33"/>
  <c r="AB117" i="33"/>
  <c r="K117" i="33" s="1"/>
  <c r="V117" i="33"/>
  <c r="P117" i="33"/>
  <c r="J117" i="33"/>
  <c r="I117" i="33"/>
  <c r="BR90" i="33"/>
  <c r="BL90" i="33"/>
  <c r="BF90" i="33"/>
  <c r="AZ90" i="33"/>
  <c r="AT90" i="33"/>
  <c r="AN90" i="33"/>
  <c r="AH90" i="33"/>
  <c r="AB90" i="33"/>
  <c r="V90" i="33"/>
  <c r="P90" i="33"/>
  <c r="J90" i="33"/>
  <c r="I90" i="33"/>
  <c r="BR73" i="33"/>
  <c r="BL73" i="33"/>
  <c r="BF73" i="33"/>
  <c r="AZ73" i="33"/>
  <c r="AT73" i="33"/>
  <c r="AN73" i="33"/>
  <c r="AH73" i="33"/>
  <c r="AB73" i="33"/>
  <c r="K73" i="33" s="1"/>
  <c r="V73" i="33"/>
  <c r="P73" i="33"/>
  <c r="J73" i="33"/>
  <c r="I73" i="33"/>
  <c r="BR25" i="33"/>
  <c r="BL25" i="33"/>
  <c r="BF25" i="33"/>
  <c r="AZ25" i="33"/>
  <c r="AT25" i="33"/>
  <c r="AN25" i="33"/>
  <c r="AH25" i="33"/>
  <c r="AB25" i="33"/>
  <c r="V25" i="33"/>
  <c r="P25" i="33"/>
  <c r="J25" i="33"/>
  <c r="I25" i="33"/>
  <c r="BR63" i="33"/>
  <c r="BL63" i="33"/>
  <c r="BF63" i="33"/>
  <c r="AZ63" i="33"/>
  <c r="AT63" i="33"/>
  <c r="AN63" i="33"/>
  <c r="AH63" i="33"/>
  <c r="AB63" i="33"/>
  <c r="K63" i="33" s="1"/>
  <c r="V63" i="33"/>
  <c r="P63" i="33"/>
  <c r="J63" i="33"/>
  <c r="I63" i="33"/>
  <c r="BR98" i="33"/>
  <c r="BL98" i="33"/>
  <c r="BF98" i="33"/>
  <c r="AZ98" i="33"/>
  <c r="AT98" i="33"/>
  <c r="AN98" i="33"/>
  <c r="AH98" i="33"/>
  <c r="AB98" i="33"/>
  <c r="V98" i="33"/>
  <c r="P98" i="33"/>
  <c r="J98" i="33"/>
  <c r="I98" i="33"/>
  <c r="BR69" i="33"/>
  <c r="BL69" i="33"/>
  <c r="BF69" i="33"/>
  <c r="AZ69" i="33"/>
  <c r="AT69" i="33"/>
  <c r="AN69" i="33"/>
  <c r="AH69" i="33"/>
  <c r="AB69" i="33"/>
  <c r="V69" i="33"/>
  <c r="P69" i="33"/>
  <c r="K69" i="33"/>
  <c r="J69" i="33"/>
  <c r="I69" i="33"/>
  <c r="BR94" i="33"/>
  <c r="BL94" i="33"/>
  <c r="BF94" i="33"/>
  <c r="AZ94" i="33"/>
  <c r="AT94" i="33"/>
  <c r="AN94" i="33"/>
  <c r="AH94" i="33"/>
  <c r="AB94" i="33"/>
  <c r="V94" i="33"/>
  <c r="P94" i="33"/>
  <c r="J94" i="33"/>
  <c r="I94" i="33"/>
  <c r="BR91" i="33"/>
  <c r="BL91" i="33"/>
  <c r="BF91" i="33"/>
  <c r="AZ91" i="33"/>
  <c r="AT91" i="33"/>
  <c r="AN91" i="33"/>
  <c r="AH91" i="33"/>
  <c r="AB91" i="33"/>
  <c r="V91" i="33"/>
  <c r="P91" i="33"/>
  <c r="K91" i="33" s="1"/>
  <c r="J91" i="33"/>
  <c r="I91" i="33"/>
  <c r="BR66" i="33"/>
  <c r="BL66" i="33"/>
  <c r="BF66" i="33"/>
  <c r="AZ66" i="33"/>
  <c r="AT66" i="33"/>
  <c r="AN66" i="33"/>
  <c r="AH66" i="33"/>
  <c r="AB66" i="33"/>
  <c r="V66" i="33"/>
  <c r="P66" i="33"/>
  <c r="J66" i="33"/>
  <c r="I66" i="33"/>
  <c r="BR5" i="33"/>
  <c r="BL5" i="33"/>
  <c r="BF5" i="33"/>
  <c r="AZ5" i="33"/>
  <c r="AT5" i="33"/>
  <c r="AN5" i="33"/>
  <c r="AH5" i="33"/>
  <c r="AB5" i="33"/>
  <c r="V5" i="33"/>
  <c r="P5" i="33"/>
  <c r="J5" i="33"/>
  <c r="I5" i="33"/>
  <c r="BR16" i="33"/>
  <c r="BL16" i="33"/>
  <c r="BF16" i="33"/>
  <c r="AZ16" i="33"/>
  <c r="AT16" i="33"/>
  <c r="AN16" i="33"/>
  <c r="AH16" i="33"/>
  <c r="AB16" i="33"/>
  <c r="V16" i="33"/>
  <c r="P16" i="33"/>
  <c r="K16" i="33" s="1"/>
  <c r="J16" i="33"/>
  <c r="I16" i="33"/>
  <c r="BR80" i="33"/>
  <c r="BL80" i="33"/>
  <c r="BF80" i="33"/>
  <c r="AZ80" i="33"/>
  <c r="AT80" i="33"/>
  <c r="AN80" i="33"/>
  <c r="AH80" i="33"/>
  <c r="AB80" i="33"/>
  <c r="V80" i="33"/>
  <c r="P80" i="33"/>
  <c r="J80" i="33"/>
  <c r="I80" i="33"/>
  <c r="BR36" i="33"/>
  <c r="BL36" i="33"/>
  <c r="BF36" i="33"/>
  <c r="AZ36" i="33"/>
  <c r="AT36" i="33"/>
  <c r="AN36" i="33"/>
  <c r="AH36" i="33"/>
  <c r="AB36" i="33"/>
  <c r="K36" i="33" s="1"/>
  <c r="V36" i="33"/>
  <c r="P36" i="33"/>
  <c r="J36" i="33"/>
  <c r="I36" i="33"/>
  <c r="BR103" i="33"/>
  <c r="BL103" i="33"/>
  <c r="BF103" i="33"/>
  <c r="AZ103" i="33"/>
  <c r="AT103" i="33"/>
  <c r="AN103" i="33"/>
  <c r="AH103" i="33"/>
  <c r="AB103" i="33"/>
  <c r="V103" i="33"/>
  <c r="P103" i="33"/>
  <c r="J103" i="33"/>
  <c r="I103" i="33"/>
  <c r="BR81" i="33"/>
  <c r="BL81" i="33"/>
  <c r="BF81" i="33"/>
  <c r="AZ81" i="33"/>
  <c r="AT81" i="33"/>
  <c r="AN81" i="33"/>
  <c r="AH81" i="33"/>
  <c r="AB81" i="33"/>
  <c r="V81" i="33"/>
  <c r="P81" i="33"/>
  <c r="K81" i="33"/>
  <c r="J81" i="33"/>
  <c r="I81" i="33"/>
  <c r="BR82" i="33"/>
  <c r="BL82" i="33"/>
  <c r="BF82" i="33"/>
  <c r="AZ82" i="33"/>
  <c r="AT82" i="33"/>
  <c r="AN82" i="33"/>
  <c r="AH82" i="33"/>
  <c r="AB82" i="33"/>
  <c r="V82" i="33"/>
  <c r="P82" i="33"/>
  <c r="K82" i="33" s="1"/>
  <c r="J82" i="33"/>
  <c r="I82" i="33"/>
  <c r="BR111" i="33"/>
  <c r="BL111" i="33"/>
  <c r="BF111" i="33"/>
  <c r="AZ111" i="33"/>
  <c r="AT111" i="33"/>
  <c r="AN111" i="33"/>
  <c r="AH111" i="33"/>
  <c r="AB111" i="33"/>
  <c r="V111" i="33"/>
  <c r="P111" i="33"/>
  <c r="K111" i="33" s="1"/>
  <c r="J111" i="33"/>
  <c r="I111" i="33"/>
  <c r="BR71" i="33"/>
  <c r="BL71" i="33"/>
  <c r="BF71" i="33"/>
  <c r="AZ71" i="33"/>
  <c r="AT71" i="33"/>
  <c r="AN71" i="33"/>
  <c r="AH71" i="33"/>
  <c r="AB71" i="33"/>
  <c r="V71" i="33"/>
  <c r="P71" i="33"/>
  <c r="J71" i="33"/>
  <c r="I71" i="33"/>
  <c r="BR102" i="33"/>
  <c r="BL102" i="33"/>
  <c r="BF102" i="33"/>
  <c r="AZ102" i="33"/>
  <c r="AT102" i="33"/>
  <c r="AN102" i="33"/>
  <c r="AH102" i="33"/>
  <c r="AB102" i="33"/>
  <c r="V102" i="33"/>
  <c r="P102" i="33"/>
  <c r="J102" i="33"/>
  <c r="I102" i="33"/>
  <c r="BR65" i="33"/>
  <c r="BL65" i="33"/>
  <c r="BF65" i="33"/>
  <c r="AZ65" i="33"/>
  <c r="AT65" i="33"/>
  <c r="AN65" i="33"/>
  <c r="AH65" i="33"/>
  <c r="AB65" i="33"/>
  <c r="V65" i="33"/>
  <c r="P65" i="33"/>
  <c r="J65" i="33"/>
  <c r="I65" i="33"/>
  <c r="BR18" i="33"/>
  <c r="BL18" i="33"/>
  <c r="BF18" i="33"/>
  <c r="AZ18" i="33"/>
  <c r="AT18" i="33"/>
  <c r="AN18" i="33"/>
  <c r="AH18" i="33"/>
  <c r="AB18" i="33"/>
  <c r="V18" i="33"/>
  <c r="P18" i="33"/>
  <c r="K18" i="33" s="1"/>
  <c r="J18" i="33"/>
  <c r="I18" i="33"/>
  <c r="BR92" i="33"/>
  <c r="BL92" i="33"/>
  <c r="BF92" i="33"/>
  <c r="AZ92" i="33"/>
  <c r="AT92" i="33"/>
  <c r="AN92" i="33"/>
  <c r="AH92" i="33"/>
  <c r="AB92" i="33"/>
  <c r="V92" i="33"/>
  <c r="P92" i="33"/>
  <c r="J92" i="33"/>
  <c r="I92" i="33"/>
  <c r="BR43" i="33"/>
  <c r="BL43" i="33"/>
  <c r="BF43" i="33"/>
  <c r="AZ43" i="33"/>
  <c r="AT43" i="33"/>
  <c r="AN43" i="33"/>
  <c r="AH43" i="33"/>
  <c r="AB43" i="33"/>
  <c r="K43" i="33" s="1"/>
  <c r="V43" i="33"/>
  <c r="P43" i="33"/>
  <c r="J43" i="33"/>
  <c r="I43" i="33"/>
  <c r="BR19" i="33"/>
  <c r="BL19" i="33"/>
  <c r="BF19" i="33"/>
  <c r="AZ19" i="33"/>
  <c r="AT19" i="33"/>
  <c r="AN19" i="33"/>
  <c r="AH19" i="33"/>
  <c r="AB19" i="33"/>
  <c r="V19" i="33"/>
  <c r="P19" i="33"/>
  <c r="J19" i="33"/>
  <c r="I19" i="33"/>
  <c r="BR48" i="33"/>
  <c r="BL48" i="33"/>
  <c r="BF48" i="33"/>
  <c r="AZ48" i="33"/>
  <c r="AT48" i="33"/>
  <c r="AN48" i="33"/>
  <c r="AH48" i="33"/>
  <c r="AB48" i="33"/>
  <c r="V48" i="33"/>
  <c r="P48" i="33"/>
  <c r="K48" i="33" s="1"/>
  <c r="J48" i="33"/>
  <c r="I48" i="33"/>
  <c r="BR57" i="33"/>
  <c r="BL57" i="33"/>
  <c r="BF57" i="33"/>
  <c r="AZ57" i="33"/>
  <c r="AT57" i="33"/>
  <c r="AN57" i="33"/>
  <c r="AH57" i="33"/>
  <c r="AB57" i="33"/>
  <c r="V57" i="33"/>
  <c r="P57" i="33"/>
  <c r="J57" i="33"/>
  <c r="I57" i="33"/>
  <c r="BR51" i="33"/>
  <c r="BL51" i="33"/>
  <c r="BF51" i="33"/>
  <c r="AZ51" i="33"/>
  <c r="AT51" i="33"/>
  <c r="AN51" i="33"/>
  <c r="AH51" i="33"/>
  <c r="AB51" i="33"/>
  <c r="V51" i="33"/>
  <c r="P51" i="33"/>
  <c r="K51" i="33" s="1"/>
  <c r="J51" i="33"/>
  <c r="I51" i="33"/>
  <c r="BR9" i="33"/>
  <c r="BL9" i="33"/>
  <c r="BF9" i="33"/>
  <c r="AZ9" i="33"/>
  <c r="AT9" i="33"/>
  <c r="AN9" i="33"/>
  <c r="AH9" i="33"/>
  <c r="AB9" i="33"/>
  <c r="V9" i="33"/>
  <c r="P9" i="33"/>
  <c r="J9" i="33"/>
  <c r="I9" i="33"/>
  <c r="BR72" i="33"/>
  <c r="BL72" i="33"/>
  <c r="BF72" i="33"/>
  <c r="AZ72" i="33"/>
  <c r="AT72" i="33"/>
  <c r="AN72" i="33"/>
  <c r="AH72" i="33"/>
  <c r="AB72" i="33"/>
  <c r="V72" i="33"/>
  <c r="P72" i="33"/>
  <c r="K72" i="33" s="1"/>
  <c r="J72" i="33"/>
  <c r="I72" i="33"/>
  <c r="BR44" i="33"/>
  <c r="BL44" i="33"/>
  <c r="BF44" i="33"/>
  <c r="AZ44" i="33"/>
  <c r="AT44" i="33"/>
  <c r="AN44" i="33"/>
  <c r="AH44" i="33"/>
  <c r="AB44" i="33"/>
  <c r="V44" i="33"/>
  <c r="P44" i="33"/>
  <c r="J44" i="33"/>
  <c r="I44" i="33"/>
  <c r="BR75" i="33"/>
  <c r="BL75" i="33"/>
  <c r="BF75" i="33"/>
  <c r="AZ75" i="33"/>
  <c r="AT75" i="33"/>
  <c r="AN75" i="33"/>
  <c r="AH75" i="33"/>
  <c r="AB75" i="33"/>
  <c r="K75" i="33" s="1"/>
  <c r="V75" i="33"/>
  <c r="P75" i="33"/>
  <c r="J75" i="33"/>
  <c r="I75" i="33"/>
  <c r="BR23" i="33"/>
  <c r="BL23" i="33"/>
  <c r="BF23" i="33"/>
  <c r="AZ23" i="33"/>
  <c r="AT23" i="33"/>
  <c r="AN23" i="33"/>
  <c r="AH23" i="33"/>
  <c r="AB23" i="33"/>
  <c r="V23" i="33"/>
  <c r="P23" i="33"/>
  <c r="J23" i="33"/>
  <c r="I23" i="33"/>
  <c r="BR56" i="33"/>
  <c r="BL56" i="33"/>
  <c r="BF56" i="33"/>
  <c r="AZ56" i="33"/>
  <c r="AT56" i="33"/>
  <c r="AN56" i="33"/>
  <c r="AH56" i="33"/>
  <c r="AB56" i="33"/>
  <c r="V56" i="33"/>
  <c r="P56" i="33"/>
  <c r="K56" i="33" s="1"/>
  <c r="J56" i="33"/>
  <c r="I56" i="33"/>
  <c r="BR58" i="33"/>
  <c r="BL58" i="33"/>
  <c r="BF58" i="33"/>
  <c r="AZ58" i="33"/>
  <c r="AT58" i="33"/>
  <c r="AN58" i="33"/>
  <c r="AH58" i="33"/>
  <c r="AB58" i="33"/>
  <c r="V58" i="33"/>
  <c r="P58" i="33"/>
  <c r="J58" i="33"/>
  <c r="I58" i="33"/>
  <c r="BR53" i="33"/>
  <c r="BL53" i="33"/>
  <c r="BF53" i="33"/>
  <c r="AZ53" i="33"/>
  <c r="AT53" i="33"/>
  <c r="AN53" i="33"/>
  <c r="AH53" i="33"/>
  <c r="AB53" i="33"/>
  <c r="V53" i="33"/>
  <c r="P53" i="33"/>
  <c r="K53" i="33" s="1"/>
  <c r="J53" i="33"/>
  <c r="I53" i="33"/>
  <c r="BR13" i="33"/>
  <c r="BL13" i="33"/>
  <c r="BF13" i="33"/>
  <c r="AZ13" i="33"/>
  <c r="AT13" i="33"/>
  <c r="AN13" i="33"/>
  <c r="AH13" i="33"/>
  <c r="AB13" i="33"/>
  <c r="V13" i="33"/>
  <c r="P13" i="33"/>
  <c r="J13" i="33"/>
  <c r="I13" i="33"/>
  <c r="BR34" i="33"/>
  <c r="BL34" i="33"/>
  <c r="BF34" i="33"/>
  <c r="AZ34" i="33"/>
  <c r="AT34" i="33"/>
  <c r="AN34" i="33"/>
  <c r="AH34" i="33"/>
  <c r="AB34" i="33"/>
  <c r="V34" i="33"/>
  <c r="P34" i="33"/>
  <c r="K34" i="33" s="1"/>
  <c r="J34" i="33"/>
  <c r="I34" i="33"/>
  <c r="BR46" i="33"/>
  <c r="BL46" i="33"/>
  <c r="BF46" i="33"/>
  <c r="AZ46" i="33"/>
  <c r="AT46" i="33"/>
  <c r="AN46" i="33"/>
  <c r="AH46" i="33"/>
  <c r="AB46" i="33"/>
  <c r="V46" i="33"/>
  <c r="P46" i="33"/>
  <c r="J46" i="33"/>
  <c r="I46" i="33"/>
  <c r="BR6" i="33"/>
  <c r="BL6" i="33"/>
  <c r="BF6" i="33"/>
  <c r="AZ6" i="33"/>
  <c r="AT6" i="33"/>
  <c r="AN6" i="33"/>
  <c r="AH6" i="33"/>
  <c r="AB6" i="33"/>
  <c r="V6" i="33"/>
  <c r="P6" i="33"/>
  <c r="J6" i="33"/>
  <c r="I6" i="33"/>
  <c r="BR17" i="33"/>
  <c r="BL17" i="33"/>
  <c r="BF17" i="33"/>
  <c r="AZ17" i="33"/>
  <c r="AT17" i="33"/>
  <c r="AN17" i="33"/>
  <c r="AH17" i="33"/>
  <c r="AB17" i="33"/>
  <c r="V17" i="33"/>
  <c r="P17" i="33"/>
  <c r="J17" i="33"/>
  <c r="I17" i="33"/>
  <c r="BR15" i="33"/>
  <c r="BL15" i="33"/>
  <c r="BF15" i="33"/>
  <c r="AZ15" i="33"/>
  <c r="AT15" i="33"/>
  <c r="AN15" i="33"/>
  <c r="AH15" i="33"/>
  <c r="AB15" i="33"/>
  <c r="K15" i="33" s="1"/>
  <c r="V15" i="33"/>
  <c r="P15" i="33"/>
  <c r="J15" i="33"/>
  <c r="I15" i="33"/>
  <c r="BR116" i="33"/>
  <c r="BL116" i="33"/>
  <c r="BF116" i="33"/>
  <c r="AZ116" i="33"/>
  <c r="AT116" i="33"/>
  <c r="AN116" i="33"/>
  <c r="AH116" i="33"/>
  <c r="AB116" i="33"/>
  <c r="V116" i="33"/>
  <c r="P116" i="33"/>
  <c r="K116" i="33"/>
  <c r="J116" i="33"/>
  <c r="I116" i="33"/>
  <c r="BR115" i="33"/>
  <c r="BL115" i="33"/>
  <c r="BF115" i="33"/>
  <c r="AZ115" i="33"/>
  <c r="AT115" i="33"/>
  <c r="AN115" i="33"/>
  <c r="AH115" i="33"/>
  <c r="AB115" i="33"/>
  <c r="V115" i="33"/>
  <c r="P115" i="33"/>
  <c r="J115" i="33"/>
  <c r="I115" i="33"/>
  <c r="BR35" i="33"/>
  <c r="BL35" i="33"/>
  <c r="BF35" i="33"/>
  <c r="AZ35" i="33"/>
  <c r="AT35" i="33"/>
  <c r="AN35" i="33"/>
  <c r="AH35" i="33"/>
  <c r="AB35" i="33"/>
  <c r="V35" i="33"/>
  <c r="P35" i="33"/>
  <c r="J35" i="33"/>
  <c r="I35" i="33"/>
  <c r="BR22" i="33"/>
  <c r="BL22" i="33"/>
  <c r="BF22" i="33"/>
  <c r="AZ22" i="33"/>
  <c r="AT22" i="33"/>
  <c r="AN22" i="33"/>
  <c r="AH22" i="33"/>
  <c r="AB22" i="33"/>
  <c r="V22" i="33"/>
  <c r="P22" i="33"/>
  <c r="J22" i="33"/>
  <c r="I22" i="33"/>
  <c r="BR76" i="33"/>
  <c r="BL76" i="33"/>
  <c r="BF76" i="33"/>
  <c r="AZ76" i="33"/>
  <c r="AT76" i="33"/>
  <c r="AN76" i="33"/>
  <c r="AH76" i="33"/>
  <c r="AB76" i="33"/>
  <c r="V76" i="33"/>
  <c r="P76" i="33"/>
  <c r="K76" i="33" s="1"/>
  <c r="J76" i="33"/>
  <c r="I76" i="33"/>
  <c r="BR101" i="33"/>
  <c r="BL101" i="33"/>
  <c r="BF101" i="33"/>
  <c r="AZ101" i="33"/>
  <c r="AT101" i="33"/>
  <c r="AN101" i="33"/>
  <c r="AH101" i="33"/>
  <c r="AB101" i="33"/>
  <c r="V101" i="33"/>
  <c r="P101" i="33"/>
  <c r="J101" i="33"/>
  <c r="I101" i="33"/>
  <c r="BR88" i="33"/>
  <c r="BL88" i="33"/>
  <c r="BF88" i="33"/>
  <c r="AZ88" i="33"/>
  <c r="AT88" i="33"/>
  <c r="AN88" i="33"/>
  <c r="AH88" i="33"/>
  <c r="AB88" i="33"/>
  <c r="V88" i="33"/>
  <c r="P88" i="33"/>
  <c r="J88" i="33"/>
  <c r="I88" i="33"/>
  <c r="BR24" i="33"/>
  <c r="BL24" i="33"/>
  <c r="BF24" i="33"/>
  <c r="AZ24" i="33"/>
  <c r="AT24" i="33"/>
  <c r="AN24" i="33"/>
  <c r="AH24" i="33"/>
  <c r="AB24" i="33"/>
  <c r="V24" i="33"/>
  <c r="P24" i="33"/>
  <c r="J24" i="33"/>
  <c r="I24" i="33"/>
  <c r="BR26" i="33"/>
  <c r="BL26" i="33"/>
  <c r="BF26" i="33"/>
  <c r="AZ26" i="33"/>
  <c r="AT26" i="33"/>
  <c r="AN26" i="33"/>
  <c r="AH26" i="33"/>
  <c r="AB26" i="33"/>
  <c r="V26" i="33"/>
  <c r="P26" i="33"/>
  <c r="J26" i="33"/>
  <c r="I26" i="33"/>
  <c r="BR42" i="33"/>
  <c r="BL42" i="33"/>
  <c r="BF42" i="33"/>
  <c r="AZ42" i="33"/>
  <c r="AT42" i="33"/>
  <c r="AN42" i="33"/>
  <c r="AH42" i="33"/>
  <c r="AB42" i="33"/>
  <c r="V42" i="33"/>
  <c r="P42" i="33"/>
  <c r="J42" i="33"/>
  <c r="I42" i="33"/>
  <c r="BR99" i="33"/>
  <c r="BL99" i="33"/>
  <c r="BF99" i="33"/>
  <c r="AZ99" i="33"/>
  <c r="AT99" i="33"/>
  <c r="AN99" i="33"/>
  <c r="AH99" i="33"/>
  <c r="AB99" i="33"/>
  <c r="V99" i="33"/>
  <c r="P99" i="33"/>
  <c r="J99" i="33"/>
  <c r="I99" i="33"/>
  <c r="BR112" i="33"/>
  <c r="BL112" i="33"/>
  <c r="BF112" i="33"/>
  <c r="AZ112" i="33"/>
  <c r="AT112" i="33"/>
  <c r="AN112" i="33"/>
  <c r="AH112" i="33"/>
  <c r="AB112" i="33"/>
  <c r="V112" i="33"/>
  <c r="K112" i="33" s="1"/>
  <c r="P112" i="33"/>
  <c r="J112" i="33"/>
  <c r="I112" i="33"/>
  <c r="BR33" i="33"/>
  <c r="BL33" i="33"/>
  <c r="BF33" i="33"/>
  <c r="AZ33" i="33"/>
  <c r="AT33" i="33"/>
  <c r="AN33" i="33"/>
  <c r="AH33" i="33"/>
  <c r="AB33" i="33"/>
  <c r="V33" i="33"/>
  <c r="P33" i="33"/>
  <c r="J33" i="33"/>
  <c r="I33" i="33"/>
  <c r="BR50" i="33"/>
  <c r="BL50" i="33"/>
  <c r="BF50" i="33"/>
  <c r="AZ50" i="33"/>
  <c r="AT50" i="33"/>
  <c r="AN50" i="33"/>
  <c r="AH50" i="33"/>
  <c r="AB50" i="33"/>
  <c r="V50" i="33"/>
  <c r="P50" i="33"/>
  <c r="J50" i="33"/>
  <c r="I50" i="33"/>
  <c r="BR86" i="33"/>
  <c r="BL86" i="33"/>
  <c r="BF86" i="33"/>
  <c r="AZ86" i="33"/>
  <c r="AT86" i="33"/>
  <c r="AN86" i="33"/>
  <c r="AH86" i="33"/>
  <c r="AB86" i="33"/>
  <c r="V86" i="33"/>
  <c r="P86" i="33"/>
  <c r="J86" i="33"/>
  <c r="I86" i="33"/>
  <c r="BR89" i="33"/>
  <c r="BL89" i="33"/>
  <c r="BF89" i="33"/>
  <c r="AZ89" i="33"/>
  <c r="AT89" i="33"/>
  <c r="AN89" i="33"/>
  <c r="AH89" i="33"/>
  <c r="AB89" i="33"/>
  <c r="V89" i="33"/>
  <c r="P89" i="33"/>
  <c r="J89" i="33"/>
  <c r="I89" i="33"/>
  <c r="BR107" i="33"/>
  <c r="BL107" i="33"/>
  <c r="BF107" i="33"/>
  <c r="AZ107" i="33"/>
  <c r="AT107" i="33"/>
  <c r="AN107" i="33"/>
  <c r="AH107" i="33"/>
  <c r="AB107" i="33"/>
  <c r="V107" i="33"/>
  <c r="P107" i="33"/>
  <c r="J107" i="33"/>
  <c r="I107" i="33"/>
  <c r="BR105" i="33"/>
  <c r="BL105" i="33"/>
  <c r="BF105" i="33"/>
  <c r="AZ105" i="33"/>
  <c r="AT105" i="33"/>
  <c r="AN105" i="33"/>
  <c r="AH105" i="33"/>
  <c r="AB105" i="33"/>
  <c r="V105" i="33"/>
  <c r="P105" i="33"/>
  <c r="J105" i="33"/>
  <c r="I105" i="33"/>
  <c r="BR28" i="33"/>
  <c r="BL28" i="33"/>
  <c r="BF28" i="33"/>
  <c r="AZ28" i="33"/>
  <c r="AT28" i="33"/>
  <c r="AN28" i="33"/>
  <c r="AH28" i="33"/>
  <c r="AB28" i="33"/>
  <c r="V28" i="33"/>
  <c r="P28" i="33"/>
  <c r="J28" i="33"/>
  <c r="I28" i="33"/>
  <c r="BR108" i="33"/>
  <c r="BL108" i="33"/>
  <c r="BF108" i="33"/>
  <c r="AZ108" i="33"/>
  <c r="AT108" i="33"/>
  <c r="AN108" i="33"/>
  <c r="AH108" i="33"/>
  <c r="AB108" i="33"/>
  <c r="V108" i="33"/>
  <c r="P108" i="33"/>
  <c r="J108" i="33"/>
  <c r="I108" i="33"/>
  <c r="BR54" i="33"/>
  <c r="BL54" i="33"/>
  <c r="BF54" i="33"/>
  <c r="AZ54" i="33"/>
  <c r="AT54" i="33"/>
  <c r="AN54" i="33"/>
  <c r="AH54" i="33"/>
  <c r="AB54" i="33"/>
  <c r="V54" i="33"/>
  <c r="P54" i="33"/>
  <c r="J54" i="33"/>
  <c r="I54" i="33"/>
  <c r="BR12" i="33"/>
  <c r="BL12" i="33"/>
  <c r="BF12" i="33"/>
  <c r="AZ12" i="33"/>
  <c r="AT12" i="33"/>
  <c r="AN12" i="33"/>
  <c r="AH12" i="33"/>
  <c r="AB12" i="33"/>
  <c r="V12" i="33"/>
  <c r="P12" i="33"/>
  <c r="J12" i="33"/>
  <c r="I12" i="33"/>
  <c r="BR79" i="33"/>
  <c r="BL79" i="33"/>
  <c r="BF79" i="33"/>
  <c r="AZ79" i="33"/>
  <c r="AT79" i="33"/>
  <c r="AN79" i="33"/>
  <c r="AH79" i="33"/>
  <c r="AB79" i="33"/>
  <c r="V79" i="33"/>
  <c r="P79" i="33"/>
  <c r="J79" i="33"/>
  <c r="I79" i="33"/>
  <c r="BR29" i="33"/>
  <c r="BL29" i="33"/>
  <c r="BF29" i="33"/>
  <c r="AZ29" i="33"/>
  <c r="AT29" i="33"/>
  <c r="AN29" i="33"/>
  <c r="AH29" i="33"/>
  <c r="AB29" i="33"/>
  <c r="V29" i="33"/>
  <c r="P29" i="33"/>
  <c r="J29" i="33"/>
  <c r="I29" i="33"/>
  <c r="BR74" i="33"/>
  <c r="BL74" i="33"/>
  <c r="BF74" i="33"/>
  <c r="AZ74" i="33"/>
  <c r="AT74" i="33"/>
  <c r="AN74" i="33"/>
  <c r="AH74" i="33"/>
  <c r="AB74" i="33"/>
  <c r="V74" i="33"/>
  <c r="P74" i="33"/>
  <c r="J74" i="33"/>
  <c r="I74" i="33"/>
  <c r="BR27" i="33"/>
  <c r="BL27" i="33"/>
  <c r="BF27" i="33"/>
  <c r="AZ27" i="33"/>
  <c r="AT27" i="33"/>
  <c r="AN27" i="33"/>
  <c r="AH27" i="33"/>
  <c r="AB27" i="33"/>
  <c r="V27" i="33"/>
  <c r="P27" i="33"/>
  <c r="J27" i="33"/>
  <c r="I27" i="33"/>
  <c r="BR55" i="33"/>
  <c r="BL55" i="33"/>
  <c r="BF55" i="33"/>
  <c r="AZ55" i="33"/>
  <c r="AT55" i="33"/>
  <c r="AN55" i="33"/>
  <c r="AH55" i="33"/>
  <c r="AB55" i="33"/>
  <c r="V55" i="33"/>
  <c r="P55" i="33"/>
  <c r="J55" i="33"/>
  <c r="I55" i="33"/>
  <c r="BR96" i="33"/>
  <c r="BL96" i="33"/>
  <c r="BF96" i="33"/>
  <c r="AZ96" i="33"/>
  <c r="AT96" i="33"/>
  <c r="AN96" i="33"/>
  <c r="AH96" i="33"/>
  <c r="AB96" i="33"/>
  <c r="V96" i="33"/>
  <c r="P96" i="33"/>
  <c r="J96" i="33"/>
  <c r="I96" i="33"/>
  <c r="BR39" i="33"/>
  <c r="BL39" i="33"/>
  <c r="BF39" i="33"/>
  <c r="AZ39" i="33"/>
  <c r="AT39" i="33"/>
  <c r="AN39" i="33"/>
  <c r="AH39" i="33"/>
  <c r="AB39" i="33"/>
  <c r="V39" i="33"/>
  <c r="P39" i="33"/>
  <c r="J39" i="33"/>
  <c r="I39" i="33"/>
  <c r="BR59" i="33"/>
  <c r="BL59" i="33"/>
  <c r="BF59" i="33"/>
  <c r="AZ59" i="33"/>
  <c r="AT59" i="33"/>
  <c r="AN59" i="33"/>
  <c r="AH59" i="33"/>
  <c r="AB59" i="33"/>
  <c r="V59" i="33"/>
  <c r="P59" i="33"/>
  <c r="J59" i="33"/>
  <c r="I59" i="33"/>
  <c r="BR14" i="33"/>
  <c r="BL14" i="33"/>
  <c r="BF14" i="33"/>
  <c r="AZ14" i="33"/>
  <c r="AT14" i="33"/>
  <c r="AN14" i="33"/>
  <c r="AH14" i="33"/>
  <c r="AB14" i="33"/>
  <c r="K14" i="33" s="1"/>
  <c r="V14" i="33"/>
  <c r="P14" i="33"/>
  <c r="J14" i="33"/>
  <c r="I14" i="33"/>
  <c r="BR10" i="33"/>
  <c r="BL10" i="33"/>
  <c r="BF10" i="33"/>
  <c r="AZ10" i="33"/>
  <c r="AT10" i="33"/>
  <c r="AN10" i="33"/>
  <c r="AH10" i="33"/>
  <c r="AB10" i="33"/>
  <c r="V10" i="33"/>
  <c r="P10" i="33"/>
  <c r="J10" i="33"/>
  <c r="I10" i="33"/>
  <c r="BR61" i="33"/>
  <c r="BL61" i="33"/>
  <c r="BF61" i="33"/>
  <c r="AZ61" i="33"/>
  <c r="AT61" i="33"/>
  <c r="AN61" i="33"/>
  <c r="AH61" i="33"/>
  <c r="AB61" i="33"/>
  <c r="V61" i="33"/>
  <c r="P61" i="33"/>
  <c r="K61" i="33"/>
  <c r="J61" i="33"/>
  <c r="I61" i="33"/>
  <c r="BR113" i="33"/>
  <c r="BL113" i="33"/>
  <c r="BF113" i="33"/>
  <c r="AZ113" i="33"/>
  <c r="AT113" i="33"/>
  <c r="AN113" i="33"/>
  <c r="AH113" i="33"/>
  <c r="AB113" i="33"/>
  <c r="V113" i="33"/>
  <c r="P113" i="33"/>
  <c r="J113" i="33"/>
  <c r="I113" i="33"/>
  <c r="BR110" i="33"/>
  <c r="BL110" i="33"/>
  <c r="BF110" i="33"/>
  <c r="AZ110" i="33"/>
  <c r="AT110" i="33"/>
  <c r="AN110" i="33"/>
  <c r="AH110" i="33"/>
  <c r="AB110" i="33"/>
  <c r="V110" i="33"/>
  <c r="P110" i="33"/>
  <c r="K110" i="33" s="1"/>
  <c r="J110" i="33"/>
  <c r="I110" i="33"/>
  <c r="BR11" i="33"/>
  <c r="BL11" i="33"/>
  <c r="BF11" i="33"/>
  <c r="AZ11" i="33"/>
  <c r="AT11" i="33"/>
  <c r="AN11" i="33"/>
  <c r="AH11" i="33"/>
  <c r="AB11" i="33"/>
  <c r="V11" i="33"/>
  <c r="P11" i="33"/>
  <c r="J11" i="33"/>
  <c r="I11" i="33"/>
  <c r="BR41" i="33"/>
  <c r="BL41" i="33"/>
  <c r="BF41" i="33"/>
  <c r="AZ41" i="33"/>
  <c r="AT41" i="33"/>
  <c r="AN41" i="33"/>
  <c r="AH41" i="33"/>
  <c r="AB41" i="33"/>
  <c r="V41" i="33"/>
  <c r="K41" i="33" s="1"/>
  <c r="P41" i="33"/>
  <c r="J41" i="33"/>
  <c r="I41" i="33"/>
  <c r="BR7" i="33"/>
  <c r="BL7" i="33"/>
  <c r="BF7" i="33"/>
  <c r="AZ7" i="33"/>
  <c r="AT7" i="33"/>
  <c r="AN7" i="33"/>
  <c r="AH7" i="33"/>
  <c r="AB7" i="33"/>
  <c r="V7" i="33"/>
  <c r="P7" i="33"/>
  <c r="J7" i="33"/>
  <c r="I7" i="33"/>
  <c r="BR30" i="33"/>
  <c r="BL30" i="33"/>
  <c r="BF30" i="33"/>
  <c r="AZ30" i="33"/>
  <c r="AT30" i="33"/>
  <c r="AN30" i="33"/>
  <c r="AH30" i="33"/>
  <c r="AB30" i="33"/>
  <c r="K30" i="33" s="1"/>
  <c r="V30" i="33"/>
  <c r="P30" i="33"/>
  <c r="J30" i="33"/>
  <c r="I30" i="33"/>
  <c r="BR32" i="33"/>
  <c r="BL32" i="33"/>
  <c r="BF32" i="33"/>
  <c r="AZ32" i="33"/>
  <c r="AT32" i="33"/>
  <c r="AN32" i="33"/>
  <c r="AH32" i="33"/>
  <c r="AB32" i="33"/>
  <c r="V32" i="33"/>
  <c r="P32" i="33"/>
  <c r="J32" i="33"/>
  <c r="I32" i="33"/>
  <c r="BR45" i="33"/>
  <c r="BL45" i="33"/>
  <c r="BF45" i="33"/>
  <c r="AZ45" i="33"/>
  <c r="AT45" i="33"/>
  <c r="AN45" i="33"/>
  <c r="AH45" i="33"/>
  <c r="AB45" i="33"/>
  <c r="V45" i="33"/>
  <c r="P45" i="33"/>
  <c r="K45" i="33"/>
  <c r="J45" i="33"/>
  <c r="I45" i="33"/>
  <c r="BR68" i="33"/>
  <c r="BL68" i="33"/>
  <c r="BF68" i="33"/>
  <c r="AZ68" i="33"/>
  <c r="AT68" i="33"/>
  <c r="AN68" i="33"/>
  <c r="AH68" i="33"/>
  <c r="AB68" i="33"/>
  <c r="V68" i="33"/>
  <c r="P68" i="33"/>
  <c r="J68" i="33"/>
  <c r="I68" i="33"/>
  <c r="BR37" i="33"/>
  <c r="BL37" i="33"/>
  <c r="BF37" i="33"/>
  <c r="AZ37" i="33"/>
  <c r="AT37" i="33"/>
  <c r="AN37" i="33"/>
  <c r="AH37" i="33"/>
  <c r="AB37" i="33"/>
  <c r="V37" i="33"/>
  <c r="P37" i="33"/>
  <c r="K37" i="33" s="1"/>
  <c r="J37" i="33"/>
  <c r="I37" i="33"/>
  <c r="BR21" i="33"/>
  <c r="BL21" i="33"/>
  <c r="BF21" i="33"/>
  <c r="AZ21" i="33"/>
  <c r="AT21" i="33"/>
  <c r="AN21" i="33"/>
  <c r="AH21" i="33"/>
  <c r="AB21" i="33"/>
  <c r="V21" i="33"/>
  <c r="P21" i="33"/>
  <c r="J21" i="33"/>
  <c r="I21" i="33"/>
  <c r="BR67" i="33"/>
  <c r="BL67" i="33"/>
  <c r="BF67" i="33"/>
  <c r="AZ67" i="33"/>
  <c r="AT67" i="33"/>
  <c r="AN67" i="33"/>
  <c r="AH67" i="33"/>
  <c r="AB67" i="33"/>
  <c r="V67" i="33"/>
  <c r="P67" i="33"/>
  <c r="K67" i="33" s="1"/>
  <c r="J67" i="33"/>
  <c r="I67" i="33"/>
  <c r="BR31" i="33"/>
  <c r="BL31" i="33"/>
  <c r="BF31" i="33"/>
  <c r="AZ31" i="33"/>
  <c r="AT31" i="33"/>
  <c r="AN31" i="33"/>
  <c r="AH31" i="33"/>
  <c r="AB31" i="33"/>
  <c r="V31" i="33"/>
  <c r="P31" i="33"/>
  <c r="J31" i="33"/>
  <c r="I31" i="33"/>
  <c r="BR62" i="33"/>
  <c r="BL62" i="33"/>
  <c r="BF62" i="33"/>
  <c r="AZ62" i="33"/>
  <c r="AT62" i="33"/>
  <c r="AN62" i="33"/>
  <c r="AH62" i="33"/>
  <c r="AB62" i="33"/>
  <c r="K62" i="33" s="1"/>
  <c r="V62" i="33"/>
  <c r="P62" i="33"/>
  <c r="J62" i="33"/>
  <c r="I62" i="33"/>
  <c r="BR38" i="33"/>
  <c r="BL38" i="33"/>
  <c r="BF38" i="33"/>
  <c r="AZ38" i="33"/>
  <c r="AT38" i="33"/>
  <c r="AN38" i="33"/>
  <c r="AH38" i="33"/>
  <c r="AB38" i="33"/>
  <c r="V38" i="33"/>
  <c r="P38" i="33"/>
  <c r="J38" i="33"/>
  <c r="I38" i="33"/>
  <c r="BR52" i="33"/>
  <c r="BL52" i="33"/>
  <c r="BF52" i="33"/>
  <c r="AZ52" i="33"/>
  <c r="AT52" i="33"/>
  <c r="AN52" i="33"/>
  <c r="AH52" i="33"/>
  <c r="AB52" i="33"/>
  <c r="V52" i="33"/>
  <c r="P52" i="33"/>
  <c r="K52" i="33"/>
  <c r="J52" i="33"/>
  <c r="I52" i="33"/>
  <c r="BR109" i="33"/>
  <c r="BL109" i="33"/>
  <c r="BF109" i="33"/>
  <c r="AZ109" i="33"/>
  <c r="AT109" i="33"/>
  <c r="AN109" i="33"/>
  <c r="AH109" i="33"/>
  <c r="AB109" i="33"/>
  <c r="V109" i="33"/>
  <c r="P109" i="33"/>
  <c r="J109" i="33"/>
  <c r="I109" i="33"/>
  <c r="BR104" i="33"/>
  <c r="BL104" i="33"/>
  <c r="BF104" i="33"/>
  <c r="AZ104" i="33"/>
  <c r="AT104" i="33"/>
  <c r="AN104" i="33"/>
  <c r="AH104" i="33"/>
  <c r="AB104" i="33"/>
  <c r="V104" i="33"/>
  <c r="P104" i="33"/>
  <c r="K104" i="33" s="1"/>
  <c r="J104" i="33"/>
  <c r="I104" i="33"/>
  <c r="BR106" i="33"/>
  <c r="BL106" i="33"/>
  <c r="BF106" i="33"/>
  <c r="AZ106" i="33"/>
  <c r="AT106" i="33"/>
  <c r="AN106" i="33"/>
  <c r="AH106" i="33"/>
  <c r="AB106" i="33"/>
  <c r="V106" i="33"/>
  <c r="P106" i="33"/>
  <c r="J106" i="33"/>
  <c r="I106" i="33"/>
  <c r="BR100" i="33"/>
  <c r="BL100" i="33"/>
  <c r="BF100" i="33"/>
  <c r="AZ100" i="33"/>
  <c r="AT100" i="33"/>
  <c r="AN100" i="33"/>
  <c r="AH100" i="33"/>
  <c r="AB100" i="33"/>
  <c r="V100" i="33"/>
  <c r="P100" i="33"/>
  <c r="K100" i="33" s="1"/>
  <c r="J100" i="33"/>
  <c r="I100" i="33"/>
  <c r="BR114" i="33"/>
  <c r="BL114" i="33"/>
  <c r="BF114" i="33"/>
  <c r="AZ114" i="33"/>
  <c r="AT114" i="33"/>
  <c r="AN114" i="33"/>
  <c r="AH114" i="33"/>
  <c r="AB114" i="33"/>
  <c r="V114" i="33"/>
  <c r="K114" i="33" s="1"/>
  <c r="P114" i="33"/>
  <c r="J114" i="33"/>
  <c r="I114" i="33"/>
  <c r="BR85" i="33"/>
  <c r="BL85" i="33"/>
  <c r="BF85" i="33"/>
  <c r="AZ85" i="33"/>
  <c r="AT85" i="33"/>
  <c r="AN85" i="33"/>
  <c r="AH85" i="33"/>
  <c r="AB85" i="33"/>
  <c r="V85" i="33"/>
  <c r="P85" i="33"/>
  <c r="J85" i="33"/>
  <c r="I85" i="33"/>
  <c r="BR83" i="33"/>
  <c r="BL83" i="33"/>
  <c r="BF83" i="33"/>
  <c r="AZ83" i="33"/>
  <c r="AT83" i="33"/>
  <c r="AN83" i="33"/>
  <c r="AH83" i="33"/>
  <c r="AB83" i="33"/>
  <c r="V83" i="33"/>
  <c r="P83" i="33"/>
  <c r="J83" i="33"/>
  <c r="I83" i="33"/>
  <c r="BR78" i="33"/>
  <c r="BL78" i="33"/>
  <c r="BF78" i="33"/>
  <c r="AZ78" i="33"/>
  <c r="AT78" i="33"/>
  <c r="AN78" i="33"/>
  <c r="AH78" i="33"/>
  <c r="AB78" i="33"/>
  <c r="V78" i="33"/>
  <c r="P78" i="33"/>
  <c r="K78" i="33" s="1"/>
  <c r="J78" i="33"/>
  <c r="I78" i="33"/>
  <c r="BR49" i="33"/>
  <c r="BL49" i="33"/>
  <c r="BF49" i="33"/>
  <c r="AZ49" i="33"/>
  <c r="AT49" i="33"/>
  <c r="AN49" i="33"/>
  <c r="AH49" i="33"/>
  <c r="AB49" i="33"/>
  <c r="V49" i="33"/>
  <c r="P49" i="33"/>
  <c r="J49" i="33"/>
  <c r="I49" i="33"/>
  <c r="BR93" i="33"/>
  <c r="BL93" i="33"/>
  <c r="BF93" i="33"/>
  <c r="AZ93" i="33"/>
  <c r="AT93" i="33"/>
  <c r="AN93" i="33"/>
  <c r="AH93" i="33"/>
  <c r="AB93" i="33"/>
  <c r="V93" i="33"/>
  <c r="P93" i="33"/>
  <c r="K93" i="33"/>
  <c r="J93" i="33"/>
  <c r="I93" i="33"/>
  <c r="BR70" i="33"/>
  <c r="BL70" i="33"/>
  <c r="BF70" i="33"/>
  <c r="AZ70" i="33"/>
  <c r="AT70" i="33"/>
  <c r="AN70" i="33"/>
  <c r="AH70" i="33"/>
  <c r="AB70" i="33"/>
  <c r="V70" i="33"/>
  <c r="P70" i="33"/>
  <c r="J70" i="33"/>
  <c r="I70" i="33"/>
  <c r="BR87" i="33"/>
  <c r="BL87" i="33"/>
  <c r="BF87" i="33"/>
  <c r="AZ87" i="33"/>
  <c r="AT87" i="33"/>
  <c r="AU87" i="33" s="1"/>
  <c r="AN87" i="33"/>
  <c r="AH87" i="33"/>
  <c r="AB87" i="33"/>
  <c r="V87" i="33"/>
  <c r="K87" i="33" s="1"/>
  <c r="P87" i="33"/>
  <c r="J87" i="33"/>
  <c r="I87" i="33"/>
  <c r="BR84" i="33"/>
  <c r="BL84" i="33"/>
  <c r="BF84" i="33"/>
  <c r="AZ84" i="33"/>
  <c r="AT84" i="33"/>
  <c r="AN84" i="33"/>
  <c r="AO84" i="33" s="1"/>
  <c r="AH84" i="33"/>
  <c r="AB84" i="33"/>
  <c r="V84" i="33"/>
  <c r="P84" i="33"/>
  <c r="J84" i="33"/>
  <c r="I84" i="33"/>
  <c r="BR97" i="33"/>
  <c r="BM97" i="33"/>
  <c r="BL97" i="33"/>
  <c r="BM78" i="33" s="1"/>
  <c r="BF97" i="33"/>
  <c r="BG87" i="33" s="1"/>
  <c r="AZ97" i="33"/>
  <c r="BA78" i="33" s="1"/>
  <c r="AT97" i="33"/>
  <c r="AO97" i="33"/>
  <c r="AN97" i="33"/>
  <c r="AO104" i="33" s="1"/>
  <c r="AH97" i="33"/>
  <c r="AI87" i="33" s="1"/>
  <c r="AB97" i="33"/>
  <c r="AC97" i="33" s="1"/>
  <c r="V97" i="33"/>
  <c r="Q97" i="33"/>
  <c r="P97" i="33"/>
  <c r="Q106" i="33" s="1"/>
  <c r="K97" i="33"/>
  <c r="J97" i="33"/>
  <c r="I97" i="33"/>
  <c r="BR129" i="32"/>
  <c r="BL129" i="32"/>
  <c r="BF129" i="32"/>
  <c r="AZ129" i="32"/>
  <c r="AT129" i="32"/>
  <c r="AN129" i="32"/>
  <c r="AH129" i="32"/>
  <c r="AB129" i="32"/>
  <c r="V129" i="32"/>
  <c r="P129" i="32"/>
  <c r="BO127" i="32"/>
  <c r="BI127" i="32"/>
  <c r="BC127" i="32"/>
  <c r="AW127" i="32"/>
  <c r="AQ127" i="32"/>
  <c r="AK127" i="32"/>
  <c r="AE127" i="32"/>
  <c r="Y127" i="32"/>
  <c r="S127" i="32"/>
  <c r="M127" i="32"/>
  <c r="BO126" i="32"/>
  <c r="BI126" i="32"/>
  <c r="BC126" i="32"/>
  <c r="AW126" i="32"/>
  <c r="AQ126" i="32"/>
  <c r="AK126" i="32"/>
  <c r="AE126" i="32"/>
  <c r="Y126" i="32"/>
  <c r="S126" i="32"/>
  <c r="M126" i="32"/>
  <c r="BN125" i="32"/>
  <c r="BH125" i="32"/>
  <c r="BB125" i="32"/>
  <c r="AV125" i="32"/>
  <c r="AP125" i="32"/>
  <c r="AJ125" i="32"/>
  <c r="AD125" i="32"/>
  <c r="X125" i="32"/>
  <c r="R125" i="32"/>
  <c r="L125" i="32"/>
  <c r="BN124" i="32"/>
  <c r="BH124" i="32"/>
  <c r="BB124" i="32"/>
  <c r="AV124" i="32"/>
  <c r="AP124" i="32"/>
  <c r="AJ124" i="32"/>
  <c r="AD124" i="32"/>
  <c r="X124" i="32"/>
  <c r="R124" i="32"/>
  <c r="L124" i="32"/>
  <c r="BN123" i="32"/>
  <c r="BH123" i="32"/>
  <c r="BB123" i="32"/>
  <c r="AV123" i="32"/>
  <c r="AP123" i="32"/>
  <c r="AJ123" i="32"/>
  <c r="AD123" i="32"/>
  <c r="X123" i="32"/>
  <c r="R123" i="32"/>
  <c r="L123" i="32"/>
  <c r="BN122" i="32"/>
  <c r="BH122" i="32"/>
  <c r="BB122" i="32"/>
  <c r="AV122" i="32"/>
  <c r="AP122" i="32"/>
  <c r="AJ122" i="32"/>
  <c r="AD122" i="32"/>
  <c r="X122" i="32"/>
  <c r="R122" i="32"/>
  <c r="L122" i="32"/>
  <c r="BR110" i="32"/>
  <c r="BL110" i="32"/>
  <c r="BF110" i="32"/>
  <c r="AZ110" i="32"/>
  <c r="AT110" i="32"/>
  <c r="AN110" i="32"/>
  <c r="AH110" i="32"/>
  <c r="AB110" i="32"/>
  <c r="V110" i="32"/>
  <c r="P110" i="32"/>
  <c r="J110" i="32"/>
  <c r="I110" i="32"/>
  <c r="BR82" i="32"/>
  <c r="BL82" i="32"/>
  <c r="BF82" i="32"/>
  <c r="AZ82" i="32"/>
  <c r="AT82" i="32"/>
  <c r="AN82" i="32"/>
  <c r="AH82" i="32"/>
  <c r="AB82" i="32"/>
  <c r="V82" i="32"/>
  <c r="P82" i="32"/>
  <c r="J82" i="32"/>
  <c r="I82" i="32"/>
  <c r="BR9" i="32"/>
  <c r="BL9" i="32"/>
  <c r="BF9" i="32"/>
  <c r="AZ9" i="32"/>
  <c r="AT9" i="32"/>
  <c r="AN9" i="32"/>
  <c r="AH9" i="32"/>
  <c r="AB9" i="32"/>
  <c r="V9" i="32"/>
  <c r="P9" i="32"/>
  <c r="J9" i="32"/>
  <c r="I9" i="32"/>
  <c r="BR97" i="32"/>
  <c r="BL97" i="32"/>
  <c r="BF97" i="32"/>
  <c r="AZ97" i="32"/>
  <c r="AT97" i="32"/>
  <c r="AN97" i="32"/>
  <c r="AH97" i="32"/>
  <c r="AB97" i="32"/>
  <c r="V97" i="32"/>
  <c r="P97" i="32"/>
  <c r="J97" i="32"/>
  <c r="I97" i="32"/>
  <c r="BR108" i="32"/>
  <c r="BL108" i="32"/>
  <c r="BF108" i="32"/>
  <c r="AZ108" i="32"/>
  <c r="AT108" i="32"/>
  <c r="AN108" i="32"/>
  <c r="AH108" i="32"/>
  <c r="AB108" i="32"/>
  <c r="V108" i="32"/>
  <c r="P108" i="32"/>
  <c r="J108" i="32"/>
  <c r="I108" i="32"/>
  <c r="BR27" i="32"/>
  <c r="BL27" i="32"/>
  <c r="BF27" i="32"/>
  <c r="AZ27" i="32"/>
  <c r="AT27" i="32"/>
  <c r="AN27" i="32"/>
  <c r="AH27" i="32"/>
  <c r="AB27" i="32"/>
  <c r="V27" i="32"/>
  <c r="P27" i="32"/>
  <c r="J27" i="32"/>
  <c r="I27" i="32"/>
  <c r="BR84" i="32"/>
  <c r="BL84" i="32"/>
  <c r="BF84" i="32"/>
  <c r="AZ84" i="32"/>
  <c r="AT84" i="32"/>
  <c r="AN84" i="32"/>
  <c r="AH84" i="32"/>
  <c r="AB84" i="32"/>
  <c r="V84" i="32"/>
  <c r="P84" i="32"/>
  <c r="J84" i="32"/>
  <c r="I84" i="32"/>
  <c r="BR38" i="32"/>
  <c r="BL38" i="32"/>
  <c r="BF38" i="32"/>
  <c r="AZ38" i="32"/>
  <c r="AT38" i="32"/>
  <c r="AN38" i="32"/>
  <c r="AH38" i="32"/>
  <c r="AB38" i="32"/>
  <c r="V38" i="32"/>
  <c r="P38" i="32"/>
  <c r="J38" i="32"/>
  <c r="I38" i="32"/>
  <c r="BR47" i="32"/>
  <c r="BL47" i="32"/>
  <c r="BF47" i="32"/>
  <c r="AZ47" i="32"/>
  <c r="AT47" i="32"/>
  <c r="AN47" i="32"/>
  <c r="AH47" i="32"/>
  <c r="AB47" i="32"/>
  <c r="V47" i="32"/>
  <c r="P47" i="32"/>
  <c r="K47" i="32" s="1"/>
  <c r="J47" i="32"/>
  <c r="I47" i="32"/>
  <c r="BR80" i="32"/>
  <c r="BL80" i="32"/>
  <c r="BF80" i="32"/>
  <c r="AZ80" i="32"/>
  <c r="AT80" i="32"/>
  <c r="AN80" i="32"/>
  <c r="AH80" i="32"/>
  <c r="AB80" i="32"/>
  <c r="V80" i="32"/>
  <c r="P80" i="32"/>
  <c r="J80" i="32"/>
  <c r="I80" i="32"/>
  <c r="BR61" i="32"/>
  <c r="BL61" i="32"/>
  <c r="BF61" i="32"/>
  <c r="AZ61" i="32"/>
  <c r="AT61" i="32"/>
  <c r="AN61" i="32"/>
  <c r="AH61" i="32"/>
  <c r="AB61" i="32"/>
  <c r="V61" i="32"/>
  <c r="P61" i="32"/>
  <c r="J61" i="32"/>
  <c r="I61" i="32"/>
  <c r="BR100" i="32"/>
  <c r="BL100" i="32"/>
  <c r="BF100" i="32"/>
  <c r="AZ100" i="32"/>
  <c r="AT100" i="32"/>
  <c r="AN100" i="32"/>
  <c r="AH100" i="32"/>
  <c r="AB100" i="32"/>
  <c r="V100" i="32"/>
  <c r="P100" i="32"/>
  <c r="J100" i="32"/>
  <c r="I100" i="32"/>
  <c r="BR7" i="32"/>
  <c r="BL7" i="32"/>
  <c r="BF7" i="32"/>
  <c r="AZ7" i="32"/>
  <c r="AT7" i="32"/>
  <c r="AN7" i="32"/>
  <c r="AH7" i="32"/>
  <c r="AB7" i="32"/>
  <c r="V7" i="32"/>
  <c r="P7" i="32"/>
  <c r="J7" i="32"/>
  <c r="I7" i="32"/>
  <c r="BR109" i="32"/>
  <c r="BL109" i="32"/>
  <c r="BF109" i="32"/>
  <c r="AZ109" i="32"/>
  <c r="AT109" i="32"/>
  <c r="AN109" i="32"/>
  <c r="AH109" i="32"/>
  <c r="AB109" i="32"/>
  <c r="V109" i="32"/>
  <c r="P109" i="32"/>
  <c r="J109" i="32"/>
  <c r="I109" i="32"/>
  <c r="BR88" i="32"/>
  <c r="BL88" i="32"/>
  <c r="BF88" i="32"/>
  <c r="AZ88" i="32"/>
  <c r="AT88" i="32"/>
  <c r="AN88" i="32"/>
  <c r="AH88" i="32"/>
  <c r="AB88" i="32"/>
  <c r="V88" i="32"/>
  <c r="P88" i="32"/>
  <c r="J88" i="32"/>
  <c r="I88" i="32"/>
  <c r="BR77" i="32"/>
  <c r="BL77" i="32"/>
  <c r="BF77" i="32"/>
  <c r="AZ77" i="32"/>
  <c r="AT77" i="32"/>
  <c r="AN77" i="32"/>
  <c r="AH77" i="32"/>
  <c r="AB77" i="32"/>
  <c r="V77" i="32"/>
  <c r="P77" i="32"/>
  <c r="J77" i="32"/>
  <c r="I77" i="32"/>
  <c r="BR64" i="32"/>
  <c r="BL64" i="32"/>
  <c r="BF64" i="32"/>
  <c r="AZ64" i="32"/>
  <c r="AT64" i="32"/>
  <c r="AN64" i="32"/>
  <c r="AH64" i="32"/>
  <c r="AB64" i="32"/>
  <c r="V64" i="32"/>
  <c r="P64" i="32"/>
  <c r="J64" i="32"/>
  <c r="I64" i="32"/>
  <c r="BR62" i="32"/>
  <c r="BL62" i="32"/>
  <c r="BF62" i="32"/>
  <c r="AZ62" i="32"/>
  <c r="AT62" i="32"/>
  <c r="AN62" i="32"/>
  <c r="AH62" i="32"/>
  <c r="AB62" i="32"/>
  <c r="V62" i="32"/>
  <c r="P62" i="32"/>
  <c r="J62" i="32"/>
  <c r="I62" i="32"/>
  <c r="BR85" i="32"/>
  <c r="BL85" i="32"/>
  <c r="BF85" i="32"/>
  <c r="AZ85" i="32"/>
  <c r="AT85" i="32"/>
  <c r="AN85" i="32"/>
  <c r="AH85" i="32"/>
  <c r="AB85" i="32"/>
  <c r="V85" i="32"/>
  <c r="P85" i="32"/>
  <c r="J85" i="32"/>
  <c r="I85" i="32"/>
  <c r="BR36" i="32"/>
  <c r="BL36" i="32"/>
  <c r="BF36" i="32"/>
  <c r="AZ36" i="32"/>
  <c r="AT36" i="32"/>
  <c r="AN36" i="32"/>
  <c r="AH36" i="32"/>
  <c r="AB36" i="32"/>
  <c r="V36" i="32"/>
  <c r="P36" i="32"/>
  <c r="J36" i="32"/>
  <c r="I36" i="32"/>
  <c r="BR55" i="32"/>
  <c r="BL55" i="32"/>
  <c r="BF55" i="32"/>
  <c r="AZ55" i="32"/>
  <c r="AT55" i="32"/>
  <c r="AN55" i="32"/>
  <c r="AH55" i="32"/>
  <c r="AB55" i="32"/>
  <c r="V55" i="32"/>
  <c r="P55" i="32"/>
  <c r="J55" i="32"/>
  <c r="I55" i="32"/>
  <c r="BR30" i="32"/>
  <c r="BL30" i="32"/>
  <c r="BF30" i="32"/>
  <c r="AZ30" i="32"/>
  <c r="AT30" i="32"/>
  <c r="AN30" i="32"/>
  <c r="AH30" i="32"/>
  <c r="AB30" i="32"/>
  <c r="V30" i="32"/>
  <c r="P30" i="32"/>
  <c r="J30" i="32"/>
  <c r="I30" i="32"/>
  <c r="BR11" i="32"/>
  <c r="BL11" i="32"/>
  <c r="BF11" i="32"/>
  <c r="AZ11" i="32"/>
  <c r="AT11" i="32"/>
  <c r="AN11" i="32"/>
  <c r="AH11" i="32"/>
  <c r="AB11" i="32"/>
  <c r="V11" i="32"/>
  <c r="P11" i="32"/>
  <c r="J11" i="32"/>
  <c r="I11" i="32"/>
  <c r="BR113" i="32"/>
  <c r="BL113" i="32"/>
  <c r="BF113" i="32"/>
  <c r="AZ113" i="32"/>
  <c r="AT113" i="32"/>
  <c r="AN113" i="32"/>
  <c r="AH113" i="32"/>
  <c r="AB113" i="32"/>
  <c r="V113" i="32"/>
  <c r="P113" i="32"/>
  <c r="J113" i="32"/>
  <c r="I113" i="32"/>
  <c r="BR45" i="32"/>
  <c r="BL45" i="32"/>
  <c r="BF45" i="32"/>
  <c r="AZ45" i="32"/>
  <c r="AT45" i="32"/>
  <c r="AN45" i="32"/>
  <c r="AH45" i="32"/>
  <c r="AB45" i="32"/>
  <c r="V45" i="32"/>
  <c r="P45" i="32"/>
  <c r="K45" i="32"/>
  <c r="J45" i="32"/>
  <c r="I45" i="32"/>
  <c r="BR32" i="32"/>
  <c r="BL32" i="32"/>
  <c r="BF32" i="32"/>
  <c r="AZ32" i="32"/>
  <c r="AT32" i="32"/>
  <c r="AN32" i="32"/>
  <c r="AH32" i="32"/>
  <c r="AB32" i="32"/>
  <c r="V32" i="32"/>
  <c r="P32" i="32"/>
  <c r="J32" i="32"/>
  <c r="I32" i="32"/>
  <c r="BR95" i="32"/>
  <c r="BL95" i="32"/>
  <c r="BF95" i="32"/>
  <c r="AZ95" i="32"/>
  <c r="AT95" i="32"/>
  <c r="AN95" i="32"/>
  <c r="AH95" i="32"/>
  <c r="AB95" i="32"/>
  <c r="V95" i="32"/>
  <c r="P95" i="32"/>
  <c r="K95" i="32" s="1"/>
  <c r="J95" i="32"/>
  <c r="I95" i="32"/>
  <c r="BR78" i="32"/>
  <c r="BL78" i="32"/>
  <c r="BF78" i="32"/>
  <c r="AZ78" i="32"/>
  <c r="AT78" i="32"/>
  <c r="AN78" i="32"/>
  <c r="AH78" i="32"/>
  <c r="AB78" i="32"/>
  <c r="V78" i="32"/>
  <c r="P78" i="32"/>
  <c r="J78" i="32"/>
  <c r="I78" i="32"/>
  <c r="BR60" i="32"/>
  <c r="BL60" i="32"/>
  <c r="BF60" i="32"/>
  <c r="AZ60" i="32"/>
  <c r="AT60" i="32"/>
  <c r="AN60" i="32"/>
  <c r="AH60" i="32"/>
  <c r="AB60" i="32"/>
  <c r="V60" i="32"/>
  <c r="P60" i="32"/>
  <c r="K60" i="32" s="1"/>
  <c r="J60" i="32"/>
  <c r="I60" i="32"/>
  <c r="BR19" i="32"/>
  <c r="BL19" i="32"/>
  <c r="BF19" i="32"/>
  <c r="AZ19" i="32"/>
  <c r="AT19" i="32"/>
  <c r="AN19" i="32"/>
  <c r="AH19" i="32"/>
  <c r="AB19" i="32"/>
  <c r="V19" i="32"/>
  <c r="P19" i="32"/>
  <c r="J19" i="32"/>
  <c r="I19" i="32"/>
  <c r="BR105" i="32"/>
  <c r="BL105" i="32"/>
  <c r="BF105" i="32"/>
  <c r="AZ105" i="32"/>
  <c r="AT105" i="32"/>
  <c r="AN105" i="32"/>
  <c r="AH105" i="32"/>
  <c r="AB105" i="32"/>
  <c r="V105" i="32"/>
  <c r="P105" i="32"/>
  <c r="J105" i="32"/>
  <c r="I105" i="32"/>
  <c r="BR29" i="32"/>
  <c r="BL29" i="32"/>
  <c r="BF29" i="32"/>
  <c r="AZ29" i="32"/>
  <c r="AT29" i="32"/>
  <c r="AN29" i="32"/>
  <c r="AH29" i="32"/>
  <c r="AB29" i="32"/>
  <c r="V29" i="32"/>
  <c r="P29" i="32"/>
  <c r="K29" i="32" s="1"/>
  <c r="J29" i="32"/>
  <c r="I29" i="32"/>
  <c r="BR12" i="32"/>
  <c r="BL12" i="32"/>
  <c r="BF12" i="32"/>
  <c r="AZ12" i="32"/>
  <c r="AT12" i="32"/>
  <c r="AN12" i="32"/>
  <c r="AH12" i="32"/>
  <c r="AB12" i="32"/>
  <c r="V12" i="32"/>
  <c r="P12" i="32"/>
  <c r="J12" i="32"/>
  <c r="I12" i="32"/>
  <c r="BR23" i="32"/>
  <c r="BL23" i="32"/>
  <c r="BF23" i="32"/>
  <c r="AZ23" i="32"/>
  <c r="AT23" i="32"/>
  <c r="AN23" i="32"/>
  <c r="AH23" i="32"/>
  <c r="AB23" i="32"/>
  <c r="V23" i="32"/>
  <c r="P23" i="32"/>
  <c r="J23" i="32"/>
  <c r="I23" i="32"/>
  <c r="BR69" i="32"/>
  <c r="BL69" i="32"/>
  <c r="BF69" i="32"/>
  <c r="AZ69" i="32"/>
  <c r="AT69" i="32"/>
  <c r="AN69" i="32"/>
  <c r="AH69" i="32"/>
  <c r="AB69" i="32"/>
  <c r="V69" i="32"/>
  <c r="P69" i="32"/>
  <c r="J69" i="32"/>
  <c r="I69" i="32"/>
  <c r="BR43" i="32"/>
  <c r="BL43" i="32"/>
  <c r="BF43" i="32"/>
  <c r="AZ43" i="32"/>
  <c r="AT43" i="32"/>
  <c r="AN43" i="32"/>
  <c r="AH43" i="32"/>
  <c r="AB43" i="32"/>
  <c r="V43" i="32"/>
  <c r="P43" i="32"/>
  <c r="J43" i="32"/>
  <c r="I43" i="32"/>
  <c r="BR103" i="32"/>
  <c r="BL103" i="32"/>
  <c r="BF103" i="32"/>
  <c r="AZ103" i="32"/>
  <c r="AT103" i="32"/>
  <c r="AN103" i="32"/>
  <c r="AH103" i="32"/>
  <c r="AB103" i="32"/>
  <c r="V103" i="32"/>
  <c r="P103" i="32"/>
  <c r="J103" i="32"/>
  <c r="I103" i="32"/>
  <c r="BR21" i="32"/>
  <c r="BL21" i="32"/>
  <c r="BF21" i="32"/>
  <c r="AZ21" i="32"/>
  <c r="AT21" i="32"/>
  <c r="AN21" i="32"/>
  <c r="AH21" i="32"/>
  <c r="AB21" i="32"/>
  <c r="V21" i="32"/>
  <c r="P21" i="32"/>
  <c r="J21" i="32"/>
  <c r="I21" i="32"/>
  <c r="BR112" i="32"/>
  <c r="BL112" i="32"/>
  <c r="BF112" i="32"/>
  <c r="AZ112" i="32"/>
  <c r="AT112" i="32"/>
  <c r="AN112" i="32"/>
  <c r="AH112" i="32"/>
  <c r="AB112" i="32"/>
  <c r="V112" i="32"/>
  <c r="P112" i="32"/>
  <c r="J112" i="32"/>
  <c r="I112" i="32"/>
  <c r="BR94" i="32"/>
  <c r="BL94" i="32"/>
  <c r="BF94" i="32"/>
  <c r="AZ94" i="32"/>
  <c r="AT94" i="32"/>
  <c r="AN94" i="32"/>
  <c r="AH94" i="32"/>
  <c r="AB94" i="32"/>
  <c r="V94" i="32"/>
  <c r="P94" i="32"/>
  <c r="K94" i="32" s="1"/>
  <c r="J94" i="32"/>
  <c r="I94" i="32"/>
  <c r="BR54" i="32"/>
  <c r="BL54" i="32"/>
  <c r="BF54" i="32"/>
  <c r="AZ54" i="32"/>
  <c r="AT54" i="32"/>
  <c r="AN54" i="32"/>
  <c r="AH54" i="32"/>
  <c r="AB54" i="32"/>
  <c r="V54" i="32"/>
  <c r="P54" i="32"/>
  <c r="J54" i="32"/>
  <c r="I54" i="32"/>
  <c r="BR68" i="32"/>
  <c r="BL68" i="32"/>
  <c r="BF68" i="32"/>
  <c r="AZ68" i="32"/>
  <c r="AT68" i="32"/>
  <c r="AN68" i="32"/>
  <c r="AH68" i="32"/>
  <c r="AB68" i="32"/>
  <c r="V68" i="32"/>
  <c r="P68" i="32"/>
  <c r="J68" i="32"/>
  <c r="I68" i="32"/>
  <c r="BR26" i="32"/>
  <c r="BL26" i="32"/>
  <c r="BF26" i="32"/>
  <c r="AZ26" i="32"/>
  <c r="AT26" i="32"/>
  <c r="AN26" i="32"/>
  <c r="AH26" i="32"/>
  <c r="AB26" i="32"/>
  <c r="V26" i="32"/>
  <c r="P26" i="32"/>
  <c r="J26" i="32"/>
  <c r="I26" i="32"/>
  <c r="BR76" i="32"/>
  <c r="BL76" i="32"/>
  <c r="BF76" i="32"/>
  <c r="AZ76" i="32"/>
  <c r="AT76" i="32"/>
  <c r="AN76" i="32"/>
  <c r="AH76" i="32"/>
  <c r="AB76" i="32"/>
  <c r="V76" i="32"/>
  <c r="P76" i="32"/>
  <c r="K76" i="32" s="1"/>
  <c r="J76" i="32"/>
  <c r="I76" i="32"/>
  <c r="BR37" i="32"/>
  <c r="BL37" i="32"/>
  <c r="BF37" i="32"/>
  <c r="AZ37" i="32"/>
  <c r="AT37" i="32"/>
  <c r="AN37" i="32"/>
  <c r="AH37" i="32"/>
  <c r="AB37" i="32"/>
  <c r="V37" i="32"/>
  <c r="P37" i="32"/>
  <c r="J37" i="32"/>
  <c r="I37" i="32"/>
  <c r="BR22" i="32"/>
  <c r="BL22" i="32"/>
  <c r="BF22" i="32"/>
  <c r="AZ22" i="32"/>
  <c r="AT22" i="32"/>
  <c r="AN22" i="32"/>
  <c r="AH22" i="32"/>
  <c r="AB22" i="32"/>
  <c r="V22" i="32"/>
  <c r="P22" i="32"/>
  <c r="J22" i="32"/>
  <c r="I22" i="32"/>
  <c r="BR41" i="32"/>
  <c r="BL41" i="32"/>
  <c r="BF41" i="32"/>
  <c r="AZ41" i="32"/>
  <c r="AT41" i="32"/>
  <c r="AN41" i="32"/>
  <c r="AH41" i="32"/>
  <c r="AB41" i="32"/>
  <c r="V41" i="32"/>
  <c r="P41" i="32"/>
  <c r="J41" i="32"/>
  <c r="I41" i="32"/>
  <c r="BR16" i="32"/>
  <c r="BL16" i="32"/>
  <c r="BF16" i="32"/>
  <c r="AZ16" i="32"/>
  <c r="AT16" i="32"/>
  <c r="AN16" i="32"/>
  <c r="AH16" i="32"/>
  <c r="AB16" i="32"/>
  <c r="V16" i="32"/>
  <c r="K16" i="32" s="1"/>
  <c r="P16" i="32"/>
  <c r="J16" i="32"/>
  <c r="I16" i="32"/>
  <c r="BR5" i="32"/>
  <c r="BL5" i="32"/>
  <c r="BF5" i="32"/>
  <c r="AZ5" i="32"/>
  <c r="AT5" i="32"/>
  <c r="AN5" i="32"/>
  <c r="AH5" i="32"/>
  <c r="AB5" i="32"/>
  <c r="V5" i="32"/>
  <c r="P5" i="32"/>
  <c r="J5" i="32"/>
  <c r="I5" i="32"/>
  <c r="BR52" i="32"/>
  <c r="BL52" i="32"/>
  <c r="BF52" i="32"/>
  <c r="AZ52" i="32"/>
  <c r="AT52" i="32"/>
  <c r="AN52" i="32"/>
  <c r="AH52" i="32"/>
  <c r="AB52" i="32"/>
  <c r="V52" i="32"/>
  <c r="P52" i="32"/>
  <c r="J52" i="32"/>
  <c r="I52" i="32"/>
  <c r="BR6" i="32"/>
  <c r="BL6" i="32"/>
  <c r="BF6" i="32"/>
  <c r="AZ6" i="32"/>
  <c r="AT6" i="32"/>
  <c r="AN6" i="32"/>
  <c r="AH6" i="32"/>
  <c r="AB6" i="32"/>
  <c r="V6" i="32"/>
  <c r="P6" i="32"/>
  <c r="J6" i="32"/>
  <c r="I6" i="32"/>
  <c r="BR118" i="32"/>
  <c r="BL118" i="32"/>
  <c r="BF118" i="32"/>
  <c r="AZ118" i="32"/>
  <c r="AT118" i="32"/>
  <c r="AN118" i="32"/>
  <c r="AH118" i="32"/>
  <c r="AB118" i="32"/>
  <c r="V118" i="32"/>
  <c r="P118" i="32"/>
  <c r="J118" i="32"/>
  <c r="I118" i="32"/>
  <c r="BR99" i="32"/>
  <c r="BL99" i="32"/>
  <c r="BF99" i="32"/>
  <c r="AZ99" i="32"/>
  <c r="AT99" i="32"/>
  <c r="AN99" i="32"/>
  <c r="AH99" i="32"/>
  <c r="AB99" i="32"/>
  <c r="V99" i="32"/>
  <c r="P99" i="32"/>
  <c r="J99" i="32"/>
  <c r="I99" i="32"/>
  <c r="BR75" i="32"/>
  <c r="BL75" i="32"/>
  <c r="BF75" i="32"/>
  <c r="AZ75" i="32"/>
  <c r="AT75" i="32"/>
  <c r="AN75" i="32"/>
  <c r="AH75" i="32"/>
  <c r="AB75" i="32"/>
  <c r="V75" i="32"/>
  <c r="P75" i="32"/>
  <c r="J75" i="32"/>
  <c r="I75" i="32"/>
  <c r="BR39" i="32"/>
  <c r="BL39" i="32"/>
  <c r="BF39" i="32"/>
  <c r="AZ39" i="32"/>
  <c r="AT39" i="32"/>
  <c r="AN39" i="32"/>
  <c r="AH39" i="32"/>
  <c r="AB39" i="32"/>
  <c r="V39" i="32"/>
  <c r="P39" i="32"/>
  <c r="J39" i="32"/>
  <c r="I39" i="32"/>
  <c r="BR46" i="32"/>
  <c r="BL46" i="32"/>
  <c r="BF46" i="32"/>
  <c r="AZ46" i="32"/>
  <c r="AT46" i="32"/>
  <c r="AN46" i="32"/>
  <c r="AH46" i="32"/>
  <c r="AB46" i="32"/>
  <c r="V46" i="32"/>
  <c r="K46" i="32" s="1"/>
  <c r="P46" i="32"/>
  <c r="J46" i="32"/>
  <c r="I46" i="32"/>
  <c r="BR115" i="32"/>
  <c r="BL115" i="32"/>
  <c r="BF115" i="32"/>
  <c r="AZ115" i="32"/>
  <c r="AT115" i="32"/>
  <c r="AN115" i="32"/>
  <c r="AH115" i="32"/>
  <c r="AB115" i="32"/>
  <c r="V115" i="32"/>
  <c r="P115" i="32"/>
  <c r="J115" i="32"/>
  <c r="I115" i="32"/>
  <c r="BR34" i="32"/>
  <c r="BL34" i="32"/>
  <c r="BF34" i="32"/>
  <c r="AZ34" i="32"/>
  <c r="AT34" i="32"/>
  <c r="AN34" i="32"/>
  <c r="AH34" i="32"/>
  <c r="AB34" i="32"/>
  <c r="V34" i="32"/>
  <c r="P34" i="32"/>
  <c r="J34" i="32"/>
  <c r="I34" i="32"/>
  <c r="BR107" i="32"/>
  <c r="BL107" i="32"/>
  <c r="BF107" i="32"/>
  <c r="AZ107" i="32"/>
  <c r="AT107" i="32"/>
  <c r="AN107" i="32"/>
  <c r="AH107" i="32"/>
  <c r="AB107" i="32"/>
  <c r="V107" i="32"/>
  <c r="P107" i="32"/>
  <c r="J107" i="32"/>
  <c r="I107" i="32"/>
  <c r="BR14" i="32"/>
  <c r="BL14" i="32"/>
  <c r="BF14" i="32"/>
  <c r="AZ14" i="32"/>
  <c r="AT14" i="32"/>
  <c r="AN14" i="32"/>
  <c r="AH14" i="32"/>
  <c r="AB14" i="32"/>
  <c r="V14" i="32"/>
  <c r="P14" i="32"/>
  <c r="J14" i="32"/>
  <c r="I14" i="32"/>
  <c r="BR8" i="32"/>
  <c r="BL8" i="32"/>
  <c r="BF8" i="32"/>
  <c r="AZ8" i="32"/>
  <c r="BA106" i="32" s="1"/>
  <c r="AT8" i="32"/>
  <c r="AN8" i="32"/>
  <c r="AH8" i="32"/>
  <c r="AB8" i="32"/>
  <c r="V8" i="32"/>
  <c r="P8" i="32"/>
  <c r="J8" i="32"/>
  <c r="I8" i="32"/>
  <c r="BR66" i="32"/>
  <c r="BL66" i="32"/>
  <c r="BF66" i="32"/>
  <c r="AZ66" i="32"/>
  <c r="AT66" i="32"/>
  <c r="AN66" i="32"/>
  <c r="AH66" i="32"/>
  <c r="AB66" i="32"/>
  <c r="V66" i="32"/>
  <c r="P66" i="32"/>
  <c r="J66" i="32"/>
  <c r="I66" i="32"/>
  <c r="BR50" i="32"/>
  <c r="BL50" i="32"/>
  <c r="BF50" i="32"/>
  <c r="AZ50" i="32"/>
  <c r="AT50" i="32"/>
  <c r="AN50" i="32"/>
  <c r="AH50" i="32"/>
  <c r="AB50" i="32"/>
  <c r="V50" i="32"/>
  <c r="P50" i="32"/>
  <c r="J50" i="32"/>
  <c r="I50" i="32"/>
  <c r="BR24" i="32"/>
  <c r="BL24" i="32"/>
  <c r="BF24" i="32"/>
  <c r="AZ24" i="32"/>
  <c r="AT24" i="32"/>
  <c r="AN24" i="32"/>
  <c r="AH24" i="32"/>
  <c r="AB24" i="32"/>
  <c r="V24" i="32"/>
  <c r="P24" i="32"/>
  <c r="J24" i="32"/>
  <c r="I24" i="32"/>
  <c r="BR17" i="32"/>
  <c r="BL17" i="32"/>
  <c r="BF17" i="32"/>
  <c r="AZ17" i="32"/>
  <c r="AT17" i="32"/>
  <c r="AN17" i="32"/>
  <c r="AH17" i="32"/>
  <c r="AB17" i="32"/>
  <c r="V17" i="32"/>
  <c r="P17" i="32"/>
  <c r="K17" i="32" s="1"/>
  <c r="J17" i="32"/>
  <c r="I17" i="32"/>
  <c r="BR63" i="32"/>
  <c r="BL63" i="32"/>
  <c r="BF63" i="32"/>
  <c r="AZ63" i="32"/>
  <c r="AT63" i="32"/>
  <c r="AN63" i="32"/>
  <c r="AH63" i="32"/>
  <c r="AB63" i="32"/>
  <c r="V63" i="32"/>
  <c r="P63" i="32"/>
  <c r="J63" i="32"/>
  <c r="I63" i="32"/>
  <c r="BR96" i="32"/>
  <c r="BL96" i="32"/>
  <c r="BF96" i="32"/>
  <c r="AZ96" i="32"/>
  <c r="AT96" i="32"/>
  <c r="AN96" i="32"/>
  <c r="AH96" i="32"/>
  <c r="AB96" i="32"/>
  <c r="V96" i="32"/>
  <c r="P96" i="32"/>
  <c r="J96" i="32"/>
  <c r="I96" i="32"/>
  <c r="BR48" i="32"/>
  <c r="BL48" i="32"/>
  <c r="BF48" i="32"/>
  <c r="AZ48" i="32"/>
  <c r="AT48" i="32"/>
  <c r="AN48" i="32"/>
  <c r="AH48" i="32"/>
  <c r="AB48" i="32"/>
  <c r="V48" i="32"/>
  <c r="P48" i="32"/>
  <c r="J48" i="32"/>
  <c r="I48" i="32"/>
  <c r="BR86" i="32"/>
  <c r="BL86" i="32"/>
  <c r="BF86" i="32"/>
  <c r="AZ86" i="32"/>
  <c r="AT86" i="32"/>
  <c r="AN86" i="32"/>
  <c r="AH86" i="32"/>
  <c r="AB86" i="32"/>
  <c r="V86" i="32"/>
  <c r="P86" i="32"/>
  <c r="J86" i="32"/>
  <c r="I86" i="32"/>
  <c r="BR25" i="32"/>
  <c r="BL25" i="32"/>
  <c r="BF25" i="32"/>
  <c r="AZ25" i="32"/>
  <c r="AT25" i="32"/>
  <c r="AN25" i="32"/>
  <c r="AH25" i="32"/>
  <c r="AB25" i="32"/>
  <c r="V25" i="32"/>
  <c r="P25" i="32"/>
  <c r="J25" i="32"/>
  <c r="I25" i="32"/>
  <c r="BR35" i="32"/>
  <c r="BL35" i="32"/>
  <c r="BF35" i="32"/>
  <c r="AZ35" i="32"/>
  <c r="AT35" i="32"/>
  <c r="AN35" i="32"/>
  <c r="AH35" i="32"/>
  <c r="AB35" i="32"/>
  <c r="V35" i="32"/>
  <c r="P35" i="32"/>
  <c r="J35" i="32"/>
  <c r="I35" i="32"/>
  <c r="BR57" i="32"/>
  <c r="BL57" i="32"/>
  <c r="BF57" i="32"/>
  <c r="AZ57" i="32"/>
  <c r="AT57" i="32"/>
  <c r="AN57" i="32"/>
  <c r="AH57" i="32"/>
  <c r="AB57" i="32"/>
  <c r="V57" i="32"/>
  <c r="P57" i="32"/>
  <c r="J57" i="32"/>
  <c r="I57" i="32"/>
  <c r="BR58" i="32"/>
  <c r="BL58" i="32"/>
  <c r="BF58" i="32"/>
  <c r="AZ58" i="32"/>
  <c r="AT58" i="32"/>
  <c r="AN58" i="32"/>
  <c r="AH58" i="32"/>
  <c r="AB58" i="32"/>
  <c r="V58" i="32"/>
  <c r="P58" i="32"/>
  <c r="K58" i="32"/>
  <c r="J58" i="32"/>
  <c r="I58" i="32"/>
  <c r="BR31" i="32"/>
  <c r="BL31" i="32"/>
  <c r="BF31" i="32"/>
  <c r="AZ31" i="32"/>
  <c r="AT31" i="32"/>
  <c r="AN31" i="32"/>
  <c r="AH31" i="32"/>
  <c r="AB31" i="32"/>
  <c r="V31" i="32"/>
  <c r="P31" i="32"/>
  <c r="J31" i="32"/>
  <c r="I31" i="32"/>
  <c r="BR72" i="32"/>
  <c r="BL72" i="32"/>
  <c r="BF72" i="32"/>
  <c r="AZ72" i="32"/>
  <c r="AT72" i="32"/>
  <c r="AN72" i="32"/>
  <c r="AH72" i="32"/>
  <c r="AB72" i="32"/>
  <c r="V72" i="32"/>
  <c r="P72" i="32"/>
  <c r="K72" i="32" s="1"/>
  <c r="J72" i="32"/>
  <c r="I72" i="32"/>
  <c r="BR10" i="32"/>
  <c r="BL10" i="32"/>
  <c r="BF10" i="32"/>
  <c r="AZ10" i="32"/>
  <c r="AT10" i="32"/>
  <c r="AN10" i="32"/>
  <c r="AH10" i="32"/>
  <c r="AB10" i="32"/>
  <c r="V10" i="32"/>
  <c r="P10" i="32"/>
  <c r="J10" i="32"/>
  <c r="I10" i="32"/>
  <c r="BR56" i="32"/>
  <c r="BL56" i="32"/>
  <c r="BF56" i="32"/>
  <c r="AZ56" i="32"/>
  <c r="AT56" i="32"/>
  <c r="AN56" i="32"/>
  <c r="AH56" i="32"/>
  <c r="AB56" i="32"/>
  <c r="V56" i="32"/>
  <c r="P56" i="32"/>
  <c r="J56" i="32"/>
  <c r="I56" i="32"/>
  <c r="BR74" i="32"/>
  <c r="BL74" i="32"/>
  <c r="BF74" i="32"/>
  <c r="AZ74" i="32"/>
  <c r="AT74" i="32"/>
  <c r="AN74" i="32"/>
  <c r="AH74" i="32"/>
  <c r="AB74" i="32"/>
  <c r="V74" i="32"/>
  <c r="P74" i="32"/>
  <c r="J74" i="32"/>
  <c r="I74" i="32"/>
  <c r="BR79" i="32"/>
  <c r="BL79" i="32"/>
  <c r="BF79" i="32"/>
  <c r="AZ79" i="32"/>
  <c r="AT79" i="32"/>
  <c r="AN79" i="32"/>
  <c r="AH79" i="32"/>
  <c r="AB79" i="32"/>
  <c r="V79" i="32"/>
  <c r="P79" i="32"/>
  <c r="K79" i="32" s="1"/>
  <c r="J79" i="32"/>
  <c r="I79" i="32"/>
  <c r="BR53" i="32"/>
  <c r="BL53" i="32"/>
  <c r="BF53" i="32"/>
  <c r="AZ53" i="32"/>
  <c r="AT53" i="32"/>
  <c r="AN53" i="32"/>
  <c r="AH53" i="32"/>
  <c r="AB53" i="32"/>
  <c r="V53" i="32"/>
  <c r="P53" i="32"/>
  <c r="J53" i="32"/>
  <c r="I53" i="32"/>
  <c r="BR15" i="32"/>
  <c r="BL15" i="32"/>
  <c r="BF15" i="32"/>
  <c r="AZ15" i="32"/>
  <c r="AT15" i="32"/>
  <c r="AN15" i="32"/>
  <c r="AH15" i="32"/>
  <c r="AB15" i="32"/>
  <c r="V15" i="32"/>
  <c r="P15" i="32"/>
  <c r="K15" i="32" s="1"/>
  <c r="J15" i="32"/>
  <c r="I15" i="32"/>
  <c r="BR70" i="32"/>
  <c r="BL70" i="32"/>
  <c r="BF70" i="32"/>
  <c r="AZ70" i="32"/>
  <c r="AT70" i="32"/>
  <c r="AN70" i="32"/>
  <c r="AH70" i="32"/>
  <c r="AB70" i="32"/>
  <c r="V70" i="32"/>
  <c r="P70" i="32"/>
  <c r="J70" i="32"/>
  <c r="I70" i="32"/>
  <c r="BR13" i="32"/>
  <c r="BL13" i="32"/>
  <c r="BF13" i="32"/>
  <c r="AZ13" i="32"/>
  <c r="AT13" i="32"/>
  <c r="AN13" i="32"/>
  <c r="AH13" i="32"/>
  <c r="AB13" i="32"/>
  <c r="V13" i="32"/>
  <c r="P13" i="32"/>
  <c r="J13" i="32"/>
  <c r="I13" i="32"/>
  <c r="BR59" i="32"/>
  <c r="BL59" i="32"/>
  <c r="BF59" i="32"/>
  <c r="AZ59" i="32"/>
  <c r="AT59" i="32"/>
  <c r="AN59" i="32"/>
  <c r="AH59" i="32"/>
  <c r="AB59" i="32"/>
  <c r="V59" i="32"/>
  <c r="P59" i="32"/>
  <c r="J59" i="32"/>
  <c r="I59" i="32"/>
  <c r="BR116" i="32"/>
  <c r="BL116" i="32"/>
  <c r="BF116" i="32"/>
  <c r="AZ116" i="32"/>
  <c r="AT116" i="32"/>
  <c r="AN116" i="32"/>
  <c r="AH116" i="32"/>
  <c r="AB116" i="32"/>
  <c r="V116" i="32"/>
  <c r="K116" i="32" s="1"/>
  <c r="P116" i="32"/>
  <c r="J116" i="32"/>
  <c r="I116" i="32"/>
  <c r="BR89" i="32"/>
  <c r="BL89" i="32"/>
  <c r="BF89" i="32"/>
  <c r="AZ89" i="32"/>
  <c r="AT89" i="32"/>
  <c r="AN89" i="32"/>
  <c r="AH89" i="32"/>
  <c r="AB89" i="32"/>
  <c r="V89" i="32"/>
  <c r="P89" i="32"/>
  <c r="J89" i="32"/>
  <c r="I89" i="32"/>
  <c r="BR51" i="32"/>
  <c r="BL51" i="32"/>
  <c r="BF51" i="32"/>
  <c r="AZ51" i="32"/>
  <c r="AT51" i="32"/>
  <c r="AN51" i="32"/>
  <c r="AH51" i="32"/>
  <c r="AB51" i="32"/>
  <c r="V51" i="32"/>
  <c r="P51" i="32"/>
  <c r="J51" i="32"/>
  <c r="I51" i="32"/>
  <c r="BR93" i="32"/>
  <c r="BL93" i="32"/>
  <c r="BF93" i="32"/>
  <c r="AZ93" i="32"/>
  <c r="AT93" i="32"/>
  <c r="AN93" i="32"/>
  <c r="AH93" i="32"/>
  <c r="AB93" i="32"/>
  <c r="V93" i="32"/>
  <c r="P93" i="32"/>
  <c r="J93" i="32"/>
  <c r="I93" i="32"/>
  <c r="BR67" i="32"/>
  <c r="BL67" i="32"/>
  <c r="BF67" i="32"/>
  <c r="AZ67" i="32"/>
  <c r="AT67" i="32"/>
  <c r="AN67" i="32"/>
  <c r="AH67" i="32"/>
  <c r="AB67" i="32"/>
  <c r="V67" i="32"/>
  <c r="P67" i="32"/>
  <c r="J67" i="32"/>
  <c r="I67" i="32"/>
  <c r="BR42" i="32"/>
  <c r="BL42" i="32"/>
  <c r="BF42" i="32"/>
  <c r="AZ42" i="32"/>
  <c r="AT42" i="32"/>
  <c r="AN42" i="32"/>
  <c r="AH42" i="32"/>
  <c r="AB42" i="32"/>
  <c r="V42" i="32"/>
  <c r="P42" i="32"/>
  <c r="J42" i="32"/>
  <c r="I42" i="32"/>
  <c r="BR83" i="32"/>
  <c r="BL83" i="32"/>
  <c r="BF83" i="32"/>
  <c r="AZ83" i="32"/>
  <c r="AT83" i="32"/>
  <c r="AN83" i="32"/>
  <c r="AH83" i="32"/>
  <c r="AB83" i="32"/>
  <c r="V83" i="32"/>
  <c r="K83" i="32" s="1"/>
  <c r="P83" i="32"/>
  <c r="J83" i="32"/>
  <c r="I83" i="32"/>
  <c r="BR91" i="32"/>
  <c r="BL91" i="32"/>
  <c r="BF91" i="32"/>
  <c r="AZ91" i="32"/>
  <c r="AT91" i="32"/>
  <c r="AN91" i="32"/>
  <c r="AH91" i="32"/>
  <c r="AB91" i="32"/>
  <c r="V91" i="32"/>
  <c r="P91" i="32"/>
  <c r="J91" i="32"/>
  <c r="I91" i="32"/>
  <c r="BR81" i="32"/>
  <c r="BL81" i="32"/>
  <c r="BF81" i="32"/>
  <c r="AZ81" i="32"/>
  <c r="AT81" i="32"/>
  <c r="AN81" i="32"/>
  <c r="AH81" i="32"/>
  <c r="AB81" i="32"/>
  <c r="V81" i="32"/>
  <c r="P81" i="32"/>
  <c r="J81" i="32"/>
  <c r="I81" i="32"/>
  <c r="BR40" i="32"/>
  <c r="BL40" i="32"/>
  <c r="BF40" i="32"/>
  <c r="AZ40" i="32"/>
  <c r="AT40" i="32"/>
  <c r="AN40" i="32"/>
  <c r="AH40" i="32"/>
  <c r="AB40" i="32"/>
  <c r="V40" i="32"/>
  <c r="P40" i="32"/>
  <c r="J40" i="32"/>
  <c r="I40" i="32"/>
  <c r="BR92" i="32"/>
  <c r="BL92" i="32"/>
  <c r="BF92" i="32"/>
  <c r="AZ92" i="32"/>
  <c r="AT92" i="32"/>
  <c r="AN92" i="32"/>
  <c r="AH92" i="32"/>
  <c r="AB92" i="32"/>
  <c r="V92" i="32"/>
  <c r="P92" i="32"/>
  <c r="J92" i="32"/>
  <c r="I92" i="32"/>
  <c r="BR101" i="32"/>
  <c r="BL101" i="32"/>
  <c r="BF101" i="32"/>
  <c r="AZ101" i="32"/>
  <c r="AT101" i="32"/>
  <c r="AN101" i="32"/>
  <c r="AH101" i="32"/>
  <c r="AB101" i="32"/>
  <c r="V101" i="32"/>
  <c r="P101" i="32"/>
  <c r="J101" i="32"/>
  <c r="I101" i="32"/>
  <c r="BR73" i="32"/>
  <c r="BL73" i="32"/>
  <c r="BF73" i="32"/>
  <c r="AZ73" i="32"/>
  <c r="AT73" i="32"/>
  <c r="AN73" i="32"/>
  <c r="AH73" i="32"/>
  <c r="AB73" i="32"/>
  <c r="V73" i="32"/>
  <c r="P73" i="32"/>
  <c r="J73" i="32"/>
  <c r="I73" i="32"/>
  <c r="BR71" i="32"/>
  <c r="BL71" i="32"/>
  <c r="BF71" i="32"/>
  <c r="AZ71" i="32"/>
  <c r="AT71" i="32"/>
  <c r="AN71" i="32"/>
  <c r="AH71" i="32"/>
  <c r="AB71" i="32"/>
  <c r="V71" i="32"/>
  <c r="P71" i="32"/>
  <c r="J71" i="32"/>
  <c r="I71" i="32"/>
  <c r="BR102" i="32"/>
  <c r="BL102" i="32"/>
  <c r="BF102" i="32"/>
  <c r="AZ102" i="32"/>
  <c r="AT102" i="32"/>
  <c r="AN102" i="32"/>
  <c r="AH102" i="32"/>
  <c r="AB102" i="32"/>
  <c r="V102" i="32"/>
  <c r="P102" i="32"/>
  <c r="K102" i="32" s="1"/>
  <c r="J102" i="32"/>
  <c r="I102" i="32"/>
  <c r="BR28" i="32"/>
  <c r="BL28" i="32"/>
  <c r="BF28" i="32"/>
  <c r="AZ28" i="32"/>
  <c r="AT28" i="32"/>
  <c r="AN28" i="32"/>
  <c r="AH28" i="32"/>
  <c r="AB28" i="32"/>
  <c r="V28" i="32"/>
  <c r="P28" i="32"/>
  <c r="J28" i="32"/>
  <c r="I28" i="32"/>
  <c r="BR49" i="32"/>
  <c r="BL49" i="32"/>
  <c r="BF49" i="32"/>
  <c r="AZ49" i="32"/>
  <c r="AT49" i="32"/>
  <c r="AN49" i="32"/>
  <c r="AH49" i="32"/>
  <c r="AB49" i="32"/>
  <c r="V49" i="32"/>
  <c r="P49" i="32"/>
  <c r="J49" i="32"/>
  <c r="I49" i="32"/>
  <c r="BR20" i="32"/>
  <c r="BL20" i="32"/>
  <c r="BF20" i="32"/>
  <c r="AZ20" i="32"/>
  <c r="AT20" i="32"/>
  <c r="AN20" i="32"/>
  <c r="AH20" i="32"/>
  <c r="AB20" i="32"/>
  <c r="V20" i="32"/>
  <c r="P20" i="32"/>
  <c r="J20" i="32"/>
  <c r="I20" i="32"/>
  <c r="BR114" i="32"/>
  <c r="BL114" i="32"/>
  <c r="BF114" i="32"/>
  <c r="AZ114" i="32"/>
  <c r="AT114" i="32"/>
  <c r="AN114" i="32"/>
  <c r="AH114" i="32"/>
  <c r="AB114" i="32"/>
  <c r="V114" i="32"/>
  <c r="P114" i="32"/>
  <c r="J114" i="32"/>
  <c r="I114" i="32"/>
  <c r="BR33" i="32"/>
  <c r="BL33" i="32"/>
  <c r="BF33" i="32"/>
  <c r="AZ33" i="32"/>
  <c r="AT33" i="32"/>
  <c r="AN33" i="32"/>
  <c r="AH33" i="32"/>
  <c r="AB33" i="32"/>
  <c r="V33" i="32"/>
  <c r="P33" i="32"/>
  <c r="J33" i="32"/>
  <c r="I33" i="32"/>
  <c r="BR90" i="32"/>
  <c r="BL90" i="32"/>
  <c r="BF90" i="32"/>
  <c r="AZ90" i="32"/>
  <c r="AT90" i="32"/>
  <c r="AN90" i="32"/>
  <c r="AH90" i="32"/>
  <c r="AB90" i="32"/>
  <c r="V90" i="32"/>
  <c r="P90" i="32"/>
  <c r="J90" i="32"/>
  <c r="I90" i="32"/>
  <c r="BR98" i="32"/>
  <c r="BL98" i="32"/>
  <c r="BF98" i="32"/>
  <c r="AZ98" i="32"/>
  <c r="AT98" i="32"/>
  <c r="AN98" i="32"/>
  <c r="AH98" i="32"/>
  <c r="AB98" i="32"/>
  <c r="V98" i="32"/>
  <c r="P98" i="32"/>
  <c r="J98" i="32"/>
  <c r="I98" i="32"/>
  <c r="BR117" i="32"/>
  <c r="BL117" i="32"/>
  <c r="BF117" i="32"/>
  <c r="AZ117" i="32"/>
  <c r="AT117" i="32"/>
  <c r="AN117" i="32"/>
  <c r="AH117" i="32"/>
  <c r="K117" i="32" s="1"/>
  <c r="AB117" i="32"/>
  <c r="V117" i="32"/>
  <c r="P117" i="32"/>
  <c r="J117" i="32"/>
  <c r="I117" i="32"/>
  <c r="BR87" i="32"/>
  <c r="BL87" i="32"/>
  <c r="BF87" i="32"/>
  <c r="AZ87" i="32"/>
  <c r="AT87" i="32"/>
  <c r="AN87" i="32"/>
  <c r="AH87" i="32"/>
  <c r="AB87" i="32"/>
  <c r="V87" i="32"/>
  <c r="P87" i="32"/>
  <c r="J87" i="32"/>
  <c r="I87" i="32"/>
  <c r="BR18" i="32"/>
  <c r="BL18" i="32"/>
  <c r="BF18" i="32"/>
  <c r="AZ18" i="32"/>
  <c r="AT18" i="32"/>
  <c r="AN18" i="32"/>
  <c r="AH18" i="32"/>
  <c r="AB18" i="32"/>
  <c r="V18" i="32"/>
  <c r="P18" i="32"/>
  <c r="K18" i="32" s="1"/>
  <c r="J18" i="32"/>
  <c r="I18" i="32"/>
  <c r="BR65" i="32"/>
  <c r="BL65" i="32"/>
  <c r="BF65" i="32"/>
  <c r="AZ65" i="32"/>
  <c r="AT65" i="32"/>
  <c r="AN65" i="32"/>
  <c r="AH65" i="32"/>
  <c r="AB65" i="32"/>
  <c r="V65" i="32"/>
  <c r="P65" i="32"/>
  <c r="J65" i="32"/>
  <c r="I65" i="32"/>
  <c r="BR104" i="32"/>
  <c r="BL104" i="32"/>
  <c r="BF104" i="32"/>
  <c r="AZ104" i="32"/>
  <c r="AT104" i="32"/>
  <c r="AN104" i="32"/>
  <c r="AH104" i="32"/>
  <c r="AB104" i="32"/>
  <c r="V104" i="32"/>
  <c r="P104" i="32"/>
  <c r="J104" i="32"/>
  <c r="I104" i="32"/>
  <c r="BR111" i="32"/>
  <c r="BL111" i="32"/>
  <c r="BF111" i="32"/>
  <c r="AZ111" i="32"/>
  <c r="AT111" i="32"/>
  <c r="AN111" i="32"/>
  <c r="AH111" i="32"/>
  <c r="AB111" i="32"/>
  <c r="V111" i="32"/>
  <c r="P111" i="32"/>
  <c r="J111" i="32"/>
  <c r="I111" i="32"/>
  <c r="BR106" i="32"/>
  <c r="BL106" i="32"/>
  <c r="BF106" i="32"/>
  <c r="AZ106" i="32"/>
  <c r="AT106" i="32"/>
  <c r="AN106" i="32"/>
  <c r="AH106" i="32"/>
  <c r="AB106" i="32"/>
  <c r="V106" i="32"/>
  <c r="P106" i="32"/>
  <c r="J106" i="32"/>
  <c r="I106" i="32"/>
  <c r="BR44" i="32"/>
  <c r="BL44" i="32"/>
  <c r="BF44" i="32"/>
  <c r="AZ44" i="32"/>
  <c r="AT44" i="32"/>
  <c r="AN44" i="32"/>
  <c r="AH44" i="32"/>
  <c r="AB44" i="32"/>
  <c r="V44" i="32"/>
  <c r="P44" i="32"/>
  <c r="J44" i="32"/>
  <c r="I44" i="32"/>
  <c r="BR129" i="31"/>
  <c r="BL129" i="31"/>
  <c r="BF129" i="31"/>
  <c r="AZ129" i="31"/>
  <c r="AT129" i="31"/>
  <c r="AN129" i="31"/>
  <c r="AH129" i="31"/>
  <c r="AB129" i="31"/>
  <c r="V129" i="31"/>
  <c r="P129" i="31"/>
  <c r="BO127" i="31"/>
  <c r="BI127" i="31"/>
  <c r="BC127" i="31"/>
  <c r="AW127" i="31"/>
  <c r="AQ127" i="31"/>
  <c r="AK127" i="31"/>
  <c r="AE127" i="31"/>
  <c r="Y127" i="31"/>
  <c r="S127" i="31"/>
  <c r="M127" i="31"/>
  <c r="BO126" i="31"/>
  <c r="BI126" i="31"/>
  <c r="BC126" i="31"/>
  <c r="AW126" i="31"/>
  <c r="AQ126" i="31"/>
  <c r="AK126" i="31"/>
  <c r="AE126" i="31"/>
  <c r="Y126" i="31"/>
  <c r="S126" i="31"/>
  <c r="M126" i="31"/>
  <c r="BN125" i="31"/>
  <c r="BH125" i="31"/>
  <c r="BB125" i="31"/>
  <c r="AV125" i="31"/>
  <c r="AP125" i="31"/>
  <c r="AJ125" i="31"/>
  <c r="AD125" i="31"/>
  <c r="X125" i="31"/>
  <c r="R125" i="31"/>
  <c r="L125" i="31"/>
  <c r="BN124" i="31"/>
  <c r="BH124" i="31"/>
  <c r="BB124" i="31"/>
  <c r="AV124" i="31"/>
  <c r="AP124" i="31"/>
  <c r="AJ124" i="31"/>
  <c r="AD124" i="31"/>
  <c r="X124" i="31"/>
  <c r="R124" i="31"/>
  <c r="L124" i="31"/>
  <c r="BN123" i="31"/>
  <c r="BH123" i="31"/>
  <c r="BB123" i="31"/>
  <c r="AV123" i="31"/>
  <c r="AP123" i="31"/>
  <c r="AJ123" i="31"/>
  <c r="AD123" i="31"/>
  <c r="X123" i="31"/>
  <c r="R123" i="31"/>
  <c r="L123" i="31"/>
  <c r="BN122" i="31"/>
  <c r="BH122" i="31"/>
  <c r="BB122" i="31"/>
  <c r="AV122" i="31"/>
  <c r="AP122" i="31"/>
  <c r="AJ122" i="31"/>
  <c r="AD122" i="31"/>
  <c r="X122" i="31"/>
  <c r="R122" i="31"/>
  <c r="L122" i="31"/>
  <c r="BR10" i="31"/>
  <c r="BL10" i="31"/>
  <c r="BF10" i="31"/>
  <c r="AZ10" i="31"/>
  <c r="AT10" i="31"/>
  <c r="AN10" i="31"/>
  <c r="AH10" i="31"/>
  <c r="AB10" i="31"/>
  <c r="V10" i="31"/>
  <c r="P10" i="31"/>
  <c r="J10" i="31"/>
  <c r="I10" i="31"/>
  <c r="BR35" i="31"/>
  <c r="BL35" i="31"/>
  <c r="BF35" i="31"/>
  <c r="AZ35" i="31"/>
  <c r="AT35" i="31"/>
  <c r="AN35" i="31"/>
  <c r="AH35" i="31"/>
  <c r="AB35" i="31"/>
  <c r="V35" i="31"/>
  <c r="P35" i="31"/>
  <c r="J35" i="31"/>
  <c r="I35" i="31"/>
  <c r="BR52" i="31"/>
  <c r="BL52" i="31"/>
  <c r="BF52" i="31"/>
  <c r="AZ52" i="31"/>
  <c r="AT52" i="31"/>
  <c r="AN52" i="31"/>
  <c r="AH52" i="31"/>
  <c r="AB52" i="31"/>
  <c r="V52" i="31"/>
  <c r="P52" i="31"/>
  <c r="J52" i="31"/>
  <c r="I52" i="31"/>
  <c r="BR101" i="31"/>
  <c r="BL101" i="31"/>
  <c r="BF101" i="31"/>
  <c r="AZ101" i="31"/>
  <c r="AT101" i="31"/>
  <c r="AN101" i="31"/>
  <c r="AH101" i="31"/>
  <c r="AB101" i="31"/>
  <c r="V101" i="31"/>
  <c r="P101" i="31"/>
  <c r="J101" i="31"/>
  <c r="I101" i="31"/>
  <c r="BR84" i="31"/>
  <c r="BL84" i="31"/>
  <c r="BF84" i="31"/>
  <c r="AZ84" i="31"/>
  <c r="AT84" i="31"/>
  <c r="AN84" i="31"/>
  <c r="AH84" i="31"/>
  <c r="AB84" i="31"/>
  <c r="V84" i="31"/>
  <c r="P84" i="31"/>
  <c r="J84" i="31"/>
  <c r="I84" i="31"/>
  <c r="BR88" i="31"/>
  <c r="BL88" i="31"/>
  <c r="BF88" i="31"/>
  <c r="AZ88" i="31"/>
  <c r="AT88" i="31"/>
  <c r="AN88" i="31"/>
  <c r="AH88" i="31"/>
  <c r="AB88" i="31"/>
  <c r="V88" i="31"/>
  <c r="P88" i="31"/>
  <c r="J88" i="31"/>
  <c r="I88" i="31"/>
  <c r="BR63" i="31"/>
  <c r="BL63" i="31"/>
  <c r="BF63" i="31"/>
  <c r="AZ63" i="31"/>
  <c r="AT63" i="31"/>
  <c r="AN63" i="31"/>
  <c r="AH63" i="31"/>
  <c r="AB63" i="31"/>
  <c r="V63" i="31"/>
  <c r="P63" i="31"/>
  <c r="J63" i="31"/>
  <c r="I63" i="31"/>
  <c r="BR43" i="31"/>
  <c r="BL43" i="31"/>
  <c r="BF43" i="31"/>
  <c r="AZ43" i="31"/>
  <c r="AT43" i="31"/>
  <c r="AN43" i="31"/>
  <c r="AH43" i="31"/>
  <c r="AB43" i="31"/>
  <c r="V43" i="31"/>
  <c r="P43" i="31"/>
  <c r="J43" i="31"/>
  <c r="I43" i="31"/>
  <c r="BR111" i="31"/>
  <c r="BL111" i="31"/>
  <c r="BF111" i="31"/>
  <c r="AZ111" i="31"/>
  <c r="AT111" i="31"/>
  <c r="AN111" i="31"/>
  <c r="AH111" i="31"/>
  <c r="AB111" i="31"/>
  <c r="V111" i="31"/>
  <c r="P111" i="31"/>
  <c r="J111" i="31"/>
  <c r="I111" i="31"/>
  <c r="BR112" i="31"/>
  <c r="BL112" i="31"/>
  <c r="BF112" i="31"/>
  <c r="AZ112" i="31"/>
  <c r="AT112" i="31"/>
  <c r="AN112" i="31"/>
  <c r="AH112" i="31"/>
  <c r="AB112" i="31"/>
  <c r="V112" i="31"/>
  <c r="P112" i="31"/>
  <c r="J112" i="31"/>
  <c r="I112" i="31"/>
  <c r="BR7" i="31"/>
  <c r="BL7" i="31"/>
  <c r="BF7" i="31"/>
  <c r="AZ7" i="31"/>
  <c r="AT7" i="31"/>
  <c r="AN7" i="31"/>
  <c r="AH7" i="31"/>
  <c r="AB7" i="31"/>
  <c r="V7" i="31"/>
  <c r="P7" i="31"/>
  <c r="J7" i="31"/>
  <c r="I7" i="31"/>
  <c r="BR22" i="31"/>
  <c r="BL22" i="31"/>
  <c r="BF22" i="31"/>
  <c r="AZ22" i="31"/>
  <c r="AT22" i="31"/>
  <c r="AN22" i="31"/>
  <c r="AH22" i="31"/>
  <c r="AB22" i="31"/>
  <c r="V22" i="31"/>
  <c r="P22" i="31"/>
  <c r="J22" i="31"/>
  <c r="I22" i="31"/>
  <c r="BR38" i="31"/>
  <c r="BL38" i="31"/>
  <c r="BF38" i="31"/>
  <c r="AZ38" i="31"/>
  <c r="AT38" i="31"/>
  <c r="AN38" i="31"/>
  <c r="AH38" i="31"/>
  <c r="AB38" i="31"/>
  <c r="V38" i="31"/>
  <c r="P38" i="31"/>
  <c r="J38" i="31"/>
  <c r="I38" i="31"/>
  <c r="BR19" i="31"/>
  <c r="BL19" i="31"/>
  <c r="BF19" i="31"/>
  <c r="AZ19" i="31"/>
  <c r="AT19" i="31"/>
  <c r="AN19" i="31"/>
  <c r="AH19" i="31"/>
  <c r="AB19" i="31"/>
  <c r="V19" i="31"/>
  <c r="P19" i="31"/>
  <c r="J19" i="31"/>
  <c r="I19" i="31"/>
  <c r="BR25" i="31"/>
  <c r="BL25" i="31"/>
  <c r="BF25" i="31"/>
  <c r="AZ25" i="31"/>
  <c r="AT25" i="31"/>
  <c r="AN25" i="31"/>
  <c r="AH25" i="31"/>
  <c r="AB25" i="31"/>
  <c r="V25" i="31"/>
  <c r="P25" i="31"/>
  <c r="J25" i="31"/>
  <c r="I25" i="31"/>
  <c r="BR118" i="31"/>
  <c r="BL118" i="31"/>
  <c r="BF118" i="31"/>
  <c r="AZ118" i="31"/>
  <c r="AT118" i="31"/>
  <c r="AN118" i="31"/>
  <c r="AH118" i="31"/>
  <c r="K118" i="31" s="1"/>
  <c r="AB118" i="31"/>
  <c r="V118" i="31"/>
  <c r="P118" i="31"/>
  <c r="J118" i="31"/>
  <c r="I118" i="31"/>
  <c r="BR28" i="31"/>
  <c r="BL28" i="31"/>
  <c r="BF28" i="31"/>
  <c r="AZ28" i="31"/>
  <c r="AT28" i="31"/>
  <c r="AN28" i="31"/>
  <c r="AH28" i="31"/>
  <c r="AB28" i="31"/>
  <c r="V28" i="31"/>
  <c r="P28" i="31"/>
  <c r="J28" i="31"/>
  <c r="I28" i="31"/>
  <c r="BR65" i="31"/>
  <c r="BL65" i="31"/>
  <c r="BF65" i="31"/>
  <c r="AZ65" i="31"/>
  <c r="AT65" i="31"/>
  <c r="AN65" i="31"/>
  <c r="AH65" i="31"/>
  <c r="AB65" i="31"/>
  <c r="V65" i="31"/>
  <c r="P65" i="31"/>
  <c r="J65" i="31"/>
  <c r="I65" i="31"/>
  <c r="BR36" i="31"/>
  <c r="BL36" i="31"/>
  <c r="BF36" i="31"/>
  <c r="AZ36" i="31"/>
  <c r="AT36" i="31"/>
  <c r="AN36" i="31"/>
  <c r="AH36" i="31"/>
  <c r="AB36" i="31"/>
  <c r="V36" i="31"/>
  <c r="P36" i="31"/>
  <c r="J36" i="31"/>
  <c r="I36" i="31"/>
  <c r="BR85" i="31"/>
  <c r="BL85" i="31"/>
  <c r="BF85" i="31"/>
  <c r="AZ85" i="31"/>
  <c r="AT85" i="31"/>
  <c r="AN85" i="31"/>
  <c r="AH85" i="31"/>
  <c r="AB85" i="31"/>
  <c r="V85" i="31"/>
  <c r="P85" i="31"/>
  <c r="J85" i="31"/>
  <c r="I85" i="31"/>
  <c r="BR6" i="31"/>
  <c r="BL6" i="31"/>
  <c r="BF6" i="31"/>
  <c r="AZ6" i="31"/>
  <c r="AT6" i="31"/>
  <c r="AN6" i="31"/>
  <c r="AH6" i="31"/>
  <c r="AB6" i="31"/>
  <c r="V6" i="31"/>
  <c r="P6" i="31"/>
  <c r="J6" i="31"/>
  <c r="I6" i="31"/>
  <c r="BR15" i="31"/>
  <c r="BL15" i="31"/>
  <c r="BF15" i="31"/>
  <c r="AZ15" i="31"/>
  <c r="AT15" i="31"/>
  <c r="AN15" i="31"/>
  <c r="AH15" i="31"/>
  <c r="AB15" i="31"/>
  <c r="V15" i="31"/>
  <c r="P15" i="31"/>
  <c r="J15" i="31"/>
  <c r="I15" i="31"/>
  <c r="BR89" i="31"/>
  <c r="BL89" i="31"/>
  <c r="BF89" i="31"/>
  <c r="AZ89" i="31"/>
  <c r="AT89" i="31"/>
  <c r="AN89" i="31"/>
  <c r="AH89" i="31"/>
  <c r="AB89" i="31"/>
  <c r="V89" i="31"/>
  <c r="P89" i="31"/>
  <c r="J89" i="31"/>
  <c r="I89" i="31"/>
  <c r="BR50" i="31"/>
  <c r="BL50" i="31"/>
  <c r="BF50" i="31"/>
  <c r="AZ50" i="31"/>
  <c r="AT50" i="31"/>
  <c r="AN50" i="31"/>
  <c r="AH50" i="31"/>
  <c r="AB50" i="31"/>
  <c r="V50" i="31"/>
  <c r="P50" i="31"/>
  <c r="J50" i="31"/>
  <c r="I50" i="31"/>
  <c r="BR34" i="31"/>
  <c r="BL34" i="31"/>
  <c r="BF34" i="31"/>
  <c r="AZ34" i="31"/>
  <c r="AT34" i="31"/>
  <c r="AN34" i="31"/>
  <c r="AH34" i="31"/>
  <c r="AB34" i="31"/>
  <c r="V34" i="31"/>
  <c r="P34" i="31"/>
  <c r="J34" i="31"/>
  <c r="I34" i="31"/>
  <c r="BR24" i="31"/>
  <c r="BL24" i="31"/>
  <c r="BF24" i="31"/>
  <c r="AZ24" i="31"/>
  <c r="AT24" i="31"/>
  <c r="AN24" i="31"/>
  <c r="AH24" i="31"/>
  <c r="AB24" i="31"/>
  <c r="V24" i="31"/>
  <c r="P24" i="31"/>
  <c r="J24" i="31"/>
  <c r="I24" i="31"/>
  <c r="BR96" i="31"/>
  <c r="BL96" i="31"/>
  <c r="BF96" i="31"/>
  <c r="AZ96" i="31"/>
  <c r="AT96" i="31"/>
  <c r="AN96" i="31"/>
  <c r="AH96" i="31"/>
  <c r="AB96" i="31"/>
  <c r="V96" i="31"/>
  <c r="P96" i="31"/>
  <c r="J96" i="31"/>
  <c r="I96" i="31"/>
  <c r="BR55" i="31"/>
  <c r="BL55" i="31"/>
  <c r="BF55" i="31"/>
  <c r="AZ55" i="31"/>
  <c r="AT55" i="31"/>
  <c r="AN55" i="31"/>
  <c r="AH55" i="31"/>
  <c r="AB55" i="31"/>
  <c r="V55" i="31"/>
  <c r="P55" i="31"/>
  <c r="J55" i="31"/>
  <c r="I55" i="31"/>
  <c r="BR94" i="31"/>
  <c r="BL94" i="31"/>
  <c r="BF94" i="31"/>
  <c r="AZ94" i="31"/>
  <c r="AT94" i="31"/>
  <c r="AN94" i="31"/>
  <c r="AH94" i="31"/>
  <c r="AB94" i="31"/>
  <c r="V94" i="31"/>
  <c r="P94" i="31"/>
  <c r="J94" i="31"/>
  <c r="I94" i="31"/>
  <c r="BR117" i="31"/>
  <c r="BL117" i="31"/>
  <c r="BF117" i="31"/>
  <c r="AZ117" i="31"/>
  <c r="AT117" i="31"/>
  <c r="AN117" i="31"/>
  <c r="AH117" i="31"/>
  <c r="AB117" i="31"/>
  <c r="V117" i="31"/>
  <c r="P117" i="31"/>
  <c r="J117" i="31"/>
  <c r="I117" i="31"/>
  <c r="BR99" i="31"/>
  <c r="BL99" i="31"/>
  <c r="BF99" i="31"/>
  <c r="AZ99" i="31"/>
  <c r="AT99" i="31"/>
  <c r="AN99" i="31"/>
  <c r="AH99" i="31"/>
  <c r="AB99" i="31"/>
  <c r="V99" i="31"/>
  <c r="P99" i="31"/>
  <c r="J99" i="31"/>
  <c r="I99" i="31"/>
  <c r="BR90" i="31"/>
  <c r="BL90" i="31"/>
  <c r="BF90" i="31"/>
  <c r="AZ90" i="31"/>
  <c r="AT90" i="31"/>
  <c r="AN90" i="31"/>
  <c r="AH90" i="31"/>
  <c r="AB90" i="31"/>
  <c r="V90" i="31"/>
  <c r="P90" i="31"/>
  <c r="J90" i="31"/>
  <c r="I90" i="31"/>
  <c r="BR8" i="31"/>
  <c r="BL8" i="31"/>
  <c r="BF8" i="31"/>
  <c r="AZ8" i="31"/>
  <c r="AT8" i="31"/>
  <c r="AN8" i="31"/>
  <c r="AH8" i="31"/>
  <c r="AB8" i="31"/>
  <c r="V8" i="31"/>
  <c r="P8" i="31"/>
  <c r="J8" i="31"/>
  <c r="I8" i="31"/>
  <c r="BR32" i="31"/>
  <c r="BL32" i="31"/>
  <c r="BF32" i="31"/>
  <c r="AZ32" i="31"/>
  <c r="AT32" i="31"/>
  <c r="AN32" i="31"/>
  <c r="AH32" i="31"/>
  <c r="AB32" i="31"/>
  <c r="V32" i="31"/>
  <c r="P32" i="31"/>
  <c r="J32" i="31"/>
  <c r="I32" i="31"/>
  <c r="BR108" i="31"/>
  <c r="BL108" i="31"/>
  <c r="BF108" i="31"/>
  <c r="AZ108" i="31"/>
  <c r="AT108" i="31"/>
  <c r="AN108" i="31"/>
  <c r="AH108" i="31"/>
  <c r="AB108" i="31"/>
  <c r="V108" i="31"/>
  <c r="P108" i="31"/>
  <c r="J108" i="31"/>
  <c r="I108" i="31"/>
  <c r="BR59" i="31"/>
  <c r="BL59" i="31"/>
  <c r="BF59" i="31"/>
  <c r="AZ59" i="31"/>
  <c r="AT59" i="31"/>
  <c r="AN59" i="31"/>
  <c r="AH59" i="31"/>
  <c r="AB59" i="31"/>
  <c r="V59" i="31"/>
  <c r="P59" i="31"/>
  <c r="J59" i="31"/>
  <c r="I59" i="31"/>
  <c r="BR66" i="31"/>
  <c r="BL66" i="31"/>
  <c r="BF66" i="31"/>
  <c r="AZ66" i="31"/>
  <c r="AT66" i="31"/>
  <c r="AN66" i="31"/>
  <c r="AH66" i="31"/>
  <c r="AB66" i="31"/>
  <c r="V66" i="31"/>
  <c r="P66" i="31"/>
  <c r="J66" i="31"/>
  <c r="I66" i="31"/>
  <c r="BR115" i="31"/>
  <c r="BL115" i="31"/>
  <c r="BF115" i="31"/>
  <c r="AZ115" i="31"/>
  <c r="AT115" i="31"/>
  <c r="AN115" i="31"/>
  <c r="AH115" i="31"/>
  <c r="AB115" i="31"/>
  <c r="V115" i="31"/>
  <c r="P115" i="31"/>
  <c r="J115" i="31"/>
  <c r="I115" i="31"/>
  <c r="BR73" i="31"/>
  <c r="BL73" i="31"/>
  <c r="BF73" i="31"/>
  <c r="AZ73" i="31"/>
  <c r="AT73" i="31"/>
  <c r="AN73" i="31"/>
  <c r="AH73" i="31"/>
  <c r="AB73" i="31"/>
  <c r="V73" i="31"/>
  <c r="P73" i="31"/>
  <c r="J73" i="31"/>
  <c r="I73" i="31"/>
  <c r="BR97" i="31"/>
  <c r="BL97" i="31"/>
  <c r="BF97" i="31"/>
  <c r="AZ97" i="31"/>
  <c r="AT97" i="31"/>
  <c r="AN97" i="31"/>
  <c r="AH97" i="31"/>
  <c r="AB97" i="31"/>
  <c r="V97" i="31"/>
  <c r="P97" i="31"/>
  <c r="J97" i="31"/>
  <c r="I97" i="31"/>
  <c r="BR33" i="31"/>
  <c r="BL33" i="31"/>
  <c r="BF33" i="31"/>
  <c r="AZ33" i="31"/>
  <c r="AT33" i="31"/>
  <c r="AN33" i="31"/>
  <c r="AH33" i="31"/>
  <c r="AB33" i="31"/>
  <c r="V33" i="31"/>
  <c r="P33" i="31"/>
  <c r="J33" i="31"/>
  <c r="I33" i="31"/>
  <c r="BR18" i="31"/>
  <c r="BL18" i="31"/>
  <c r="BF18" i="31"/>
  <c r="AZ18" i="31"/>
  <c r="AT18" i="31"/>
  <c r="AN18" i="31"/>
  <c r="AH18" i="31"/>
  <c r="AB18" i="31"/>
  <c r="V18" i="31"/>
  <c r="P18" i="31"/>
  <c r="J18" i="31"/>
  <c r="I18" i="31"/>
  <c r="BR93" i="31"/>
  <c r="BL93" i="31"/>
  <c r="BF93" i="31"/>
  <c r="AZ93" i="31"/>
  <c r="AT93" i="31"/>
  <c r="AN93" i="31"/>
  <c r="AH93" i="31"/>
  <c r="AB93" i="31"/>
  <c r="V93" i="31"/>
  <c r="P93" i="31"/>
  <c r="J93" i="31"/>
  <c r="I93" i="31"/>
  <c r="BR61" i="31"/>
  <c r="BL61" i="31"/>
  <c r="BF61" i="31"/>
  <c r="AZ61" i="31"/>
  <c r="AT61" i="31"/>
  <c r="AN61" i="31"/>
  <c r="AH61" i="31"/>
  <c r="AB61" i="31"/>
  <c r="V61" i="31"/>
  <c r="P61" i="31"/>
  <c r="J61" i="31"/>
  <c r="I61" i="31"/>
  <c r="BR82" i="31"/>
  <c r="BL82" i="31"/>
  <c r="BF82" i="31"/>
  <c r="AZ82" i="31"/>
  <c r="AT82" i="31"/>
  <c r="AN82" i="31"/>
  <c r="AH82" i="31"/>
  <c r="AB82" i="31"/>
  <c r="V82" i="31"/>
  <c r="P82" i="31"/>
  <c r="J82" i="31"/>
  <c r="I82" i="31"/>
  <c r="BR86" i="31"/>
  <c r="BL86" i="31"/>
  <c r="BF86" i="31"/>
  <c r="AZ86" i="31"/>
  <c r="AT86" i="31"/>
  <c r="AN86" i="31"/>
  <c r="AH86" i="31"/>
  <c r="AB86" i="31"/>
  <c r="V86" i="31"/>
  <c r="P86" i="31"/>
  <c r="J86" i="31"/>
  <c r="I86" i="31"/>
  <c r="BR80" i="31"/>
  <c r="BL80" i="31"/>
  <c r="BF80" i="31"/>
  <c r="AZ80" i="31"/>
  <c r="AT80" i="31"/>
  <c r="AN80" i="31"/>
  <c r="AH80" i="31"/>
  <c r="AB80" i="31"/>
  <c r="V80" i="31"/>
  <c r="P80" i="31"/>
  <c r="J80" i="31"/>
  <c r="I80" i="31"/>
  <c r="BR44" i="31"/>
  <c r="BL44" i="31"/>
  <c r="BF44" i="31"/>
  <c r="AZ44" i="31"/>
  <c r="AT44" i="31"/>
  <c r="AN44" i="31"/>
  <c r="AH44" i="31"/>
  <c r="AB44" i="31"/>
  <c r="V44" i="31"/>
  <c r="P44" i="31"/>
  <c r="J44" i="31"/>
  <c r="I44" i="31"/>
  <c r="BR105" i="31"/>
  <c r="BL105" i="31"/>
  <c r="BF105" i="31"/>
  <c r="AZ105" i="31"/>
  <c r="AT105" i="31"/>
  <c r="AN105" i="31"/>
  <c r="AH105" i="31"/>
  <c r="AB105" i="31"/>
  <c r="V105" i="31"/>
  <c r="P105" i="31"/>
  <c r="J105" i="31"/>
  <c r="I105" i="31"/>
  <c r="BR41" i="31"/>
  <c r="BL41" i="31"/>
  <c r="BF41" i="31"/>
  <c r="AZ41" i="31"/>
  <c r="AT41" i="31"/>
  <c r="AN41" i="31"/>
  <c r="AH41" i="31"/>
  <c r="AB41" i="31"/>
  <c r="V41" i="31"/>
  <c r="P41" i="31"/>
  <c r="J41" i="31"/>
  <c r="I41" i="31"/>
  <c r="BR42" i="31"/>
  <c r="BL42" i="31"/>
  <c r="BF42" i="31"/>
  <c r="AZ42" i="31"/>
  <c r="AT42" i="31"/>
  <c r="AN42" i="31"/>
  <c r="AH42" i="31"/>
  <c r="AB42" i="31"/>
  <c r="V42" i="31"/>
  <c r="P42" i="31"/>
  <c r="J42" i="31"/>
  <c r="I42" i="31"/>
  <c r="BR104" i="31"/>
  <c r="BL104" i="31"/>
  <c r="BF104" i="31"/>
  <c r="AZ104" i="31"/>
  <c r="AT104" i="31"/>
  <c r="AN104" i="31"/>
  <c r="AH104" i="31"/>
  <c r="AB104" i="31"/>
  <c r="V104" i="31"/>
  <c r="P104" i="31"/>
  <c r="J104" i="31"/>
  <c r="I104" i="31"/>
  <c r="BR103" i="31"/>
  <c r="BL103" i="31"/>
  <c r="BF103" i="31"/>
  <c r="AZ103" i="31"/>
  <c r="AT103" i="31"/>
  <c r="AN103" i="31"/>
  <c r="AH103" i="31"/>
  <c r="AB103" i="31"/>
  <c r="V103" i="31"/>
  <c r="P103" i="31"/>
  <c r="J103" i="31"/>
  <c r="I103" i="31"/>
  <c r="BR46" i="31"/>
  <c r="BL46" i="31"/>
  <c r="BF46" i="31"/>
  <c r="AZ46" i="31"/>
  <c r="AT46" i="31"/>
  <c r="AN46" i="31"/>
  <c r="AH46" i="31"/>
  <c r="AB46" i="31"/>
  <c r="V46" i="31"/>
  <c r="P46" i="31"/>
  <c r="J46" i="31"/>
  <c r="I46" i="31"/>
  <c r="BR51" i="31"/>
  <c r="BL51" i="31"/>
  <c r="BF51" i="31"/>
  <c r="AZ51" i="31"/>
  <c r="AT51" i="31"/>
  <c r="AN51" i="31"/>
  <c r="AH51" i="31"/>
  <c r="AB51" i="31"/>
  <c r="V51" i="31"/>
  <c r="P51" i="31"/>
  <c r="J51" i="31"/>
  <c r="I51" i="31"/>
  <c r="BR26" i="31"/>
  <c r="BL26" i="31"/>
  <c r="BF26" i="31"/>
  <c r="AZ26" i="31"/>
  <c r="AT26" i="31"/>
  <c r="AN26" i="31"/>
  <c r="AH26" i="31"/>
  <c r="AB26" i="31"/>
  <c r="V26" i="31"/>
  <c r="P26" i="31"/>
  <c r="J26" i="31"/>
  <c r="I26" i="31"/>
  <c r="BR75" i="31"/>
  <c r="BL75" i="31"/>
  <c r="BF75" i="31"/>
  <c r="AZ75" i="31"/>
  <c r="AT75" i="31"/>
  <c r="AN75" i="31"/>
  <c r="AH75" i="31"/>
  <c r="K75" i="31" s="1"/>
  <c r="AB75" i="31"/>
  <c r="V75" i="31"/>
  <c r="P75" i="31"/>
  <c r="J75" i="31"/>
  <c r="I75" i="31"/>
  <c r="BR60" i="31"/>
  <c r="BL60" i="31"/>
  <c r="BF60" i="31"/>
  <c r="AZ60" i="31"/>
  <c r="AT60" i="31"/>
  <c r="AN60" i="31"/>
  <c r="AH60" i="31"/>
  <c r="AB60" i="31"/>
  <c r="V60" i="31"/>
  <c r="P60" i="31"/>
  <c r="J60" i="31"/>
  <c r="I60" i="31"/>
  <c r="BR62" i="31"/>
  <c r="BL62" i="31"/>
  <c r="BF62" i="31"/>
  <c r="AZ62" i="31"/>
  <c r="AT62" i="31"/>
  <c r="AN62" i="31"/>
  <c r="AH62" i="31"/>
  <c r="AB62" i="31"/>
  <c r="V62" i="31"/>
  <c r="P62" i="31"/>
  <c r="J62" i="31"/>
  <c r="I62" i="31"/>
  <c r="BR16" i="31"/>
  <c r="BL16" i="31"/>
  <c r="BF16" i="31"/>
  <c r="AZ16" i="31"/>
  <c r="AT16" i="31"/>
  <c r="AN16" i="31"/>
  <c r="AH16" i="31"/>
  <c r="AB16" i="31"/>
  <c r="V16" i="31"/>
  <c r="P16" i="31"/>
  <c r="J16" i="31"/>
  <c r="I16" i="31"/>
  <c r="BR58" i="31"/>
  <c r="BL58" i="31"/>
  <c r="BF58" i="31"/>
  <c r="AZ58" i="31"/>
  <c r="AT58" i="31"/>
  <c r="AN58" i="31"/>
  <c r="AH58" i="31"/>
  <c r="AB58" i="31"/>
  <c r="V58" i="31"/>
  <c r="P58" i="31"/>
  <c r="J58" i="31"/>
  <c r="I58" i="31"/>
  <c r="BR79" i="31"/>
  <c r="BL79" i="31"/>
  <c r="BF79" i="31"/>
  <c r="AZ79" i="31"/>
  <c r="AT79" i="31"/>
  <c r="AN79" i="31"/>
  <c r="AH79" i="31"/>
  <c r="AB79" i="31"/>
  <c r="V79" i="31"/>
  <c r="P79" i="31"/>
  <c r="J79" i="31"/>
  <c r="I79" i="31"/>
  <c r="BR31" i="31"/>
  <c r="BL31" i="31"/>
  <c r="BF31" i="31"/>
  <c r="AZ31" i="31"/>
  <c r="AT31" i="31"/>
  <c r="AN31" i="31"/>
  <c r="AH31" i="31"/>
  <c r="AB31" i="31"/>
  <c r="V31" i="31"/>
  <c r="P31" i="31"/>
  <c r="J31" i="31"/>
  <c r="I31" i="31"/>
  <c r="BR57" i="31"/>
  <c r="BL57" i="31"/>
  <c r="BF57" i="31"/>
  <c r="AZ57" i="31"/>
  <c r="AT57" i="31"/>
  <c r="AN57" i="31"/>
  <c r="AH57" i="31"/>
  <c r="AB57" i="31"/>
  <c r="V57" i="31"/>
  <c r="P57" i="31"/>
  <c r="J57" i="31"/>
  <c r="I57" i="31"/>
  <c r="BR12" i="31"/>
  <c r="BL12" i="31"/>
  <c r="BF12" i="31"/>
  <c r="K12" i="31" s="1"/>
  <c r="AZ12" i="31"/>
  <c r="AT12" i="31"/>
  <c r="AN12" i="31"/>
  <c r="AH12" i="31"/>
  <c r="AB12" i="31"/>
  <c r="V12" i="31"/>
  <c r="P12" i="31"/>
  <c r="J12" i="31"/>
  <c r="I12" i="31"/>
  <c r="BR110" i="31"/>
  <c r="BL110" i="31"/>
  <c r="BF110" i="31"/>
  <c r="AZ110" i="31"/>
  <c r="AT110" i="31"/>
  <c r="AN110" i="31"/>
  <c r="AH110" i="31"/>
  <c r="AB110" i="31"/>
  <c r="V110" i="31"/>
  <c r="P110" i="31"/>
  <c r="J110" i="31"/>
  <c r="I110" i="31"/>
  <c r="BR69" i="31"/>
  <c r="BL69" i="31"/>
  <c r="BF69" i="31"/>
  <c r="AZ69" i="31"/>
  <c r="AT69" i="31"/>
  <c r="AN69" i="31"/>
  <c r="AH69" i="31"/>
  <c r="AB69" i="31"/>
  <c r="V69" i="31"/>
  <c r="P69" i="31"/>
  <c r="J69" i="31"/>
  <c r="I69" i="31"/>
  <c r="BR49" i="31"/>
  <c r="BL49" i="31"/>
  <c r="BF49" i="31"/>
  <c r="AZ49" i="31"/>
  <c r="AT49" i="31"/>
  <c r="AN49" i="31"/>
  <c r="AH49" i="31"/>
  <c r="AB49" i="31"/>
  <c r="V49" i="31"/>
  <c r="P49" i="31"/>
  <c r="J49" i="31"/>
  <c r="I49" i="31"/>
  <c r="BR48" i="31"/>
  <c r="BL48" i="31"/>
  <c r="BF48" i="31"/>
  <c r="AZ48" i="31"/>
  <c r="AT48" i="31"/>
  <c r="AN48" i="31"/>
  <c r="AH48" i="31"/>
  <c r="AB48" i="31"/>
  <c r="V48" i="31"/>
  <c r="P48" i="31"/>
  <c r="J48" i="31"/>
  <c r="I48" i="31"/>
  <c r="BR40" i="31"/>
  <c r="BL40" i="31"/>
  <c r="BF40" i="31"/>
  <c r="AZ40" i="31"/>
  <c r="AT40" i="31"/>
  <c r="AN40" i="31"/>
  <c r="AH40" i="31"/>
  <c r="AB40" i="31"/>
  <c r="V40" i="31"/>
  <c r="P40" i="31"/>
  <c r="J40" i="31"/>
  <c r="I40" i="31"/>
  <c r="BR29" i="31"/>
  <c r="BL29" i="31"/>
  <c r="BF29" i="31"/>
  <c r="AZ29" i="31"/>
  <c r="AT29" i="31"/>
  <c r="AN29" i="31"/>
  <c r="AH29" i="31"/>
  <c r="AB29" i="31"/>
  <c r="V29" i="31"/>
  <c r="P29" i="31"/>
  <c r="J29" i="31"/>
  <c r="I29" i="31"/>
  <c r="BR77" i="31"/>
  <c r="BL77" i="31"/>
  <c r="BF77" i="31"/>
  <c r="AZ77" i="31"/>
  <c r="AT77" i="31"/>
  <c r="AN77" i="31"/>
  <c r="AH77" i="31"/>
  <c r="AB77" i="31"/>
  <c r="V77" i="31"/>
  <c r="P77" i="31"/>
  <c r="J77" i="31"/>
  <c r="I77" i="31"/>
  <c r="BR53" i="31"/>
  <c r="BL53" i="31"/>
  <c r="BF53" i="31"/>
  <c r="AZ53" i="31"/>
  <c r="AT53" i="31"/>
  <c r="AN53" i="31"/>
  <c r="AH53" i="31"/>
  <c r="AB53" i="31"/>
  <c r="V53" i="31"/>
  <c r="P53" i="31"/>
  <c r="J53" i="31"/>
  <c r="I53" i="31"/>
  <c r="BR67" i="31"/>
  <c r="BL67" i="31"/>
  <c r="BF67" i="31"/>
  <c r="AZ67" i="31"/>
  <c r="AT67" i="31"/>
  <c r="AN67" i="31"/>
  <c r="AH67" i="31"/>
  <c r="AB67" i="31"/>
  <c r="V67" i="31"/>
  <c r="P67" i="31"/>
  <c r="J67" i="31"/>
  <c r="I67" i="31"/>
  <c r="BR11" i="31"/>
  <c r="BL11" i="31"/>
  <c r="BF11" i="31"/>
  <c r="AZ11" i="31"/>
  <c r="AT11" i="31"/>
  <c r="AN11" i="31"/>
  <c r="AH11" i="31"/>
  <c r="AB11" i="31"/>
  <c r="V11" i="31"/>
  <c r="P11" i="31"/>
  <c r="J11" i="31"/>
  <c r="I11" i="31"/>
  <c r="BR113" i="31"/>
  <c r="BL113" i="31"/>
  <c r="BF113" i="31"/>
  <c r="AZ113" i="31"/>
  <c r="AT113" i="31"/>
  <c r="AN113" i="31"/>
  <c r="AH113" i="31"/>
  <c r="AB113" i="31"/>
  <c r="V113" i="31"/>
  <c r="P113" i="31"/>
  <c r="J113" i="31"/>
  <c r="I113" i="31"/>
  <c r="BR109" i="31"/>
  <c r="BL109" i="31"/>
  <c r="BF109" i="31"/>
  <c r="AZ109" i="31"/>
  <c r="AT109" i="31"/>
  <c r="AN109" i="31"/>
  <c r="AH109" i="31"/>
  <c r="AB109" i="31"/>
  <c r="V109" i="31"/>
  <c r="P109" i="31"/>
  <c r="J109" i="31"/>
  <c r="I109" i="31"/>
  <c r="BR87" i="31"/>
  <c r="BL87" i="31"/>
  <c r="BF87" i="31"/>
  <c r="AZ87" i="31"/>
  <c r="AT87" i="31"/>
  <c r="AN87" i="31"/>
  <c r="AH87" i="31"/>
  <c r="AB87" i="31"/>
  <c r="V87" i="31"/>
  <c r="P87" i="31"/>
  <c r="J87" i="31"/>
  <c r="I87" i="31"/>
  <c r="BR30" i="31"/>
  <c r="BL30" i="31"/>
  <c r="BF30" i="31"/>
  <c r="AZ30" i="31"/>
  <c r="AT30" i="31"/>
  <c r="AN30" i="31"/>
  <c r="AH30" i="31"/>
  <c r="AB30" i="31"/>
  <c r="V30" i="31"/>
  <c r="P30" i="31"/>
  <c r="J30" i="31"/>
  <c r="I30" i="31"/>
  <c r="BR91" i="31"/>
  <c r="BL91" i="31"/>
  <c r="BF91" i="31"/>
  <c r="AZ91" i="31"/>
  <c r="AT91" i="31"/>
  <c r="AN91" i="31"/>
  <c r="AH91" i="31"/>
  <c r="AB91" i="31"/>
  <c r="V91" i="31"/>
  <c r="P91" i="31"/>
  <c r="J91" i="31"/>
  <c r="I91" i="31"/>
  <c r="BR39" i="31"/>
  <c r="BL39" i="31"/>
  <c r="BF39" i="31"/>
  <c r="AZ39" i="31"/>
  <c r="AT39" i="31"/>
  <c r="AN39" i="31"/>
  <c r="AH39" i="31"/>
  <c r="AB39" i="31"/>
  <c r="V39" i="31"/>
  <c r="P39" i="31"/>
  <c r="J39" i="31"/>
  <c r="I39" i="31"/>
  <c r="BR76" i="31"/>
  <c r="BL76" i="31"/>
  <c r="BF76" i="31"/>
  <c r="AZ76" i="31"/>
  <c r="AT76" i="31"/>
  <c r="AN76" i="31"/>
  <c r="AH76" i="31"/>
  <c r="AB76" i="31"/>
  <c r="V76" i="31"/>
  <c r="P76" i="31"/>
  <c r="J76" i="31"/>
  <c r="I76" i="31"/>
  <c r="BR106" i="31"/>
  <c r="BL106" i="31"/>
  <c r="BF106" i="31"/>
  <c r="AZ106" i="31"/>
  <c r="AT106" i="31"/>
  <c r="AN106" i="31"/>
  <c r="AH106" i="31"/>
  <c r="AB106" i="31"/>
  <c r="V106" i="31"/>
  <c r="P106" i="31"/>
  <c r="J106" i="31"/>
  <c r="I106" i="31"/>
  <c r="BR47" i="31"/>
  <c r="BL47" i="31"/>
  <c r="BF47" i="31"/>
  <c r="AZ47" i="31"/>
  <c r="AT47" i="31"/>
  <c r="AN47" i="31"/>
  <c r="AH47" i="31"/>
  <c r="AB47" i="31"/>
  <c r="V47" i="31"/>
  <c r="P47" i="31"/>
  <c r="J47" i="31"/>
  <c r="I47" i="31"/>
  <c r="BR54" i="31"/>
  <c r="BL54" i="31"/>
  <c r="BF54" i="31"/>
  <c r="AZ54" i="31"/>
  <c r="AT54" i="31"/>
  <c r="AN54" i="31"/>
  <c r="AH54" i="31"/>
  <c r="AB54" i="31"/>
  <c r="V54" i="31"/>
  <c r="P54" i="31"/>
  <c r="J54" i="31"/>
  <c r="I54" i="31"/>
  <c r="BR27" i="31"/>
  <c r="BL27" i="31"/>
  <c r="BF27" i="31"/>
  <c r="AZ27" i="31"/>
  <c r="AT27" i="31"/>
  <c r="AN27" i="31"/>
  <c r="AH27" i="31"/>
  <c r="AB27" i="31"/>
  <c r="V27" i="31"/>
  <c r="P27" i="31"/>
  <c r="J27" i="31"/>
  <c r="I27" i="31"/>
  <c r="BR37" i="31"/>
  <c r="BL37" i="31"/>
  <c r="BF37" i="31"/>
  <c r="AZ37" i="31"/>
  <c r="AT37" i="31"/>
  <c r="AN37" i="31"/>
  <c r="AH37" i="31"/>
  <c r="AB37" i="31"/>
  <c r="V37" i="31"/>
  <c r="P37" i="31"/>
  <c r="J37" i="31"/>
  <c r="I37" i="31"/>
  <c r="BR64" i="31"/>
  <c r="BL64" i="31"/>
  <c r="BF64" i="31"/>
  <c r="AZ64" i="31"/>
  <c r="AT64" i="31"/>
  <c r="AN64" i="31"/>
  <c r="AH64" i="31"/>
  <c r="AB64" i="31"/>
  <c r="V64" i="31"/>
  <c r="P64" i="31"/>
  <c r="J64" i="31"/>
  <c r="I64" i="31"/>
  <c r="BR5" i="31"/>
  <c r="BL5" i="31"/>
  <c r="BF5" i="31"/>
  <c r="AZ5" i="31"/>
  <c r="AT5" i="31"/>
  <c r="AN5" i="31"/>
  <c r="AH5" i="31"/>
  <c r="AB5" i="31"/>
  <c r="V5" i="31"/>
  <c r="P5" i="31"/>
  <c r="J5" i="31"/>
  <c r="I5" i="31"/>
  <c r="BR71" i="31"/>
  <c r="BL71" i="31"/>
  <c r="BF71" i="31"/>
  <c r="AZ71" i="31"/>
  <c r="AT71" i="31"/>
  <c r="AN71" i="31"/>
  <c r="AH71" i="31"/>
  <c r="AB71" i="31"/>
  <c r="V71" i="31"/>
  <c r="P71" i="31"/>
  <c r="J71" i="31"/>
  <c r="I71" i="31"/>
  <c r="BR95" i="31"/>
  <c r="BL95" i="31"/>
  <c r="BF95" i="31"/>
  <c r="AZ95" i="31"/>
  <c r="AT95" i="31"/>
  <c r="AN95" i="31"/>
  <c r="AH95" i="31"/>
  <c r="AB95" i="31"/>
  <c r="V95" i="31"/>
  <c r="P95" i="31"/>
  <c r="J95" i="31"/>
  <c r="I95" i="31"/>
  <c r="BR13" i="31"/>
  <c r="BL13" i="31"/>
  <c r="BF13" i="31"/>
  <c r="AZ13" i="31"/>
  <c r="AT13" i="31"/>
  <c r="AN13" i="31"/>
  <c r="AH13" i="31"/>
  <c r="AB13" i="31"/>
  <c r="V13" i="31"/>
  <c r="P13" i="31"/>
  <c r="J13" i="31"/>
  <c r="I13" i="31"/>
  <c r="BR107" i="31"/>
  <c r="BL107" i="31"/>
  <c r="BF107" i="31"/>
  <c r="AZ107" i="31"/>
  <c r="AT107" i="31"/>
  <c r="AN107" i="31"/>
  <c r="AH107" i="31"/>
  <c r="AB107" i="31"/>
  <c r="V107" i="31"/>
  <c r="P107" i="31"/>
  <c r="J107" i="31"/>
  <c r="I107" i="31"/>
  <c r="BR20" i="31"/>
  <c r="BL20" i="31"/>
  <c r="BF20" i="31"/>
  <c r="AZ20" i="31"/>
  <c r="AT20" i="31"/>
  <c r="AN20" i="31"/>
  <c r="AH20" i="31"/>
  <c r="AB20" i="31"/>
  <c r="V20" i="31"/>
  <c r="P20" i="31"/>
  <c r="J20" i="31"/>
  <c r="I20" i="31"/>
  <c r="BR78" i="31"/>
  <c r="BL78" i="31"/>
  <c r="BF78" i="31"/>
  <c r="AZ78" i="31"/>
  <c r="AT78" i="31"/>
  <c r="AN78" i="31"/>
  <c r="AH78" i="31"/>
  <c r="AB78" i="31"/>
  <c r="V78" i="31"/>
  <c r="P78" i="31"/>
  <c r="J78" i="31"/>
  <c r="I78" i="31"/>
  <c r="BR56" i="31"/>
  <c r="BL56" i="31"/>
  <c r="BF56" i="31"/>
  <c r="AZ56" i="31"/>
  <c r="AT56" i="31"/>
  <c r="AN56" i="31"/>
  <c r="AH56" i="31"/>
  <c r="AB56" i="31"/>
  <c r="V56" i="31"/>
  <c r="P56" i="31"/>
  <c r="J56" i="31"/>
  <c r="I56" i="31"/>
  <c r="BR92" i="31"/>
  <c r="BL92" i="31"/>
  <c r="BF92" i="31"/>
  <c r="AZ92" i="31"/>
  <c r="AT92" i="31"/>
  <c r="AN92" i="31"/>
  <c r="AH92" i="31"/>
  <c r="AB92" i="31"/>
  <c r="V92" i="31"/>
  <c r="P92" i="31"/>
  <c r="J92" i="31"/>
  <c r="I92" i="31"/>
  <c r="BR21" i="31"/>
  <c r="BL21" i="31"/>
  <c r="BF21" i="31"/>
  <c r="AZ21" i="31"/>
  <c r="AT21" i="31"/>
  <c r="AN21" i="31"/>
  <c r="AH21" i="31"/>
  <c r="AB21" i="31"/>
  <c r="V21" i="31"/>
  <c r="P21" i="31"/>
  <c r="J21" i="31"/>
  <c r="I21" i="31"/>
  <c r="BR81" i="31"/>
  <c r="BL81" i="31"/>
  <c r="BF81" i="31"/>
  <c r="AZ81" i="31"/>
  <c r="AT81" i="31"/>
  <c r="AN81" i="31"/>
  <c r="AH81" i="31"/>
  <c r="AB81" i="31"/>
  <c r="V81" i="31"/>
  <c r="P81" i="31"/>
  <c r="J81" i="31"/>
  <c r="I81" i="31"/>
  <c r="BR45" i="31"/>
  <c r="BL45" i="31"/>
  <c r="BF45" i="31"/>
  <c r="AZ45" i="31"/>
  <c r="AT45" i="31"/>
  <c r="AN45" i="31"/>
  <c r="AH45" i="31"/>
  <c r="AB45" i="31"/>
  <c r="V45" i="31"/>
  <c r="P45" i="31"/>
  <c r="J45" i="31"/>
  <c r="I45" i="31"/>
  <c r="BR17" i="31"/>
  <c r="BL17" i="31"/>
  <c r="BF17" i="31"/>
  <c r="AZ17" i="31"/>
  <c r="AT17" i="31"/>
  <c r="AN17" i="31"/>
  <c r="AH17" i="31"/>
  <c r="AB17" i="31"/>
  <c r="V17" i="31"/>
  <c r="P17" i="31"/>
  <c r="J17" i="31"/>
  <c r="I17" i="31"/>
  <c r="BR14" i="31"/>
  <c r="BL14" i="31"/>
  <c r="BF14" i="31"/>
  <c r="AZ14" i="31"/>
  <c r="AT14" i="31"/>
  <c r="AN14" i="31"/>
  <c r="AH14" i="31"/>
  <c r="AB14" i="31"/>
  <c r="V14" i="31"/>
  <c r="P14" i="31"/>
  <c r="J14" i="31"/>
  <c r="I14" i="31"/>
  <c r="BR74" i="31"/>
  <c r="BL74" i="31"/>
  <c r="BF74" i="31"/>
  <c r="AZ74" i="31"/>
  <c r="AT74" i="31"/>
  <c r="AN74" i="31"/>
  <c r="AH74" i="31"/>
  <c r="AB74" i="31"/>
  <c r="V74" i="31"/>
  <c r="P74" i="31"/>
  <c r="J74" i="31"/>
  <c r="I74" i="31"/>
  <c r="BR114" i="31"/>
  <c r="BL114" i="31"/>
  <c r="BF114" i="31"/>
  <c r="AZ114" i="31"/>
  <c r="AT114" i="31"/>
  <c r="AN114" i="31"/>
  <c r="AH114" i="31"/>
  <c r="AB114" i="31"/>
  <c r="V114" i="31"/>
  <c r="P114" i="31"/>
  <c r="J114" i="31"/>
  <c r="I114" i="31"/>
  <c r="BR9" i="31"/>
  <c r="BL9" i="31"/>
  <c r="BF9" i="31"/>
  <c r="AZ9" i="31"/>
  <c r="AT9" i="31"/>
  <c r="AN9" i="31"/>
  <c r="AH9" i="31"/>
  <c r="AB9" i="31"/>
  <c r="V9" i="31"/>
  <c r="P9" i="31"/>
  <c r="J9" i="31"/>
  <c r="I9" i="31"/>
  <c r="BR72" i="31"/>
  <c r="BL72" i="31"/>
  <c r="BF72" i="31"/>
  <c r="AZ72" i="31"/>
  <c r="AT72" i="31"/>
  <c r="AN72" i="31"/>
  <c r="AH72" i="31"/>
  <c r="AB72" i="31"/>
  <c r="V72" i="31"/>
  <c r="P72" i="31"/>
  <c r="J72" i="31"/>
  <c r="I72" i="31"/>
  <c r="BR100" i="31"/>
  <c r="BL100" i="31"/>
  <c r="BF100" i="31"/>
  <c r="AZ100" i="31"/>
  <c r="AT100" i="31"/>
  <c r="AN100" i="31"/>
  <c r="AH100" i="31"/>
  <c r="AB100" i="31"/>
  <c r="V100" i="31"/>
  <c r="P100" i="31"/>
  <c r="J100" i="31"/>
  <c r="I100" i="31"/>
  <c r="BR68" i="31"/>
  <c r="BL68" i="31"/>
  <c r="BF68" i="31"/>
  <c r="AZ68" i="31"/>
  <c r="AT68" i="31"/>
  <c r="AN68" i="31"/>
  <c r="AH68" i="31"/>
  <c r="AB68" i="31"/>
  <c r="V68" i="31"/>
  <c r="P68" i="31"/>
  <c r="J68" i="31"/>
  <c r="I68" i="31"/>
  <c r="BR116" i="31"/>
  <c r="BL116" i="31"/>
  <c r="BF116" i="31"/>
  <c r="AZ116" i="31"/>
  <c r="AT116" i="31"/>
  <c r="AN116" i="31"/>
  <c r="AH116" i="31"/>
  <c r="AB116" i="31"/>
  <c r="V116" i="31"/>
  <c r="P116" i="31"/>
  <c r="J116" i="31"/>
  <c r="I116" i="31"/>
  <c r="BR70" i="31"/>
  <c r="BL70" i="31"/>
  <c r="BF70" i="31"/>
  <c r="AZ70" i="31"/>
  <c r="AT70" i="31"/>
  <c r="AN70" i="31"/>
  <c r="AH70" i="31"/>
  <c r="AB70" i="31"/>
  <c r="V70" i="31"/>
  <c r="P70" i="31"/>
  <c r="J70" i="31"/>
  <c r="I70" i="31"/>
  <c r="BR98" i="31"/>
  <c r="BL98" i="31"/>
  <c r="BF98" i="31"/>
  <c r="AZ98" i="31"/>
  <c r="AT98" i="31"/>
  <c r="AN98" i="31"/>
  <c r="AH98" i="31"/>
  <c r="AB98" i="31"/>
  <c r="V98" i="31"/>
  <c r="P98" i="31"/>
  <c r="J98" i="31"/>
  <c r="I98" i="31"/>
  <c r="BR102" i="31"/>
  <c r="BL102" i="31"/>
  <c r="BF102" i="31"/>
  <c r="AZ102" i="31"/>
  <c r="AT102" i="31"/>
  <c r="AN102" i="31"/>
  <c r="AH102" i="31"/>
  <c r="AB102" i="31"/>
  <c r="V102" i="31"/>
  <c r="P102" i="31"/>
  <c r="J102" i="31"/>
  <c r="I102" i="31"/>
  <c r="BR83" i="31"/>
  <c r="BL83" i="31"/>
  <c r="BF83" i="31"/>
  <c r="AZ83" i="31"/>
  <c r="AT83" i="31"/>
  <c r="AN83" i="31"/>
  <c r="AH83" i="31"/>
  <c r="AB83" i="31"/>
  <c r="V83" i="31"/>
  <c r="P83" i="31"/>
  <c r="J83" i="31"/>
  <c r="I83" i="31"/>
  <c r="BR23" i="31"/>
  <c r="BS6" i="31" s="1"/>
  <c r="BL23" i="31"/>
  <c r="BF23" i="31"/>
  <c r="AZ23" i="31"/>
  <c r="AT23" i="31"/>
  <c r="AN23" i="31"/>
  <c r="AH23" i="31"/>
  <c r="AB23" i="31"/>
  <c r="V23" i="31"/>
  <c r="P23" i="31"/>
  <c r="J23" i="31"/>
  <c r="I23" i="31"/>
  <c r="BR129" i="30"/>
  <c r="BL129" i="30"/>
  <c r="BF129" i="30"/>
  <c r="AZ129" i="30"/>
  <c r="AT129" i="30"/>
  <c r="AN129" i="30"/>
  <c r="AH129" i="30"/>
  <c r="AB129" i="30"/>
  <c r="V129" i="30"/>
  <c r="P129" i="30"/>
  <c r="BO127" i="30"/>
  <c r="BI127" i="30"/>
  <c r="BC127" i="30"/>
  <c r="AW127" i="30"/>
  <c r="AQ127" i="30"/>
  <c r="AK127" i="30"/>
  <c r="AE127" i="30"/>
  <c r="Y127" i="30"/>
  <c r="S127" i="30"/>
  <c r="M127" i="30"/>
  <c r="BO126" i="30"/>
  <c r="BI126" i="30"/>
  <c r="BC126" i="30"/>
  <c r="AW126" i="30"/>
  <c r="AQ126" i="30"/>
  <c r="AK126" i="30"/>
  <c r="AE126" i="30"/>
  <c r="Y126" i="30"/>
  <c r="S126" i="30"/>
  <c r="M126" i="30"/>
  <c r="BN125" i="30"/>
  <c r="BH125" i="30"/>
  <c r="BB125" i="30"/>
  <c r="AV125" i="30"/>
  <c r="AP125" i="30"/>
  <c r="AJ125" i="30"/>
  <c r="AD125" i="30"/>
  <c r="X125" i="30"/>
  <c r="R125" i="30"/>
  <c r="L125" i="30"/>
  <c r="BN124" i="30"/>
  <c r="BH124" i="30"/>
  <c r="BB124" i="30"/>
  <c r="AV124" i="30"/>
  <c r="AP124" i="30"/>
  <c r="AJ124" i="30"/>
  <c r="AD124" i="30"/>
  <c r="X124" i="30"/>
  <c r="R124" i="30"/>
  <c r="L124" i="30"/>
  <c r="BN123" i="30"/>
  <c r="BH123" i="30"/>
  <c r="BB123" i="30"/>
  <c r="AV123" i="30"/>
  <c r="AP123" i="30"/>
  <c r="AJ123" i="30"/>
  <c r="AD123" i="30"/>
  <c r="X123" i="30"/>
  <c r="R123" i="30"/>
  <c r="L123" i="30"/>
  <c r="BN122" i="30"/>
  <c r="BH122" i="30"/>
  <c r="BB122" i="30"/>
  <c r="AV122" i="30"/>
  <c r="AP122" i="30"/>
  <c r="AJ122" i="30"/>
  <c r="AD122" i="30"/>
  <c r="X122" i="30"/>
  <c r="R122" i="30"/>
  <c r="L122" i="30"/>
  <c r="BR89" i="30"/>
  <c r="BL89" i="30"/>
  <c r="BF89" i="30"/>
  <c r="AZ89" i="30"/>
  <c r="AT89" i="30"/>
  <c r="AN89" i="30"/>
  <c r="AH89" i="30"/>
  <c r="AB89" i="30"/>
  <c r="V89" i="30"/>
  <c r="P89" i="30"/>
  <c r="J89" i="30"/>
  <c r="I89" i="30"/>
  <c r="BR14" i="30"/>
  <c r="BL14" i="30"/>
  <c r="BF14" i="30"/>
  <c r="AZ14" i="30"/>
  <c r="AT14" i="30"/>
  <c r="AN14" i="30"/>
  <c r="AH14" i="30"/>
  <c r="AB14" i="30"/>
  <c r="V14" i="30"/>
  <c r="P14" i="30"/>
  <c r="J14" i="30"/>
  <c r="I14" i="30"/>
  <c r="BR47" i="30"/>
  <c r="BL47" i="30"/>
  <c r="BF47" i="30"/>
  <c r="AZ47" i="30"/>
  <c r="AT47" i="30"/>
  <c r="AN47" i="30"/>
  <c r="AH47" i="30"/>
  <c r="AB47" i="30"/>
  <c r="V47" i="30"/>
  <c r="P47" i="30"/>
  <c r="J47" i="30"/>
  <c r="I47" i="30"/>
  <c r="BR99" i="30"/>
  <c r="BL99" i="30"/>
  <c r="BF99" i="30"/>
  <c r="AZ99" i="30"/>
  <c r="AT99" i="30"/>
  <c r="AN99" i="30"/>
  <c r="AH99" i="30"/>
  <c r="AB99" i="30"/>
  <c r="V99" i="30"/>
  <c r="P99" i="30"/>
  <c r="J99" i="30"/>
  <c r="I99" i="30"/>
  <c r="BR118" i="30"/>
  <c r="BL118" i="30"/>
  <c r="BF118" i="30"/>
  <c r="AZ118" i="30"/>
  <c r="AT118" i="30"/>
  <c r="AN118" i="30"/>
  <c r="AH118" i="30"/>
  <c r="AB118" i="30"/>
  <c r="V118" i="30"/>
  <c r="P118" i="30"/>
  <c r="J118" i="30"/>
  <c r="I118" i="30"/>
  <c r="BR50" i="30"/>
  <c r="BL50" i="30"/>
  <c r="BF50" i="30"/>
  <c r="AZ50" i="30"/>
  <c r="AT50" i="30"/>
  <c r="AN50" i="30"/>
  <c r="AH50" i="30"/>
  <c r="AB50" i="30"/>
  <c r="V50" i="30"/>
  <c r="P50" i="30"/>
  <c r="J50" i="30"/>
  <c r="I50" i="30"/>
  <c r="BR29" i="30"/>
  <c r="BL29" i="30"/>
  <c r="BF29" i="30"/>
  <c r="AZ29" i="30"/>
  <c r="AT29" i="30"/>
  <c r="AN29" i="30"/>
  <c r="AH29" i="30"/>
  <c r="AB29" i="30"/>
  <c r="V29" i="30"/>
  <c r="P29" i="30"/>
  <c r="J29" i="30"/>
  <c r="I29" i="30"/>
  <c r="BR21" i="30"/>
  <c r="BL21" i="30"/>
  <c r="BF21" i="30"/>
  <c r="AZ21" i="30"/>
  <c r="AT21" i="30"/>
  <c r="AN21" i="30"/>
  <c r="AH21" i="30"/>
  <c r="AB21" i="30"/>
  <c r="V21" i="30"/>
  <c r="P21" i="30"/>
  <c r="J21" i="30"/>
  <c r="I21" i="30"/>
  <c r="BR85" i="30"/>
  <c r="BL85" i="30"/>
  <c r="BF85" i="30"/>
  <c r="AZ85" i="30"/>
  <c r="AT85" i="30"/>
  <c r="AN85" i="30"/>
  <c r="AH85" i="30"/>
  <c r="AB85" i="30"/>
  <c r="V85" i="30"/>
  <c r="P85" i="30"/>
  <c r="J85" i="30"/>
  <c r="I85" i="30"/>
  <c r="BR115" i="30"/>
  <c r="BL115" i="30"/>
  <c r="BF115" i="30"/>
  <c r="AZ115" i="30"/>
  <c r="AT115" i="30"/>
  <c r="AN115" i="30"/>
  <c r="AH115" i="30"/>
  <c r="AB115" i="30"/>
  <c r="V115" i="30"/>
  <c r="P115" i="30"/>
  <c r="J115" i="30"/>
  <c r="I115" i="30"/>
  <c r="BR69" i="30"/>
  <c r="BL69" i="30"/>
  <c r="BF69" i="30"/>
  <c r="AZ69" i="30"/>
  <c r="AT69" i="30"/>
  <c r="AN69" i="30"/>
  <c r="AH69" i="30"/>
  <c r="AB69" i="30"/>
  <c r="V69" i="30"/>
  <c r="P69" i="30"/>
  <c r="J69" i="30"/>
  <c r="I69" i="30"/>
  <c r="BR45" i="30"/>
  <c r="BL45" i="30"/>
  <c r="BF45" i="30"/>
  <c r="AZ45" i="30"/>
  <c r="AT45" i="30"/>
  <c r="AN45" i="30"/>
  <c r="AH45" i="30"/>
  <c r="AB45" i="30"/>
  <c r="V45" i="30"/>
  <c r="P45" i="30"/>
  <c r="J45" i="30"/>
  <c r="I45" i="30"/>
  <c r="BR23" i="30"/>
  <c r="BL23" i="30"/>
  <c r="BF23" i="30"/>
  <c r="AZ23" i="30"/>
  <c r="AT23" i="30"/>
  <c r="AN23" i="30"/>
  <c r="AH23" i="30"/>
  <c r="AB23" i="30"/>
  <c r="V23" i="30"/>
  <c r="P23" i="30"/>
  <c r="J23" i="30"/>
  <c r="I23" i="30"/>
  <c r="BR34" i="30"/>
  <c r="BL34" i="30"/>
  <c r="BF34" i="30"/>
  <c r="AZ34" i="30"/>
  <c r="AT34" i="30"/>
  <c r="AN34" i="30"/>
  <c r="AH34" i="30"/>
  <c r="AB34" i="30"/>
  <c r="V34" i="30"/>
  <c r="P34" i="30"/>
  <c r="J34" i="30"/>
  <c r="I34" i="30"/>
  <c r="BR78" i="30"/>
  <c r="BL78" i="30"/>
  <c r="BF78" i="30"/>
  <c r="AZ78" i="30"/>
  <c r="AT78" i="30"/>
  <c r="AN78" i="30"/>
  <c r="AH78" i="30"/>
  <c r="AB78" i="30"/>
  <c r="V78" i="30"/>
  <c r="P78" i="30"/>
  <c r="J78" i="30"/>
  <c r="I78" i="30"/>
  <c r="BR80" i="30"/>
  <c r="BL80" i="30"/>
  <c r="BF80" i="30"/>
  <c r="AZ80" i="30"/>
  <c r="AT80" i="30"/>
  <c r="AN80" i="30"/>
  <c r="AH80" i="30"/>
  <c r="AB80" i="30"/>
  <c r="V80" i="30"/>
  <c r="P80" i="30"/>
  <c r="J80" i="30"/>
  <c r="I80" i="30"/>
  <c r="BR87" i="30"/>
  <c r="BL87" i="30"/>
  <c r="BF87" i="30"/>
  <c r="AZ87" i="30"/>
  <c r="AT87" i="30"/>
  <c r="AN87" i="30"/>
  <c r="AH87" i="30"/>
  <c r="AB87" i="30"/>
  <c r="V87" i="30"/>
  <c r="P87" i="30"/>
  <c r="J87" i="30"/>
  <c r="I87" i="30"/>
  <c r="BR76" i="30"/>
  <c r="BL76" i="30"/>
  <c r="BF76" i="30"/>
  <c r="AZ76" i="30"/>
  <c r="AT76" i="30"/>
  <c r="AN76" i="30"/>
  <c r="AH76" i="30"/>
  <c r="AB76" i="30"/>
  <c r="V76" i="30"/>
  <c r="P76" i="30"/>
  <c r="J76" i="30"/>
  <c r="I76" i="30"/>
  <c r="BR70" i="30"/>
  <c r="BL70" i="30"/>
  <c r="BF70" i="30"/>
  <c r="AZ70" i="30"/>
  <c r="AT70" i="30"/>
  <c r="AN70" i="30"/>
  <c r="AH70" i="30"/>
  <c r="AB70" i="30"/>
  <c r="V70" i="30"/>
  <c r="P70" i="30"/>
  <c r="J70" i="30"/>
  <c r="I70" i="30"/>
  <c r="BR5" i="30"/>
  <c r="BL5" i="30"/>
  <c r="BF5" i="30"/>
  <c r="AZ5" i="30"/>
  <c r="AT5" i="30"/>
  <c r="AN5" i="30"/>
  <c r="AH5" i="30"/>
  <c r="AB5" i="30"/>
  <c r="V5" i="30"/>
  <c r="P5" i="30"/>
  <c r="J5" i="30"/>
  <c r="I5" i="30"/>
  <c r="BR30" i="30"/>
  <c r="BL30" i="30"/>
  <c r="BF30" i="30"/>
  <c r="AZ30" i="30"/>
  <c r="AT30" i="30"/>
  <c r="AN30" i="30"/>
  <c r="AH30" i="30"/>
  <c r="AB30" i="30"/>
  <c r="V30" i="30"/>
  <c r="P30" i="30"/>
  <c r="J30" i="30"/>
  <c r="I30" i="30"/>
  <c r="BR64" i="30"/>
  <c r="BL64" i="30"/>
  <c r="BF64" i="30"/>
  <c r="AZ64" i="30"/>
  <c r="AT64" i="30"/>
  <c r="AN64" i="30"/>
  <c r="AH64" i="30"/>
  <c r="AB64" i="30"/>
  <c r="V64" i="30"/>
  <c r="P64" i="30"/>
  <c r="J64" i="30"/>
  <c r="I64" i="30"/>
  <c r="BR58" i="30"/>
  <c r="BL58" i="30"/>
  <c r="BF58" i="30"/>
  <c r="AZ58" i="30"/>
  <c r="AT58" i="30"/>
  <c r="AN58" i="30"/>
  <c r="AH58" i="30"/>
  <c r="AB58" i="30"/>
  <c r="V58" i="30"/>
  <c r="P58" i="30"/>
  <c r="J58" i="30"/>
  <c r="I58" i="30"/>
  <c r="BR107" i="30"/>
  <c r="BL107" i="30"/>
  <c r="BF107" i="30"/>
  <c r="AZ107" i="30"/>
  <c r="AT107" i="30"/>
  <c r="AN107" i="30"/>
  <c r="AH107" i="30"/>
  <c r="AB107" i="30"/>
  <c r="V107" i="30"/>
  <c r="P107" i="30"/>
  <c r="J107" i="30"/>
  <c r="I107" i="30"/>
  <c r="BR81" i="30"/>
  <c r="BL81" i="30"/>
  <c r="BF81" i="30"/>
  <c r="AZ81" i="30"/>
  <c r="AT81" i="30"/>
  <c r="AN81" i="30"/>
  <c r="AH81" i="30"/>
  <c r="AB81" i="30"/>
  <c r="V81" i="30"/>
  <c r="P81" i="30"/>
  <c r="J81" i="30"/>
  <c r="I81" i="30"/>
  <c r="BR73" i="30"/>
  <c r="BL73" i="30"/>
  <c r="BF73" i="30"/>
  <c r="AZ73" i="30"/>
  <c r="AT73" i="30"/>
  <c r="AN73" i="30"/>
  <c r="AH73" i="30"/>
  <c r="AB73" i="30"/>
  <c r="V73" i="30"/>
  <c r="P73" i="30"/>
  <c r="J73" i="30"/>
  <c r="I73" i="30"/>
  <c r="BR92" i="30"/>
  <c r="BL92" i="30"/>
  <c r="BF92" i="30"/>
  <c r="AZ92" i="30"/>
  <c r="AT92" i="30"/>
  <c r="AN92" i="30"/>
  <c r="AH92" i="30"/>
  <c r="AB92" i="30"/>
  <c r="V92" i="30"/>
  <c r="P92" i="30"/>
  <c r="J92" i="30"/>
  <c r="I92" i="30"/>
  <c r="BR83" i="30"/>
  <c r="BL83" i="30"/>
  <c r="BF83" i="30"/>
  <c r="AZ83" i="30"/>
  <c r="AT83" i="30"/>
  <c r="AN83" i="30"/>
  <c r="AH83" i="30"/>
  <c r="AB83" i="30"/>
  <c r="V83" i="30"/>
  <c r="P83" i="30"/>
  <c r="J83" i="30"/>
  <c r="I83" i="30"/>
  <c r="BR62" i="30"/>
  <c r="BL62" i="30"/>
  <c r="BF62" i="30"/>
  <c r="AZ62" i="30"/>
  <c r="AT62" i="30"/>
  <c r="AN62" i="30"/>
  <c r="AH62" i="30"/>
  <c r="AB62" i="30"/>
  <c r="V62" i="30"/>
  <c r="P62" i="30"/>
  <c r="J62" i="30"/>
  <c r="I62" i="30"/>
  <c r="BR67" i="30"/>
  <c r="BL67" i="30"/>
  <c r="BF67" i="30"/>
  <c r="AZ67" i="30"/>
  <c r="AT67" i="30"/>
  <c r="AN67" i="30"/>
  <c r="AH67" i="30"/>
  <c r="AB67" i="30"/>
  <c r="V67" i="30"/>
  <c r="P67" i="30"/>
  <c r="J67" i="30"/>
  <c r="I67" i="30"/>
  <c r="BR90" i="30"/>
  <c r="BL90" i="30"/>
  <c r="BF90" i="30"/>
  <c r="AZ90" i="30"/>
  <c r="AT90" i="30"/>
  <c r="AN90" i="30"/>
  <c r="AH90" i="30"/>
  <c r="AB90" i="30"/>
  <c r="V90" i="30"/>
  <c r="P90" i="30"/>
  <c r="J90" i="30"/>
  <c r="I90" i="30"/>
  <c r="BR63" i="30"/>
  <c r="BL63" i="30"/>
  <c r="BF63" i="30"/>
  <c r="AZ63" i="30"/>
  <c r="AT63" i="30"/>
  <c r="AN63" i="30"/>
  <c r="AH63" i="30"/>
  <c r="AB63" i="30"/>
  <c r="V63" i="30"/>
  <c r="P63" i="30"/>
  <c r="J63" i="30"/>
  <c r="I63" i="30"/>
  <c r="BR74" i="30"/>
  <c r="BL74" i="30"/>
  <c r="BF74" i="30"/>
  <c r="AZ74" i="30"/>
  <c r="AT74" i="30"/>
  <c r="AN74" i="30"/>
  <c r="AH74" i="30"/>
  <c r="AB74" i="30"/>
  <c r="V74" i="30"/>
  <c r="P74" i="30"/>
  <c r="J74" i="30"/>
  <c r="I74" i="30"/>
  <c r="BR17" i="30"/>
  <c r="BL17" i="30"/>
  <c r="BF17" i="30"/>
  <c r="AZ17" i="30"/>
  <c r="AT17" i="30"/>
  <c r="AN17" i="30"/>
  <c r="AH17" i="30"/>
  <c r="AB17" i="30"/>
  <c r="V17" i="30"/>
  <c r="P17" i="30"/>
  <c r="J17" i="30"/>
  <c r="I17" i="30"/>
  <c r="BR24" i="30"/>
  <c r="BL24" i="30"/>
  <c r="BF24" i="30"/>
  <c r="AZ24" i="30"/>
  <c r="AT24" i="30"/>
  <c r="AN24" i="30"/>
  <c r="AH24" i="30"/>
  <c r="AB24" i="30"/>
  <c r="V24" i="30"/>
  <c r="P24" i="30"/>
  <c r="J24" i="30"/>
  <c r="I24" i="30"/>
  <c r="BR55" i="30"/>
  <c r="BL55" i="30"/>
  <c r="BF55" i="30"/>
  <c r="AZ55" i="30"/>
  <c r="AT55" i="30"/>
  <c r="AN55" i="30"/>
  <c r="AH55" i="30"/>
  <c r="AB55" i="30"/>
  <c r="V55" i="30"/>
  <c r="P55" i="30"/>
  <c r="J55" i="30"/>
  <c r="I55" i="30"/>
  <c r="BR65" i="30"/>
  <c r="BL65" i="30"/>
  <c r="BF65" i="30"/>
  <c r="AZ65" i="30"/>
  <c r="AT65" i="30"/>
  <c r="AN65" i="30"/>
  <c r="AH65" i="30"/>
  <c r="AB65" i="30"/>
  <c r="V65" i="30"/>
  <c r="P65" i="30"/>
  <c r="J65" i="30"/>
  <c r="I65" i="30"/>
  <c r="BR9" i="30"/>
  <c r="BL9" i="30"/>
  <c r="BF9" i="30"/>
  <c r="AZ9" i="30"/>
  <c r="AT9" i="30"/>
  <c r="AN9" i="30"/>
  <c r="AH9" i="30"/>
  <c r="AB9" i="30"/>
  <c r="V9" i="30"/>
  <c r="P9" i="30"/>
  <c r="J9" i="30"/>
  <c r="I9" i="30"/>
  <c r="BR106" i="30"/>
  <c r="BL106" i="30"/>
  <c r="BF106" i="30"/>
  <c r="AZ106" i="30"/>
  <c r="AT106" i="30"/>
  <c r="AN106" i="30"/>
  <c r="AH106" i="30"/>
  <c r="AB106" i="30"/>
  <c r="V106" i="30"/>
  <c r="P106" i="30"/>
  <c r="J106" i="30"/>
  <c r="I106" i="30"/>
  <c r="BR77" i="30"/>
  <c r="BL77" i="30"/>
  <c r="BF77" i="30"/>
  <c r="AZ77" i="30"/>
  <c r="AT77" i="30"/>
  <c r="AN77" i="30"/>
  <c r="AH77" i="30"/>
  <c r="AB77" i="30"/>
  <c r="V77" i="30"/>
  <c r="P77" i="30"/>
  <c r="J77" i="30"/>
  <c r="I77" i="30"/>
  <c r="BR27" i="30"/>
  <c r="BL27" i="30"/>
  <c r="BF27" i="30"/>
  <c r="AZ27" i="30"/>
  <c r="AT27" i="30"/>
  <c r="AN27" i="30"/>
  <c r="AH27" i="30"/>
  <c r="AB27" i="30"/>
  <c r="V27" i="30"/>
  <c r="P27" i="30"/>
  <c r="J27" i="30"/>
  <c r="I27" i="30"/>
  <c r="BR19" i="30"/>
  <c r="BL19" i="30"/>
  <c r="BF19" i="30"/>
  <c r="AZ19" i="30"/>
  <c r="AT19" i="30"/>
  <c r="AN19" i="30"/>
  <c r="AH19" i="30"/>
  <c r="AB19" i="30"/>
  <c r="V19" i="30"/>
  <c r="P19" i="30"/>
  <c r="J19" i="30"/>
  <c r="I19" i="30"/>
  <c r="BR39" i="30"/>
  <c r="BL39" i="30"/>
  <c r="BF39" i="30"/>
  <c r="AZ39" i="30"/>
  <c r="AT39" i="30"/>
  <c r="AN39" i="30"/>
  <c r="AH39" i="30"/>
  <c r="AB39" i="30"/>
  <c r="V39" i="30"/>
  <c r="P39" i="30"/>
  <c r="J39" i="30"/>
  <c r="I39" i="30"/>
  <c r="BR68" i="30"/>
  <c r="BL68" i="30"/>
  <c r="BF68" i="30"/>
  <c r="AZ68" i="30"/>
  <c r="AT68" i="30"/>
  <c r="AN68" i="30"/>
  <c r="AH68" i="30"/>
  <c r="AB68" i="30"/>
  <c r="V68" i="30"/>
  <c r="P68" i="30"/>
  <c r="J68" i="30"/>
  <c r="I68" i="30"/>
  <c r="BR20" i="30"/>
  <c r="BL20" i="30"/>
  <c r="BF20" i="30"/>
  <c r="AZ20" i="30"/>
  <c r="AT20" i="30"/>
  <c r="AN20" i="30"/>
  <c r="AH20" i="30"/>
  <c r="AB20" i="30"/>
  <c r="V20" i="30"/>
  <c r="P20" i="30"/>
  <c r="J20" i="30"/>
  <c r="I20" i="30"/>
  <c r="BR11" i="30"/>
  <c r="BL11" i="30"/>
  <c r="BF11" i="30"/>
  <c r="AZ11" i="30"/>
  <c r="AT11" i="30"/>
  <c r="AN11" i="30"/>
  <c r="AH11" i="30"/>
  <c r="AB11" i="30"/>
  <c r="V11" i="30"/>
  <c r="P11" i="30"/>
  <c r="J11" i="30"/>
  <c r="I11" i="30"/>
  <c r="BR40" i="30"/>
  <c r="BL40" i="30"/>
  <c r="BF40" i="30"/>
  <c r="AZ40" i="30"/>
  <c r="AT40" i="30"/>
  <c r="AN40" i="30"/>
  <c r="AH40" i="30"/>
  <c r="AB40" i="30"/>
  <c r="V40" i="30"/>
  <c r="P40" i="30"/>
  <c r="J40" i="30"/>
  <c r="I40" i="30"/>
  <c r="BR35" i="30"/>
  <c r="BL35" i="30"/>
  <c r="BF35" i="30"/>
  <c r="AZ35" i="30"/>
  <c r="AT35" i="30"/>
  <c r="AN35" i="30"/>
  <c r="AH35" i="30"/>
  <c r="AB35" i="30"/>
  <c r="V35" i="30"/>
  <c r="P35" i="30"/>
  <c r="J35" i="30"/>
  <c r="I35" i="30"/>
  <c r="BR6" i="30"/>
  <c r="BL6" i="30"/>
  <c r="BF6" i="30"/>
  <c r="AZ6" i="30"/>
  <c r="AT6" i="30"/>
  <c r="AN6" i="30"/>
  <c r="AH6" i="30"/>
  <c r="AB6" i="30"/>
  <c r="V6" i="30"/>
  <c r="P6" i="30"/>
  <c r="J6" i="30"/>
  <c r="I6" i="30"/>
  <c r="BR13" i="30"/>
  <c r="BL13" i="30"/>
  <c r="BF13" i="30"/>
  <c r="AZ13" i="30"/>
  <c r="AT13" i="30"/>
  <c r="AN13" i="30"/>
  <c r="AH13" i="30"/>
  <c r="AB13" i="30"/>
  <c r="V13" i="30"/>
  <c r="P13" i="30"/>
  <c r="J13" i="30"/>
  <c r="I13" i="30"/>
  <c r="BR16" i="30"/>
  <c r="BL16" i="30"/>
  <c r="BF16" i="30"/>
  <c r="AZ16" i="30"/>
  <c r="AT16" i="30"/>
  <c r="AN16" i="30"/>
  <c r="AH16" i="30"/>
  <c r="AB16" i="30"/>
  <c r="V16" i="30"/>
  <c r="P16" i="30"/>
  <c r="J16" i="30"/>
  <c r="I16" i="30"/>
  <c r="BR113" i="30"/>
  <c r="BL113" i="30"/>
  <c r="BF113" i="30"/>
  <c r="AZ113" i="30"/>
  <c r="AT113" i="30"/>
  <c r="AN113" i="30"/>
  <c r="AH113" i="30"/>
  <c r="AB113" i="30"/>
  <c r="V113" i="30"/>
  <c r="P113" i="30"/>
  <c r="J113" i="30"/>
  <c r="I113" i="30"/>
  <c r="BR112" i="30"/>
  <c r="BL112" i="30"/>
  <c r="BF112" i="30"/>
  <c r="AZ112" i="30"/>
  <c r="AT112" i="30"/>
  <c r="AN112" i="30"/>
  <c r="AH112" i="30"/>
  <c r="AB112" i="30"/>
  <c r="V112" i="30"/>
  <c r="P112" i="30"/>
  <c r="J112" i="30"/>
  <c r="I112" i="30"/>
  <c r="BR60" i="30"/>
  <c r="BL60" i="30"/>
  <c r="BF60" i="30"/>
  <c r="AZ60" i="30"/>
  <c r="AT60" i="30"/>
  <c r="AN60" i="30"/>
  <c r="AH60" i="30"/>
  <c r="AB60" i="30"/>
  <c r="V60" i="30"/>
  <c r="P60" i="30"/>
  <c r="J60" i="30"/>
  <c r="I60" i="30"/>
  <c r="BR22" i="30"/>
  <c r="BL22" i="30"/>
  <c r="BF22" i="30"/>
  <c r="AZ22" i="30"/>
  <c r="AT22" i="30"/>
  <c r="AN22" i="30"/>
  <c r="AH22" i="30"/>
  <c r="AB22" i="30"/>
  <c r="V22" i="30"/>
  <c r="P22" i="30"/>
  <c r="J22" i="30"/>
  <c r="I22" i="30"/>
  <c r="BR82" i="30"/>
  <c r="BL82" i="30"/>
  <c r="BF82" i="30"/>
  <c r="AZ82" i="30"/>
  <c r="AT82" i="30"/>
  <c r="AN82" i="30"/>
  <c r="AH82" i="30"/>
  <c r="AB82" i="30"/>
  <c r="V82" i="30"/>
  <c r="P82" i="30"/>
  <c r="J82" i="30"/>
  <c r="I82" i="30"/>
  <c r="BR111" i="30"/>
  <c r="BL111" i="30"/>
  <c r="BF111" i="30"/>
  <c r="AZ111" i="30"/>
  <c r="AT111" i="30"/>
  <c r="AN111" i="30"/>
  <c r="AH111" i="30"/>
  <c r="AB111" i="30"/>
  <c r="V111" i="30"/>
  <c r="P111" i="30"/>
  <c r="J111" i="30"/>
  <c r="I111" i="30"/>
  <c r="BR86" i="30"/>
  <c r="BL86" i="30"/>
  <c r="BF86" i="30"/>
  <c r="AZ86" i="30"/>
  <c r="AT86" i="30"/>
  <c r="AN86" i="30"/>
  <c r="AH86" i="30"/>
  <c r="AB86" i="30"/>
  <c r="V86" i="30"/>
  <c r="P86" i="30"/>
  <c r="J86" i="30"/>
  <c r="I86" i="30"/>
  <c r="BR117" i="30"/>
  <c r="BL117" i="30"/>
  <c r="BF117" i="30"/>
  <c r="AZ117" i="30"/>
  <c r="AT117" i="30"/>
  <c r="AN117" i="30"/>
  <c r="AH117" i="30"/>
  <c r="AB117" i="30"/>
  <c r="V117" i="30"/>
  <c r="P117" i="30"/>
  <c r="J117" i="30"/>
  <c r="I117" i="30"/>
  <c r="BR15" i="30"/>
  <c r="BL15" i="30"/>
  <c r="BF15" i="30"/>
  <c r="AZ15" i="30"/>
  <c r="AT15" i="30"/>
  <c r="AN15" i="30"/>
  <c r="AH15" i="30"/>
  <c r="AB15" i="30"/>
  <c r="V15" i="30"/>
  <c r="P15" i="30"/>
  <c r="J15" i="30"/>
  <c r="I15" i="30"/>
  <c r="BR41" i="30"/>
  <c r="BL41" i="30"/>
  <c r="BF41" i="30"/>
  <c r="AZ41" i="30"/>
  <c r="AT41" i="30"/>
  <c r="AN41" i="30"/>
  <c r="AH41" i="30"/>
  <c r="AB41" i="30"/>
  <c r="V41" i="30"/>
  <c r="P41" i="30"/>
  <c r="J41" i="30"/>
  <c r="I41" i="30"/>
  <c r="BR103" i="30"/>
  <c r="BL103" i="30"/>
  <c r="BF103" i="30"/>
  <c r="AZ103" i="30"/>
  <c r="AT103" i="30"/>
  <c r="AN103" i="30"/>
  <c r="AH103" i="30"/>
  <c r="AB103" i="30"/>
  <c r="V103" i="30"/>
  <c r="P103" i="30"/>
  <c r="J103" i="30"/>
  <c r="I103" i="30"/>
  <c r="BR109" i="30"/>
  <c r="BL109" i="30"/>
  <c r="BF109" i="30"/>
  <c r="AZ109" i="30"/>
  <c r="AT109" i="30"/>
  <c r="AN109" i="30"/>
  <c r="AH109" i="30"/>
  <c r="AB109" i="30"/>
  <c r="V109" i="30"/>
  <c r="P109" i="30"/>
  <c r="J109" i="30"/>
  <c r="I109" i="30"/>
  <c r="BR28" i="30"/>
  <c r="BL28" i="30"/>
  <c r="BF28" i="30"/>
  <c r="AZ28" i="30"/>
  <c r="AT28" i="30"/>
  <c r="AN28" i="30"/>
  <c r="AH28" i="30"/>
  <c r="AB28" i="30"/>
  <c r="V28" i="30"/>
  <c r="P28" i="30"/>
  <c r="J28" i="30"/>
  <c r="I28" i="30"/>
  <c r="BR46" i="30"/>
  <c r="BL46" i="30"/>
  <c r="BF46" i="30"/>
  <c r="AZ46" i="30"/>
  <c r="AT46" i="30"/>
  <c r="AN46" i="30"/>
  <c r="AH46" i="30"/>
  <c r="AB46" i="30"/>
  <c r="V46" i="30"/>
  <c r="P46" i="30"/>
  <c r="J46" i="30"/>
  <c r="I46" i="30"/>
  <c r="BR79" i="30"/>
  <c r="BL79" i="30"/>
  <c r="BF79" i="30"/>
  <c r="AZ79" i="30"/>
  <c r="AT79" i="30"/>
  <c r="AN79" i="30"/>
  <c r="AH79" i="30"/>
  <c r="AB79" i="30"/>
  <c r="V79" i="30"/>
  <c r="P79" i="30"/>
  <c r="J79" i="30"/>
  <c r="I79" i="30"/>
  <c r="BR96" i="30"/>
  <c r="BL96" i="30"/>
  <c r="BF96" i="30"/>
  <c r="AZ96" i="30"/>
  <c r="AT96" i="30"/>
  <c r="AN96" i="30"/>
  <c r="AH96" i="30"/>
  <c r="AB96" i="30"/>
  <c r="V96" i="30"/>
  <c r="P96" i="30"/>
  <c r="J96" i="30"/>
  <c r="I96" i="30"/>
  <c r="BR91" i="30"/>
  <c r="BL91" i="30"/>
  <c r="BF91" i="30"/>
  <c r="AZ91" i="30"/>
  <c r="AT91" i="30"/>
  <c r="AN91" i="30"/>
  <c r="AH91" i="30"/>
  <c r="AB91" i="30"/>
  <c r="V91" i="30"/>
  <c r="P91" i="30"/>
  <c r="J91" i="30"/>
  <c r="I91" i="30"/>
  <c r="BR71" i="30"/>
  <c r="BL71" i="30"/>
  <c r="BF71" i="30"/>
  <c r="AZ71" i="30"/>
  <c r="AT71" i="30"/>
  <c r="AN71" i="30"/>
  <c r="AH71" i="30"/>
  <c r="AB71" i="30"/>
  <c r="V71" i="30"/>
  <c r="P71" i="30"/>
  <c r="J71" i="30"/>
  <c r="I71" i="30"/>
  <c r="BR31" i="30"/>
  <c r="BL31" i="30"/>
  <c r="BF31" i="30"/>
  <c r="AZ31" i="30"/>
  <c r="AT31" i="30"/>
  <c r="AN31" i="30"/>
  <c r="AH31" i="30"/>
  <c r="AB31" i="30"/>
  <c r="V31" i="30"/>
  <c r="P31" i="30"/>
  <c r="J31" i="30"/>
  <c r="I31" i="30"/>
  <c r="BR94" i="30"/>
  <c r="BL94" i="30"/>
  <c r="BF94" i="30"/>
  <c r="AZ94" i="30"/>
  <c r="AT94" i="30"/>
  <c r="AN94" i="30"/>
  <c r="AH94" i="30"/>
  <c r="AB94" i="30"/>
  <c r="V94" i="30"/>
  <c r="P94" i="30"/>
  <c r="J94" i="30"/>
  <c r="I94" i="30"/>
  <c r="BR52" i="30"/>
  <c r="BL52" i="30"/>
  <c r="BF52" i="30"/>
  <c r="AZ52" i="30"/>
  <c r="AT52" i="30"/>
  <c r="AN52" i="30"/>
  <c r="AH52" i="30"/>
  <c r="AB52" i="30"/>
  <c r="V52" i="30"/>
  <c r="P52" i="30"/>
  <c r="J52" i="30"/>
  <c r="I52" i="30"/>
  <c r="BR56" i="30"/>
  <c r="BL56" i="30"/>
  <c r="BF56" i="30"/>
  <c r="AZ56" i="30"/>
  <c r="AT56" i="30"/>
  <c r="AN56" i="30"/>
  <c r="AH56" i="30"/>
  <c r="AB56" i="30"/>
  <c r="V56" i="30"/>
  <c r="P56" i="30"/>
  <c r="J56" i="30"/>
  <c r="I56" i="30"/>
  <c r="BR72" i="30"/>
  <c r="BL72" i="30"/>
  <c r="BF72" i="30"/>
  <c r="AZ72" i="30"/>
  <c r="AT72" i="30"/>
  <c r="AN72" i="30"/>
  <c r="AH72" i="30"/>
  <c r="AB72" i="30"/>
  <c r="V72" i="30"/>
  <c r="P72" i="30"/>
  <c r="J72" i="30"/>
  <c r="I72" i="30"/>
  <c r="BR38" i="30"/>
  <c r="BL38" i="30"/>
  <c r="BF38" i="30"/>
  <c r="AZ38" i="30"/>
  <c r="AT38" i="30"/>
  <c r="AN38" i="30"/>
  <c r="AH38" i="30"/>
  <c r="AB38" i="30"/>
  <c r="V38" i="30"/>
  <c r="P38" i="30"/>
  <c r="J38" i="30"/>
  <c r="I38" i="30"/>
  <c r="BR49" i="30"/>
  <c r="BL49" i="30"/>
  <c r="BF49" i="30"/>
  <c r="AZ49" i="30"/>
  <c r="AT49" i="30"/>
  <c r="AN49" i="30"/>
  <c r="AH49" i="30"/>
  <c r="AB49" i="30"/>
  <c r="V49" i="30"/>
  <c r="P49" i="30"/>
  <c r="J49" i="30"/>
  <c r="I49" i="30"/>
  <c r="BR33" i="30"/>
  <c r="BL33" i="30"/>
  <c r="BF33" i="30"/>
  <c r="AZ33" i="30"/>
  <c r="AT33" i="30"/>
  <c r="AN33" i="30"/>
  <c r="AH33" i="30"/>
  <c r="AB33" i="30"/>
  <c r="V33" i="30"/>
  <c r="P33" i="30"/>
  <c r="J33" i="30"/>
  <c r="I33" i="30"/>
  <c r="BR44" i="30"/>
  <c r="BL44" i="30"/>
  <c r="BF44" i="30"/>
  <c r="AZ44" i="30"/>
  <c r="AT44" i="30"/>
  <c r="AN44" i="30"/>
  <c r="AH44" i="30"/>
  <c r="AB44" i="30"/>
  <c r="V44" i="30"/>
  <c r="P44" i="30"/>
  <c r="J44" i="30"/>
  <c r="I44" i="30"/>
  <c r="BR100" i="30"/>
  <c r="BL100" i="30"/>
  <c r="BF100" i="30"/>
  <c r="AZ100" i="30"/>
  <c r="AT100" i="30"/>
  <c r="AN100" i="30"/>
  <c r="AH100" i="30"/>
  <c r="AB100" i="30"/>
  <c r="V100" i="30"/>
  <c r="P100" i="30"/>
  <c r="J100" i="30"/>
  <c r="I100" i="30"/>
  <c r="BR25" i="30"/>
  <c r="BL25" i="30"/>
  <c r="BF25" i="30"/>
  <c r="AZ25" i="30"/>
  <c r="AT25" i="30"/>
  <c r="AN25" i="30"/>
  <c r="AH25" i="30"/>
  <c r="AB25" i="30"/>
  <c r="V25" i="30"/>
  <c r="P25" i="30"/>
  <c r="J25" i="30"/>
  <c r="I25" i="30"/>
  <c r="BR26" i="30"/>
  <c r="BL26" i="30"/>
  <c r="BF26" i="30"/>
  <c r="AZ26" i="30"/>
  <c r="AT26" i="30"/>
  <c r="AN26" i="30"/>
  <c r="AH26" i="30"/>
  <c r="AB26" i="30"/>
  <c r="V26" i="30"/>
  <c r="P26" i="30"/>
  <c r="J26" i="30"/>
  <c r="I26" i="30"/>
  <c r="BR32" i="30"/>
  <c r="BL32" i="30"/>
  <c r="BF32" i="30"/>
  <c r="AZ32" i="30"/>
  <c r="AT32" i="30"/>
  <c r="AN32" i="30"/>
  <c r="AH32" i="30"/>
  <c r="AB32" i="30"/>
  <c r="V32" i="30"/>
  <c r="P32" i="30"/>
  <c r="J32" i="30"/>
  <c r="I32" i="30"/>
  <c r="BR7" i="30"/>
  <c r="BL7" i="30"/>
  <c r="BF7" i="30"/>
  <c r="AZ7" i="30"/>
  <c r="AT7" i="30"/>
  <c r="AN7" i="30"/>
  <c r="AH7" i="30"/>
  <c r="AB7" i="30"/>
  <c r="V7" i="30"/>
  <c r="P7" i="30"/>
  <c r="J7" i="30"/>
  <c r="I7" i="30"/>
  <c r="BR61" i="30"/>
  <c r="BL61" i="30"/>
  <c r="BF61" i="30"/>
  <c r="AZ61" i="30"/>
  <c r="AT61" i="30"/>
  <c r="AN61" i="30"/>
  <c r="AH61" i="30"/>
  <c r="AB61" i="30"/>
  <c r="V61" i="30"/>
  <c r="P61" i="30"/>
  <c r="J61" i="30"/>
  <c r="I61" i="30"/>
  <c r="BR114" i="30"/>
  <c r="BL114" i="30"/>
  <c r="BF114" i="30"/>
  <c r="AZ114" i="30"/>
  <c r="AT114" i="30"/>
  <c r="AN114" i="30"/>
  <c r="AH114" i="30"/>
  <c r="AB114" i="30"/>
  <c r="V114" i="30"/>
  <c r="P114" i="30"/>
  <c r="J114" i="30"/>
  <c r="I114" i="30"/>
  <c r="BR104" i="30"/>
  <c r="BL104" i="30"/>
  <c r="BF104" i="30"/>
  <c r="AZ104" i="30"/>
  <c r="AT104" i="30"/>
  <c r="AN104" i="30"/>
  <c r="AH104" i="30"/>
  <c r="AB104" i="30"/>
  <c r="V104" i="30"/>
  <c r="P104" i="30"/>
  <c r="J104" i="30"/>
  <c r="I104" i="30"/>
  <c r="BR8" i="30"/>
  <c r="BL8" i="30"/>
  <c r="BF8" i="30"/>
  <c r="AZ8" i="30"/>
  <c r="AT8" i="30"/>
  <c r="AN8" i="30"/>
  <c r="AH8" i="30"/>
  <c r="AB8" i="30"/>
  <c r="V8" i="30"/>
  <c r="P8" i="30"/>
  <c r="J8" i="30"/>
  <c r="I8" i="30"/>
  <c r="BR66" i="30"/>
  <c r="BL66" i="30"/>
  <c r="BF66" i="30"/>
  <c r="AZ66" i="30"/>
  <c r="AT66" i="30"/>
  <c r="AN66" i="30"/>
  <c r="AH66" i="30"/>
  <c r="AB66" i="30"/>
  <c r="V66" i="30"/>
  <c r="P66" i="30"/>
  <c r="J66" i="30"/>
  <c r="I66" i="30"/>
  <c r="BR10" i="30"/>
  <c r="BL10" i="30"/>
  <c r="BF10" i="30"/>
  <c r="AZ10" i="30"/>
  <c r="AT10" i="30"/>
  <c r="AN10" i="30"/>
  <c r="AH10" i="30"/>
  <c r="AB10" i="30"/>
  <c r="V10" i="30"/>
  <c r="P10" i="30"/>
  <c r="J10" i="30"/>
  <c r="I10" i="30"/>
  <c r="BR43" i="30"/>
  <c r="BL43" i="30"/>
  <c r="BF43" i="30"/>
  <c r="AZ43" i="30"/>
  <c r="AT43" i="30"/>
  <c r="AN43" i="30"/>
  <c r="AH43" i="30"/>
  <c r="AB43" i="30"/>
  <c r="V43" i="30"/>
  <c r="P43" i="30"/>
  <c r="J43" i="30"/>
  <c r="I43" i="30"/>
  <c r="BR18" i="30"/>
  <c r="BL18" i="30"/>
  <c r="BF18" i="30"/>
  <c r="AZ18" i="30"/>
  <c r="AT18" i="30"/>
  <c r="AN18" i="30"/>
  <c r="AH18" i="30"/>
  <c r="AB18" i="30"/>
  <c r="V18" i="30"/>
  <c r="P18" i="30"/>
  <c r="J18" i="30"/>
  <c r="I18" i="30"/>
  <c r="BR116" i="30"/>
  <c r="BL116" i="30"/>
  <c r="BF116" i="30"/>
  <c r="AZ116" i="30"/>
  <c r="AT116" i="30"/>
  <c r="AN116" i="30"/>
  <c r="AH116" i="30"/>
  <c r="AB116" i="30"/>
  <c r="V116" i="30"/>
  <c r="P116" i="30"/>
  <c r="J116" i="30"/>
  <c r="I116" i="30"/>
  <c r="BR12" i="30"/>
  <c r="BL12" i="30"/>
  <c r="BF12" i="30"/>
  <c r="AZ12" i="30"/>
  <c r="AT12" i="30"/>
  <c r="AN12" i="30"/>
  <c r="AH12" i="30"/>
  <c r="AB12" i="30"/>
  <c r="V12" i="30"/>
  <c r="P12" i="30"/>
  <c r="J12" i="30"/>
  <c r="I12" i="30"/>
  <c r="BR36" i="30"/>
  <c r="BL36" i="30"/>
  <c r="BF36" i="30"/>
  <c r="AZ36" i="30"/>
  <c r="AT36" i="30"/>
  <c r="AN36" i="30"/>
  <c r="AH36" i="30"/>
  <c r="AB36" i="30"/>
  <c r="V36" i="30"/>
  <c r="P36" i="30"/>
  <c r="J36" i="30"/>
  <c r="I36" i="30"/>
  <c r="BR54" i="30"/>
  <c r="BL54" i="30"/>
  <c r="BF54" i="30"/>
  <c r="AZ54" i="30"/>
  <c r="AT54" i="30"/>
  <c r="AN54" i="30"/>
  <c r="AH54" i="30"/>
  <c r="AB54" i="30"/>
  <c r="V54" i="30"/>
  <c r="P54" i="30"/>
  <c r="J54" i="30"/>
  <c r="I54" i="30"/>
  <c r="BR53" i="30"/>
  <c r="BL53" i="30"/>
  <c r="BF53" i="30"/>
  <c r="AZ53" i="30"/>
  <c r="AT53" i="30"/>
  <c r="AN53" i="30"/>
  <c r="AH53" i="30"/>
  <c r="AB53" i="30"/>
  <c r="V53" i="30"/>
  <c r="P53" i="30"/>
  <c r="J53" i="30"/>
  <c r="I53" i="30"/>
  <c r="BR42" i="30"/>
  <c r="BL42" i="30"/>
  <c r="BF42" i="30"/>
  <c r="AZ42" i="30"/>
  <c r="AT42" i="30"/>
  <c r="AN42" i="30"/>
  <c r="AH42" i="30"/>
  <c r="AB42" i="30"/>
  <c r="V42" i="30"/>
  <c r="P42" i="30"/>
  <c r="J42" i="30"/>
  <c r="I42" i="30"/>
  <c r="BR37" i="30"/>
  <c r="BL37" i="30"/>
  <c r="BF37" i="30"/>
  <c r="AZ37" i="30"/>
  <c r="AT37" i="30"/>
  <c r="AN37" i="30"/>
  <c r="AH37" i="30"/>
  <c r="AB37" i="30"/>
  <c r="V37" i="30"/>
  <c r="P37" i="30"/>
  <c r="J37" i="30"/>
  <c r="I37" i="30"/>
  <c r="BR59" i="30"/>
  <c r="BL59" i="30"/>
  <c r="BF59" i="30"/>
  <c r="AZ59" i="30"/>
  <c r="AT59" i="30"/>
  <c r="AN59" i="30"/>
  <c r="AH59" i="30"/>
  <c r="AB59" i="30"/>
  <c r="V59" i="30"/>
  <c r="P59" i="30"/>
  <c r="J59" i="30"/>
  <c r="I59" i="30"/>
  <c r="BR51" i="30"/>
  <c r="BL51" i="30"/>
  <c r="BF51" i="30"/>
  <c r="AZ51" i="30"/>
  <c r="AT51" i="30"/>
  <c r="AN51" i="30"/>
  <c r="AH51" i="30"/>
  <c r="AB51" i="30"/>
  <c r="V51" i="30"/>
  <c r="P51" i="30"/>
  <c r="J51" i="30"/>
  <c r="I51" i="30"/>
  <c r="BR93" i="30"/>
  <c r="BL93" i="30"/>
  <c r="BF93" i="30"/>
  <c r="AZ93" i="30"/>
  <c r="AT93" i="30"/>
  <c r="AN93" i="30"/>
  <c r="AH93" i="30"/>
  <c r="AB93" i="30"/>
  <c r="V93" i="30"/>
  <c r="P93" i="30"/>
  <c r="J93" i="30"/>
  <c r="I93" i="30"/>
  <c r="BR97" i="30"/>
  <c r="BL97" i="30"/>
  <c r="BF97" i="30"/>
  <c r="AZ97" i="30"/>
  <c r="AT97" i="30"/>
  <c r="AN97" i="30"/>
  <c r="AH97" i="30"/>
  <c r="AB97" i="30"/>
  <c r="V97" i="30"/>
  <c r="P97" i="30"/>
  <c r="J97" i="30"/>
  <c r="I97" i="30"/>
  <c r="BR110" i="30"/>
  <c r="BL110" i="30"/>
  <c r="BF110" i="30"/>
  <c r="AZ110" i="30"/>
  <c r="AT110" i="30"/>
  <c r="AN110" i="30"/>
  <c r="AH110" i="30"/>
  <c r="AB110" i="30"/>
  <c r="V110" i="30"/>
  <c r="P110" i="30"/>
  <c r="J110" i="30"/>
  <c r="I110" i="30"/>
  <c r="BR84" i="30"/>
  <c r="BL84" i="30"/>
  <c r="BF84" i="30"/>
  <c r="AZ84" i="30"/>
  <c r="AT84" i="30"/>
  <c r="AN84" i="30"/>
  <c r="AH84" i="30"/>
  <c r="AB84" i="30"/>
  <c r="V84" i="30"/>
  <c r="P84" i="30"/>
  <c r="J84" i="30"/>
  <c r="I84" i="30"/>
  <c r="BR108" i="30"/>
  <c r="BL108" i="30"/>
  <c r="BF108" i="30"/>
  <c r="AZ108" i="30"/>
  <c r="AT108" i="30"/>
  <c r="AN108" i="30"/>
  <c r="AH108" i="30"/>
  <c r="AB108" i="30"/>
  <c r="V108" i="30"/>
  <c r="P108" i="30"/>
  <c r="J108" i="30"/>
  <c r="I108" i="30"/>
  <c r="BR105" i="30"/>
  <c r="BL105" i="30"/>
  <c r="BF105" i="30"/>
  <c r="AZ105" i="30"/>
  <c r="AT105" i="30"/>
  <c r="AN105" i="30"/>
  <c r="AH105" i="30"/>
  <c r="AB105" i="30"/>
  <c r="V105" i="30"/>
  <c r="P105" i="30"/>
  <c r="J105" i="30"/>
  <c r="I105" i="30"/>
  <c r="BR98" i="30"/>
  <c r="BL98" i="30"/>
  <c r="BF98" i="30"/>
  <c r="AZ98" i="30"/>
  <c r="AT98" i="30"/>
  <c r="AN98" i="30"/>
  <c r="AH98" i="30"/>
  <c r="AB98" i="30"/>
  <c r="V98" i="30"/>
  <c r="P98" i="30"/>
  <c r="J98" i="30"/>
  <c r="I98" i="30"/>
  <c r="BR75" i="30"/>
  <c r="BL75" i="30"/>
  <c r="BF75" i="30"/>
  <c r="AZ75" i="30"/>
  <c r="AT75" i="30"/>
  <c r="AN75" i="30"/>
  <c r="AH75" i="30"/>
  <c r="AB75" i="30"/>
  <c r="V75" i="30"/>
  <c r="P75" i="30"/>
  <c r="J75" i="30"/>
  <c r="I75" i="30"/>
  <c r="BR48" i="30"/>
  <c r="BL48" i="30"/>
  <c r="BF48" i="30"/>
  <c r="AZ48" i="30"/>
  <c r="AT48" i="30"/>
  <c r="AN48" i="30"/>
  <c r="AH48" i="30"/>
  <c r="AB48" i="30"/>
  <c r="V48" i="30"/>
  <c r="P48" i="30"/>
  <c r="J48" i="30"/>
  <c r="I48" i="30"/>
  <c r="BR95" i="30"/>
  <c r="BL95" i="30"/>
  <c r="BF95" i="30"/>
  <c r="AZ95" i="30"/>
  <c r="AT95" i="30"/>
  <c r="AN95" i="30"/>
  <c r="AH95" i="30"/>
  <c r="AB95" i="30"/>
  <c r="V95" i="30"/>
  <c r="P95" i="30"/>
  <c r="J95" i="30"/>
  <c r="I95" i="30"/>
  <c r="BR88" i="30"/>
  <c r="BL88" i="30"/>
  <c r="BF88" i="30"/>
  <c r="AZ88" i="30"/>
  <c r="AT88" i="30"/>
  <c r="AN88" i="30"/>
  <c r="AH88" i="30"/>
  <c r="AB88" i="30"/>
  <c r="V88" i="30"/>
  <c r="P88" i="30"/>
  <c r="J88" i="30"/>
  <c r="I88" i="30"/>
  <c r="BR101" i="30"/>
  <c r="BS7" i="30" s="1"/>
  <c r="BL101" i="30"/>
  <c r="BF101" i="30"/>
  <c r="AZ101" i="30"/>
  <c r="AT101" i="30"/>
  <c r="AU101" i="30" s="1"/>
  <c r="AN101" i="30"/>
  <c r="AH101" i="30"/>
  <c r="AB101" i="30"/>
  <c r="V101" i="30"/>
  <c r="P101" i="30"/>
  <c r="J101" i="30"/>
  <c r="I101" i="30"/>
  <c r="BS6" i="30"/>
  <c r="BR102" i="30"/>
  <c r="BL102" i="30"/>
  <c r="BF102" i="30"/>
  <c r="AZ102" i="30"/>
  <c r="AT102" i="30"/>
  <c r="AN102" i="30"/>
  <c r="AH102" i="30"/>
  <c r="AB102" i="30"/>
  <c r="V102" i="30"/>
  <c r="P102" i="30"/>
  <c r="J102" i="30"/>
  <c r="I102" i="30"/>
  <c r="BR57" i="30"/>
  <c r="BL57" i="30"/>
  <c r="BF57" i="30"/>
  <c r="AZ57" i="30"/>
  <c r="AT57" i="30"/>
  <c r="AN57" i="30"/>
  <c r="AH57" i="30"/>
  <c r="AB57" i="30"/>
  <c r="V57" i="30"/>
  <c r="P57" i="30"/>
  <c r="J57" i="30"/>
  <c r="I57" i="30"/>
  <c r="BA97" i="33" l="1"/>
  <c r="W84" i="33"/>
  <c r="AU84" i="33"/>
  <c r="BS6" i="33"/>
  <c r="AI97" i="33"/>
  <c r="BG97" i="33"/>
  <c r="BA49" i="33"/>
  <c r="W83" i="33"/>
  <c r="AU83" i="33"/>
  <c r="K108" i="33"/>
  <c r="K89" i="33"/>
  <c r="K42" i="33"/>
  <c r="K17" i="33"/>
  <c r="BA84" i="33"/>
  <c r="Q70" i="33"/>
  <c r="AO70" i="33"/>
  <c r="BM70" i="33"/>
  <c r="AI49" i="33"/>
  <c r="BG49" i="33"/>
  <c r="K24" i="33"/>
  <c r="AI84" i="33"/>
  <c r="BG84" i="33"/>
  <c r="W87" i="33"/>
  <c r="BS7" i="33"/>
  <c r="W97" i="33"/>
  <c r="AU97" i="33"/>
  <c r="BS5" i="33"/>
  <c r="K49" i="33"/>
  <c r="AO49" i="33"/>
  <c r="BM49" i="33"/>
  <c r="K84" i="33"/>
  <c r="BM84" i="33"/>
  <c r="BA70" i="33"/>
  <c r="W49" i="33"/>
  <c r="AU49" i="33"/>
  <c r="BS10" i="33"/>
  <c r="Q83" i="33"/>
  <c r="K85" i="33"/>
  <c r="K105" i="33"/>
  <c r="K33" i="33"/>
  <c r="AC78" i="33"/>
  <c r="AC84" i="33"/>
  <c r="AC70" i="33"/>
  <c r="AC49" i="33"/>
  <c r="H97" i="33"/>
  <c r="Q93" i="33"/>
  <c r="AC93" i="33"/>
  <c r="AO93" i="33"/>
  <c r="BA93" i="33"/>
  <c r="BM93" i="33"/>
  <c r="W78" i="33"/>
  <c r="AI78" i="33"/>
  <c r="AU78" i="33"/>
  <c r="BG78" i="33"/>
  <c r="BS11" i="33"/>
  <c r="AI83" i="33"/>
  <c r="BA83" i="33"/>
  <c r="BS12" i="33"/>
  <c r="W85" i="33"/>
  <c r="AO85" i="33"/>
  <c r="BS13" i="33"/>
  <c r="AC114" i="33"/>
  <c r="W100" i="33"/>
  <c r="BA106" i="33"/>
  <c r="Q104" i="33"/>
  <c r="BM104" i="33"/>
  <c r="K5" i="31"/>
  <c r="K11" i="31"/>
  <c r="K69" i="31"/>
  <c r="K105" i="31"/>
  <c r="AC44" i="32"/>
  <c r="BA44" i="32"/>
  <c r="AC106" i="32"/>
  <c r="K104" i="32"/>
  <c r="K90" i="32"/>
  <c r="K49" i="32"/>
  <c r="K56" i="32"/>
  <c r="K35" i="32"/>
  <c r="K96" i="32"/>
  <c r="K43" i="32"/>
  <c r="K105" i="32"/>
  <c r="K55" i="32"/>
  <c r="K77" i="32"/>
  <c r="K61" i="32"/>
  <c r="V125" i="33"/>
  <c r="V124" i="33"/>
  <c r="V123" i="33"/>
  <c r="V122" i="33"/>
  <c r="W20" i="33"/>
  <c r="W69" i="33"/>
  <c r="W117" i="33"/>
  <c r="W91" i="33"/>
  <c r="W8" i="33"/>
  <c r="W64" i="33"/>
  <c r="W73" i="33"/>
  <c r="W47" i="33"/>
  <c r="W63" i="33"/>
  <c r="W16" i="33"/>
  <c r="W18" i="33"/>
  <c r="W48" i="33"/>
  <c r="W72" i="33"/>
  <c r="W56" i="33"/>
  <c r="W36" i="33"/>
  <c r="W82" i="33"/>
  <c r="W43" i="33"/>
  <c r="W75" i="33"/>
  <c r="W53" i="33"/>
  <c r="W81" i="33"/>
  <c r="W111" i="33"/>
  <c r="W34" i="33"/>
  <c r="W15" i="33"/>
  <c r="W51" i="33"/>
  <c r="W116" i="33"/>
  <c r="W39" i="33"/>
  <c r="W76" i="33"/>
  <c r="W26" i="33"/>
  <c r="W107" i="33"/>
  <c r="W74" i="33"/>
  <c r="W110" i="33"/>
  <c r="W30" i="33"/>
  <c r="W37" i="33"/>
  <c r="W33" i="33"/>
  <c r="W14" i="33"/>
  <c r="W61" i="33"/>
  <c r="W45" i="33"/>
  <c r="W62" i="33"/>
  <c r="W52" i="33"/>
  <c r="W41" i="33"/>
  <c r="W104" i="33"/>
  <c r="W54" i="33"/>
  <c r="W10" i="33"/>
  <c r="W67" i="33"/>
  <c r="AH125" i="33"/>
  <c r="AH124" i="33"/>
  <c r="AH123" i="33"/>
  <c r="AH122" i="33"/>
  <c r="AI20" i="33"/>
  <c r="AI69" i="33"/>
  <c r="AI117" i="33"/>
  <c r="AI91" i="33"/>
  <c r="AI64" i="33"/>
  <c r="AI73" i="33"/>
  <c r="AI8" i="33"/>
  <c r="AI47" i="33"/>
  <c r="AI63" i="33"/>
  <c r="AI66" i="33"/>
  <c r="AI16" i="33"/>
  <c r="AI18" i="33"/>
  <c r="AI48" i="33"/>
  <c r="AI72" i="33"/>
  <c r="AI56" i="33"/>
  <c r="AI36" i="33"/>
  <c r="AI51" i="33"/>
  <c r="AI53" i="33"/>
  <c r="AI43" i="33"/>
  <c r="AI75" i="33"/>
  <c r="AI34" i="33"/>
  <c r="AI15" i="33"/>
  <c r="AI81" i="33"/>
  <c r="AI111" i="33"/>
  <c r="AI17" i="33"/>
  <c r="AI33" i="33"/>
  <c r="AI54" i="33"/>
  <c r="AI39" i="33"/>
  <c r="AI112" i="33"/>
  <c r="AI108" i="33"/>
  <c r="AI96" i="33"/>
  <c r="AI110" i="33"/>
  <c r="AI30" i="33"/>
  <c r="AI37" i="33"/>
  <c r="AI76" i="33"/>
  <c r="AI26" i="33"/>
  <c r="AI107" i="33"/>
  <c r="AI74" i="33"/>
  <c r="AI24" i="33"/>
  <c r="AI89" i="33"/>
  <c r="AI29" i="33"/>
  <c r="AI62" i="33"/>
  <c r="AI14" i="33"/>
  <c r="AI61" i="33"/>
  <c r="AI45" i="33"/>
  <c r="AI52" i="33"/>
  <c r="AI104" i="33"/>
  <c r="AI114" i="33"/>
  <c r="AI41" i="33"/>
  <c r="AI67" i="33"/>
  <c r="AT125" i="33"/>
  <c r="AT124" i="33"/>
  <c r="AT123" i="33"/>
  <c r="AT122" i="33"/>
  <c r="AU8" i="33"/>
  <c r="AU20" i="33"/>
  <c r="AU69" i="33"/>
  <c r="AU117" i="33"/>
  <c r="AU91" i="33"/>
  <c r="AU64" i="33"/>
  <c r="AU73" i="33"/>
  <c r="AU47" i="33"/>
  <c r="AU63" i="33"/>
  <c r="AU16" i="33"/>
  <c r="AU82" i="33"/>
  <c r="AU18" i="33"/>
  <c r="AU48" i="33"/>
  <c r="AU72" i="33"/>
  <c r="AU56" i="33"/>
  <c r="AU36" i="33"/>
  <c r="AU81" i="33"/>
  <c r="AU111" i="33"/>
  <c r="AU51" i="33"/>
  <c r="AU53" i="33"/>
  <c r="AU34" i="33"/>
  <c r="AU15" i="33"/>
  <c r="AU43" i="33"/>
  <c r="AU75" i="33"/>
  <c r="AU39" i="33"/>
  <c r="AU33" i="33"/>
  <c r="AU54" i="33"/>
  <c r="AU10" i="33"/>
  <c r="AU110" i="33"/>
  <c r="AU30" i="33"/>
  <c r="AU37" i="33"/>
  <c r="AU76" i="33"/>
  <c r="AU26" i="33"/>
  <c r="AU107" i="33"/>
  <c r="AU41" i="33"/>
  <c r="AU62" i="33"/>
  <c r="AU52" i="33"/>
  <c r="AU100" i="33"/>
  <c r="AU14" i="33"/>
  <c r="AU61" i="33"/>
  <c r="AU45" i="33"/>
  <c r="AU104" i="33"/>
  <c r="AU74" i="33"/>
  <c r="AU67" i="33"/>
  <c r="BF125" i="33"/>
  <c r="BF124" i="33"/>
  <c r="BF123" i="33"/>
  <c r="BF122" i="33"/>
  <c r="BG20" i="33"/>
  <c r="BG69" i="33"/>
  <c r="BG66" i="33"/>
  <c r="BG8" i="33"/>
  <c r="BG117" i="33"/>
  <c r="BG91" i="33"/>
  <c r="BG64" i="33"/>
  <c r="BG73" i="33"/>
  <c r="BG47" i="33"/>
  <c r="BG63" i="33"/>
  <c r="BG16" i="33"/>
  <c r="BG65" i="33"/>
  <c r="BG18" i="33"/>
  <c r="BG48" i="33"/>
  <c r="BG72" i="33"/>
  <c r="BG56" i="33"/>
  <c r="BG36" i="33"/>
  <c r="BG43" i="33"/>
  <c r="BG75" i="33"/>
  <c r="BG81" i="33"/>
  <c r="BG111" i="33"/>
  <c r="BG53" i="33"/>
  <c r="BG51" i="33"/>
  <c r="BG34" i="33"/>
  <c r="BG15" i="33"/>
  <c r="BG76" i="33"/>
  <c r="BG26" i="33"/>
  <c r="BG107" i="33"/>
  <c r="BG74" i="33"/>
  <c r="BG39" i="33"/>
  <c r="BG24" i="33"/>
  <c r="BG89" i="33"/>
  <c r="BG29" i="33"/>
  <c r="BG110" i="33"/>
  <c r="BG30" i="33"/>
  <c r="BG37" i="33"/>
  <c r="BG33" i="33"/>
  <c r="BG54" i="33"/>
  <c r="BG112" i="33"/>
  <c r="BG62" i="33"/>
  <c r="BG96" i="33"/>
  <c r="BG41" i="33"/>
  <c r="BG52" i="33"/>
  <c r="BG100" i="33"/>
  <c r="BG108" i="33"/>
  <c r="BG104" i="33"/>
  <c r="BG14" i="33"/>
  <c r="BG61" i="33"/>
  <c r="BG45" i="33"/>
  <c r="BG67" i="33"/>
  <c r="BR125" i="33"/>
  <c r="BR124" i="33"/>
  <c r="BR123" i="33"/>
  <c r="BR122" i="33"/>
  <c r="BS111" i="33"/>
  <c r="BS103" i="33"/>
  <c r="BS109" i="33"/>
  <c r="BS101" i="33"/>
  <c r="BS117" i="33"/>
  <c r="BS115" i="33"/>
  <c r="BS107" i="33"/>
  <c r="BS113" i="33"/>
  <c r="BS105" i="33"/>
  <c r="BS98" i="33"/>
  <c r="BS88" i="33"/>
  <c r="BS84" i="33"/>
  <c r="BS80" i="33"/>
  <c r="BS76" i="33"/>
  <c r="BS96" i="33"/>
  <c r="BS93" i="33"/>
  <c r="BS86" i="33"/>
  <c r="BS78" i="33"/>
  <c r="BS74" i="33"/>
  <c r="BS94" i="33"/>
  <c r="BS92" i="33"/>
  <c r="BS72" i="33"/>
  <c r="BS68" i="33"/>
  <c r="BS82" i="33"/>
  <c r="BS39" i="33"/>
  <c r="BS63" i="33"/>
  <c r="BS59" i="33"/>
  <c r="BS51" i="33"/>
  <c r="BS43" i="33"/>
  <c r="BS33" i="33"/>
  <c r="BS29" i="33"/>
  <c r="BS25" i="33"/>
  <c r="BS55" i="33"/>
  <c r="BS37" i="33"/>
  <c r="BS35" i="33"/>
  <c r="BS27" i="33"/>
  <c r="BS21" i="33"/>
  <c r="BS19" i="33"/>
  <c r="BS15" i="33"/>
  <c r="BS47" i="33"/>
  <c r="BS36" i="33"/>
  <c r="BS31" i="33"/>
  <c r="BS17" i="33"/>
  <c r="BS23" i="33"/>
  <c r="Q84" i="33"/>
  <c r="H84" i="33" s="1"/>
  <c r="K70" i="33"/>
  <c r="W70" i="33"/>
  <c r="AI70" i="33"/>
  <c r="AU70" i="33"/>
  <c r="BG70" i="33"/>
  <c r="BS8" i="33"/>
  <c r="Q49" i="33"/>
  <c r="H49" i="33" s="1"/>
  <c r="K83" i="33"/>
  <c r="AO83" i="33"/>
  <c r="AC85" i="33"/>
  <c r="BG85" i="33"/>
  <c r="BS14" i="33"/>
  <c r="AI106" i="33"/>
  <c r="BA104" i="33"/>
  <c r="K90" i="31"/>
  <c r="BA111" i="32"/>
  <c r="K114" i="32"/>
  <c r="K73" i="32"/>
  <c r="K81" i="32"/>
  <c r="K86" i="32"/>
  <c r="K50" i="32"/>
  <c r="K107" i="32"/>
  <c r="K36" i="32"/>
  <c r="K108" i="32"/>
  <c r="K110" i="32"/>
  <c r="Q87" i="33"/>
  <c r="AC87" i="33"/>
  <c r="AO87" i="33"/>
  <c r="BA87" i="33"/>
  <c r="BM87" i="33"/>
  <c r="W93" i="33"/>
  <c r="AI93" i="33"/>
  <c r="AU93" i="33"/>
  <c r="BG93" i="33"/>
  <c r="BS9" i="33"/>
  <c r="Q78" i="33"/>
  <c r="AO78" i="33"/>
  <c r="AC83" i="33"/>
  <c r="BG83" i="33"/>
  <c r="Q85" i="33"/>
  <c r="AU85" i="33"/>
  <c r="BM85" i="33"/>
  <c r="AO114" i="33"/>
  <c r="BG114" i="33"/>
  <c r="AC109" i="33"/>
  <c r="K80" i="31"/>
  <c r="K115" i="31"/>
  <c r="K43" i="31"/>
  <c r="K88" i="31"/>
  <c r="AO81" i="32"/>
  <c r="K92" i="32"/>
  <c r="K67" i="32"/>
  <c r="K13" i="32"/>
  <c r="K8" i="32"/>
  <c r="K75" i="32"/>
  <c r="K22" i="32"/>
  <c r="P125" i="33"/>
  <c r="P124" i="33"/>
  <c r="P123" i="33"/>
  <c r="P122" i="33"/>
  <c r="Q8" i="33"/>
  <c r="Q64" i="33"/>
  <c r="Q73" i="33"/>
  <c r="Q47" i="33"/>
  <c r="Q63" i="33"/>
  <c r="Q20" i="33"/>
  <c r="Q69" i="33"/>
  <c r="Q117" i="33"/>
  <c r="Q91" i="33"/>
  <c r="Q36" i="33"/>
  <c r="Q102" i="33"/>
  <c r="Q81" i="33"/>
  <c r="Q111" i="33"/>
  <c r="Q71" i="33"/>
  <c r="Q43" i="33"/>
  <c r="Q51" i="33"/>
  <c r="Q75" i="33"/>
  <c r="Q16" i="33"/>
  <c r="Q18" i="33"/>
  <c r="Q72" i="33"/>
  <c r="Q34" i="33"/>
  <c r="Q6" i="33"/>
  <c r="Q48" i="33"/>
  <c r="Q56" i="33"/>
  <c r="Q53" i="33"/>
  <c r="Q99" i="33"/>
  <c r="Q28" i="33"/>
  <c r="Q55" i="33"/>
  <c r="Q35" i="33"/>
  <c r="Q14" i="33"/>
  <c r="Q61" i="33"/>
  <c r="Q41" i="33"/>
  <c r="Q45" i="33"/>
  <c r="Q88" i="33"/>
  <c r="Q86" i="33"/>
  <c r="Q79" i="33"/>
  <c r="Q110" i="33"/>
  <c r="Q37" i="33"/>
  <c r="Q67" i="33"/>
  <c r="Q62" i="33"/>
  <c r="Q30" i="33"/>
  <c r="Q52" i="33"/>
  <c r="Q100" i="33"/>
  <c r="AB125" i="33"/>
  <c r="AB124" i="33"/>
  <c r="AB123" i="33"/>
  <c r="AB122" i="33"/>
  <c r="AC8" i="33"/>
  <c r="AC64" i="33"/>
  <c r="AC73" i="33"/>
  <c r="AC47" i="33"/>
  <c r="AC63" i="33"/>
  <c r="AC20" i="33"/>
  <c r="AC69" i="33"/>
  <c r="AC117" i="33"/>
  <c r="AC91" i="33"/>
  <c r="AC36" i="33"/>
  <c r="AC102" i="33"/>
  <c r="AC81" i="33"/>
  <c r="AC111" i="33"/>
  <c r="AC43" i="33"/>
  <c r="AC51" i="33"/>
  <c r="AC75" i="33"/>
  <c r="AC34" i="33"/>
  <c r="AC6" i="33"/>
  <c r="AC16" i="33"/>
  <c r="AC18" i="33"/>
  <c r="AC72" i="33"/>
  <c r="AC48" i="33"/>
  <c r="AC56" i="33"/>
  <c r="AC53" i="33"/>
  <c r="AC99" i="33"/>
  <c r="AC50" i="33"/>
  <c r="AC28" i="33"/>
  <c r="AC12" i="33"/>
  <c r="AC55" i="33"/>
  <c r="AC14" i="33"/>
  <c r="AC61" i="33"/>
  <c r="AC41" i="33"/>
  <c r="AC45" i="33"/>
  <c r="AC35" i="33"/>
  <c r="AC88" i="33"/>
  <c r="AC42" i="33"/>
  <c r="AC86" i="33"/>
  <c r="AC105" i="33"/>
  <c r="AC79" i="33"/>
  <c r="AC27" i="33"/>
  <c r="AC30" i="33"/>
  <c r="AC67" i="33"/>
  <c r="AC106" i="33"/>
  <c r="AC59" i="33"/>
  <c r="AC110" i="33"/>
  <c r="AC37" i="33"/>
  <c r="AC62" i="33"/>
  <c r="AC52" i="33"/>
  <c r="AC100" i="33"/>
  <c r="AN125" i="33"/>
  <c r="AN124" i="33"/>
  <c r="AN123" i="33"/>
  <c r="AN122" i="33"/>
  <c r="AO8" i="33"/>
  <c r="AO64" i="33"/>
  <c r="AO73" i="33"/>
  <c r="AO47" i="33"/>
  <c r="AO63" i="33"/>
  <c r="AO20" i="33"/>
  <c r="AO69" i="33"/>
  <c r="AO117" i="33"/>
  <c r="AO91" i="33"/>
  <c r="AO36" i="33"/>
  <c r="AO102" i="33"/>
  <c r="AO81" i="33"/>
  <c r="AO111" i="33"/>
  <c r="AO43" i="33"/>
  <c r="AO51" i="33"/>
  <c r="AO75" i="33"/>
  <c r="AO48" i="33"/>
  <c r="AO56" i="33"/>
  <c r="AO34" i="33"/>
  <c r="AO6" i="33"/>
  <c r="AO16" i="33"/>
  <c r="AO71" i="33"/>
  <c r="AO18" i="33"/>
  <c r="AO72" i="33"/>
  <c r="AO53" i="33"/>
  <c r="AO46" i="33"/>
  <c r="AO88" i="33"/>
  <c r="AO86" i="33"/>
  <c r="AO79" i="33"/>
  <c r="AO14" i="33"/>
  <c r="AO61" i="33"/>
  <c r="AO41" i="33"/>
  <c r="AO45" i="33"/>
  <c r="AO99" i="33"/>
  <c r="AO28" i="33"/>
  <c r="AO55" i="33"/>
  <c r="AO35" i="33"/>
  <c r="AO30" i="33"/>
  <c r="AO67" i="33"/>
  <c r="AO62" i="33"/>
  <c r="AO106" i="33"/>
  <c r="AO110" i="33"/>
  <c r="AO37" i="33"/>
  <c r="AO52" i="33"/>
  <c r="AO100" i="33"/>
  <c r="AZ125" i="33"/>
  <c r="AZ124" i="33"/>
  <c r="AZ123" i="33"/>
  <c r="AZ122" i="33"/>
  <c r="BA8" i="33"/>
  <c r="BA64" i="33"/>
  <c r="BA73" i="33"/>
  <c r="BA47" i="33"/>
  <c r="BA63" i="33"/>
  <c r="BA20" i="33"/>
  <c r="BA69" i="33"/>
  <c r="BA117" i="33"/>
  <c r="BA91" i="33"/>
  <c r="BA36" i="33"/>
  <c r="BA102" i="33"/>
  <c r="BA81" i="33"/>
  <c r="BA111" i="33"/>
  <c r="BA43" i="33"/>
  <c r="BA51" i="33"/>
  <c r="BA75" i="33"/>
  <c r="BA34" i="33"/>
  <c r="BA6" i="33"/>
  <c r="BA48" i="33"/>
  <c r="BA56" i="33"/>
  <c r="BA16" i="33"/>
  <c r="BA18" i="33"/>
  <c r="BA72" i="33"/>
  <c r="BA53" i="33"/>
  <c r="BA116" i="33"/>
  <c r="BA35" i="33"/>
  <c r="BA88" i="33"/>
  <c r="BA42" i="33"/>
  <c r="BA86" i="33"/>
  <c r="BA105" i="33"/>
  <c r="BA79" i="33"/>
  <c r="BA27" i="33"/>
  <c r="BA59" i="33"/>
  <c r="BA14" i="33"/>
  <c r="BA61" i="33"/>
  <c r="BA41" i="33"/>
  <c r="BA45" i="33"/>
  <c r="BA99" i="33"/>
  <c r="BA50" i="33"/>
  <c r="BA28" i="33"/>
  <c r="BA110" i="33"/>
  <c r="BA37" i="33"/>
  <c r="BA55" i="33"/>
  <c r="BA67" i="33"/>
  <c r="BA30" i="33"/>
  <c r="BA62" i="33"/>
  <c r="BA12" i="33"/>
  <c r="BA52" i="33"/>
  <c r="BA100" i="33"/>
  <c r="BL125" i="33"/>
  <c r="BL124" i="33"/>
  <c r="BL123" i="33"/>
  <c r="BL122" i="33"/>
  <c r="BM8" i="33"/>
  <c r="BM64" i="33"/>
  <c r="BM73" i="33"/>
  <c r="BM47" i="33"/>
  <c r="BM63" i="33"/>
  <c r="BM20" i="33"/>
  <c r="BM69" i="33"/>
  <c r="BM117" i="33"/>
  <c r="BM91" i="33"/>
  <c r="BM36" i="33"/>
  <c r="BM102" i="33"/>
  <c r="BM81" i="33"/>
  <c r="BM111" i="33"/>
  <c r="BM71" i="33"/>
  <c r="BM43" i="33"/>
  <c r="BM51" i="33"/>
  <c r="BM75" i="33"/>
  <c r="BM16" i="33"/>
  <c r="BM18" i="33"/>
  <c r="BM72" i="33"/>
  <c r="BM34" i="33"/>
  <c r="BM6" i="33"/>
  <c r="BM48" i="33"/>
  <c r="BM56" i="33"/>
  <c r="BM53" i="33"/>
  <c r="BM99" i="33"/>
  <c r="BM28" i="33"/>
  <c r="BM55" i="33"/>
  <c r="BM35" i="33"/>
  <c r="BM14" i="33"/>
  <c r="BM61" i="33"/>
  <c r="BM41" i="33"/>
  <c r="BM45" i="33"/>
  <c r="BM88" i="33"/>
  <c r="BM86" i="33"/>
  <c r="BM79" i="33"/>
  <c r="BM110" i="33"/>
  <c r="BM37" i="33"/>
  <c r="BM67" i="33"/>
  <c r="BM62" i="33"/>
  <c r="BM30" i="33"/>
  <c r="BM52" i="33"/>
  <c r="BM100" i="33"/>
  <c r="BM83" i="33"/>
  <c r="AI85" i="33"/>
  <c r="BA85" i="33"/>
  <c r="W114" i="33"/>
  <c r="AU114" i="33"/>
  <c r="AI100" i="33"/>
  <c r="BM106" i="33"/>
  <c r="AC104" i="33"/>
  <c r="Q114" i="33"/>
  <c r="BM114" i="33"/>
  <c r="W106" i="33"/>
  <c r="H106" i="33" s="1"/>
  <c r="BS16" i="33"/>
  <c r="AI109" i="33"/>
  <c r="BG109" i="33"/>
  <c r="AC38" i="33"/>
  <c r="BA38" i="33"/>
  <c r="W31" i="33"/>
  <c r="AU31" i="33"/>
  <c r="BS22" i="33"/>
  <c r="Q21" i="33"/>
  <c r="K21" i="33"/>
  <c r="AO21" i="33"/>
  <c r="BM21" i="33"/>
  <c r="W68" i="33"/>
  <c r="AU68" i="33"/>
  <c r="BS26" i="33"/>
  <c r="AC32" i="33"/>
  <c r="BA32" i="33"/>
  <c r="AI7" i="33"/>
  <c r="BG7" i="33"/>
  <c r="Q11" i="33"/>
  <c r="AO11" i="33"/>
  <c r="BM11" i="33"/>
  <c r="W113" i="33"/>
  <c r="AU113" i="33"/>
  <c r="BS34" i="33"/>
  <c r="AU59" i="33"/>
  <c r="K39" i="33"/>
  <c r="Q39" i="33"/>
  <c r="AO39" i="33"/>
  <c r="BM39" i="33"/>
  <c r="AC96" i="33"/>
  <c r="BS40" i="33"/>
  <c r="W55" i="33"/>
  <c r="K55" i="33"/>
  <c r="K27" i="33"/>
  <c r="Q27" i="33"/>
  <c r="K29" i="33"/>
  <c r="W29" i="33"/>
  <c r="W112" i="33"/>
  <c r="AU112" i="33"/>
  <c r="BS56" i="33"/>
  <c r="AU24" i="33"/>
  <c r="BS60" i="33"/>
  <c r="BA114" i="33"/>
  <c r="BG106" i="33"/>
  <c r="K109" i="33"/>
  <c r="Q109" i="33"/>
  <c r="AO109" i="33"/>
  <c r="BM109" i="33"/>
  <c r="AI38" i="33"/>
  <c r="BG38" i="33"/>
  <c r="AC31" i="33"/>
  <c r="BA31" i="33"/>
  <c r="W21" i="33"/>
  <c r="AU21" i="33"/>
  <c r="BS24" i="33"/>
  <c r="AC68" i="33"/>
  <c r="BA68" i="33"/>
  <c r="AI32" i="33"/>
  <c r="BG32" i="33"/>
  <c r="K7" i="33"/>
  <c r="Q7" i="33"/>
  <c r="AO7" i="33"/>
  <c r="BM7" i="33"/>
  <c r="W11" i="33"/>
  <c r="AU11" i="33"/>
  <c r="BS32" i="33"/>
  <c r="AC113" i="33"/>
  <c r="BA113" i="33"/>
  <c r="K96" i="33"/>
  <c r="BS41" i="33"/>
  <c r="AO27" i="33"/>
  <c r="BM27" i="33"/>
  <c r="AU29" i="33"/>
  <c r="BS44" i="33"/>
  <c r="AO12" i="33"/>
  <c r="K106" i="33"/>
  <c r="AU106" i="33"/>
  <c r="W109" i="33"/>
  <c r="AU109" i="33"/>
  <c r="BS18" i="33"/>
  <c r="Q38" i="33"/>
  <c r="K38" i="33"/>
  <c r="AO38" i="33"/>
  <c r="BM38" i="33"/>
  <c r="AI31" i="33"/>
  <c r="BG31" i="33"/>
  <c r="AC21" i="33"/>
  <c r="BA21" i="33"/>
  <c r="AI68" i="33"/>
  <c r="BG68" i="33"/>
  <c r="Q32" i="33"/>
  <c r="AO32" i="33"/>
  <c r="BM32" i="33"/>
  <c r="W7" i="33"/>
  <c r="AU7" i="33"/>
  <c r="BS30" i="33"/>
  <c r="AC11" i="33"/>
  <c r="BA11" i="33"/>
  <c r="AI113" i="33"/>
  <c r="BG113" i="33"/>
  <c r="K10" i="33"/>
  <c r="AI10" i="33"/>
  <c r="BG10" i="33"/>
  <c r="K59" i="33"/>
  <c r="Q59" i="33"/>
  <c r="AC39" i="33"/>
  <c r="BA39" i="33"/>
  <c r="AU27" i="33"/>
  <c r="Q74" i="33"/>
  <c r="K74" i="33"/>
  <c r="BA29" i="33"/>
  <c r="AU79" i="33"/>
  <c r="W12" i="33"/>
  <c r="BM12" i="33"/>
  <c r="K54" i="33"/>
  <c r="W108" i="33"/>
  <c r="AU108" i="33"/>
  <c r="AO105" i="33"/>
  <c r="BM105" i="33"/>
  <c r="AO50" i="33"/>
  <c r="BM50" i="33"/>
  <c r="BA109" i="33"/>
  <c r="W38" i="33"/>
  <c r="AU38" i="33"/>
  <c r="BS20" i="33"/>
  <c r="K31" i="33"/>
  <c r="Q31" i="33"/>
  <c r="AO31" i="33"/>
  <c r="BM31" i="33"/>
  <c r="AI21" i="33"/>
  <c r="BG21" i="33"/>
  <c r="K68" i="33"/>
  <c r="Q68" i="33"/>
  <c r="AO68" i="33"/>
  <c r="BM68" i="33"/>
  <c r="W32" i="33"/>
  <c r="AU32" i="33"/>
  <c r="BS28" i="33"/>
  <c r="AC7" i="33"/>
  <c r="BA7" i="33"/>
  <c r="AI11" i="33"/>
  <c r="BG11" i="33"/>
  <c r="K113" i="33"/>
  <c r="Q113" i="33"/>
  <c r="AO113" i="33"/>
  <c r="BM113" i="33"/>
  <c r="AO10" i="33"/>
  <c r="AO59" i="33"/>
  <c r="BM59" i="33"/>
  <c r="W96" i="33"/>
  <c r="AU96" i="33"/>
  <c r="BM74" i="33"/>
  <c r="BS46" i="33"/>
  <c r="AO54" i="33"/>
  <c r="AC108" i="33"/>
  <c r="BS48" i="33"/>
  <c r="W28" i="33"/>
  <c r="K28" i="33"/>
  <c r="AU89" i="33"/>
  <c r="BS52" i="33"/>
  <c r="AO42" i="33"/>
  <c r="BM42" i="33"/>
  <c r="BS49" i="33"/>
  <c r="AU105" i="33"/>
  <c r="Q107" i="33"/>
  <c r="BM107" i="33"/>
  <c r="BA89" i="33"/>
  <c r="AU86" i="33"/>
  <c r="W50" i="33"/>
  <c r="BS54" i="33"/>
  <c r="AO33" i="33"/>
  <c r="AC112" i="33"/>
  <c r="W99" i="33"/>
  <c r="K99" i="33"/>
  <c r="BS57" i="33"/>
  <c r="AU42" i="33"/>
  <c r="Q26" i="33"/>
  <c r="BM26" i="33"/>
  <c r="BA24" i="33"/>
  <c r="AU88" i="33"/>
  <c r="AC101" i="33"/>
  <c r="BA101" i="33"/>
  <c r="Q76" i="33"/>
  <c r="BM76" i="33"/>
  <c r="AI22" i="33"/>
  <c r="BG22" i="33"/>
  <c r="BG35" i="33"/>
  <c r="W115" i="33"/>
  <c r="AU115" i="33"/>
  <c r="BS66" i="33"/>
  <c r="AC15" i="33"/>
  <c r="BA15" i="33"/>
  <c r="AC46" i="33"/>
  <c r="K32" i="33"/>
  <c r="K11" i="33"/>
  <c r="AC10" i="33"/>
  <c r="AI59" i="33"/>
  <c r="Q96" i="33"/>
  <c r="BM96" i="33"/>
  <c r="BG55" i="33"/>
  <c r="AI27" i="33"/>
  <c r="BA74" i="33"/>
  <c r="AO29" i="33"/>
  <c r="AI79" i="33"/>
  <c r="BG12" i="33"/>
  <c r="AC54" i="33"/>
  <c r="Q108" i="33"/>
  <c r="BM108" i="33"/>
  <c r="BG28" i="33"/>
  <c r="Q105" i="33"/>
  <c r="AI105" i="33"/>
  <c r="BA107" i="33"/>
  <c r="W89" i="33"/>
  <c r="AO89" i="33"/>
  <c r="AI86" i="33"/>
  <c r="BG50" i="33"/>
  <c r="AC33" i="33"/>
  <c r="Q112" i="33"/>
  <c r="BM112" i="33"/>
  <c r="BG99" i="33"/>
  <c r="Q42" i="33"/>
  <c r="AI42" i="33"/>
  <c r="BA26" i="33"/>
  <c r="W24" i="33"/>
  <c r="AO24" i="33"/>
  <c r="AI88" i="33"/>
  <c r="AI101" i="33"/>
  <c r="BG101" i="33"/>
  <c r="BA76" i="33"/>
  <c r="Q22" i="33"/>
  <c r="AO22" i="33"/>
  <c r="BM22" i="33"/>
  <c r="AU35" i="33"/>
  <c r="AC115" i="33"/>
  <c r="BA115" i="33"/>
  <c r="Q116" i="33"/>
  <c r="AO116" i="33"/>
  <c r="BM116" i="33"/>
  <c r="BG17" i="33"/>
  <c r="AI6" i="33"/>
  <c r="BG6" i="33"/>
  <c r="Q10" i="33"/>
  <c r="BM10" i="33"/>
  <c r="W59" i="33"/>
  <c r="BS38" i="33"/>
  <c r="BA96" i="33"/>
  <c r="AU55" i="33"/>
  <c r="W27" i="33"/>
  <c r="BS42" i="33"/>
  <c r="AO74" i="33"/>
  <c r="AC29" i="33"/>
  <c r="W79" i="33"/>
  <c r="K79" i="33"/>
  <c r="BS45" i="33"/>
  <c r="K12" i="33"/>
  <c r="AU12" i="33"/>
  <c r="Q54" i="33"/>
  <c r="BM54" i="33"/>
  <c r="BA108" i="33"/>
  <c r="AU28" i="33"/>
  <c r="W105" i="33"/>
  <c r="BS50" i="33"/>
  <c r="AO107" i="33"/>
  <c r="AC89" i="33"/>
  <c r="W86" i="33"/>
  <c r="K86" i="33"/>
  <c r="BS53" i="33"/>
  <c r="K50" i="33"/>
  <c r="AU50" i="33"/>
  <c r="Q33" i="33"/>
  <c r="BM33" i="33"/>
  <c r="BA112" i="33"/>
  <c r="AU99" i="33"/>
  <c r="W42" i="33"/>
  <c r="BS58" i="33"/>
  <c r="AO26" i="33"/>
  <c r="AC24" i="33"/>
  <c r="W88" i="33"/>
  <c r="K88" i="33"/>
  <c r="BS61" i="33"/>
  <c r="K101" i="33"/>
  <c r="Q101" i="33"/>
  <c r="AO101" i="33"/>
  <c r="BM101" i="33"/>
  <c r="AO76" i="33"/>
  <c r="W22" i="33"/>
  <c r="K22" i="33"/>
  <c r="AU22" i="33"/>
  <c r="BS64" i="33"/>
  <c r="AI35" i="33"/>
  <c r="AI115" i="33"/>
  <c r="BG115" i="33"/>
  <c r="Q15" i="33"/>
  <c r="AO15" i="33"/>
  <c r="BM15" i="33"/>
  <c r="BA10" i="33"/>
  <c r="BG59" i="33"/>
  <c r="AO96" i="33"/>
  <c r="AI55" i="33"/>
  <c r="BG27" i="33"/>
  <c r="AC74" i="33"/>
  <c r="Q29" i="33"/>
  <c r="BM29" i="33"/>
  <c r="BG79" i="33"/>
  <c r="Q12" i="33"/>
  <c r="AI12" i="33"/>
  <c r="BA54" i="33"/>
  <c r="AO108" i="33"/>
  <c r="AI28" i="33"/>
  <c r="BG105" i="33"/>
  <c r="K107" i="33"/>
  <c r="AC107" i="33"/>
  <c r="Q89" i="33"/>
  <c r="BM89" i="33"/>
  <c r="BG86" i="33"/>
  <c r="Q50" i="33"/>
  <c r="AI50" i="33"/>
  <c r="BA33" i="33"/>
  <c r="AO112" i="33"/>
  <c r="AI99" i="33"/>
  <c r="BG42" i="33"/>
  <c r="K26" i="33"/>
  <c r="AC26" i="33"/>
  <c r="Q24" i="33"/>
  <c r="BM24" i="33"/>
  <c r="BG88" i="33"/>
  <c r="W101" i="33"/>
  <c r="AU101" i="33"/>
  <c r="BS62" i="33"/>
  <c r="AC76" i="33"/>
  <c r="AC22" i="33"/>
  <c r="BA22" i="33"/>
  <c r="W35" i="33"/>
  <c r="BS65" i="33"/>
  <c r="K115" i="33"/>
  <c r="Q115" i="33"/>
  <c r="AO115" i="33"/>
  <c r="BM115" i="33"/>
  <c r="AC116" i="33"/>
  <c r="AU17" i="33"/>
  <c r="BS69" i="33"/>
  <c r="W6" i="33"/>
  <c r="AU6" i="33"/>
  <c r="BS70" i="33"/>
  <c r="BS67" i="33"/>
  <c r="BA17" i="33"/>
  <c r="BM46" i="33"/>
  <c r="AI13" i="33"/>
  <c r="BG13" i="33"/>
  <c r="AC58" i="33"/>
  <c r="BA58" i="33"/>
  <c r="AC23" i="33"/>
  <c r="BA23" i="33"/>
  <c r="AI44" i="33"/>
  <c r="BG44" i="33"/>
  <c r="K9" i="33"/>
  <c r="Q9" i="33"/>
  <c r="AO9" i="33"/>
  <c r="BM9" i="33"/>
  <c r="W57" i="33"/>
  <c r="AU57" i="33"/>
  <c r="BS83" i="33"/>
  <c r="AC19" i="33"/>
  <c r="BA19" i="33"/>
  <c r="AI92" i="33"/>
  <c r="BG92" i="33"/>
  <c r="K65" i="33"/>
  <c r="Q65" i="33"/>
  <c r="AO65" i="33"/>
  <c r="BG71" i="33"/>
  <c r="AI82" i="33"/>
  <c r="BG82" i="33"/>
  <c r="K103" i="33"/>
  <c r="Q103" i="33"/>
  <c r="AO103" i="33"/>
  <c r="BM103" i="33"/>
  <c r="AI80" i="33"/>
  <c r="BG80" i="33"/>
  <c r="AU66" i="33"/>
  <c r="BS100" i="33"/>
  <c r="BG116" i="33"/>
  <c r="W17" i="33"/>
  <c r="AO17" i="33"/>
  <c r="K6" i="33"/>
  <c r="K46" i="33"/>
  <c r="AU46" i="33"/>
  <c r="BS71" i="33"/>
  <c r="K13" i="33"/>
  <c r="Q13" i="33"/>
  <c r="AO13" i="33"/>
  <c r="BM13" i="33"/>
  <c r="AI58" i="33"/>
  <c r="BG58" i="33"/>
  <c r="AI23" i="33"/>
  <c r="BG23" i="33"/>
  <c r="Q44" i="33"/>
  <c r="AO44" i="33"/>
  <c r="BM44" i="33"/>
  <c r="W9" i="33"/>
  <c r="AU9" i="33"/>
  <c r="BS81" i="33"/>
  <c r="AC57" i="33"/>
  <c r="BA57" i="33"/>
  <c r="AI19" i="33"/>
  <c r="BG19" i="33"/>
  <c r="Q92" i="33"/>
  <c r="AO92" i="33"/>
  <c r="BM92" i="33"/>
  <c r="W65" i="33"/>
  <c r="AU65" i="33"/>
  <c r="BS89" i="33"/>
  <c r="W102" i="33"/>
  <c r="K102" i="33"/>
  <c r="AU102" i="33"/>
  <c r="BS90" i="33"/>
  <c r="AO82" i="33"/>
  <c r="AC5" i="33"/>
  <c r="BA5" i="33"/>
  <c r="K35" i="33"/>
  <c r="AU116" i="33"/>
  <c r="AC17" i="33"/>
  <c r="Q46" i="33"/>
  <c r="AI46" i="33"/>
  <c r="BA46" i="33"/>
  <c r="W13" i="33"/>
  <c r="AU13" i="33"/>
  <c r="BS73" i="33"/>
  <c r="Q58" i="33"/>
  <c r="K58" i="33"/>
  <c r="AO58" i="33"/>
  <c r="BM58" i="33"/>
  <c r="K23" i="33"/>
  <c r="Q23" i="33"/>
  <c r="AO23" i="33"/>
  <c r="BM23" i="33"/>
  <c r="W44" i="33"/>
  <c r="AU44" i="33"/>
  <c r="BS79" i="33"/>
  <c r="AC9" i="33"/>
  <c r="BA9" i="33"/>
  <c r="AI57" i="33"/>
  <c r="BG57" i="33"/>
  <c r="K19" i="33"/>
  <c r="Q19" i="33"/>
  <c r="AO19" i="33"/>
  <c r="BM19" i="33"/>
  <c r="W92" i="33"/>
  <c r="AU92" i="33"/>
  <c r="BS87" i="33"/>
  <c r="AC65" i="33"/>
  <c r="BA65" i="33"/>
  <c r="AC71" i="33"/>
  <c r="AI116" i="33"/>
  <c r="Q17" i="33"/>
  <c r="BM17" i="33"/>
  <c r="W46" i="33"/>
  <c r="BG46" i="33"/>
  <c r="AC13" i="33"/>
  <c r="BA13" i="33"/>
  <c r="W58" i="33"/>
  <c r="AU58" i="33"/>
  <c r="BS75" i="33"/>
  <c r="W23" i="33"/>
  <c r="AU23" i="33"/>
  <c r="BS77" i="33"/>
  <c r="AC44" i="33"/>
  <c r="BA44" i="33"/>
  <c r="AI9" i="33"/>
  <c r="BG9" i="33"/>
  <c r="Q57" i="33"/>
  <c r="AO57" i="33"/>
  <c r="BM57" i="33"/>
  <c r="W19" i="33"/>
  <c r="AU19" i="33"/>
  <c r="BS85" i="33"/>
  <c r="AC92" i="33"/>
  <c r="BA92" i="33"/>
  <c r="AI65" i="33"/>
  <c r="AI102" i="33"/>
  <c r="BG102" i="33"/>
  <c r="BA71" i="33"/>
  <c r="K44" i="33"/>
  <c r="K57" i="33"/>
  <c r="K92" i="33"/>
  <c r="K71" i="33"/>
  <c r="AU71" i="33"/>
  <c r="AC82" i="33"/>
  <c r="W103" i="33"/>
  <c r="AU103" i="33"/>
  <c r="BS95" i="33"/>
  <c r="Q80" i="33"/>
  <c r="K80" i="33"/>
  <c r="AO80" i="33"/>
  <c r="BM80" i="33"/>
  <c r="AI5" i="33"/>
  <c r="BG5" i="33"/>
  <c r="BA66" i="33"/>
  <c r="AI71" i="33"/>
  <c r="Q82" i="33"/>
  <c r="BM82" i="33"/>
  <c r="AC103" i="33"/>
  <c r="BA103" i="33"/>
  <c r="W80" i="33"/>
  <c r="AU80" i="33"/>
  <c r="BS97" i="33"/>
  <c r="K5" i="33"/>
  <c r="Q5" i="33"/>
  <c r="AO5" i="33"/>
  <c r="BM5" i="33"/>
  <c r="BM65" i="33"/>
  <c r="W71" i="33"/>
  <c r="BS91" i="33"/>
  <c r="BA82" i="33"/>
  <c r="AI103" i="33"/>
  <c r="BG103" i="33"/>
  <c r="AC80" i="33"/>
  <c r="BA80" i="33"/>
  <c r="W5" i="33"/>
  <c r="AU5" i="33"/>
  <c r="BS99" i="33"/>
  <c r="K66" i="33"/>
  <c r="W66" i="33"/>
  <c r="Q66" i="33"/>
  <c r="BM66" i="33"/>
  <c r="AC94" i="33"/>
  <c r="BA94" i="33"/>
  <c r="W98" i="33"/>
  <c r="AU98" i="33"/>
  <c r="BS104" i="33"/>
  <c r="Q25" i="33"/>
  <c r="K25" i="33"/>
  <c r="AO25" i="33"/>
  <c r="BM25" i="33"/>
  <c r="AI90" i="33"/>
  <c r="BG90" i="33"/>
  <c r="AC95" i="33"/>
  <c r="BA95" i="33"/>
  <c r="W40" i="33"/>
  <c r="AU40" i="33"/>
  <c r="BS112" i="33"/>
  <c r="Q118" i="33"/>
  <c r="K118" i="33"/>
  <c r="G118" i="33" s="1"/>
  <c r="AO118" i="33"/>
  <c r="BM118" i="33"/>
  <c r="AI60" i="33"/>
  <c r="BG60" i="33"/>
  <c r="Q77" i="33"/>
  <c r="AO77" i="33"/>
  <c r="BM77" i="33"/>
  <c r="AI94" i="33"/>
  <c r="BG94" i="33"/>
  <c r="AC98" i="33"/>
  <c r="BA98" i="33"/>
  <c r="W25" i="33"/>
  <c r="AU25" i="33"/>
  <c r="BS106" i="33"/>
  <c r="K90" i="33"/>
  <c r="Q90" i="33"/>
  <c r="AO90" i="33"/>
  <c r="BM90" i="33"/>
  <c r="AI95" i="33"/>
  <c r="BG95" i="33"/>
  <c r="AC40" i="33"/>
  <c r="BA40" i="33"/>
  <c r="W118" i="33"/>
  <c r="AU118" i="33"/>
  <c r="BS114" i="33"/>
  <c r="K60" i="33"/>
  <c r="Q60" i="33"/>
  <c r="AO60" i="33"/>
  <c r="BM60" i="33"/>
  <c r="W77" i="33"/>
  <c r="AU77" i="33"/>
  <c r="BS118" i="33"/>
  <c r="AO66" i="33"/>
  <c r="Q94" i="33"/>
  <c r="K94" i="33"/>
  <c r="AO94" i="33"/>
  <c r="BM94" i="33"/>
  <c r="AI98" i="33"/>
  <c r="BG98" i="33"/>
  <c r="AC25" i="33"/>
  <c r="BA25" i="33"/>
  <c r="W90" i="33"/>
  <c r="AU90" i="33"/>
  <c r="BS108" i="33"/>
  <c r="Q95" i="33"/>
  <c r="K95" i="33"/>
  <c r="AO95" i="33"/>
  <c r="BM95" i="33"/>
  <c r="AI40" i="33"/>
  <c r="BG40" i="33"/>
  <c r="AC118" i="33"/>
  <c r="BA118" i="33"/>
  <c r="W60" i="33"/>
  <c r="AU60" i="33"/>
  <c r="BS116" i="33"/>
  <c r="AC77" i="33"/>
  <c r="BA77" i="33"/>
  <c r="AC66" i="33"/>
  <c r="W94" i="33"/>
  <c r="AU94" i="33"/>
  <c r="BS102" i="33"/>
  <c r="K98" i="33"/>
  <c r="Q98" i="33"/>
  <c r="AO98" i="33"/>
  <c r="BM98" i="33"/>
  <c r="AI25" i="33"/>
  <c r="BG25" i="33"/>
  <c r="AC90" i="33"/>
  <c r="BA90" i="33"/>
  <c r="W95" i="33"/>
  <c r="AU95" i="33"/>
  <c r="BS110" i="33"/>
  <c r="K40" i="33"/>
  <c r="Q40" i="33"/>
  <c r="AO40" i="33"/>
  <c r="BM40" i="33"/>
  <c r="AI118" i="33"/>
  <c r="BG118" i="33"/>
  <c r="AC60" i="33"/>
  <c r="BA60" i="33"/>
  <c r="AI77" i="33"/>
  <c r="BG77" i="33"/>
  <c r="K77" i="33"/>
  <c r="AO44" i="32"/>
  <c r="K118" i="32"/>
  <c r="K41" i="32"/>
  <c r="K12" i="32"/>
  <c r="K11" i="32"/>
  <c r="K7" i="32"/>
  <c r="K84" i="32"/>
  <c r="AC111" i="32"/>
  <c r="K9" i="32"/>
  <c r="V125" i="32"/>
  <c r="V124" i="32"/>
  <c r="V123" i="32"/>
  <c r="V122" i="32"/>
  <c r="W110" i="32"/>
  <c r="W82" i="32"/>
  <c r="W27" i="32"/>
  <c r="W80" i="32"/>
  <c r="W47" i="32"/>
  <c r="W77" i="32"/>
  <c r="W64" i="32"/>
  <c r="W62" i="32"/>
  <c r="W30" i="32"/>
  <c r="W32" i="32"/>
  <c r="W11" i="32"/>
  <c r="W95" i="32"/>
  <c r="W109" i="32"/>
  <c r="W108" i="32"/>
  <c r="W55" i="32"/>
  <c r="W45" i="32"/>
  <c r="W7" i="32"/>
  <c r="W36" i="32"/>
  <c r="W19" i="32"/>
  <c r="W105" i="32"/>
  <c r="W43" i="32"/>
  <c r="W94" i="32"/>
  <c r="W76" i="32"/>
  <c r="W26" i="32"/>
  <c r="W75" i="32"/>
  <c r="W39" i="32"/>
  <c r="W46" i="32"/>
  <c r="W107" i="32"/>
  <c r="W50" i="32"/>
  <c r="W96" i="32"/>
  <c r="W35" i="32"/>
  <c r="W118" i="32"/>
  <c r="W8" i="32"/>
  <c r="W86" i="32"/>
  <c r="W79" i="32"/>
  <c r="W51" i="32"/>
  <c r="W41" i="32"/>
  <c r="W15" i="32"/>
  <c r="W67" i="32"/>
  <c r="W81" i="32"/>
  <c r="W73" i="32"/>
  <c r="W49" i="32"/>
  <c r="W22" i="32"/>
  <c r="W16" i="32"/>
  <c r="W17" i="32"/>
  <c r="W58" i="32"/>
  <c r="W72" i="32"/>
  <c r="W13" i="32"/>
  <c r="W104" i="32"/>
  <c r="W92" i="32"/>
  <c r="W114" i="32"/>
  <c r="W90" i="32"/>
  <c r="W111" i="32"/>
  <c r="W106" i="32"/>
  <c r="W117" i="32"/>
  <c r="W44" i="32"/>
  <c r="W56" i="32"/>
  <c r="W116" i="32"/>
  <c r="W83" i="32"/>
  <c r="W102" i="32"/>
  <c r="W18" i="32"/>
  <c r="BR125" i="32"/>
  <c r="BR124" i="32"/>
  <c r="BR123" i="32"/>
  <c r="BR122" i="32"/>
  <c r="BS118" i="32"/>
  <c r="BS117" i="32"/>
  <c r="BS113" i="32"/>
  <c r="BS109" i="32"/>
  <c r="BS110" i="32"/>
  <c r="BS103" i="32"/>
  <c r="BS102" i="32"/>
  <c r="BS101" i="32"/>
  <c r="BS97" i="32"/>
  <c r="BS93" i="32"/>
  <c r="BS96" i="32"/>
  <c r="BS92" i="32"/>
  <c r="BS105" i="32"/>
  <c r="BS98" i="32"/>
  <c r="BS106" i="32"/>
  <c r="BS94" i="32"/>
  <c r="BS99" i="32"/>
  <c r="BS114" i="32"/>
  <c r="BS89" i="32"/>
  <c r="BS88" i="32"/>
  <c r="BS83" i="32"/>
  <c r="BS79" i="32"/>
  <c r="BS75" i="32"/>
  <c r="BS76" i="32"/>
  <c r="BS65" i="32"/>
  <c r="BS64" i="32"/>
  <c r="BS63" i="32"/>
  <c r="BS60" i="32"/>
  <c r="BS56" i="32"/>
  <c r="BS52" i="32"/>
  <c r="BS48" i="32"/>
  <c r="BS67" i="32"/>
  <c r="BS72" i="32"/>
  <c r="BS58" i="32"/>
  <c r="BS50" i="32"/>
  <c r="BS40" i="32"/>
  <c r="BS32" i="32"/>
  <c r="BS38" i="32"/>
  <c r="BS30" i="32"/>
  <c r="BS26" i="32"/>
  <c r="BS22" i="32"/>
  <c r="BS18" i="32"/>
  <c r="BS71" i="32"/>
  <c r="BS54" i="32"/>
  <c r="BS46" i="32"/>
  <c r="BS44" i="32"/>
  <c r="BS36" i="32"/>
  <c r="BS8" i="32"/>
  <c r="BS24" i="32"/>
  <c r="BS16" i="32"/>
  <c r="BS14" i="32"/>
  <c r="BS6" i="32"/>
  <c r="BS12" i="32"/>
  <c r="BS5" i="32"/>
  <c r="BS42" i="32"/>
  <c r="BS34" i="32"/>
  <c r="BS28" i="32"/>
  <c r="BS20" i="32"/>
  <c r="BS10" i="32"/>
  <c r="Q117" i="32"/>
  <c r="K106" i="32"/>
  <c r="Q90" i="32"/>
  <c r="BM117" i="32"/>
  <c r="BM90" i="32"/>
  <c r="Q111" i="32"/>
  <c r="W102" i="30"/>
  <c r="K105" i="30"/>
  <c r="K84" i="30"/>
  <c r="K97" i="30"/>
  <c r="K51" i="30"/>
  <c r="AC17" i="31"/>
  <c r="BA17" i="31"/>
  <c r="K109" i="31"/>
  <c r="W83" i="31"/>
  <c r="K62" i="31"/>
  <c r="K42" i="31"/>
  <c r="K18" i="31"/>
  <c r="K94" i="31"/>
  <c r="AC15" i="32"/>
  <c r="BF125" i="32"/>
  <c r="BF124" i="32"/>
  <c r="BF123" i="32"/>
  <c r="BF122" i="32"/>
  <c r="BG110" i="32"/>
  <c r="BG82" i="32"/>
  <c r="BG27" i="32"/>
  <c r="BG80" i="32"/>
  <c r="BG77" i="32"/>
  <c r="BG62" i="32"/>
  <c r="BG30" i="32"/>
  <c r="BG32" i="32"/>
  <c r="BG109" i="32"/>
  <c r="BG11" i="32"/>
  <c r="BG95" i="32"/>
  <c r="BG108" i="32"/>
  <c r="BG45" i="32"/>
  <c r="BG47" i="32"/>
  <c r="BG36" i="32"/>
  <c r="BG64" i="32"/>
  <c r="BG55" i="32"/>
  <c r="BG60" i="32"/>
  <c r="BG105" i="32"/>
  <c r="BG43" i="32"/>
  <c r="BG26" i="32"/>
  <c r="BG39" i="32"/>
  <c r="BG6" i="32"/>
  <c r="BG75" i="32"/>
  <c r="BG46" i="32"/>
  <c r="BG107" i="32"/>
  <c r="BG50" i="32"/>
  <c r="BG96" i="32"/>
  <c r="BG35" i="32"/>
  <c r="BG118" i="32"/>
  <c r="BG94" i="32"/>
  <c r="BG79" i="32"/>
  <c r="BG51" i="32"/>
  <c r="BG16" i="32"/>
  <c r="BG17" i="32"/>
  <c r="BG58" i="32"/>
  <c r="BG15" i="32"/>
  <c r="BG67" i="32"/>
  <c r="BG81" i="32"/>
  <c r="BG73" i="32"/>
  <c r="BG49" i="32"/>
  <c r="BG76" i="32"/>
  <c r="BG72" i="32"/>
  <c r="BG13" i="32"/>
  <c r="BG92" i="32"/>
  <c r="BG114" i="32"/>
  <c r="BG104" i="32"/>
  <c r="BG86" i="32"/>
  <c r="BG90" i="32"/>
  <c r="BG106" i="32"/>
  <c r="BG56" i="32"/>
  <c r="BG116" i="32"/>
  <c r="BG83" i="32"/>
  <c r="BG102" i="32"/>
  <c r="BG117" i="32"/>
  <c r="BG44" i="32"/>
  <c r="BG8" i="32"/>
  <c r="BG18" i="32"/>
  <c r="Q106" i="32"/>
  <c r="BA117" i="32"/>
  <c r="BA81" i="32"/>
  <c r="BA49" i="32"/>
  <c r="BA90" i="32"/>
  <c r="BM106" i="32"/>
  <c r="AU111" i="32"/>
  <c r="K41" i="30"/>
  <c r="K112" i="30"/>
  <c r="K20" i="30"/>
  <c r="K65" i="30"/>
  <c r="K92" i="30"/>
  <c r="K64" i="30"/>
  <c r="K34" i="30"/>
  <c r="K9" i="31"/>
  <c r="K29" i="31"/>
  <c r="K58" i="31"/>
  <c r="K93" i="31"/>
  <c r="K32" i="31"/>
  <c r="Q96" i="32"/>
  <c r="AT125" i="32"/>
  <c r="AT124" i="32"/>
  <c r="AT123" i="32"/>
  <c r="AT122" i="32"/>
  <c r="AU110" i="32"/>
  <c r="AU82" i="32"/>
  <c r="AU27" i="32"/>
  <c r="AU80" i="32"/>
  <c r="AU109" i="32"/>
  <c r="AU77" i="32"/>
  <c r="AU62" i="32"/>
  <c r="AU30" i="32"/>
  <c r="AU32" i="32"/>
  <c r="AU108" i="32"/>
  <c r="AU11" i="32"/>
  <c r="AU95" i="32"/>
  <c r="AU47" i="32"/>
  <c r="AU36" i="32"/>
  <c r="AU55" i="32"/>
  <c r="AU45" i="32"/>
  <c r="AU105" i="32"/>
  <c r="AU43" i="32"/>
  <c r="AU6" i="32"/>
  <c r="AU41" i="32"/>
  <c r="AU75" i="32"/>
  <c r="AU46" i="32"/>
  <c r="AU107" i="32"/>
  <c r="AU50" i="32"/>
  <c r="AU96" i="32"/>
  <c r="AU35" i="32"/>
  <c r="AU94" i="32"/>
  <c r="AU76" i="32"/>
  <c r="AU118" i="32"/>
  <c r="AU16" i="32"/>
  <c r="AU17" i="32"/>
  <c r="AU58" i="32"/>
  <c r="AU79" i="32"/>
  <c r="AU51" i="32"/>
  <c r="AU15" i="32"/>
  <c r="AU67" i="32"/>
  <c r="AU81" i="32"/>
  <c r="AU73" i="32"/>
  <c r="AU49" i="32"/>
  <c r="AU26" i="32"/>
  <c r="AU39" i="32"/>
  <c r="AU8" i="32"/>
  <c r="AU86" i="32"/>
  <c r="AU72" i="32"/>
  <c r="AU13" i="32"/>
  <c r="AU104" i="32"/>
  <c r="AU56" i="32"/>
  <c r="AU116" i="32"/>
  <c r="AU83" i="32"/>
  <c r="AU102" i="32"/>
  <c r="AU90" i="32"/>
  <c r="AU106" i="32"/>
  <c r="AU117" i="32"/>
  <c r="AU44" i="32"/>
  <c r="AU92" i="32"/>
  <c r="AU114" i="32"/>
  <c r="AU18" i="32"/>
  <c r="BM115" i="32"/>
  <c r="AO117" i="32"/>
  <c r="AO90" i="32"/>
  <c r="W101" i="30"/>
  <c r="AU88" i="30"/>
  <c r="K53" i="30"/>
  <c r="K66" i="30"/>
  <c r="K25" i="30"/>
  <c r="K71" i="30"/>
  <c r="Q83" i="31"/>
  <c r="AO116" i="31"/>
  <c r="BM116" i="31"/>
  <c r="K100" i="31"/>
  <c r="K72" i="31"/>
  <c r="K95" i="31"/>
  <c r="K71" i="31"/>
  <c r="K53" i="31"/>
  <c r="K31" i="31"/>
  <c r="K51" i="31"/>
  <c r="K82" i="31"/>
  <c r="K89" i="31"/>
  <c r="K65" i="31"/>
  <c r="K112" i="31"/>
  <c r="Q44" i="32"/>
  <c r="AH125" i="32"/>
  <c r="AH124" i="32"/>
  <c r="AH123" i="32"/>
  <c r="AH122" i="32"/>
  <c r="AI110" i="32"/>
  <c r="AI82" i="32"/>
  <c r="AI27" i="32"/>
  <c r="AI80" i="32"/>
  <c r="AI108" i="32"/>
  <c r="AI7" i="32"/>
  <c r="AI77" i="32"/>
  <c r="AI62" i="32"/>
  <c r="AI30" i="32"/>
  <c r="AI32" i="32"/>
  <c r="AI47" i="32"/>
  <c r="AI11" i="32"/>
  <c r="AI95" i="32"/>
  <c r="AI109" i="32"/>
  <c r="AI55" i="32"/>
  <c r="AI45" i="32"/>
  <c r="AI36" i="32"/>
  <c r="AI105" i="32"/>
  <c r="AI43" i="32"/>
  <c r="AI41" i="32"/>
  <c r="AI94" i="32"/>
  <c r="AI76" i="32"/>
  <c r="AI75" i="32"/>
  <c r="AI46" i="32"/>
  <c r="AI107" i="32"/>
  <c r="AI50" i="32"/>
  <c r="AI96" i="32"/>
  <c r="AI35" i="32"/>
  <c r="AI118" i="32"/>
  <c r="AI6" i="32"/>
  <c r="AI79" i="32"/>
  <c r="AI51" i="32"/>
  <c r="AI8" i="32"/>
  <c r="AI86" i="32"/>
  <c r="AI15" i="32"/>
  <c r="AI67" i="32"/>
  <c r="AI81" i="32"/>
  <c r="AI73" i="32"/>
  <c r="AI49" i="32"/>
  <c r="AI72" i="32"/>
  <c r="AI13" i="32"/>
  <c r="AI16" i="32"/>
  <c r="AI17" i="32"/>
  <c r="AI56" i="32"/>
  <c r="AI116" i="32"/>
  <c r="AI83" i="32"/>
  <c r="AI102" i="32"/>
  <c r="AI104" i="32"/>
  <c r="AI90" i="32"/>
  <c r="AI106" i="32"/>
  <c r="AI22" i="32"/>
  <c r="AI58" i="32"/>
  <c r="AI92" i="32"/>
  <c r="AI114" i="32"/>
  <c r="AI117" i="32"/>
  <c r="AI44" i="32"/>
  <c r="AI18" i="32"/>
  <c r="BA104" i="32"/>
  <c r="BM44" i="32"/>
  <c r="AC117" i="32"/>
  <c r="AC73" i="32"/>
  <c r="AC90" i="32"/>
  <c r="AO106" i="32"/>
  <c r="K111" i="32"/>
  <c r="AI111" i="32"/>
  <c r="W65" i="32"/>
  <c r="AU65" i="32"/>
  <c r="BS9" i="32"/>
  <c r="K87" i="32"/>
  <c r="Q87" i="32"/>
  <c r="AO87" i="32"/>
  <c r="BM87" i="32"/>
  <c r="AI98" i="32"/>
  <c r="BG98" i="32"/>
  <c r="AC33" i="32"/>
  <c r="BA33" i="32"/>
  <c r="AI20" i="32"/>
  <c r="BG20" i="32"/>
  <c r="K28" i="32"/>
  <c r="Q28" i="32"/>
  <c r="AO28" i="32"/>
  <c r="BM28" i="32"/>
  <c r="W71" i="32"/>
  <c r="AU71" i="32"/>
  <c r="BS21" i="32"/>
  <c r="AC101" i="32"/>
  <c r="BA101" i="32"/>
  <c r="AI40" i="32"/>
  <c r="BG40" i="32"/>
  <c r="K91" i="32"/>
  <c r="Q91" i="32"/>
  <c r="AO91" i="32"/>
  <c r="BM91" i="32"/>
  <c r="W42" i="32"/>
  <c r="AU42" i="32"/>
  <c r="BS29" i="32"/>
  <c r="AC67" i="32"/>
  <c r="AU93" i="32"/>
  <c r="K51" i="32"/>
  <c r="Q51" i="32"/>
  <c r="AO51" i="32"/>
  <c r="AO15" i="32"/>
  <c r="AC53" i="32"/>
  <c r="BA53" i="32"/>
  <c r="AO35" i="32"/>
  <c r="Q24" i="32"/>
  <c r="AO24" i="32"/>
  <c r="BM24" i="32"/>
  <c r="W66" i="32"/>
  <c r="AU66" i="32"/>
  <c r="BS57" i="32"/>
  <c r="BM107" i="32"/>
  <c r="BM39" i="32"/>
  <c r="AC37" i="32"/>
  <c r="BM26" i="32"/>
  <c r="AC43" i="32"/>
  <c r="BA43" i="32"/>
  <c r="AC69" i="32"/>
  <c r="BA69" i="32"/>
  <c r="AC12" i="32"/>
  <c r="BA12" i="32"/>
  <c r="Q105" i="32"/>
  <c r="AO105" i="32"/>
  <c r="BM105" i="32"/>
  <c r="AI60" i="32"/>
  <c r="K101" i="31"/>
  <c r="K35" i="31"/>
  <c r="K44" i="32"/>
  <c r="BG111" i="32"/>
  <c r="Q104" i="32"/>
  <c r="AC104" i="32"/>
  <c r="AO104" i="32"/>
  <c r="BM104" i="32"/>
  <c r="AC65" i="32"/>
  <c r="BA65" i="32"/>
  <c r="W87" i="32"/>
  <c r="AU87" i="32"/>
  <c r="BS11" i="32"/>
  <c r="Q98" i="32"/>
  <c r="K98" i="32"/>
  <c r="AO98" i="32"/>
  <c r="BM98" i="32"/>
  <c r="AI33" i="32"/>
  <c r="BG33" i="32"/>
  <c r="Q20" i="32"/>
  <c r="AO20" i="32"/>
  <c r="BM20" i="32"/>
  <c r="AO49" i="32"/>
  <c r="W28" i="32"/>
  <c r="AU28" i="32"/>
  <c r="BS19" i="32"/>
  <c r="AC71" i="32"/>
  <c r="BA71" i="32"/>
  <c r="Q73" i="32"/>
  <c r="BM73" i="32"/>
  <c r="AI101" i="32"/>
  <c r="BG101" i="32"/>
  <c r="Q40" i="32"/>
  <c r="AO40" i="32"/>
  <c r="BM40" i="32"/>
  <c r="W91" i="32"/>
  <c r="AU91" i="32"/>
  <c r="BS27" i="32"/>
  <c r="AC42" i="32"/>
  <c r="BA42" i="32"/>
  <c r="Q67" i="32"/>
  <c r="BM67" i="32"/>
  <c r="AC93" i="32"/>
  <c r="AC48" i="32"/>
  <c r="BA48" i="32"/>
  <c r="AI63" i="32"/>
  <c r="BG63" i="32"/>
  <c r="BG5" i="32"/>
  <c r="K19" i="31"/>
  <c r="P125" i="32"/>
  <c r="P124" i="32"/>
  <c r="P123" i="32"/>
  <c r="P122" i="32"/>
  <c r="Q9" i="32"/>
  <c r="Q97" i="32"/>
  <c r="Q38" i="32"/>
  <c r="Q84" i="32"/>
  <c r="Q113" i="32"/>
  <c r="Q61" i="32"/>
  <c r="Q36" i="32"/>
  <c r="Q45" i="32"/>
  <c r="Q60" i="32"/>
  <c r="Q77" i="32"/>
  <c r="Q78" i="32"/>
  <c r="Q100" i="32"/>
  <c r="Q11" i="32"/>
  <c r="Q88" i="32"/>
  <c r="Q23" i="32"/>
  <c r="Q21" i="32"/>
  <c r="Q52" i="32"/>
  <c r="Q118" i="32"/>
  <c r="Q99" i="32"/>
  <c r="Q68" i="32"/>
  <c r="Q37" i="32"/>
  <c r="Q22" i="32"/>
  <c r="Q16" i="32"/>
  <c r="Q5" i="32"/>
  <c r="Q8" i="32"/>
  <c r="Q17" i="32"/>
  <c r="Q86" i="32"/>
  <c r="Q58" i="32"/>
  <c r="Q115" i="32"/>
  <c r="Q72" i="32"/>
  <c r="Q13" i="32"/>
  <c r="Q75" i="32"/>
  <c r="Q46" i="32"/>
  <c r="Q50" i="32"/>
  <c r="Q35" i="32"/>
  <c r="Q56" i="32"/>
  <c r="Q116" i="32"/>
  <c r="Q83" i="32"/>
  <c r="Q92" i="32"/>
  <c r="Q102" i="32"/>
  <c r="Q114" i="32"/>
  <c r="Q79" i="32"/>
  <c r="AB125" i="32"/>
  <c r="AB124" i="32"/>
  <c r="AB123" i="32"/>
  <c r="AB122" i="32"/>
  <c r="AC9" i="32"/>
  <c r="AC97" i="32"/>
  <c r="AC38" i="32"/>
  <c r="AC100" i="32"/>
  <c r="AC88" i="32"/>
  <c r="AC113" i="32"/>
  <c r="AC84" i="32"/>
  <c r="AC36" i="32"/>
  <c r="AC45" i="32"/>
  <c r="AC60" i="32"/>
  <c r="AC61" i="32"/>
  <c r="AC77" i="32"/>
  <c r="AC85" i="32"/>
  <c r="AC78" i="32"/>
  <c r="AC11" i="32"/>
  <c r="AC95" i="32"/>
  <c r="AC23" i="32"/>
  <c r="AC52" i="32"/>
  <c r="AC118" i="32"/>
  <c r="AC21" i="32"/>
  <c r="AC22" i="32"/>
  <c r="AC16" i="32"/>
  <c r="AC99" i="32"/>
  <c r="AC8" i="32"/>
  <c r="AC17" i="32"/>
  <c r="AC86" i="32"/>
  <c r="AC58" i="32"/>
  <c r="AC68" i="32"/>
  <c r="AC107" i="32"/>
  <c r="AC96" i="32"/>
  <c r="AC72" i="32"/>
  <c r="AC13" i="32"/>
  <c r="AC56" i="32"/>
  <c r="AC116" i="32"/>
  <c r="AC83" i="32"/>
  <c r="AC92" i="32"/>
  <c r="AC102" i="32"/>
  <c r="AC114" i="32"/>
  <c r="AC75" i="32"/>
  <c r="AC46" i="32"/>
  <c r="AC50" i="32"/>
  <c r="AC35" i="32"/>
  <c r="AC79" i="32"/>
  <c r="AN125" i="32"/>
  <c r="AN124" i="32"/>
  <c r="AN123" i="32"/>
  <c r="AN122" i="32"/>
  <c r="AO9" i="32"/>
  <c r="AO97" i="32"/>
  <c r="AO38" i="32"/>
  <c r="AO85" i="32"/>
  <c r="AO113" i="32"/>
  <c r="AO100" i="32"/>
  <c r="AO36" i="32"/>
  <c r="AO45" i="32"/>
  <c r="AO60" i="32"/>
  <c r="AO84" i="32"/>
  <c r="AO77" i="32"/>
  <c r="AO78" i="32"/>
  <c r="AO61" i="32"/>
  <c r="AO11" i="32"/>
  <c r="AO29" i="32"/>
  <c r="AO23" i="32"/>
  <c r="AO52" i="32"/>
  <c r="AO118" i="32"/>
  <c r="AO22" i="32"/>
  <c r="AO16" i="32"/>
  <c r="AO115" i="32"/>
  <c r="AO8" i="32"/>
  <c r="AO17" i="32"/>
  <c r="AO86" i="32"/>
  <c r="AO58" i="32"/>
  <c r="AO21" i="32"/>
  <c r="AO37" i="32"/>
  <c r="AO72" i="32"/>
  <c r="AO13" i="32"/>
  <c r="AO107" i="32"/>
  <c r="AO96" i="32"/>
  <c r="AO56" i="32"/>
  <c r="AO116" i="32"/>
  <c r="AO83" i="32"/>
  <c r="AO92" i="32"/>
  <c r="AO102" i="32"/>
  <c r="AO114" i="32"/>
  <c r="AO68" i="32"/>
  <c r="AO5" i="32"/>
  <c r="AO79" i="32"/>
  <c r="AZ125" i="32"/>
  <c r="AZ124" i="32"/>
  <c r="AZ123" i="32"/>
  <c r="AZ122" i="32"/>
  <c r="BA9" i="32"/>
  <c r="BA97" i="32"/>
  <c r="BA38" i="32"/>
  <c r="BA61" i="32"/>
  <c r="BA113" i="32"/>
  <c r="BA36" i="32"/>
  <c r="BA55" i="32"/>
  <c r="BA45" i="32"/>
  <c r="BA60" i="32"/>
  <c r="BA100" i="32"/>
  <c r="BA77" i="32"/>
  <c r="BA11" i="32"/>
  <c r="BA84" i="32"/>
  <c r="BA78" i="32"/>
  <c r="BA23" i="32"/>
  <c r="BA68" i="32"/>
  <c r="BA37" i="32"/>
  <c r="BA52" i="32"/>
  <c r="BA118" i="32"/>
  <c r="BA16" i="32"/>
  <c r="BA8" i="32"/>
  <c r="BA17" i="32"/>
  <c r="BA86" i="32"/>
  <c r="BA58" i="32"/>
  <c r="BA22" i="32"/>
  <c r="BA34" i="32"/>
  <c r="BA21" i="32"/>
  <c r="BA75" i="32"/>
  <c r="BA46" i="32"/>
  <c r="BA50" i="32"/>
  <c r="BA35" i="32"/>
  <c r="BA72" i="32"/>
  <c r="BA13" i="32"/>
  <c r="BA56" i="32"/>
  <c r="BA116" i="32"/>
  <c r="BA93" i="32"/>
  <c r="BA83" i="32"/>
  <c r="BA92" i="32"/>
  <c r="BA102" i="32"/>
  <c r="BA114" i="32"/>
  <c r="BA99" i="32"/>
  <c r="BA107" i="32"/>
  <c r="BA96" i="32"/>
  <c r="BA79" i="32"/>
  <c r="BA51" i="32"/>
  <c r="BL125" i="32"/>
  <c r="BL124" i="32"/>
  <c r="BL123" i="32"/>
  <c r="BL122" i="32"/>
  <c r="BM9" i="32"/>
  <c r="BM97" i="32"/>
  <c r="BM38" i="32"/>
  <c r="BM84" i="32"/>
  <c r="BM113" i="32"/>
  <c r="BM61" i="32"/>
  <c r="BM36" i="32"/>
  <c r="BM55" i="32"/>
  <c r="BM45" i="32"/>
  <c r="BM60" i="32"/>
  <c r="BM77" i="32"/>
  <c r="BM100" i="32"/>
  <c r="BM78" i="32"/>
  <c r="BM88" i="32"/>
  <c r="BM11" i="32"/>
  <c r="BM95" i="32"/>
  <c r="BM23" i="32"/>
  <c r="BM21" i="32"/>
  <c r="BM52" i="32"/>
  <c r="BM118" i="32"/>
  <c r="BM99" i="32"/>
  <c r="BM68" i="32"/>
  <c r="BM37" i="32"/>
  <c r="BM16" i="32"/>
  <c r="BM5" i="32"/>
  <c r="BM8" i="32"/>
  <c r="BM17" i="32"/>
  <c r="BM86" i="32"/>
  <c r="BM58" i="32"/>
  <c r="BM34" i="32"/>
  <c r="BM72" i="32"/>
  <c r="BM13" i="32"/>
  <c r="BM22" i="32"/>
  <c r="BM75" i="32"/>
  <c r="BM46" i="32"/>
  <c r="BM50" i="32"/>
  <c r="BM35" i="32"/>
  <c r="BM56" i="32"/>
  <c r="BM116" i="32"/>
  <c r="BM83" i="32"/>
  <c r="BM92" i="32"/>
  <c r="BM102" i="32"/>
  <c r="BM114" i="32"/>
  <c r="BM79" i="32"/>
  <c r="BM51" i="32"/>
  <c r="AO111" i="32"/>
  <c r="BM111" i="32"/>
  <c r="AI65" i="32"/>
  <c r="BG65" i="32"/>
  <c r="Q18" i="32"/>
  <c r="AC18" i="32"/>
  <c r="AO18" i="32"/>
  <c r="BA18" i="32"/>
  <c r="BM18" i="32"/>
  <c r="AC87" i="32"/>
  <c r="BA87" i="32"/>
  <c r="W98" i="32"/>
  <c r="AU98" i="32"/>
  <c r="BS13" i="32"/>
  <c r="K33" i="32"/>
  <c r="Q33" i="32"/>
  <c r="AO33" i="32"/>
  <c r="BM33" i="32"/>
  <c r="W20" i="32"/>
  <c r="AU20" i="32"/>
  <c r="BS17" i="32"/>
  <c r="AC49" i="32"/>
  <c r="AC28" i="32"/>
  <c r="BA28" i="32"/>
  <c r="AI71" i="32"/>
  <c r="BG71" i="32"/>
  <c r="BA73" i="32"/>
  <c r="K101" i="32"/>
  <c r="Q101" i="32"/>
  <c r="AO101" i="32"/>
  <c r="BM101" i="32"/>
  <c r="W40" i="32"/>
  <c r="AU40" i="32"/>
  <c r="BS25" i="32"/>
  <c r="AC81" i="32"/>
  <c r="AC91" i="32"/>
  <c r="BA91" i="32"/>
  <c r="AI42" i="32"/>
  <c r="BG42" i="32"/>
  <c r="BA67" i="32"/>
  <c r="K93" i="32"/>
  <c r="Q93" i="32"/>
  <c r="AC51" i="32"/>
  <c r="W89" i="32"/>
  <c r="AU89" i="32"/>
  <c r="BS33" i="32"/>
  <c r="Q15" i="32"/>
  <c r="BM15" i="32"/>
  <c r="W74" i="32"/>
  <c r="AU74" i="32"/>
  <c r="BS41" i="32"/>
  <c r="Q57" i="32"/>
  <c r="AO57" i="32"/>
  <c r="BM57" i="32"/>
  <c r="W25" i="32"/>
  <c r="AU25" i="32"/>
  <c r="BS49" i="32"/>
  <c r="BM96" i="32"/>
  <c r="AO50" i="32"/>
  <c r="AO75" i="32"/>
  <c r="BS7" i="32"/>
  <c r="Q65" i="32"/>
  <c r="K65" i="32"/>
  <c r="AO65" i="32"/>
  <c r="BM65" i="32"/>
  <c r="AI87" i="32"/>
  <c r="BG87" i="32"/>
  <c r="AC98" i="32"/>
  <c r="BA98" i="32"/>
  <c r="W33" i="32"/>
  <c r="AU33" i="32"/>
  <c r="BS15" i="32"/>
  <c r="AC20" i="32"/>
  <c r="BA20" i="32"/>
  <c r="Q49" i="32"/>
  <c r="H49" i="32" s="1"/>
  <c r="BM49" i="32"/>
  <c r="AI28" i="32"/>
  <c r="BG28" i="32"/>
  <c r="Q71" i="32"/>
  <c r="AO71" i="32"/>
  <c r="BM71" i="32"/>
  <c r="AO73" i="32"/>
  <c r="W101" i="32"/>
  <c r="AU101" i="32"/>
  <c r="BS23" i="32"/>
  <c r="AC40" i="32"/>
  <c r="BA40" i="32"/>
  <c r="Q81" i="32"/>
  <c r="BM81" i="32"/>
  <c r="AI91" i="32"/>
  <c r="BG91" i="32"/>
  <c r="Q42" i="32"/>
  <c r="AO42" i="32"/>
  <c r="BM42" i="32"/>
  <c r="AO67" i="32"/>
  <c r="AO93" i="32"/>
  <c r="BM93" i="32"/>
  <c r="Q59" i="32"/>
  <c r="K59" i="32"/>
  <c r="AO59" i="32"/>
  <c r="BM59" i="32"/>
  <c r="AI70" i="32"/>
  <c r="BG70" i="32"/>
  <c r="BA15" i="32"/>
  <c r="Q10" i="32"/>
  <c r="K10" i="32"/>
  <c r="AO10" i="32"/>
  <c r="BM10" i="32"/>
  <c r="AI31" i="32"/>
  <c r="BG31" i="32"/>
  <c r="AC14" i="32"/>
  <c r="BA14" i="32"/>
  <c r="Q107" i="32"/>
  <c r="H107" i="32" s="1"/>
  <c r="AI34" i="32"/>
  <c r="BG34" i="32"/>
  <c r="AO46" i="32"/>
  <c r="BS66" i="32"/>
  <c r="W6" i="32"/>
  <c r="BG41" i="32"/>
  <c r="BG68" i="32"/>
  <c r="K20" i="32"/>
  <c r="K71" i="32"/>
  <c r="K40" i="32"/>
  <c r="K42" i="32"/>
  <c r="AI93" i="32"/>
  <c r="AC89" i="32"/>
  <c r="BA89" i="32"/>
  <c r="W59" i="32"/>
  <c r="AU59" i="32"/>
  <c r="BS35" i="32"/>
  <c r="K70" i="32"/>
  <c r="Q70" i="32"/>
  <c r="AO70" i="32"/>
  <c r="BM70" i="32"/>
  <c r="AI53" i="32"/>
  <c r="BG53" i="32"/>
  <c r="AC74" i="32"/>
  <c r="BA74" i="32"/>
  <c r="W10" i="32"/>
  <c r="AU10" i="32"/>
  <c r="BS43" i="32"/>
  <c r="K31" i="32"/>
  <c r="Q31" i="32"/>
  <c r="AO31" i="32"/>
  <c r="BM31" i="32"/>
  <c r="W57" i="32"/>
  <c r="AU57" i="32"/>
  <c r="BS47" i="32"/>
  <c r="AC25" i="32"/>
  <c r="BA25" i="32"/>
  <c r="AI48" i="32"/>
  <c r="BG48" i="32"/>
  <c r="K63" i="32"/>
  <c r="Q63" i="32"/>
  <c r="AO63" i="32"/>
  <c r="BM63" i="32"/>
  <c r="W24" i="32"/>
  <c r="AU24" i="32"/>
  <c r="BS55" i="32"/>
  <c r="AC66" i="32"/>
  <c r="BA66" i="32"/>
  <c r="AI14" i="32"/>
  <c r="BG14" i="32"/>
  <c r="K34" i="32"/>
  <c r="Q34" i="32"/>
  <c r="AO34" i="32"/>
  <c r="AC115" i="32"/>
  <c r="BA115" i="32"/>
  <c r="BS68" i="32"/>
  <c r="W52" i="32"/>
  <c r="K52" i="32"/>
  <c r="AU52" i="32"/>
  <c r="BS69" i="32"/>
  <c r="AO41" i="32"/>
  <c r="AC94" i="32"/>
  <c r="W21" i="32"/>
  <c r="K103" i="32"/>
  <c r="Q103" i="32"/>
  <c r="AO103" i="32"/>
  <c r="BM103" i="32"/>
  <c r="W93" i="32"/>
  <c r="BS31" i="32"/>
  <c r="AI89" i="32"/>
  <c r="BG89" i="32"/>
  <c r="AC59" i="32"/>
  <c r="BA59" i="32"/>
  <c r="W70" i="32"/>
  <c r="AU70" i="32"/>
  <c r="BS37" i="32"/>
  <c r="Q53" i="32"/>
  <c r="K53" i="32"/>
  <c r="AO53" i="32"/>
  <c r="BM53" i="32"/>
  <c r="AI74" i="32"/>
  <c r="BG74" i="32"/>
  <c r="AC10" i="32"/>
  <c r="BA10" i="32"/>
  <c r="W31" i="32"/>
  <c r="AU31" i="32"/>
  <c r="BS45" i="32"/>
  <c r="AC57" i="32"/>
  <c r="BA57" i="32"/>
  <c r="AI25" i="32"/>
  <c r="BG25" i="32"/>
  <c r="Q48" i="32"/>
  <c r="AO48" i="32"/>
  <c r="BM48" i="32"/>
  <c r="W63" i="32"/>
  <c r="AU63" i="32"/>
  <c r="BS53" i="32"/>
  <c r="AC24" i="32"/>
  <c r="BA24" i="32"/>
  <c r="AI66" i="32"/>
  <c r="BG66" i="32"/>
  <c r="Q14" i="32"/>
  <c r="AO14" i="32"/>
  <c r="BM14" i="32"/>
  <c r="W34" i="32"/>
  <c r="AU34" i="32"/>
  <c r="BS61" i="32"/>
  <c r="AI115" i="32"/>
  <c r="AI39" i="32"/>
  <c r="AO99" i="32"/>
  <c r="BA6" i="32"/>
  <c r="AC5" i="32"/>
  <c r="BG37" i="32"/>
  <c r="K26" i="32"/>
  <c r="AI26" i="32"/>
  <c r="AC112" i="32"/>
  <c r="BA112" i="32"/>
  <c r="BS81" i="32"/>
  <c r="BG93" i="32"/>
  <c r="K89" i="32"/>
  <c r="Q89" i="32"/>
  <c r="AO89" i="32"/>
  <c r="BM89" i="32"/>
  <c r="AI59" i="32"/>
  <c r="BG59" i="32"/>
  <c r="AC70" i="32"/>
  <c r="BA70" i="32"/>
  <c r="W53" i="32"/>
  <c r="AU53" i="32"/>
  <c r="BS39" i="32"/>
  <c r="K74" i="32"/>
  <c r="Q74" i="32"/>
  <c r="AO74" i="32"/>
  <c r="BM74" i="32"/>
  <c r="AI10" i="32"/>
  <c r="BG10" i="32"/>
  <c r="AC31" i="32"/>
  <c r="BA31" i="32"/>
  <c r="AI57" i="32"/>
  <c r="BG57" i="32"/>
  <c r="K25" i="32"/>
  <c r="Q25" i="32"/>
  <c r="AO25" i="32"/>
  <c r="BM25" i="32"/>
  <c r="W48" i="32"/>
  <c r="AU48" i="32"/>
  <c r="BS51" i="32"/>
  <c r="AC63" i="32"/>
  <c r="BA63" i="32"/>
  <c r="AI24" i="32"/>
  <c r="BG24" i="32"/>
  <c r="K66" i="32"/>
  <c r="Q66" i="32"/>
  <c r="AO66" i="32"/>
  <c r="BM66" i="32"/>
  <c r="W14" i="32"/>
  <c r="AU14" i="32"/>
  <c r="BS59" i="32"/>
  <c r="AC34" i="32"/>
  <c r="Q39" i="32"/>
  <c r="K39" i="32"/>
  <c r="W99" i="32"/>
  <c r="K6" i="32"/>
  <c r="AI52" i="32"/>
  <c r="BG52" i="32"/>
  <c r="BA5" i="32"/>
  <c r="AC76" i="32"/>
  <c r="Q26" i="32"/>
  <c r="W54" i="32"/>
  <c r="AU54" i="32"/>
  <c r="BS78" i="32"/>
  <c r="K57" i="32"/>
  <c r="K48" i="32"/>
  <c r="K24" i="32"/>
  <c r="K14" i="32"/>
  <c r="W115" i="32"/>
  <c r="BS62" i="32"/>
  <c r="BA39" i="32"/>
  <c r="BG99" i="32"/>
  <c r="AO6" i="32"/>
  <c r="K5" i="32"/>
  <c r="AU5" i="32"/>
  <c r="AC41" i="32"/>
  <c r="BS73" i="32"/>
  <c r="K37" i="32"/>
  <c r="AU37" i="32"/>
  <c r="Q76" i="32"/>
  <c r="BM76" i="32"/>
  <c r="BA26" i="32"/>
  <c r="AU68" i="32"/>
  <c r="AC54" i="32"/>
  <c r="BA54" i="32"/>
  <c r="Q94" i="32"/>
  <c r="BM94" i="32"/>
  <c r="AI112" i="32"/>
  <c r="BG112" i="32"/>
  <c r="BG21" i="32"/>
  <c r="W103" i="32"/>
  <c r="AU103" i="32"/>
  <c r="BS82" i="32"/>
  <c r="AI69" i="32"/>
  <c r="BG69" i="32"/>
  <c r="AI23" i="32"/>
  <c r="BG23" i="32"/>
  <c r="AI12" i="32"/>
  <c r="BG12" i="32"/>
  <c r="AC29" i="32"/>
  <c r="BA29" i="32"/>
  <c r="AU19" i="32"/>
  <c r="AO95" i="32"/>
  <c r="BG115" i="32"/>
  <c r="AO39" i="32"/>
  <c r="K99" i="32"/>
  <c r="AU99" i="32"/>
  <c r="AC6" i="32"/>
  <c r="AI5" i="32"/>
  <c r="Q41" i="32"/>
  <c r="BM41" i="32"/>
  <c r="BG22" i="32"/>
  <c r="AI37" i="32"/>
  <c r="BA76" i="32"/>
  <c r="AO26" i="32"/>
  <c r="AI68" i="32"/>
  <c r="AI54" i="32"/>
  <c r="BG54" i="32"/>
  <c r="BA94" i="32"/>
  <c r="Q112" i="32"/>
  <c r="AO112" i="32"/>
  <c r="BM112" i="32"/>
  <c r="AU21" i="32"/>
  <c r="AC103" i="32"/>
  <c r="BA103" i="32"/>
  <c r="Q43" i="32"/>
  <c r="AO43" i="32"/>
  <c r="BM43" i="32"/>
  <c r="Q69" i="32"/>
  <c r="AO69" i="32"/>
  <c r="BM69" i="32"/>
  <c r="AO12" i="32"/>
  <c r="BM12" i="32"/>
  <c r="AC105" i="32"/>
  <c r="BA105" i="32"/>
  <c r="W60" i="32"/>
  <c r="AU60" i="32"/>
  <c r="BS90" i="32"/>
  <c r="K115" i="32"/>
  <c r="AU115" i="32"/>
  <c r="AC39" i="32"/>
  <c r="AI99" i="32"/>
  <c r="Q6" i="32"/>
  <c r="BM6" i="32"/>
  <c r="W5" i="32"/>
  <c r="BS70" i="32"/>
  <c r="BA41" i="32"/>
  <c r="AU22" i="32"/>
  <c r="W37" i="32"/>
  <c r="BS74" i="32"/>
  <c r="AO76" i="32"/>
  <c r="AC26" i="32"/>
  <c r="W68" i="32"/>
  <c r="K68" i="32"/>
  <c r="BS77" i="32"/>
  <c r="K54" i="32"/>
  <c r="Q54" i="32"/>
  <c r="AO54" i="32"/>
  <c r="BM54" i="32"/>
  <c r="AO94" i="32"/>
  <c r="W112" i="32"/>
  <c r="K112" i="32"/>
  <c r="AU112" i="32"/>
  <c r="BS80" i="32"/>
  <c r="AI21" i="32"/>
  <c r="AI103" i="32"/>
  <c r="BG103" i="32"/>
  <c r="W69" i="32"/>
  <c r="AU69" i="32"/>
  <c r="BS84" i="32"/>
  <c r="W23" i="32"/>
  <c r="AU23" i="32"/>
  <c r="BS85" i="32"/>
  <c r="W12" i="32"/>
  <c r="AU12" i="32"/>
  <c r="BS86" i="32"/>
  <c r="Q29" i="32"/>
  <c r="BM29" i="32"/>
  <c r="AI19" i="32"/>
  <c r="BG19" i="32"/>
  <c r="BA95" i="32"/>
  <c r="BG29" i="32"/>
  <c r="AO19" i="32"/>
  <c r="W78" i="32"/>
  <c r="BS91" i="32"/>
  <c r="AC32" i="32"/>
  <c r="BA32" i="32"/>
  <c r="AI113" i="32"/>
  <c r="BG113" i="32"/>
  <c r="AC55" i="32"/>
  <c r="K85" i="32"/>
  <c r="Q85" i="32"/>
  <c r="AC62" i="32"/>
  <c r="BA62" i="32"/>
  <c r="AI88" i="32"/>
  <c r="AO7" i="32"/>
  <c r="AC47" i="32"/>
  <c r="W84" i="32"/>
  <c r="Q27" i="32"/>
  <c r="K27" i="32"/>
  <c r="AO27" i="32"/>
  <c r="BM27" i="32"/>
  <c r="W97" i="32"/>
  <c r="K97" i="32"/>
  <c r="AU97" i="32"/>
  <c r="BS115" i="32"/>
  <c r="W9" i="32"/>
  <c r="AU9" i="32"/>
  <c r="BS116" i="32"/>
  <c r="Q110" i="32"/>
  <c r="AO110" i="32"/>
  <c r="BM110" i="32"/>
  <c r="K69" i="32"/>
  <c r="Q12" i="32"/>
  <c r="AU29" i="32"/>
  <c r="K19" i="32"/>
  <c r="AC19" i="32"/>
  <c r="BG78" i="32"/>
  <c r="Q95" i="32"/>
  <c r="H95" i="32" s="1"/>
  <c r="K113" i="32"/>
  <c r="AC30" i="32"/>
  <c r="BA30" i="32"/>
  <c r="Q55" i="32"/>
  <c r="BM85" i="32"/>
  <c r="AU64" i="32"/>
  <c r="AO88" i="32"/>
  <c r="BA109" i="32"/>
  <c r="AU7" i="32"/>
  <c r="AI100" i="32"/>
  <c r="BS112" i="32"/>
  <c r="K21" i="32"/>
  <c r="K23" i="32"/>
  <c r="AI29" i="32"/>
  <c r="Q19" i="32"/>
  <c r="BM19" i="32"/>
  <c r="K78" i="32"/>
  <c r="AU78" i="32"/>
  <c r="K32" i="32"/>
  <c r="Q32" i="32"/>
  <c r="AO32" i="32"/>
  <c r="BM32" i="32"/>
  <c r="W113" i="32"/>
  <c r="AU113" i="32"/>
  <c r="BS95" i="32"/>
  <c r="AU85" i="32"/>
  <c r="K62" i="32"/>
  <c r="Q62" i="32"/>
  <c r="AO62" i="32"/>
  <c r="BM62" i="32"/>
  <c r="AC64" i="32"/>
  <c r="K109" i="32"/>
  <c r="AO108" i="32"/>
  <c r="W29" i="32"/>
  <c r="BS87" i="32"/>
  <c r="BA19" i="32"/>
  <c r="AI78" i="32"/>
  <c r="K30" i="32"/>
  <c r="Q30" i="32"/>
  <c r="AO30" i="32"/>
  <c r="BM30" i="32"/>
  <c r="AO55" i="32"/>
  <c r="BA85" i="32"/>
  <c r="K64" i="32"/>
  <c r="AI64" i="32"/>
  <c r="BA88" i="32"/>
  <c r="BG7" i="32"/>
  <c r="BG61" i="32"/>
  <c r="AI85" i="32"/>
  <c r="Q64" i="32"/>
  <c r="BM64" i="32"/>
  <c r="W88" i="32"/>
  <c r="BS104" i="32"/>
  <c r="AO109" i="32"/>
  <c r="AC7" i="32"/>
  <c r="W100" i="32"/>
  <c r="K100" i="32"/>
  <c r="BS107" i="32"/>
  <c r="AU61" i="32"/>
  <c r="AC80" i="32"/>
  <c r="BA80" i="32"/>
  <c r="Q47" i="32"/>
  <c r="BM47" i="32"/>
  <c r="AI38" i="32"/>
  <c r="BG38" i="32"/>
  <c r="BG84" i="32"/>
  <c r="AC108" i="32"/>
  <c r="AC82" i="32"/>
  <c r="BA82" i="32"/>
  <c r="W85" i="32"/>
  <c r="BS100" i="32"/>
  <c r="BA64" i="32"/>
  <c r="BG88" i="32"/>
  <c r="AC109" i="32"/>
  <c r="Q7" i="32"/>
  <c r="BM7" i="32"/>
  <c r="BG100" i="32"/>
  <c r="AI61" i="32"/>
  <c r="BA47" i="32"/>
  <c r="AU84" i="32"/>
  <c r="AC27" i="32"/>
  <c r="BA27" i="32"/>
  <c r="Q108" i="32"/>
  <c r="BM108" i="32"/>
  <c r="AI97" i="32"/>
  <c r="BG97" i="32"/>
  <c r="AI9" i="32"/>
  <c r="BG9" i="32"/>
  <c r="AC110" i="32"/>
  <c r="BA110" i="32"/>
  <c r="BG85" i="32"/>
  <c r="AO64" i="32"/>
  <c r="K88" i="32"/>
  <c r="AU88" i="32"/>
  <c r="Q109" i="32"/>
  <c r="BM109" i="32"/>
  <c r="BA7" i="32"/>
  <c r="AU100" i="32"/>
  <c r="W61" i="32"/>
  <c r="BS108" i="32"/>
  <c r="Q80" i="32"/>
  <c r="H80" i="32" s="1"/>
  <c r="K80" i="32"/>
  <c r="AO80" i="32"/>
  <c r="BM80" i="32"/>
  <c r="AO47" i="32"/>
  <c r="W38" i="32"/>
  <c r="K38" i="32"/>
  <c r="AU38" i="32"/>
  <c r="BS111" i="32"/>
  <c r="AI84" i="32"/>
  <c r="BA108" i="32"/>
  <c r="Q82" i="32"/>
  <c r="AO82" i="32"/>
  <c r="BM82" i="32"/>
  <c r="K82" i="32"/>
  <c r="AI17" i="31"/>
  <c r="AI83" i="31"/>
  <c r="Q116" i="31"/>
  <c r="K116" i="31"/>
  <c r="AO72" i="31"/>
  <c r="BG114" i="31"/>
  <c r="AC21" i="31"/>
  <c r="AC92" i="31"/>
  <c r="BA20" i="31"/>
  <c r="AO83" i="31"/>
  <c r="W23" i="31"/>
  <c r="AU98" i="31"/>
  <c r="AU68" i="31"/>
  <c r="AU100" i="31"/>
  <c r="BM9" i="31"/>
  <c r="AO14" i="31"/>
  <c r="BG45" i="31"/>
  <c r="K33" i="31"/>
  <c r="K97" i="31"/>
  <c r="BM72" i="31"/>
  <c r="AI74" i="31"/>
  <c r="AC20" i="31"/>
  <c r="BG17" i="31"/>
  <c r="BS5" i="31"/>
  <c r="BS8" i="31"/>
  <c r="BS11" i="31"/>
  <c r="BS12" i="31"/>
  <c r="AO9" i="31"/>
  <c r="K14" i="31"/>
  <c r="AI45" i="31"/>
  <c r="BG81" i="31"/>
  <c r="AU17" i="31"/>
  <c r="BG83" i="31"/>
  <c r="AC70" i="31"/>
  <c r="BA70" i="31"/>
  <c r="BM17" i="31"/>
  <c r="Q107" i="31"/>
  <c r="K107" i="31"/>
  <c r="AO107" i="31"/>
  <c r="BM107" i="31"/>
  <c r="AO71" i="31"/>
  <c r="BM71" i="31"/>
  <c r="AI64" i="31"/>
  <c r="BG64" i="31"/>
  <c r="AI37" i="31"/>
  <c r="BG37" i="31"/>
  <c r="AC54" i="31"/>
  <c r="BA54" i="31"/>
  <c r="AC30" i="31"/>
  <c r="BA30" i="31"/>
  <c r="AI114" i="31"/>
  <c r="BG74" i="31"/>
  <c r="BA21" i="31"/>
  <c r="BA92" i="31"/>
  <c r="AU23" i="31"/>
  <c r="W98" i="31"/>
  <c r="W68" i="31"/>
  <c r="W100" i="31"/>
  <c r="Q9" i="31"/>
  <c r="K74" i="31"/>
  <c r="BM14" i="31"/>
  <c r="K17" i="31"/>
  <c r="AI81" i="31"/>
  <c r="Q47" i="31"/>
  <c r="AO47" i="31"/>
  <c r="BM47" i="31"/>
  <c r="K83" i="31"/>
  <c r="AC83" i="31"/>
  <c r="AU83" i="31"/>
  <c r="BM83" i="31"/>
  <c r="AI23" i="31"/>
  <c r="BG23" i="31"/>
  <c r="K92" i="31"/>
  <c r="W56" i="31"/>
  <c r="AU56" i="31"/>
  <c r="BS23" i="31"/>
  <c r="W78" i="31"/>
  <c r="AU78" i="31"/>
  <c r="BS24" i="31"/>
  <c r="W13" i="31"/>
  <c r="AU13" i="31"/>
  <c r="BS27" i="31"/>
  <c r="W95" i="31"/>
  <c r="AU95" i="31"/>
  <c r="BS28" i="31"/>
  <c r="Q5" i="31"/>
  <c r="AO5" i="31"/>
  <c r="BM5" i="31"/>
  <c r="K37" i="31"/>
  <c r="K27" i="31"/>
  <c r="AO27" i="31"/>
  <c r="BM27" i="31"/>
  <c r="K54" i="31"/>
  <c r="AI47" i="31"/>
  <c r="BG47" i="31"/>
  <c r="AI106" i="31"/>
  <c r="BG106" i="31"/>
  <c r="AI39" i="31"/>
  <c r="AI91" i="31"/>
  <c r="K48" i="31"/>
  <c r="K103" i="31"/>
  <c r="K44" i="31"/>
  <c r="K59" i="31"/>
  <c r="K22" i="31"/>
  <c r="K81" i="31"/>
  <c r="AO21" i="31"/>
  <c r="AI56" i="31"/>
  <c r="BS31" i="31"/>
  <c r="W37" i="31"/>
  <c r="AU37" i="31"/>
  <c r="BS32" i="31"/>
  <c r="Q54" i="31"/>
  <c r="AO54" i="31"/>
  <c r="BM54" i="31"/>
  <c r="K106" i="31"/>
  <c r="K76" i="31"/>
  <c r="K39" i="31"/>
  <c r="BM91" i="31"/>
  <c r="K30" i="31"/>
  <c r="AO30" i="31"/>
  <c r="BM30" i="31"/>
  <c r="AI98" i="31"/>
  <c r="BG98" i="31"/>
  <c r="AC116" i="31"/>
  <c r="BA116" i="31"/>
  <c r="AC72" i="31"/>
  <c r="BA72" i="31"/>
  <c r="W114" i="31"/>
  <c r="AU114" i="31"/>
  <c r="BS15" i="31"/>
  <c r="W74" i="31"/>
  <c r="AU74" i="31"/>
  <c r="BS16" i="31"/>
  <c r="Q17" i="31"/>
  <c r="AO17" i="31"/>
  <c r="K21" i="31"/>
  <c r="BM21" i="31"/>
  <c r="BG56" i="31"/>
  <c r="AI78" i="31"/>
  <c r="BG78" i="31"/>
  <c r="AC107" i="31"/>
  <c r="BA107" i="31"/>
  <c r="AC71" i="31"/>
  <c r="BA71" i="31"/>
  <c r="W64" i="31"/>
  <c r="AU64" i="31"/>
  <c r="AC47" i="31"/>
  <c r="BA53" i="31"/>
  <c r="W17" i="31"/>
  <c r="BA83" i="31"/>
  <c r="BS18" i="31"/>
  <c r="K98" i="31"/>
  <c r="K70" i="31"/>
  <c r="AO70" i="31"/>
  <c r="BM70" i="31"/>
  <c r="AI68" i="31"/>
  <c r="BG68" i="31"/>
  <c r="AI100" i="31"/>
  <c r="BG100" i="31"/>
  <c r="AC9" i="31"/>
  <c r="BA9" i="31"/>
  <c r="AC14" i="31"/>
  <c r="BA14" i="31"/>
  <c r="W45" i="31"/>
  <c r="AU45" i="31"/>
  <c r="BS19" i="31"/>
  <c r="W81" i="31"/>
  <c r="AU81" i="31"/>
  <c r="BS20" i="31"/>
  <c r="Q92" i="31"/>
  <c r="AO92" i="31"/>
  <c r="BM92" i="31"/>
  <c r="K78" i="31"/>
  <c r="K20" i="31"/>
  <c r="AO20" i="31"/>
  <c r="BM20" i="31"/>
  <c r="AI13" i="31"/>
  <c r="BG13" i="31"/>
  <c r="AI95" i="31"/>
  <c r="BG95" i="31"/>
  <c r="AC5" i="31"/>
  <c r="BA5" i="31"/>
  <c r="AC27" i="31"/>
  <c r="BA27" i="31"/>
  <c r="W47" i="31"/>
  <c r="AU47" i="31"/>
  <c r="BS35" i="31"/>
  <c r="W106" i="31"/>
  <c r="AU106" i="31"/>
  <c r="W39" i="31"/>
  <c r="BS38" i="31"/>
  <c r="W91" i="31"/>
  <c r="K61" i="31"/>
  <c r="H17" i="31"/>
  <c r="BG102" i="30"/>
  <c r="AO102" i="30"/>
  <c r="BA110" i="30"/>
  <c r="Q23" i="31"/>
  <c r="H23" i="31" s="1"/>
  <c r="AC23" i="31"/>
  <c r="AO23" i="31"/>
  <c r="BA23" i="31"/>
  <c r="BM23" i="31"/>
  <c r="K102" i="31"/>
  <c r="W102" i="31"/>
  <c r="AI102" i="31"/>
  <c r="AU102" i="31"/>
  <c r="BG102" i="31"/>
  <c r="BS7" i="31"/>
  <c r="Q70" i="31"/>
  <c r="K68" i="31"/>
  <c r="Q72" i="31"/>
  <c r="K114" i="31"/>
  <c r="Q14" i="31"/>
  <c r="K45" i="31"/>
  <c r="Q21" i="31"/>
  <c r="K56" i="31"/>
  <c r="Q20" i="31"/>
  <c r="K13" i="31"/>
  <c r="Q71" i="31"/>
  <c r="K64" i="31"/>
  <c r="Q27" i="31"/>
  <c r="K47" i="31"/>
  <c r="BS36" i="31"/>
  <c r="BA39" i="31"/>
  <c r="AU91" i="31"/>
  <c r="Q30" i="31"/>
  <c r="AO87" i="31"/>
  <c r="BG87" i="31"/>
  <c r="K113" i="31"/>
  <c r="Q113" i="31"/>
  <c r="AO113" i="31"/>
  <c r="BM113" i="31"/>
  <c r="W67" i="31"/>
  <c r="AU67" i="31"/>
  <c r="AC53" i="31"/>
  <c r="K102" i="30"/>
  <c r="Q48" i="30"/>
  <c r="BM48" i="30"/>
  <c r="K37" i="30"/>
  <c r="K43" i="30"/>
  <c r="K32" i="30"/>
  <c r="K52" i="30"/>
  <c r="K109" i="30"/>
  <c r="K22" i="30"/>
  <c r="K40" i="30"/>
  <c r="K106" i="30"/>
  <c r="AI102" i="30"/>
  <c r="K90" i="30"/>
  <c r="K80" i="30"/>
  <c r="K21" i="30"/>
  <c r="V125" i="31"/>
  <c r="V124" i="31"/>
  <c r="V123" i="31"/>
  <c r="V122" i="31"/>
  <c r="W43" i="31"/>
  <c r="W118" i="31"/>
  <c r="W112" i="31"/>
  <c r="W65" i="31"/>
  <c r="W35" i="31"/>
  <c r="W101" i="31"/>
  <c r="W22" i="31"/>
  <c r="W96" i="31"/>
  <c r="W88" i="31"/>
  <c r="W19" i="31"/>
  <c r="W89" i="31"/>
  <c r="W32" i="31"/>
  <c r="W97" i="31"/>
  <c r="W90" i="31"/>
  <c r="W82" i="31"/>
  <c r="W105" i="31"/>
  <c r="W103" i="31"/>
  <c r="W75" i="31"/>
  <c r="W58" i="31"/>
  <c r="W12" i="31"/>
  <c r="W94" i="31"/>
  <c r="W59" i="31"/>
  <c r="W115" i="31"/>
  <c r="W18" i="31"/>
  <c r="W93" i="31"/>
  <c r="W80" i="31"/>
  <c r="W51" i="31"/>
  <c r="W31" i="31"/>
  <c r="W48" i="31"/>
  <c r="W29" i="31"/>
  <c r="W42" i="31"/>
  <c r="W62" i="31"/>
  <c r="W53" i="31"/>
  <c r="W69" i="31"/>
  <c r="W11" i="31"/>
  <c r="AH125" i="31"/>
  <c r="AH124" i="31"/>
  <c r="AH123" i="31"/>
  <c r="AH122" i="31"/>
  <c r="AI43" i="31"/>
  <c r="AI118" i="31"/>
  <c r="AI112" i="31"/>
  <c r="AI65" i="31"/>
  <c r="AI101" i="31"/>
  <c r="AI22" i="31"/>
  <c r="AI35" i="31"/>
  <c r="AI96" i="31"/>
  <c r="AI89" i="31"/>
  <c r="AI32" i="31"/>
  <c r="AI88" i="31"/>
  <c r="AI19" i="31"/>
  <c r="AI94" i="31"/>
  <c r="AI59" i="31"/>
  <c r="AI97" i="31"/>
  <c r="AI36" i="31"/>
  <c r="AI82" i="31"/>
  <c r="AI105" i="31"/>
  <c r="AI103" i="31"/>
  <c r="AI75" i="31"/>
  <c r="AI58" i="31"/>
  <c r="AI12" i="31"/>
  <c r="AI90" i="31"/>
  <c r="AI115" i="31"/>
  <c r="AI18" i="31"/>
  <c r="AI80" i="31"/>
  <c r="AI48" i="31"/>
  <c r="AI51" i="31"/>
  <c r="AI31" i="31"/>
  <c r="AI29" i="31"/>
  <c r="AI53" i="31"/>
  <c r="AI42" i="31"/>
  <c r="AI62" i="31"/>
  <c r="AI69" i="31"/>
  <c r="AI11" i="31"/>
  <c r="AT125" i="31"/>
  <c r="AT124" i="31"/>
  <c r="AT123" i="31"/>
  <c r="AT122" i="31"/>
  <c r="AU35" i="31"/>
  <c r="AU43" i="31"/>
  <c r="AU118" i="31"/>
  <c r="AU112" i="31"/>
  <c r="AU65" i="31"/>
  <c r="AU101" i="31"/>
  <c r="AU22" i="31"/>
  <c r="AU36" i="31"/>
  <c r="AU96" i="31"/>
  <c r="AU89" i="31"/>
  <c r="AU32" i="31"/>
  <c r="AU88" i="31"/>
  <c r="AU19" i="31"/>
  <c r="AU97" i="31"/>
  <c r="AU94" i="31"/>
  <c r="AU59" i="31"/>
  <c r="AU93" i="31"/>
  <c r="AU82" i="31"/>
  <c r="AU105" i="31"/>
  <c r="AU103" i="31"/>
  <c r="AU75" i="31"/>
  <c r="AU58" i="31"/>
  <c r="AU12" i="31"/>
  <c r="AU15" i="31"/>
  <c r="AU90" i="31"/>
  <c r="AU115" i="31"/>
  <c r="AU18" i="31"/>
  <c r="AU80" i="31"/>
  <c r="AU42" i="31"/>
  <c r="AU62" i="31"/>
  <c r="AU48" i="31"/>
  <c r="AU29" i="31"/>
  <c r="AU51" i="31"/>
  <c r="AU31" i="31"/>
  <c r="AU53" i="31"/>
  <c r="AU69" i="31"/>
  <c r="AU11" i="31"/>
  <c r="BF125" i="31"/>
  <c r="BF124" i="31"/>
  <c r="BF123" i="31"/>
  <c r="BF122" i="31"/>
  <c r="BG43" i="31"/>
  <c r="BG118" i="31"/>
  <c r="BG36" i="31"/>
  <c r="BG35" i="31"/>
  <c r="BG112" i="31"/>
  <c r="BG65" i="31"/>
  <c r="BG101" i="31"/>
  <c r="BG22" i="31"/>
  <c r="BG88" i="31"/>
  <c r="BG19" i="31"/>
  <c r="BG96" i="31"/>
  <c r="BG89" i="31"/>
  <c r="BG32" i="31"/>
  <c r="BG24" i="31"/>
  <c r="BG90" i="31"/>
  <c r="BG97" i="31"/>
  <c r="BG82" i="31"/>
  <c r="BG105" i="31"/>
  <c r="BG103" i="31"/>
  <c r="BG75" i="31"/>
  <c r="BG58" i="31"/>
  <c r="BG12" i="31"/>
  <c r="BG94" i="31"/>
  <c r="BG59" i="31"/>
  <c r="BG115" i="31"/>
  <c r="BG18" i="31"/>
  <c r="BG80" i="31"/>
  <c r="BG48" i="31"/>
  <c r="BG42" i="31"/>
  <c r="BG62" i="31"/>
  <c r="BG29" i="31"/>
  <c r="BG53" i="31"/>
  <c r="BG51" i="31"/>
  <c r="BG31" i="31"/>
  <c r="BG69" i="31"/>
  <c r="BG11" i="31"/>
  <c r="BR125" i="31"/>
  <c r="BR124" i="31"/>
  <c r="BR123" i="31"/>
  <c r="BR122" i="31"/>
  <c r="BS111" i="31"/>
  <c r="BS103" i="31"/>
  <c r="BS109" i="31"/>
  <c r="BS101" i="31"/>
  <c r="BS117" i="31"/>
  <c r="BS115" i="31"/>
  <c r="BS107" i="31"/>
  <c r="BS92" i="31"/>
  <c r="BS113" i="31"/>
  <c r="BS105" i="31"/>
  <c r="BS96" i="31"/>
  <c r="BS85" i="31"/>
  <c r="BS79" i="31"/>
  <c r="BS89" i="31"/>
  <c r="BS87" i="31"/>
  <c r="BS74" i="31"/>
  <c r="BS70" i="31"/>
  <c r="BS66" i="31"/>
  <c r="BS62" i="31"/>
  <c r="BS58" i="31"/>
  <c r="BS54" i="31"/>
  <c r="BS90" i="31"/>
  <c r="BS83" i="31"/>
  <c r="BS81" i="31"/>
  <c r="BS77" i="31"/>
  <c r="BS76" i="31"/>
  <c r="BS72" i="31"/>
  <c r="BS64" i="31"/>
  <c r="BS56" i="31"/>
  <c r="BS50" i="31"/>
  <c r="BS48" i="31"/>
  <c r="BS68" i="31"/>
  <c r="BS60" i="31"/>
  <c r="BS46" i="31"/>
  <c r="BS52" i="31"/>
  <c r="BS44" i="31"/>
  <c r="W76" i="31"/>
  <c r="AI76" i="31"/>
  <c r="AU76" i="31"/>
  <c r="BG76" i="31"/>
  <c r="BS37" i="31"/>
  <c r="AO39" i="31"/>
  <c r="K91" i="31"/>
  <c r="BA91" i="31"/>
  <c r="W87" i="31"/>
  <c r="W109" i="31"/>
  <c r="AI109" i="31"/>
  <c r="AU109" i="31"/>
  <c r="BG109" i="31"/>
  <c r="BS42" i="31"/>
  <c r="Q53" i="31"/>
  <c r="BM53" i="31"/>
  <c r="K36" i="30"/>
  <c r="K116" i="30"/>
  <c r="K104" i="30"/>
  <c r="K61" i="30"/>
  <c r="K44" i="30"/>
  <c r="K49" i="30"/>
  <c r="K72" i="30"/>
  <c r="K56" i="30"/>
  <c r="K96" i="30"/>
  <c r="K46" i="30"/>
  <c r="K117" i="30"/>
  <c r="K111" i="30"/>
  <c r="K16" i="30"/>
  <c r="K6" i="30"/>
  <c r="K39" i="30"/>
  <c r="K27" i="30"/>
  <c r="K24" i="30"/>
  <c r="K74" i="30"/>
  <c r="K63" i="30"/>
  <c r="K81" i="30"/>
  <c r="K76" i="30"/>
  <c r="K45" i="30"/>
  <c r="K115" i="30"/>
  <c r="K50" i="30"/>
  <c r="K99" i="30"/>
  <c r="K14" i="30"/>
  <c r="K23" i="31"/>
  <c r="Q102" i="31"/>
  <c r="AC102" i="31"/>
  <c r="AO102" i="31"/>
  <c r="BA102" i="31"/>
  <c r="BM102" i="31"/>
  <c r="W70" i="31"/>
  <c r="AI70" i="31"/>
  <c r="AU70" i="31"/>
  <c r="BG70" i="31"/>
  <c r="BS9" i="31"/>
  <c r="Q68" i="31"/>
  <c r="AC68" i="31"/>
  <c r="AO68" i="31"/>
  <c r="BA68" i="31"/>
  <c r="BM68" i="31"/>
  <c r="W72" i="31"/>
  <c r="AI72" i="31"/>
  <c r="AU72" i="31"/>
  <c r="BG72" i="31"/>
  <c r="BS13" i="31"/>
  <c r="Q114" i="31"/>
  <c r="AC114" i="31"/>
  <c r="AO114" i="31"/>
  <c r="BA114" i="31"/>
  <c r="BM114" i="31"/>
  <c r="W14" i="31"/>
  <c r="AI14" i="31"/>
  <c r="AU14" i="31"/>
  <c r="BG14" i="31"/>
  <c r="BS17" i="31"/>
  <c r="Q45" i="31"/>
  <c r="AC45" i="31"/>
  <c r="AO45" i="31"/>
  <c r="BA45" i="31"/>
  <c r="BM45" i="31"/>
  <c r="W21" i="31"/>
  <c r="AI21" i="31"/>
  <c r="AU21" i="31"/>
  <c r="BG21" i="31"/>
  <c r="BS21" i="31"/>
  <c r="Q56" i="31"/>
  <c r="AC56" i="31"/>
  <c r="AO56" i="31"/>
  <c r="BA56" i="31"/>
  <c r="BM56" i="31"/>
  <c r="W20" i="31"/>
  <c r="AI20" i="31"/>
  <c r="AU20" i="31"/>
  <c r="BG20" i="31"/>
  <c r="BS25" i="31"/>
  <c r="Q13" i="31"/>
  <c r="AC13" i="31"/>
  <c r="AO13" i="31"/>
  <c r="BA13" i="31"/>
  <c r="BM13" i="31"/>
  <c r="W71" i="31"/>
  <c r="AI71" i="31"/>
  <c r="AU71" i="31"/>
  <c r="BG71" i="31"/>
  <c r="BS29" i="31"/>
  <c r="Q64" i="31"/>
  <c r="AC64" i="31"/>
  <c r="AO64" i="31"/>
  <c r="BA64" i="31"/>
  <c r="BM64" i="31"/>
  <c r="W27" i="31"/>
  <c r="AI27" i="31"/>
  <c r="AU27" i="31"/>
  <c r="BG27" i="31"/>
  <c r="BS33" i="31"/>
  <c r="BA47" i="31"/>
  <c r="AC39" i="31"/>
  <c r="BG39" i="31"/>
  <c r="BG91" i="31"/>
  <c r="W30" i="31"/>
  <c r="AI30" i="31"/>
  <c r="AU30" i="31"/>
  <c r="BG30" i="31"/>
  <c r="BS40" i="31"/>
  <c r="AU87" i="31"/>
  <c r="BS41" i="31"/>
  <c r="AC113" i="31"/>
  <c r="BA113" i="31"/>
  <c r="AI67" i="31"/>
  <c r="BG67" i="31"/>
  <c r="AU102" i="30"/>
  <c r="P125" i="31"/>
  <c r="P124" i="31"/>
  <c r="P123" i="31"/>
  <c r="P122" i="31"/>
  <c r="Q35" i="31"/>
  <c r="Q101" i="31"/>
  <c r="Q22" i="31"/>
  <c r="Q88" i="31"/>
  <c r="Q19" i="31"/>
  <c r="Q43" i="31"/>
  <c r="Q118" i="31"/>
  <c r="Q94" i="31"/>
  <c r="Q59" i="31"/>
  <c r="Q34" i="31"/>
  <c r="Q50" i="31"/>
  <c r="Q89" i="31"/>
  <c r="Q117" i="31"/>
  <c r="Q115" i="31"/>
  <c r="Q18" i="31"/>
  <c r="Q93" i="31"/>
  <c r="Q80" i="31"/>
  <c r="Q42" i="31"/>
  <c r="Q51" i="31"/>
  <c r="Q62" i="31"/>
  <c r="Q31" i="31"/>
  <c r="Q112" i="31"/>
  <c r="Q65" i="31"/>
  <c r="Q6" i="31"/>
  <c r="Q32" i="31"/>
  <c r="Q82" i="31"/>
  <c r="Q105" i="31"/>
  <c r="Q75" i="31"/>
  <c r="Q12" i="31"/>
  <c r="Q69" i="31"/>
  <c r="Q11" i="31"/>
  <c r="Q48" i="31"/>
  <c r="Q103" i="31"/>
  <c r="Q58" i="31"/>
  <c r="Q29" i="31"/>
  <c r="AB125" i="31"/>
  <c r="AB124" i="31"/>
  <c r="AB123" i="31"/>
  <c r="AB122" i="31"/>
  <c r="AC35" i="31"/>
  <c r="AC101" i="31"/>
  <c r="AC22" i="31"/>
  <c r="AC88" i="31"/>
  <c r="AC19" i="31"/>
  <c r="AC43" i="31"/>
  <c r="AC118" i="31"/>
  <c r="AC112" i="31"/>
  <c r="AC65" i="31"/>
  <c r="AC94" i="31"/>
  <c r="AC90" i="31"/>
  <c r="AC59" i="31"/>
  <c r="AC34" i="31"/>
  <c r="AC55" i="31"/>
  <c r="AC115" i="31"/>
  <c r="AC18" i="31"/>
  <c r="AC80" i="31"/>
  <c r="AC42" i="31"/>
  <c r="AC51" i="31"/>
  <c r="AC62" i="31"/>
  <c r="AC31" i="31"/>
  <c r="AC89" i="31"/>
  <c r="AC117" i="31"/>
  <c r="AC6" i="31"/>
  <c r="AC32" i="31"/>
  <c r="AC33" i="31"/>
  <c r="AC82" i="31"/>
  <c r="AC105" i="31"/>
  <c r="AC103" i="31"/>
  <c r="AC58" i="31"/>
  <c r="AC69" i="31"/>
  <c r="AC11" i="31"/>
  <c r="AC75" i="31"/>
  <c r="AC12" i="31"/>
  <c r="AC48" i="31"/>
  <c r="AC29" i="31"/>
  <c r="AN125" i="31"/>
  <c r="AN124" i="31"/>
  <c r="AN123" i="31"/>
  <c r="AN122" i="31"/>
  <c r="AO35" i="31"/>
  <c r="AO101" i="31"/>
  <c r="AO22" i="31"/>
  <c r="AO88" i="31"/>
  <c r="AO19" i="31"/>
  <c r="AO43" i="31"/>
  <c r="AO118" i="31"/>
  <c r="AO112" i="31"/>
  <c r="AO65" i="31"/>
  <c r="AO94" i="31"/>
  <c r="AO90" i="31"/>
  <c r="AO59" i="31"/>
  <c r="AO85" i="31"/>
  <c r="AO34" i="31"/>
  <c r="AO6" i="31"/>
  <c r="AO32" i="31"/>
  <c r="AO115" i="31"/>
  <c r="AO18" i="31"/>
  <c r="AO80" i="31"/>
  <c r="AO42" i="31"/>
  <c r="AO51" i="31"/>
  <c r="AO62" i="31"/>
  <c r="AO31" i="31"/>
  <c r="AO89" i="31"/>
  <c r="AO117" i="31"/>
  <c r="AO82" i="31"/>
  <c r="AO105" i="31"/>
  <c r="AO103" i="31"/>
  <c r="AO58" i="31"/>
  <c r="AO69" i="31"/>
  <c r="AO11" i="31"/>
  <c r="AO48" i="31"/>
  <c r="AO75" i="31"/>
  <c r="AO12" i="31"/>
  <c r="AO29" i="31"/>
  <c r="AZ125" i="31"/>
  <c r="AZ124" i="31"/>
  <c r="AZ123" i="31"/>
  <c r="AZ122" i="31"/>
  <c r="BA35" i="31"/>
  <c r="BA101" i="31"/>
  <c r="BA22" i="31"/>
  <c r="BA88" i="31"/>
  <c r="BA19" i="31"/>
  <c r="BA43" i="31"/>
  <c r="BA118" i="31"/>
  <c r="BA94" i="31"/>
  <c r="BA90" i="31"/>
  <c r="BA59" i="31"/>
  <c r="BA112" i="31"/>
  <c r="BA65" i="31"/>
  <c r="BA34" i="31"/>
  <c r="BA89" i="31"/>
  <c r="BA6" i="31"/>
  <c r="BA32" i="31"/>
  <c r="BA115" i="31"/>
  <c r="BA18" i="31"/>
  <c r="BA80" i="31"/>
  <c r="BA42" i="31"/>
  <c r="BA51" i="31"/>
  <c r="BA62" i="31"/>
  <c r="BA31" i="31"/>
  <c r="BA85" i="31"/>
  <c r="BA82" i="31"/>
  <c r="BA105" i="31"/>
  <c r="BA75" i="31"/>
  <c r="BA12" i="31"/>
  <c r="BA69" i="31"/>
  <c r="BA11" i="31"/>
  <c r="BA103" i="31"/>
  <c r="BA58" i="31"/>
  <c r="BA48" i="31"/>
  <c r="BA29" i="31"/>
  <c r="BL125" i="31"/>
  <c r="BL124" i="31"/>
  <c r="BL123" i="31"/>
  <c r="BL122" i="31"/>
  <c r="BM35" i="31"/>
  <c r="BM101" i="31"/>
  <c r="BM22" i="31"/>
  <c r="BM88" i="31"/>
  <c r="BM19" i="31"/>
  <c r="BM43" i="31"/>
  <c r="BM118" i="31"/>
  <c r="BM85" i="31"/>
  <c r="BM94" i="31"/>
  <c r="BM90" i="31"/>
  <c r="BM59" i="31"/>
  <c r="BM34" i="31"/>
  <c r="BM112" i="31"/>
  <c r="BM65" i="31"/>
  <c r="BM89" i="31"/>
  <c r="BM115" i="31"/>
  <c r="BM18" i="31"/>
  <c r="BM80" i="31"/>
  <c r="BM42" i="31"/>
  <c r="BM51" i="31"/>
  <c r="BM62" i="31"/>
  <c r="BM31" i="31"/>
  <c r="BM6" i="31"/>
  <c r="BM32" i="31"/>
  <c r="BM50" i="31"/>
  <c r="BM82" i="31"/>
  <c r="BM105" i="31"/>
  <c r="BM75" i="31"/>
  <c r="BM12" i="31"/>
  <c r="BM69" i="31"/>
  <c r="BM11" i="31"/>
  <c r="BM48" i="31"/>
  <c r="BM103" i="31"/>
  <c r="BM58" i="31"/>
  <c r="BM29" i="31"/>
  <c r="Q98" i="31"/>
  <c r="AC98" i="31"/>
  <c r="AO98" i="31"/>
  <c r="BA98" i="31"/>
  <c r="BM98" i="31"/>
  <c r="W116" i="31"/>
  <c r="AI116" i="31"/>
  <c r="AU116" i="31"/>
  <c r="BG116" i="31"/>
  <c r="BS10" i="31"/>
  <c r="Q100" i="31"/>
  <c r="AC100" i="31"/>
  <c r="AO100" i="31"/>
  <c r="BA100" i="31"/>
  <c r="BM100" i="31"/>
  <c r="W9" i="31"/>
  <c r="AI9" i="31"/>
  <c r="AU9" i="31"/>
  <c r="BG9" i="31"/>
  <c r="BS14" i="31"/>
  <c r="Q74" i="31"/>
  <c r="AC74" i="31"/>
  <c r="AO74" i="31"/>
  <c r="BA74" i="31"/>
  <c r="BM74" i="31"/>
  <c r="Q81" i="31"/>
  <c r="AC81" i="31"/>
  <c r="AO81" i="31"/>
  <c r="BA81" i="31"/>
  <c r="BM81" i="31"/>
  <c r="W92" i="31"/>
  <c r="AI92" i="31"/>
  <c r="AU92" i="31"/>
  <c r="BG92" i="31"/>
  <c r="BS22" i="31"/>
  <c r="Q78" i="31"/>
  <c r="AC78" i="31"/>
  <c r="AO78" i="31"/>
  <c r="BA78" i="31"/>
  <c r="BM78" i="31"/>
  <c r="W107" i="31"/>
  <c r="H107" i="31" s="1"/>
  <c r="AI107" i="31"/>
  <c r="AU107" i="31"/>
  <c r="BG107" i="31"/>
  <c r="BS26" i="31"/>
  <c r="Q95" i="31"/>
  <c r="AC95" i="31"/>
  <c r="AO95" i="31"/>
  <c r="BA95" i="31"/>
  <c r="BM95" i="31"/>
  <c r="W5" i="31"/>
  <c r="AI5" i="31"/>
  <c r="AU5" i="31"/>
  <c r="BG5" i="31"/>
  <c r="BS30" i="31"/>
  <c r="Q37" i="31"/>
  <c r="AC37" i="31"/>
  <c r="AO37" i="31"/>
  <c r="BA37" i="31"/>
  <c r="BM37" i="31"/>
  <c r="W54" i="31"/>
  <c r="H54" i="31" s="1"/>
  <c r="AI54" i="31"/>
  <c r="AU54" i="31"/>
  <c r="BG54" i="31"/>
  <c r="BS34" i="31"/>
  <c r="Q106" i="31"/>
  <c r="AC106" i="31"/>
  <c r="AO106" i="31"/>
  <c r="BA106" i="31"/>
  <c r="BM106" i="31"/>
  <c r="Q76" i="31"/>
  <c r="AC76" i="31"/>
  <c r="AO76" i="31"/>
  <c r="BA76" i="31"/>
  <c r="BM76" i="31"/>
  <c r="Q39" i="31"/>
  <c r="AU39" i="31"/>
  <c r="BM39" i="31"/>
  <c r="Q91" i="31"/>
  <c r="AC91" i="31"/>
  <c r="AO91" i="31"/>
  <c r="Q87" i="31"/>
  <c r="K87" i="31"/>
  <c r="AI87" i="31"/>
  <c r="Q109" i="31"/>
  <c r="AC109" i="31"/>
  <c r="AO109" i="31"/>
  <c r="BA109" i="31"/>
  <c r="BM109" i="31"/>
  <c r="AO53" i="31"/>
  <c r="AC77" i="31"/>
  <c r="BS39" i="31"/>
  <c r="BA87" i="31"/>
  <c r="W113" i="31"/>
  <c r="AU113" i="31"/>
  <c r="BS43" i="31"/>
  <c r="Q67" i="31"/>
  <c r="K67" i="31"/>
  <c r="AO67" i="31"/>
  <c r="BM67" i="31"/>
  <c r="AI77" i="31"/>
  <c r="BG77" i="31"/>
  <c r="AC40" i="31"/>
  <c r="BA40" i="31"/>
  <c r="W49" i="31"/>
  <c r="AU49" i="31"/>
  <c r="BS51" i="31"/>
  <c r="Q110" i="31"/>
  <c r="K110" i="31"/>
  <c r="AO110" i="31"/>
  <c r="BM110" i="31"/>
  <c r="W57" i="31"/>
  <c r="AU57" i="31"/>
  <c r="BS55" i="31"/>
  <c r="AC79" i="31"/>
  <c r="BA79" i="31"/>
  <c r="AI16" i="31"/>
  <c r="BG16" i="31"/>
  <c r="Q60" i="31"/>
  <c r="AO60" i="31"/>
  <c r="BM60" i="31"/>
  <c r="W26" i="31"/>
  <c r="AU26" i="31"/>
  <c r="BS63" i="31"/>
  <c r="AC46" i="31"/>
  <c r="BA46" i="31"/>
  <c r="AI104" i="31"/>
  <c r="BG104" i="31"/>
  <c r="Q41" i="31"/>
  <c r="AO41" i="31"/>
  <c r="BM41" i="31"/>
  <c r="AI44" i="31"/>
  <c r="BG44" i="31"/>
  <c r="AC86" i="31"/>
  <c r="BA86" i="31"/>
  <c r="W61" i="31"/>
  <c r="AU61" i="31"/>
  <c r="BS75" i="31"/>
  <c r="BS45" i="31"/>
  <c r="K77" i="31"/>
  <c r="Q77" i="31"/>
  <c r="AO77" i="31"/>
  <c r="BM77" i="31"/>
  <c r="AI40" i="31"/>
  <c r="BG40" i="31"/>
  <c r="AC49" i="31"/>
  <c r="BA49" i="31"/>
  <c r="W110" i="31"/>
  <c r="AU110" i="31"/>
  <c r="BS53" i="31"/>
  <c r="AC57" i="31"/>
  <c r="BA57" i="31"/>
  <c r="AI79" i="31"/>
  <c r="BG79" i="31"/>
  <c r="K16" i="31"/>
  <c r="Q16" i="31"/>
  <c r="AO16" i="31"/>
  <c r="BM16" i="31"/>
  <c r="W60" i="31"/>
  <c r="AU60" i="31"/>
  <c r="BS61" i="31"/>
  <c r="AC26" i="31"/>
  <c r="BA26" i="31"/>
  <c r="AI46" i="31"/>
  <c r="BG46" i="31"/>
  <c r="K104" i="31"/>
  <c r="Q104" i="31"/>
  <c r="AO104" i="31"/>
  <c r="BM104" i="31"/>
  <c r="W41" i="31"/>
  <c r="AU41" i="31"/>
  <c r="BS69" i="31"/>
  <c r="AO44" i="31"/>
  <c r="BM44" i="31"/>
  <c r="AI86" i="31"/>
  <c r="BG86" i="31"/>
  <c r="AC61" i="31"/>
  <c r="BA61" i="31"/>
  <c r="AO33" i="31"/>
  <c r="BM33" i="31"/>
  <c r="AO97" i="31"/>
  <c r="BM97" i="31"/>
  <c r="AC87" i="31"/>
  <c r="BM87" i="31"/>
  <c r="AI113" i="31"/>
  <c r="BG113" i="31"/>
  <c r="AC67" i="31"/>
  <c r="BA67" i="31"/>
  <c r="W77" i="31"/>
  <c r="AU77" i="31"/>
  <c r="BS47" i="31"/>
  <c r="Q40" i="31"/>
  <c r="K40" i="31"/>
  <c r="AO40" i="31"/>
  <c r="BM40" i="31"/>
  <c r="AI49" i="31"/>
  <c r="BG49" i="31"/>
  <c r="AC110" i="31"/>
  <c r="BA110" i="31"/>
  <c r="AI57" i="31"/>
  <c r="BG57" i="31"/>
  <c r="Q79" i="31"/>
  <c r="AO79" i="31"/>
  <c r="BM79" i="31"/>
  <c r="W16" i="31"/>
  <c r="AU16" i="31"/>
  <c r="BS59" i="31"/>
  <c r="AC60" i="31"/>
  <c r="BA60" i="31"/>
  <c r="AI26" i="31"/>
  <c r="BG26" i="31"/>
  <c r="Q46" i="31"/>
  <c r="AO46" i="31"/>
  <c r="BM46" i="31"/>
  <c r="W104" i="31"/>
  <c r="AU104" i="31"/>
  <c r="BS67" i="31"/>
  <c r="AC41" i="31"/>
  <c r="BA41" i="31"/>
  <c r="W44" i="31"/>
  <c r="AU44" i="31"/>
  <c r="BS71" i="31"/>
  <c r="Q86" i="31"/>
  <c r="AO86" i="31"/>
  <c r="BM86" i="31"/>
  <c r="AI61" i="31"/>
  <c r="BG61" i="31"/>
  <c r="BA77" i="31"/>
  <c r="W40" i="31"/>
  <c r="AU40" i="31"/>
  <c r="BS49" i="31"/>
  <c r="K49" i="31"/>
  <c r="Q49" i="31"/>
  <c r="H49" i="31" s="1"/>
  <c r="AO49" i="31"/>
  <c r="BM49" i="31"/>
  <c r="AI110" i="31"/>
  <c r="BG110" i="31"/>
  <c r="K57" i="31"/>
  <c r="Q57" i="31"/>
  <c r="AO57" i="31"/>
  <c r="BM57" i="31"/>
  <c r="W79" i="31"/>
  <c r="AU79" i="31"/>
  <c r="BS57" i="31"/>
  <c r="AC16" i="31"/>
  <c r="BA16" i="31"/>
  <c r="AI60" i="31"/>
  <c r="BG60" i="31"/>
  <c r="K26" i="31"/>
  <c r="Q26" i="31"/>
  <c r="AO26" i="31"/>
  <c r="BM26" i="31"/>
  <c r="W46" i="31"/>
  <c r="AU46" i="31"/>
  <c r="BS65" i="31"/>
  <c r="AC104" i="31"/>
  <c r="BA104" i="31"/>
  <c r="AI41" i="31"/>
  <c r="BG41" i="31"/>
  <c r="AC44" i="31"/>
  <c r="BA44" i="31"/>
  <c r="W86" i="31"/>
  <c r="AU86" i="31"/>
  <c r="BS73" i="31"/>
  <c r="AO61" i="31"/>
  <c r="BM61" i="31"/>
  <c r="AI93" i="31"/>
  <c r="BG93" i="31"/>
  <c r="BA33" i="31"/>
  <c r="AC97" i="31"/>
  <c r="BA97" i="31"/>
  <c r="AO93" i="31"/>
  <c r="AU33" i="31"/>
  <c r="W73" i="31"/>
  <c r="AU73" i="31"/>
  <c r="BS80" i="31"/>
  <c r="K66" i="31"/>
  <c r="Q66" i="31"/>
  <c r="AO66" i="31"/>
  <c r="BM66" i="31"/>
  <c r="W108" i="31"/>
  <c r="AU108" i="31"/>
  <c r="BS84" i="31"/>
  <c r="AC8" i="31"/>
  <c r="BA8" i="31"/>
  <c r="Q90" i="31"/>
  <c r="H90" i="31" s="1"/>
  <c r="AI99" i="31"/>
  <c r="BG99" i="31"/>
  <c r="AO55" i="31"/>
  <c r="BM55" i="31"/>
  <c r="W24" i="31"/>
  <c r="AU24" i="31"/>
  <c r="AI34" i="31"/>
  <c r="BG34" i="31"/>
  <c r="W15" i="31"/>
  <c r="BM15" i="31"/>
  <c r="AU6" i="31"/>
  <c r="Q10" i="31"/>
  <c r="AO10" i="31"/>
  <c r="BM10" i="31"/>
  <c r="K79" i="31"/>
  <c r="K60" i="31"/>
  <c r="K46" i="31"/>
  <c r="K41" i="31"/>
  <c r="Q44" i="31"/>
  <c r="H44" i="31" s="1"/>
  <c r="K86" i="31"/>
  <c r="Q61" i="31"/>
  <c r="AC93" i="31"/>
  <c r="Q33" i="31"/>
  <c r="AI33" i="31"/>
  <c r="Q97" i="31"/>
  <c r="AC73" i="31"/>
  <c r="BA73" i="31"/>
  <c r="W66" i="31"/>
  <c r="AU66" i="31"/>
  <c r="BS82" i="31"/>
  <c r="AC108" i="31"/>
  <c r="BA108" i="31"/>
  <c r="AI8" i="31"/>
  <c r="BG8" i="31"/>
  <c r="Q99" i="31"/>
  <c r="AO99" i="31"/>
  <c r="BM99" i="31"/>
  <c r="AU117" i="31"/>
  <c r="AU55" i="31"/>
  <c r="K96" i="31"/>
  <c r="Q96" i="31"/>
  <c r="AO96" i="31"/>
  <c r="BM96" i="31"/>
  <c r="AC24" i="31"/>
  <c r="BS93" i="31"/>
  <c r="AC50" i="31"/>
  <c r="BA50" i="31"/>
  <c r="BS97" i="31"/>
  <c r="AI6" i="31"/>
  <c r="BA36" i="31"/>
  <c r="W25" i="31"/>
  <c r="AU25" i="31"/>
  <c r="BS104" i="31"/>
  <c r="W63" i="31"/>
  <c r="AU63" i="31"/>
  <c r="BS112" i="31"/>
  <c r="BM93" i="31"/>
  <c r="W33" i="31"/>
  <c r="BS78" i="31"/>
  <c r="AI73" i="31"/>
  <c r="BG73" i="31"/>
  <c r="AC66" i="31"/>
  <c r="BA66" i="31"/>
  <c r="AI108" i="31"/>
  <c r="BG108" i="31"/>
  <c r="K8" i="31"/>
  <c r="Q8" i="31"/>
  <c r="AO8" i="31"/>
  <c r="BM8" i="31"/>
  <c r="W99" i="31"/>
  <c r="AU99" i="31"/>
  <c r="BS88" i="31"/>
  <c r="AI117" i="31"/>
  <c r="BA55" i="31"/>
  <c r="K24" i="31"/>
  <c r="AI24" i="31"/>
  <c r="W34" i="31"/>
  <c r="AU34" i="31"/>
  <c r="BS94" i="31"/>
  <c r="AI50" i="31"/>
  <c r="AI15" i="31"/>
  <c r="W6" i="31"/>
  <c r="BS98" i="31"/>
  <c r="W85" i="31"/>
  <c r="Q36" i="31"/>
  <c r="K36" i="31"/>
  <c r="BA93" i="31"/>
  <c r="BG33" i="31"/>
  <c r="Q73" i="31"/>
  <c r="K73" i="31"/>
  <c r="AO73" i="31"/>
  <c r="BM73" i="31"/>
  <c r="AI66" i="31"/>
  <c r="BG66" i="31"/>
  <c r="Q108" i="31"/>
  <c r="H108" i="31" s="1"/>
  <c r="AO108" i="31"/>
  <c r="BM108" i="31"/>
  <c r="W8" i="31"/>
  <c r="AU8" i="31"/>
  <c r="BS86" i="31"/>
  <c r="AC99" i="31"/>
  <c r="BA99" i="31"/>
  <c r="W117" i="31"/>
  <c r="BG117" i="31"/>
  <c r="K55" i="31"/>
  <c r="Q55" i="31"/>
  <c r="AC96" i="31"/>
  <c r="BA96" i="31"/>
  <c r="AO50" i="31"/>
  <c r="Q15" i="31"/>
  <c r="K15" i="31"/>
  <c r="BG15" i="31"/>
  <c r="BG6" i="31"/>
  <c r="AC85" i="31"/>
  <c r="BS99" i="31"/>
  <c r="K108" i="31"/>
  <c r="K99" i="31"/>
  <c r="AI55" i="31"/>
  <c r="Q24" i="31"/>
  <c r="BM24" i="31"/>
  <c r="W50" i="31"/>
  <c r="BS95" i="31"/>
  <c r="BA15" i="31"/>
  <c r="BG85" i="31"/>
  <c r="W36" i="31"/>
  <c r="Q38" i="31"/>
  <c r="K38" i="31"/>
  <c r="AO38" i="31"/>
  <c r="BM38" i="31"/>
  <c r="AI7" i="31"/>
  <c r="BG7" i="31"/>
  <c r="Q84" i="31"/>
  <c r="K84" i="31"/>
  <c r="AO84" i="31"/>
  <c r="BM84" i="31"/>
  <c r="AI52" i="31"/>
  <c r="BG52" i="31"/>
  <c r="K117" i="31"/>
  <c r="BM117" i="31"/>
  <c r="W55" i="31"/>
  <c r="BS91" i="31"/>
  <c r="BA24" i="31"/>
  <c r="BG50" i="31"/>
  <c r="AO15" i="31"/>
  <c r="K6" i="31"/>
  <c r="K85" i="31"/>
  <c r="AU85" i="31"/>
  <c r="BM36" i="31"/>
  <c r="AC28" i="31"/>
  <c r="BA28" i="31"/>
  <c r="AC111" i="31"/>
  <c r="BA111" i="31"/>
  <c r="BA117" i="31"/>
  <c r="BG55" i="31"/>
  <c r="AO24" i="31"/>
  <c r="K34" i="31"/>
  <c r="K50" i="31"/>
  <c r="AU50" i="31"/>
  <c r="AC15" i="31"/>
  <c r="Q85" i="31"/>
  <c r="AI85" i="31"/>
  <c r="BS100" i="31"/>
  <c r="AI28" i="31"/>
  <c r="BG28" i="31"/>
  <c r="AC25" i="31"/>
  <c r="BA25" i="31"/>
  <c r="W38" i="31"/>
  <c r="AU38" i="31"/>
  <c r="BS106" i="31"/>
  <c r="K7" i="31"/>
  <c r="Q7" i="31"/>
  <c r="AO7" i="31"/>
  <c r="BM7" i="31"/>
  <c r="AI111" i="31"/>
  <c r="BG111" i="31"/>
  <c r="AC63" i="31"/>
  <c r="BA63" i="31"/>
  <c r="W84" i="31"/>
  <c r="AU84" i="31"/>
  <c r="BS114" i="31"/>
  <c r="K52" i="31"/>
  <c r="Q52" i="31"/>
  <c r="AO52" i="31"/>
  <c r="BM52" i="31"/>
  <c r="W10" i="31"/>
  <c r="AU10" i="31"/>
  <c r="BS118" i="31"/>
  <c r="AO36" i="31"/>
  <c r="Q28" i="31"/>
  <c r="K28" i="31"/>
  <c r="AO28" i="31"/>
  <c r="BM28" i="31"/>
  <c r="AI25" i="31"/>
  <c r="BG25" i="31"/>
  <c r="AC38" i="31"/>
  <c r="BA38" i="31"/>
  <c r="W7" i="31"/>
  <c r="AU7" i="31"/>
  <c r="BS108" i="31"/>
  <c r="Q111" i="31"/>
  <c r="K111" i="31"/>
  <c r="AO111" i="31"/>
  <c r="BM111" i="31"/>
  <c r="AI63" i="31"/>
  <c r="BG63" i="31"/>
  <c r="AC84" i="31"/>
  <c r="BA84" i="31"/>
  <c r="W52" i="31"/>
  <c r="AU52" i="31"/>
  <c r="BS116" i="31"/>
  <c r="AC10" i="31"/>
  <c r="BA10" i="31"/>
  <c r="AC36" i="31"/>
  <c r="W28" i="31"/>
  <c r="AU28" i="31"/>
  <c r="BS102" i="31"/>
  <c r="K25" i="31"/>
  <c r="Q25" i="31"/>
  <c r="AO25" i="31"/>
  <c r="BM25" i="31"/>
  <c r="AI38" i="31"/>
  <c r="BG38" i="31"/>
  <c r="AC7" i="31"/>
  <c r="BA7" i="31"/>
  <c r="W111" i="31"/>
  <c r="AU111" i="31"/>
  <c r="BS110" i="31"/>
  <c r="K63" i="31"/>
  <c r="Q63" i="31"/>
  <c r="AO63" i="31"/>
  <c r="BM63" i="31"/>
  <c r="AI84" i="31"/>
  <c r="BG84" i="31"/>
  <c r="AC52" i="31"/>
  <c r="BA52" i="31"/>
  <c r="AI10" i="31"/>
  <c r="BG10" i="31"/>
  <c r="K10" i="31"/>
  <c r="AU95" i="30"/>
  <c r="AO48" i="30"/>
  <c r="AO75" i="30"/>
  <c r="BM98" i="30"/>
  <c r="BG108" i="30"/>
  <c r="Q37" i="30"/>
  <c r="BM53" i="30"/>
  <c r="AC102" i="30"/>
  <c r="AC101" i="30"/>
  <c r="AC95" i="30"/>
  <c r="BA95" i="30"/>
  <c r="W75" i="30"/>
  <c r="AU75" i="30"/>
  <c r="BS11" i="30"/>
  <c r="Q105" i="30"/>
  <c r="AO105" i="30"/>
  <c r="BM105" i="30"/>
  <c r="K10" i="30"/>
  <c r="K26" i="30"/>
  <c r="K60" i="30"/>
  <c r="K11" i="30"/>
  <c r="W88" i="30"/>
  <c r="W95" i="30"/>
  <c r="Q75" i="30"/>
  <c r="BM75" i="30"/>
  <c r="Q102" i="30"/>
  <c r="BM102" i="30"/>
  <c r="AI101" i="30"/>
  <c r="BG101" i="30"/>
  <c r="AI88" i="30"/>
  <c r="BG88" i="30"/>
  <c r="AI95" i="30"/>
  <c r="BG95" i="30"/>
  <c r="AC48" i="30"/>
  <c r="BA48" i="30"/>
  <c r="AC75" i="30"/>
  <c r="BA75" i="30"/>
  <c r="AC98" i="30"/>
  <c r="BA98" i="30"/>
  <c r="AU108" i="30"/>
  <c r="AO110" i="30"/>
  <c r="K73" i="30"/>
  <c r="BS8" i="30"/>
  <c r="Q98" i="30"/>
  <c r="AI108" i="30"/>
  <c r="AC53" i="30"/>
  <c r="BA37" i="30"/>
  <c r="BA102" i="30"/>
  <c r="Q101" i="30"/>
  <c r="K88" i="30"/>
  <c r="Q95" i="30"/>
  <c r="AO95" i="30"/>
  <c r="BM95" i="30"/>
  <c r="K48" i="30"/>
  <c r="AI75" i="30"/>
  <c r="BG75" i="30"/>
  <c r="AC105" i="30"/>
  <c r="BA105" i="30"/>
  <c r="K114" i="30"/>
  <c r="K33" i="30"/>
  <c r="K86" i="30"/>
  <c r="K13" i="30"/>
  <c r="K107" i="30"/>
  <c r="AN125" i="30"/>
  <c r="AN124" i="30"/>
  <c r="AN123" i="30"/>
  <c r="AN122" i="30"/>
  <c r="AO14" i="30"/>
  <c r="AO99" i="30"/>
  <c r="AO45" i="30"/>
  <c r="AO50" i="30"/>
  <c r="AO34" i="30"/>
  <c r="AO21" i="30"/>
  <c r="AO80" i="30"/>
  <c r="AO115" i="30"/>
  <c r="AO76" i="30"/>
  <c r="AO5" i="30"/>
  <c r="AO81" i="30"/>
  <c r="AO92" i="30"/>
  <c r="AO74" i="30"/>
  <c r="AO30" i="30"/>
  <c r="AO83" i="30"/>
  <c r="AO90" i="30"/>
  <c r="AO62" i="30"/>
  <c r="AO39" i="30"/>
  <c r="AO40" i="30"/>
  <c r="AO16" i="30"/>
  <c r="AO22" i="30"/>
  <c r="AO117" i="30"/>
  <c r="AO65" i="30"/>
  <c r="AO106" i="30"/>
  <c r="AO20" i="30"/>
  <c r="AO6" i="30"/>
  <c r="AO112" i="30"/>
  <c r="AO111" i="30"/>
  <c r="AO24" i="30"/>
  <c r="AO27" i="30"/>
  <c r="AO41" i="30"/>
  <c r="AO71" i="30"/>
  <c r="AO72" i="30"/>
  <c r="AO44" i="30"/>
  <c r="AO32" i="30"/>
  <c r="AO104" i="30"/>
  <c r="AO43" i="30"/>
  <c r="AO109" i="30"/>
  <c r="AO94" i="30"/>
  <c r="AO46" i="30"/>
  <c r="AO52" i="30"/>
  <c r="AO49" i="30"/>
  <c r="AO25" i="30"/>
  <c r="AO61" i="30"/>
  <c r="AO66" i="30"/>
  <c r="AO116" i="30"/>
  <c r="AO96" i="30"/>
  <c r="Q57" i="30"/>
  <c r="AC57" i="30"/>
  <c r="AO57" i="30"/>
  <c r="BA57" i="30"/>
  <c r="BM57" i="30"/>
  <c r="V125" i="30"/>
  <c r="V124" i="30"/>
  <c r="V123" i="30"/>
  <c r="V122" i="30"/>
  <c r="W21" i="30"/>
  <c r="W80" i="30"/>
  <c r="W115" i="30"/>
  <c r="W76" i="30"/>
  <c r="W14" i="30"/>
  <c r="W99" i="30"/>
  <c r="W45" i="30"/>
  <c r="W50" i="30"/>
  <c r="W34" i="30"/>
  <c r="W90" i="30"/>
  <c r="W24" i="30"/>
  <c r="W81" i="30"/>
  <c r="W73" i="30"/>
  <c r="W92" i="30"/>
  <c r="W74" i="30"/>
  <c r="W58" i="30"/>
  <c r="W106" i="30"/>
  <c r="W20" i="30"/>
  <c r="W6" i="30"/>
  <c r="W112" i="30"/>
  <c r="W111" i="30"/>
  <c r="W27" i="30"/>
  <c r="W39" i="30"/>
  <c r="W40" i="30"/>
  <c r="W16" i="30"/>
  <c r="W22" i="30"/>
  <c r="W117" i="30"/>
  <c r="W65" i="30"/>
  <c r="W46" i="30"/>
  <c r="W52" i="30"/>
  <c r="W49" i="30"/>
  <c r="W25" i="30"/>
  <c r="W61" i="30"/>
  <c r="W66" i="30"/>
  <c r="W116" i="30"/>
  <c r="W96" i="30"/>
  <c r="W41" i="30"/>
  <c r="W71" i="30"/>
  <c r="W72" i="30"/>
  <c r="W44" i="30"/>
  <c r="W32" i="30"/>
  <c r="W104" i="30"/>
  <c r="W43" i="30"/>
  <c r="W109" i="30"/>
  <c r="AH125" i="30"/>
  <c r="AH124" i="30"/>
  <c r="AH123" i="30"/>
  <c r="AH122" i="30"/>
  <c r="AI21" i="30"/>
  <c r="AI80" i="30"/>
  <c r="AI115" i="30"/>
  <c r="AI76" i="30"/>
  <c r="AI99" i="30"/>
  <c r="AI45" i="30"/>
  <c r="AI14" i="30"/>
  <c r="AI50" i="30"/>
  <c r="AI64" i="30"/>
  <c r="AI90" i="30"/>
  <c r="AI24" i="30"/>
  <c r="AI34" i="30"/>
  <c r="AI81" i="30"/>
  <c r="AI92" i="30"/>
  <c r="AI74" i="30"/>
  <c r="AI58" i="30"/>
  <c r="AI106" i="30"/>
  <c r="AI20" i="30"/>
  <c r="AI6" i="30"/>
  <c r="AI112" i="30"/>
  <c r="AI111" i="30"/>
  <c r="AI27" i="30"/>
  <c r="AI39" i="30"/>
  <c r="AI40" i="30"/>
  <c r="AI16" i="30"/>
  <c r="AI22" i="30"/>
  <c r="AI117" i="30"/>
  <c r="AI65" i="30"/>
  <c r="AI46" i="30"/>
  <c r="AI52" i="30"/>
  <c r="AI49" i="30"/>
  <c r="AI25" i="30"/>
  <c r="AI61" i="30"/>
  <c r="AI66" i="30"/>
  <c r="AI116" i="30"/>
  <c r="AI96" i="30"/>
  <c r="AI56" i="30"/>
  <c r="AI41" i="30"/>
  <c r="AI71" i="30"/>
  <c r="AI72" i="30"/>
  <c r="AI44" i="30"/>
  <c r="AI32" i="30"/>
  <c r="AI104" i="30"/>
  <c r="AI43" i="30"/>
  <c r="AI109" i="30"/>
  <c r="AT125" i="30"/>
  <c r="AT124" i="30"/>
  <c r="AT123" i="30"/>
  <c r="AT122" i="30"/>
  <c r="AU14" i="30"/>
  <c r="AU21" i="30"/>
  <c r="AU80" i="30"/>
  <c r="AU115" i="30"/>
  <c r="AU76" i="30"/>
  <c r="AU99" i="30"/>
  <c r="AU45" i="30"/>
  <c r="AU50" i="30"/>
  <c r="AU73" i="30"/>
  <c r="AU90" i="30"/>
  <c r="AU24" i="30"/>
  <c r="AU34" i="30"/>
  <c r="AU81" i="30"/>
  <c r="AU92" i="30"/>
  <c r="AU74" i="30"/>
  <c r="AU70" i="30"/>
  <c r="AU58" i="30"/>
  <c r="AU106" i="30"/>
  <c r="AU68" i="30"/>
  <c r="AU20" i="30"/>
  <c r="AU6" i="30"/>
  <c r="AU112" i="30"/>
  <c r="AU111" i="30"/>
  <c r="AU27" i="30"/>
  <c r="AU39" i="30"/>
  <c r="AU40" i="30"/>
  <c r="AU16" i="30"/>
  <c r="AU22" i="30"/>
  <c r="AU117" i="30"/>
  <c r="AU65" i="30"/>
  <c r="AU46" i="30"/>
  <c r="AU52" i="30"/>
  <c r="AU49" i="30"/>
  <c r="AU25" i="30"/>
  <c r="AU61" i="30"/>
  <c r="AU66" i="30"/>
  <c r="AU116" i="30"/>
  <c r="AU96" i="30"/>
  <c r="AU56" i="30"/>
  <c r="AU41" i="30"/>
  <c r="AU71" i="30"/>
  <c r="AU72" i="30"/>
  <c r="AU44" i="30"/>
  <c r="AU32" i="30"/>
  <c r="AU104" i="30"/>
  <c r="AU43" i="30"/>
  <c r="AU36" i="30"/>
  <c r="AU109" i="30"/>
  <c r="BF125" i="30"/>
  <c r="BF124" i="30"/>
  <c r="BF123" i="30"/>
  <c r="BF122" i="30"/>
  <c r="BG21" i="30"/>
  <c r="BG80" i="30"/>
  <c r="BG70" i="30"/>
  <c r="BG14" i="30"/>
  <c r="BG115" i="30"/>
  <c r="BG76" i="30"/>
  <c r="BG99" i="30"/>
  <c r="BG45" i="30"/>
  <c r="BG50" i="30"/>
  <c r="BG67" i="30"/>
  <c r="BG90" i="30"/>
  <c r="BG24" i="30"/>
  <c r="BG64" i="30"/>
  <c r="BG81" i="30"/>
  <c r="BG92" i="30"/>
  <c r="BG74" i="30"/>
  <c r="BG34" i="30"/>
  <c r="BG58" i="30"/>
  <c r="BG106" i="30"/>
  <c r="BG20" i="30"/>
  <c r="BG6" i="30"/>
  <c r="BG112" i="30"/>
  <c r="BG111" i="30"/>
  <c r="BG27" i="30"/>
  <c r="BG39" i="30"/>
  <c r="BG40" i="30"/>
  <c r="BG16" i="30"/>
  <c r="BG22" i="30"/>
  <c r="BG117" i="30"/>
  <c r="BG65" i="30"/>
  <c r="BG46" i="30"/>
  <c r="BG52" i="30"/>
  <c r="BG49" i="30"/>
  <c r="BG25" i="30"/>
  <c r="BG61" i="30"/>
  <c r="BG66" i="30"/>
  <c r="BG116" i="30"/>
  <c r="BG96" i="30"/>
  <c r="BG56" i="30"/>
  <c r="BG71" i="30"/>
  <c r="BG72" i="30"/>
  <c r="BG44" i="30"/>
  <c r="BG32" i="30"/>
  <c r="BG104" i="30"/>
  <c r="BG43" i="30"/>
  <c r="BG36" i="30"/>
  <c r="BG41" i="30"/>
  <c r="BG109" i="30"/>
  <c r="BR125" i="30"/>
  <c r="BR124" i="30"/>
  <c r="BR123" i="30"/>
  <c r="BR122" i="30"/>
  <c r="BS111" i="30"/>
  <c r="BS103" i="30"/>
  <c r="BS109" i="30"/>
  <c r="BS101" i="30"/>
  <c r="BS117" i="30"/>
  <c r="BS115" i="30"/>
  <c r="BS107" i="30"/>
  <c r="BS113" i="30"/>
  <c r="BS105" i="30"/>
  <c r="BS88" i="30"/>
  <c r="BS84" i="30"/>
  <c r="BS94" i="30"/>
  <c r="BS93" i="30"/>
  <c r="BS92" i="30"/>
  <c r="BS86" i="30"/>
  <c r="BS96" i="30"/>
  <c r="BS80" i="30"/>
  <c r="BS74" i="30"/>
  <c r="BS70" i="30"/>
  <c r="BS66" i="30"/>
  <c r="BS62" i="30"/>
  <c r="BS78" i="30"/>
  <c r="BS76" i="30"/>
  <c r="BS75" i="30"/>
  <c r="BS72" i="30"/>
  <c r="BS68" i="30"/>
  <c r="BS64" i="30"/>
  <c r="BS60" i="30"/>
  <c r="BS82" i="30"/>
  <c r="BS58" i="30"/>
  <c r="BS54" i="30"/>
  <c r="BS47" i="30"/>
  <c r="BS43" i="30"/>
  <c r="BS39" i="30"/>
  <c r="BS35" i="30"/>
  <c r="BS31" i="30"/>
  <c r="BS27" i="30"/>
  <c r="BS52" i="30"/>
  <c r="BS46" i="30"/>
  <c r="BS50" i="30"/>
  <c r="BS45" i="30"/>
  <c r="BS41" i="30"/>
  <c r="BS37" i="30"/>
  <c r="BS33" i="30"/>
  <c r="BS29" i="30"/>
  <c r="BS25" i="30"/>
  <c r="BS56" i="30"/>
  <c r="AI98" i="30"/>
  <c r="Q108" i="30"/>
  <c r="BM108" i="30"/>
  <c r="Q84" i="30"/>
  <c r="AC84" i="30"/>
  <c r="AO84" i="30"/>
  <c r="BA84" i="30"/>
  <c r="BM84" i="30"/>
  <c r="W110" i="30"/>
  <c r="BS16" i="30"/>
  <c r="AI93" i="30"/>
  <c r="BG93" i="30"/>
  <c r="Q51" i="30"/>
  <c r="AC51" i="30"/>
  <c r="AO51" i="30"/>
  <c r="BA51" i="30"/>
  <c r="BM51" i="30"/>
  <c r="AC59" i="30"/>
  <c r="BA59" i="30"/>
  <c r="W42" i="30"/>
  <c r="AU42" i="30"/>
  <c r="BS22" i="30"/>
  <c r="W53" i="30"/>
  <c r="AI53" i="30"/>
  <c r="AU53" i="30"/>
  <c r="BG53" i="30"/>
  <c r="BS23" i="30"/>
  <c r="Q54" i="30"/>
  <c r="K54" i="30"/>
  <c r="AO54" i="30"/>
  <c r="BM54" i="30"/>
  <c r="AC12" i="30"/>
  <c r="BA12" i="30"/>
  <c r="Q18" i="30"/>
  <c r="AO18" i="30"/>
  <c r="BM18" i="30"/>
  <c r="AI10" i="30"/>
  <c r="BG10" i="30"/>
  <c r="AC8" i="30"/>
  <c r="BA8" i="30"/>
  <c r="W114" i="30"/>
  <c r="AU114" i="30"/>
  <c r="BS34" i="30"/>
  <c r="Q7" i="30"/>
  <c r="AO7" i="30"/>
  <c r="BM7" i="30"/>
  <c r="AI26" i="30"/>
  <c r="BG26" i="30"/>
  <c r="AC100" i="30"/>
  <c r="BA100" i="30"/>
  <c r="W33" i="30"/>
  <c r="AU33" i="30"/>
  <c r="BS42" i="30"/>
  <c r="Q38" i="30"/>
  <c r="AO38" i="30"/>
  <c r="AO56" i="30"/>
  <c r="BM56" i="30"/>
  <c r="AI94" i="30"/>
  <c r="BG94" i="30"/>
  <c r="K57" i="30"/>
  <c r="W57" i="30"/>
  <c r="AI57" i="30"/>
  <c r="AU57" i="30"/>
  <c r="BG57" i="30"/>
  <c r="BS5" i="30"/>
  <c r="AO101" i="30"/>
  <c r="H101" i="30" s="1"/>
  <c r="BA101" i="30"/>
  <c r="BM101" i="30"/>
  <c r="K95" i="30"/>
  <c r="BS9" i="30"/>
  <c r="W98" i="30"/>
  <c r="BS12" i="30"/>
  <c r="BA108" i="30"/>
  <c r="BG110" i="30"/>
  <c r="W97" i="30"/>
  <c r="AI97" i="30"/>
  <c r="AU97" i="30"/>
  <c r="BG97" i="30"/>
  <c r="BS17" i="30"/>
  <c r="K93" i="30"/>
  <c r="Q93" i="30"/>
  <c r="AO93" i="30"/>
  <c r="BM93" i="30"/>
  <c r="AI59" i="30"/>
  <c r="BG59" i="30"/>
  <c r="AC37" i="30"/>
  <c r="AO37" i="30"/>
  <c r="BM37" i="30"/>
  <c r="AC42" i="30"/>
  <c r="BA42" i="30"/>
  <c r="W54" i="30"/>
  <c r="AU54" i="30"/>
  <c r="BS24" i="30"/>
  <c r="W36" i="30"/>
  <c r="AI36" i="30"/>
  <c r="BM36" i="30"/>
  <c r="AI12" i="30"/>
  <c r="BG12" i="30"/>
  <c r="W18" i="30"/>
  <c r="AU18" i="30"/>
  <c r="BS28" i="30"/>
  <c r="AO10" i="30"/>
  <c r="BM10" i="30"/>
  <c r="AI8" i="30"/>
  <c r="BG8" i="30"/>
  <c r="AC114" i="30"/>
  <c r="BA114" i="30"/>
  <c r="W7" i="30"/>
  <c r="AU7" i="30"/>
  <c r="BS36" i="30"/>
  <c r="AO26" i="30"/>
  <c r="BM26" i="30"/>
  <c r="AI100" i="30"/>
  <c r="BG100" i="30"/>
  <c r="AC33" i="30"/>
  <c r="BA33" i="30"/>
  <c r="W38" i="30"/>
  <c r="AU38" i="30"/>
  <c r="BS44" i="30"/>
  <c r="W56" i="30"/>
  <c r="Q94" i="30"/>
  <c r="P125" i="30"/>
  <c r="P124" i="30"/>
  <c r="P123" i="30"/>
  <c r="P122" i="30"/>
  <c r="Q14" i="30"/>
  <c r="Q99" i="30"/>
  <c r="Q45" i="30"/>
  <c r="Q50" i="30"/>
  <c r="Q34" i="30"/>
  <c r="Q21" i="30"/>
  <c r="Q80" i="30"/>
  <c r="Q115" i="30"/>
  <c r="Q81" i="30"/>
  <c r="Q92" i="30"/>
  <c r="Q83" i="30"/>
  <c r="Q74" i="30"/>
  <c r="Q30" i="30"/>
  <c r="Q76" i="30"/>
  <c r="Q5" i="30"/>
  <c r="Q90" i="30"/>
  <c r="Q62" i="30"/>
  <c r="Q39" i="30"/>
  <c r="Q40" i="30"/>
  <c r="Q16" i="30"/>
  <c r="Q22" i="30"/>
  <c r="Q117" i="30"/>
  <c r="Q24" i="30"/>
  <c r="Q65" i="30"/>
  <c r="Q106" i="30"/>
  <c r="Q20" i="30"/>
  <c r="Q6" i="30"/>
  <c r="Q112" i="30"/>
  <c r="Q111" i="30"/>
  <c r="Q27" i="30"/>
  <c r="Q41" i="30"/>
  <c r="Q71" i="30"/>
  <c r="Q72" i="30"/>
  <c r="Q44" i="30"/>
  <c r="Q32" i="30"/>
  <c r="Q104" i="30"/>
  <c r="Q43" i="30"/>
  <c r="Q109" i="30"/>
  <c r="Q46" i="30"/>
  <c r="Q52" i="30"/>
  <c r="Q49" i="30"/>
  <c r="Q25" i="30"/>
  <c r="Q61" i="30"/>
  <c r="Q66" i="30"/>
  <c r="Q116" i="30"/>
  <c r="Q96" i="30"/>
  <c r="AZ125" i="30"/>
  <c r="AZ124" i="30"/>
  <c r="AZ123" i="30"/>
  <c r="AZ122" i="30"/>
  <c r="BA14" i="30"/>
  <c r="BA99" i="30"/>
  <c r="BA45" i="30"/>
  <c r="BA50" i="30"/>
  <c r="BA34" i="30"/>
  <c r="BA21" i="30"/>
  <c r="BA80" i="30"/>
  <c r="BA115" i="30"/>
  <c r="BA107" i="30"/>
  <c r="BA81" i="30"/>
  <c r="BA92" i="30"/>
  <c r="BA74" i="30"/>
  <c r="BA76" i="30"/>
  <c r="BA5" i="30"/>
  <c r="BA30" i="30"/>
  <c r="BA90" i="30"/>
  <c r="BA62" i="30"/>
  <c r="BA24" i="30"/>
  <c r="BA39" i="30"/>
  <c r="BA40" i="30"/>
  <c r="BA16" i="30"/>
  <c r="BA22" i="30"/>
  <c r="BA117" i="30"/>
  <c r="BA65" i="30"/>
  <c r="BA106" i="30"/>
  <c r="BA20" i="30"/>
  <c r="BA6" i="30"/>
  <c r="BA112" i="30"/>
  <c r="BA111" i="30"/>
  <c r="BA41" i="30"/>
  <c r="BA27" i="30"/>
  <c r="BA71" i="30"/>
  <c r="BA72" i="30"/>
  <c r="BA44" i="30"/>
  <c r="BA32" i="30"/>
  <c r="BA104" i="30"/>
  <c r="BA43" i="30"/>
  <c r="BA109" i="30"/>
  <c r="BA94" i="30"/>
  <c r="BA46" i="30"/>
  <c r="BA52" i="30"/>
  <c r="BA49" i="30"/>
  <c r="BA25" i="30"/>
  <c r="BA61" i="30"/>
  <c r="BA66" i="30"/>
  <c r="BA116" i="30"/>
  <c r="BA96" i="30"/>
  <c r="Q88" i="30"/>
  <c r="AC88" i="30"/>
  <c r="AO88" i="30"/>
  <c r="BA88" i="30"/>
  <c r="BM88" i="30"/>
  <c r="W48" i="30"/>
  <c r="AI48" i="30"/>
  <c r="AU48" i="30"/>
  <c r="BG48" i="30"/>
  <c r="BS10" i="30"/>
  <c r="AO98" i="30"/>
  <c r="BG98" i="30"/>
  <c r="W105" i="30"/>
  <c r="AI105" i="30"/>
  <c r="AU105" i="30"/>
  <c r="BG105" i="30"/>
  <c r="BS13" i="30"/>
  <c r="W108" i="30"/>
  <c r="AO108" i="30"/>
  <c r="BS14" i="30"/>
  <c r="W84" i="30"/>
  <c r="AI84" i="30"/>
  <c r="AU84" i="30"/>
  <c r="BG84" i="30"/>
  <c r="BS15" i="30"/>
  <c r="K110" i="30"/>
  <c r="AC110" i="30"/>
  <c r="AU110" i="30"/>
  <c r="W93" i="30"/>
  <c r="AU93" i="30"/>
  <c r="BS18" i="30"/>
  <c r="W51" i="30"/>
  <c r="AI51" i="30"/>
  <c r="AU51" i="30"/>
  <c r="BG51" i="30"/>
  <c r="BS19" i="30"/>
  <c r="Q59" i="30"/>
  <c r="K59" i="30"/>
  <c r="AO59" i="30"/>
  <c r="BM59" i="30"/>
  <c r="AI42" i="30"/>
  <c r="BG42" i="30"/>
  <c r="Q53" i="30"/>
  <c r="AO53" i="30"/>
  <c r="BA53" i="30"/>
  <c r="AC54" i="30"/>
  <c r="BA54" i="30"/>
  <c r="BA36" i="30"/>
  <c r="K12" i="30"/>
  <c r="Q12" i="30"/>
  <c r="AO12" i="30"/>
  <c r="BM12" i="30"/>
  <c r="AC18" i="30"/>
  <c r="BA18" i="30"/>
  <c r="W10" i="30"/>
  <c r="AU10" i="30"/>
  <c r="BS30" i="30"/>
  <c r="Q8" i="30"/>
  <c r="AO8" i="30"/>
  <c r="BM8" i="30"/>
  <c r="AI114" i="30"/>
  <c r="BG114" i="30"/>
  <c r="AC7" i="30"/>
  <c r="BA7" i="30"/>
  <c r="W26" i="30"/>
  <c r="AU26" i="30"/>
  <c r="BS38" i="30"/>
  <c r="Q100" i="30"/>
  <c r="AO100" i="30"/>
  <c r="BM100" i="30"/>
  <c r="AI33" i="30"/>
  <c r="BG33" i="30"/>
  <c r="AC38" i="30"/>
  <c r="BA38" i="30"/>
  <c r="AC56" i="30"/>
  <c r="BA56" i="30"/>
  <c r="W94" i="30"/>
  <c r="AU94" i="30"/>
  <c r="BS48" i="30"/>
  <c r="AB125" i="30"/>
  <c r="AB124" i="30"/>
  <c r="AB123" i="30"/>
  <c r="AB122" i="30"/>
  <c r="AC14" i="30"/>
  <c r="AC99" i="30"/>
  <c r="AC45" i="30"/>
  <c r="AC50" i="30"/>
  <c r="AC34" i="30"/>
  <c r="AC21" i="30"/>
  <c r="AC80" i="30"/>
  <c r="AC115" i="30"/>
  <c r="AC81" i="30"/>
  <c r="AC92" i="30"/>
  <c r="AC74" i="30"/>
  <c r="AC30" i="30"/>
  <c r="AC107" i="30"/>
  <c r="AC90" i="30"/>
  <c r="AC76" i="30"/>
  <c r="AC62" i="30"/>
  <c r="AC39" i="30"/>
  <c r="AC40" i="30"/>
  <c r="AC16" i="30"/>
  <c r="AC22" i="30"/>
  <c r="AC117" i="30"/>
  <c r="AC65" i="30"/>
  <c r="AC24" i="30"/>
  <c r="AC106" i="30"/>
  <c r="AC20" i="30"/>
  <c r="AC6" i="30"/>
  <c r="AC112" i="30"/>
  <c r="AC111" i="30"/>
  <c r="AC27" i="30"/>
  <c r="AC41" i="30"/>
  <c r="AC71" i="30"/>
  <c r="AC72" i="30"/>
  <c r="AC44" i="30"/>
  <c r="AC32" i="30"/>
  <c r="AC104" i="30"/>
  <c r="AC43" i="30"/>
  <c r="AC109" i="30"/>
  <c r="AC94" i="30"/>
  <c r="AC46" i="30"/>
  <c r="AC52" i="30"/>
  <c r="AC49" i="30"/>
  <c r="AC25" i="30"/>
  <c r="AC61" i="30"/>
  <c r="AC66" i="30"/>
  <c r="AC116" i="30"/>
  <c r="AC96" i="30"/>
  <c r="BL125" i="30"/>
  <c r="BL124" i="30"/>
  <c r="BL123" i="30"/>
  <c r="BL122" i="30"/>
  <c r="BM14" i="30"/>
  <c r="BM99" i="30"/>
  <c r="BM45" i="30"/>
  <c r="BM50" i="30"/>
  <c r="BM34" i="30"/>
  <c r="BM21" i="30"/>
  <c r="BM80" i="30"/>
  <c r="BM115" i="30"/>
  <c r="BM81" i="30"/>
  <c r="BM92" i="30"/>
  <c r="BM83" i="30"/>
  <c r="BM74" i="30"/>
  <c r="BM30" i="30"/>
  <c r="BM76" i="30"/>
  <c r="BM5" i="30"/>
  <c r="BM90" i="30"/>
  <c r="BM62" i="30"/>
  <c r="BM39" i="30"/>
  <c r="BM40" i="30"/>
  <c r="BM16" i="30"/>
  <c r="BM22" i="30"/>
  <c r="BM117" i="30"/>
  <c r="BM24" i="30"/>
  <c r="BM65" i="30"/>
  <c r="BM106" i="30"/>
  <c r="BM20" i="30"/>
  <c r="BM6" i="30"/>
  <c r="BM112" i="30"/>
  <c r="BM111" i="30"/>
  <c r="BM41" i="30"/>
  <c r="BM27" i="30"/>
  <c r="BM71" i="30"/>
  <c r="BM72" i="30"/>
  <c r="BM44" i="30"/>
  <c r="BM32" i="30"/>
  <c r="BM104" i="30"/>
  <c r="BM43" i="30"/>
  <c r="BM109" i="30"/>
  <c r="BM94" i="30"/>
  <c r="BM38" i="30"/>
  <c r="BM46" i="30"/>
  <c r="BM52" i="30"/>
  <c r="BM49" i="30"/>
  <c r="BM25" i="30"/>
  <c r="BM61" i="30"/>
  <c r="BM66" i="30"/>
  <c r="BM116" i="30"/>
  <c r="BM96" i="30"/>
  <c r="K101" i="30"/>
  <c r="K75" i="30"/>
  <c r="K98" i="30"/>
  <c r="AU98" i="30"/>
  <c r="K108" i="30"/>
  <c r="AC108" i="30"/>
  <c r="Q110" i="30"/>
  <c r="H110" i="30" s="1"/>
  <c r="AI110" i="30"/>
  <c r="BM110" i="30"/>
  <c r="Q97" i="30"/>
  <c r="AC97" i="30"/>
  <c r="AO97" i="30"/>
  <c r="BA97" i="30"/>
  <c r="BM97" i="30"/>
  <c r="AC93" i="30"/>
  <c r="BA93" i="30"/>
  <c r="W59" i="30"/>
  <c r="AU59" i="30"/>
  <c r="BS20" i="30"/>
  <c r="W37" i="30"/>
  <c r="AI37" i="30"/>
  <c r="AU37" i="30"/>
  <c r="BG37" i="30"/>
  <c r="BS21" i="30"/>
  <c r="K42" i="30"/>
  <c r="Q42" i="30"/>
  <c r="AO42" i="30"/>
  <c r="BM42" i="30"/>
  <c r="AI54" i="30"/>
  <c r="BG54" i="30"/>
  <c r="Q36" i="30"/>
  <c r="H36" i="30" s="1"/>
  <c r="AC36" i="30"/>
  <c r="AO36" i="30"/>
  <c r="W12" i="30"/>
  <c r="AU12" i="30"/>
  <c r="BS26" i="30"/>
  <c r="AI18" i="30"/>
  <c r="BG18" i="30"/>
  <c r="AC10" i="30"/>
  <c r="BA10" i="30"/>
  <c r="W8" i="30"/>
  <c r="AU8" i="30"/>
  <c r="BS32" i="30"/>
  <c r="AO114" i="30"/>
  <c r="BM114" i="30"/>
  <c r="AI7" i="30"/>
  <c r="BG7" i="30"/>
  <c r="AC26" i="30"/>
  <c r="BA26" i="30"/>
  <c r="W100" i="30"/>
  <c r="AU100" i="30"/>
  <c r="BS40" i="30"/>
  <c r="AO33" i="30"/>
  <c r="BM33" i="30"/>
  <c r="AI38" i="30"/>
  <c r="BG38" i="30"/>
  <c r="K18" i="30"/>
  <c r="Q10" i="30"/>
  <c r="K8" i="30"/>
  <c r="Q114" i="30"/>
  <c r="K7" i="30"/>
  <c r="Q26" i="30"/>
  <c r="K100" i="30"/>
  <c r="Q33" i="30"/>
  <c r="K38" i="30"/>
  <c r="Q56" i="30"/>
  <c r="H56" i="30" s="1"/>
  <c r="K94" i="30"/>
  <c r="K31" i="30"/>
  <c r="Q31" i="30"/>
  <c r="AO31" i="30"/>
  <c r="BM31" i="30"/>
  <c r="AI91" i="30"/>
  <c r="BG91" i="30"/>
  <c r="AC79" i="30"/>
  <c r="BA79" i="30"/>
  <c r="W28" i="30"/>
  <c r="AU28" i="30"/>
  <c r="BS55" i="30"/>
  <c r="K103" i="30"/>
  <c r="Q103" i="30"/>
  <c r="AO103" i="30"/>
  <c r="BM103" i="30"/>
  <c r="AC15" i="30"/>
  <c r="BA15" i="30"/>
  <c r="W86" i="30"/>
  <c r="AU86" i="30"/>
  <c r="BS61" i="30"/>
  <c r="Q82" i="30"/>
  <c r="AO82" i="30"/>
  <c r="BM82" i="30"/>
  <c r="AI60" i="30"/>
  <c r="BG60" i="30"/>
  <c r="AC113" i="30"/>
  <c r="BA113" i="30"/>
  <c r="W13" i="30"/>
  <c r="AU13" i="30"/>
  <c r="BS69" i="30"/>
  <c r="Q35" i="30"/>
  <c r="AO35" i="30"/>
  <c r="BM35" i="30"/>
  <c r="AI11" i="30"/>
  <c r="BG11" i="30"/>
  <c r="AC68" i="30"/>
  <c r="W31" i="30"/>
  <c r="AU31" i="30"/>
  <c r="BS49" i="30"/>
  <c r="Q91" i="30"/>
  <c r="K91" i="30"/>
  <c r="AO91" i="30"/>
  <c r="BM91" i="30"/>
  <c r="AI79" i="30"/>
  <c r="BG79" i="30"/>
  <c r="AC28" i="30"/>
  <c r="BA28" i="30"/>
  <c r="W103" i="30"/>
  <c r="AU103" i="30"/>
  <c r="BS57" i="30"/>
  <c r="AI15" i="30"/>
  <c r="BG15" i="30"/>
  <c r="AC86" i="30"/>
  <c r="BA86" i="30"/>
  <c r="W82" i="30"/>
  <c r="AU82" i="30"/>
  <c r="BS63" i="30"/>
  <c r="AO60" i="30"/>
  <c r="BM60" i="30"/>
  <c r="AI113" i="30"/>
  <c r="BG113" i="30"/>
  <c r="AC13" i="30"/>
  <c r="BA13" i="30"/>
  <c r="W35" i="30"/>
  <c r="AU35" i="30"/>
  <c r="BS71" i="30"/>
  <c r="AO11" i="30"/>
  <c r="BM11" i="30"/>
  <c r="AI68" i="30"/>
  <c r="BG68" i="30"/>
  <c r="AC31" i="30"/>
  <c r="BA31" i="30"/>
  <c r="W91" i="30"/>
  <c r="AU91" i="30"/>
  <c r="BS51" i="30"/>
  <c r="K79" i="30"/>
  <c r="Q79" i="30"/>
  <c r="AO79" i="30"/>
  <c r="BM79" i="30"/>
  <c r="AI28" i="30"/>
  <c r="BG28" i="30"/>
  <c r="AC103" i="30"/>
  <c r="BA103" i="30"/>
  <c r="Q15" i="30"/>
  <c r="AO15" i="30"/>
  <c r="BM15" i="30"/>
  <c r="AI86" i="30"/>
  <c r="BG86" i="30"/>
  <c r="AC82" i="30"/>
  <c r="BA82" i="30"/>
  <c r="W60" i="30"/>
  <c r="AU60" i="30"/>
  <c r="BS65" i="30"/>
  <c r="Q113" i="30"/>
  <c r="AO113" i="30"/>
  <c r="BM113" i="30"/>
  <c r="AI13" i="30"/>
  <c r="BG13" i="30"/>
  <c r="AC35" i="30"/>
  <c r="BA35" i="30"/>
  <c r="W11" i="30"/>
  <c r="AU11" i="30"/>
  <c r="BS73" i="30"/>
  <c r="Q68" i="30"/>
  <c r="AI31" i="30"/>
  <c r="BG31" i="30"/>
  <c r="AC91" i="30"/>
  <c r="BA91" i="30"/>
  <c r="W79" i="30"/>
  <c r="AU79" i="30"/>
  <c r="BS53" i="30"/>
  <c r="Q28" i="30"/>
  <c r="H28" i="30" s="1"/>
  <c r="K28" i="30"/>
  <c r="AO28" i="30"/>
  <c r="BM28" i="30"/>
  <c r="AI103" i="30"/>
  <c r="BG103" i="30"/>
  <c r="W15" i="30"/>
  <c r="AU15" i="30"/>
  <c r="BS59" i="30"/>
  <c r="AO86" i="30"/>
  <c r="BM86" i="30"/>
  <c r="AI82" i="30"/>
  <c r="BG82" i="30"/>
  <c r="AC60" i="30"/>
  <c r="BA60" i="30"/>
  <c r="W113" i="30"/>
  <c r="AU113" i="30"/>
  <c r="BS67" i="30"/>
  <c r="AO13" i="30"/>
  <c r="BM13" i="30"/>
  <c r="AI35" i="30"/>
  <c r="BG35" i="30"/>
  <c r="AC11" i="30"/>
  <c r="BA11" i="30"/>
  <c r="W68" i="30"/>
  <c r="K15" i="30"/>
  <c r="Q86" i="30"/>
  <c r="K82" i="30"/>
  <c r="Q60" i="30"/>
  <c r="H60" i="30" s="1"/>
  <c r="K113" i="30"/>
  <c r="Q13" i="30"/>
  <c r="K35" i="30"/>
  <c r="Q11" i="30"/>
  <c r="K68" i="30"/>
  <c r="BA68" i="30"/>
  <c r="AI19" i="30"/>
  <c r="BG19" i="30"/>
  <c r="AC77" i="30"/>
  <c r="BA77" i="30"/>
  <c r="W9" i="30"/>
  <c r="AU9" i="30"/>
  <c r="BS81" i="30"/>
  <c r="K55" i="30"/>
  <c r="Q55" i="30"/>
  <c r="AO55" i="30"/>
  <c r="BM55" i="30"/>
  <c r="W17" i="30"/>
  <c r="AU17" i="30"/>
  <c r="BS85" i="30"/>
  <c r="AO63" i="30"/>
  <c r="BM63" i="30"/>
  <c r="AI67" i="30"/>
  <c r="AI62" i="30"/>
  <c r="BG62" i="30"/>
  <c r="AU64" i="30"/>
  <c r="BS97" i="30"/>
  <c r="W30" i="30"/>
  <c r="AU30" i="30"/>
  <c r="BS98" i="30"/>
  <c r="AO68" i="30"/>
  <c r="Q19" i="30"/>
  <c r="K19" i="30"/>
  <c r="AO19" i="30"/>
  <c r="BM19" i="30"/>
  <c r="AI77" i="30"/>
  <c r="BG77" i="30"/>
  <c r="AC9" i="30"/>
  <c r="BA9" i="30"/>
  <c r="W55" i="30"/>
  <c r="AU55" i="30"/>
  <c r="BS83" i="30"/>
  <c r="AC17" i="30"/>
  <c r="BA17" i="30"/>
  <c r="W63" i="30"/>
  <c r="AU63" i="30"/>
  <c r="BS87" i="30"/>
  <c r="Q67" i="30"/>
  <c r="AO67" i="30"/>
  <c r="AI73" i="30"/>
  <c r="BG73" i="30"/>
  <c r="AC58" i="30"/>
  <c r="BA58" i="30"/>
  <c r="AC5" i="30"/>
  <c r="W19" i="30"/>
  <c r="AU19" i="30"/>
  <c r="BS77" i="30"/>
  <c r="K77" i="30"/>
  <c r="Q77" i="30"/>
  <c r="AO77" i="30"/>
  <c r="BM77" i="30"/>
  <c r="AI9" i="30"/>
  <c r="BG9" i="30"/>
  <c r="AC55" i="30"/>
  <c r="BA55" i="30"/>
  <c r="AI17" i="30"/>
  <c r="BG17" i="30"/>
  <c r="AC63" i="30"/>
  <c r="BA63" i="30"/>
  <c r="W67" i="30"/>
  <c r="AU67" i="30"/>
  <c r="BS89" i="30"/>
  <c r="W62" i="30"/>
  <c r="AU62" i="30"/>
  <c r="BS90" i="30"/>
  <c r="AI30" i="30"/>
  <c r="BG30" i="30"/>
  <c r="BM68" i="30"/>
  <c r="AC19" i="30"/>
  <c r="BA19" i="30"/>
  <c r="W77" i="30"/>
  <c r="AU77" i="30"/>
  <c r="BS79" i="30"/>
  <c r="Q9" i="30"/>
  <c r="K9" i="30"/>
  <c r="AO9" i="30"/>
  <c r="BM9" i="30"/>
  <c r="AI55" i="30"/>
  <c r="BG55" i="30"/>
  <c r="Q17" i="30"/>
  <c r="AO17" i="30"/>
  <c r="BM17" i="30"/>
  <c r="AI63" i="30"/>
  <c r="BG63" i="30"/>
  <c r="AC67" i="30"/>
  <c r="AC83" i="30"/>
  <c r="BA83" i="30"/>
  <c r="AO107" i="30"/>
  <c r="BM107" i="30"/>
  <c r="Q58" i="30"/>
  <c r="AO58" i="30"/>
  <c r="BM58" i="30"/>
  <c r="K17" i="30"/>
  <c r="Q63" i="30"/>
  <c r="K67" i="30"/>
  <c r="BM67" i="30"/>
  <c r="W83" i="30"/>
  <c r="BS91" i="30"/>
  <c r="BA73" i="30"/>
  <c r="BG107" i="30"/>
  <c r="K58" i="30"/>
  <c r="W64" i="30"/>
  <c r="AO64" i="30"/>
  <c r="K30" i="30"/>
  <c r="K5" i="30"/>
  <c r="AU5" i="30"/>
  <c r="BS100" i="30"/>
  <c r="BA67" i="30"/>
  <c r="BG83" i="30"/>
  <c r="AO73" i="30"/>
  <c r="AU107" i="30"/>
  <c r="AC64" i="30"/>
  <c r="AI5" i="30"/>
  <c r="AI70" i="30"/>
  <c r="W78" i="30"/>
  <c r="AU78" i="30"/>
  <c r="BS104" i="30"/>
  <c r="K62" i="30"/>
  <c r="K83" i="30"/>
  <c r="AU83" i="30"/>
  <c r="AC73" i="30"/>
  <c r="Q107" i="30"/>
  <c r="H107" i="30" s="1"/>
  <c r="AI107" i="30"/>
  <c r="Q64" i="30"/>
  <c r="BM64" i="30"/>
  <c r="W5" i="30"/>
  <c r="BS99" i="30"/>
  <c r="Q70" i="30"/>
  <c r="K70" i="30"/>
  <c r="Q23" i="30"/>
  <c r="K23" i="30"/>
  <c r="AO23" i="30"/>
  <c r="BM23" i="30"/>
  <c r="AI83" i="30"/>
  <c r="Q73" i="30"/>
  <c r="BM73" i="30"/>
  <c r="W107" i="30"/>
  <c r="BS95" i="30"/>
  <c r="BA64" i="30"/>
  <c r="BG5" i="30"/>
  <c r="W70" i="30"/>
  <c r="BM70" i="30"/>
  <c r="AC87" i="30"/>
  <c r="BA87" i="30"/>
  <c r="AI69" i="30"/>
  <c r="BG69" i="30"/>
  <c r="AC85" i="30"/>
  <c r="BA85" i="30"/>
  <c r="W29" i="30"/>
  <c r="AU29" i="30"/>
  <c r="BS112" i="30"/>
  <c r="Q118" i="30"/>
  <c r="K118" i="30"/>
  <c r="AO118" i="30"/>
  <c r="BM118" i="30"/>
  <c r="AI47" i="30"/>
  <c r="BG47" i="30"/>
  <c r="Q89" i="30"/>
  <c r="AO89" i="30"/>
  <c r="BM89" i="30"/>
  <c r="BA70" i="30"/>
  <c r="AI87" i="30"/>
  <c r="BG87" i="30"/>
  <c r="AC78" i="30"/>
  <c r="BA78" i="30"/>
  <c r="W23" i="30"/>
  <c r="AU23" i="30"/>
  <c r="BS106" i="30"/>
  <c r="K69" i="30"/>
  <c r="Q69" i="30"/>
  <c r="AO69" i="30"/>
  <c r="BM69" i="30"/>
  <c r="AI85" i="30"/>
  <c r="BG85" i="30"/>
  <c r="AC29" i="30"/>
  <c r="BA29" i="30"/>
  <c r="W118" i="30"/>
  <c r="AU118" i="30"/>
  <c r="BS114" i="30"/>
  <c r="K47" i="30"/>
  <c r="Q47" i="30"/>
  <c r="AO47" i="30"/>
  <c r="BM47" i="30"/>
  <c r="W89" i="30"/>
  <c r="AU89" i="30"/>
  <c r="BS118" i="30"/>
  <c r="AO70" i="30"/>
  <c r="Q87" i="30"/>
  <c r="K87" i="30"/>
  <c r="AO87" i="30"/>
  <c r="BM87" i="30"/>
  <c r="AI78" i="30"/>
  <c r="BG78" i="30"/>
  <c r="AC23" i="30"/>
  <c r="BA23" i="30"/>
  <c r="W69" i="30"/>
  <c r="AU69" i="30"/>
  <c r="BS108" i="30"/>
  <c r="Q85" i="30"/>
  <c r="K85" i="30"/>
  <c r="AO85" i="30"/>
  <c r="BM85" i="30"/>
  <c r="AI29" i="30"/>
  <c r="BG29" i="30"/>
  <c r="AC118" i="30"/>
  <c r="BA118" i="30"/>
  <c r="W47" i="30"/>
  <c r="AU47" i="30"/>
  <c r="BS116" i="30"/>
  <c r="AC89" i="30"/>
  <c r="BA89" i="30"/>
  <c r="AC70" i="30"/>
  <c r="W87" i="30"/>
  <c r="AU87" i="30"/>
  <c r="BS102" i="30"/>
  <c r="K78" i="30"/>
  <c r="Q78" i="30"/>
  <c r="AO78" i="30"/>
  <c r="BM78" i="30"/>
  <c r="AI23" i="30"/>
  <c r="BG23" i="30"/>
  <c r="AC69" i="30"/>
  <c r="BA69" i="30"/>
  <c r="W85" i="30"/>
  <c r="AU85" i="30"/>
  <c r="BS110" i="30"/>
  <c r="K29" i="30"/>
  <c r="Q29" i="30"/>
  <c r="AO29" i="30"/>
  <c r="BM29" i="30"/>
  <c r="AI118" i="30"/>
  <c r="BG118" i="30"/>
  <c r="AC47" i="30"/>
  <c r="BA47" i="30"/>
  <c r="AI89" i="30"/>
  <c r="BG89" i="30"/>
  <c r="K89" i="30"/>
  <c r="AB71" i="26"/>
  <c r="BR116" i="26"/>
  <c r="BR5" i="26"/>
  <c r="BR6" i="26"/>
  <c r="BR7" i="26"/>
  <c r="BR8" i="26"/>
  <c r="BR9" i="26"/>
  <c r="BR10" i="26"/>
  <c r="BR11" i="26"/>
  <c r="BR12" i="26"/>
  <c r="BR13" i="26"/>
  <c r="BR14" i="26"/>
  <c r="BR15" i="26"/>
  <c r="BR16" i="26"/>
  <c r="BR17" i="26"/>
  <c r="BR18" i="26"/>
  <c r="BR19" i="26"/>
  <c r="BR20" i="26"/>
  <c r="BR21" i="26"/>
  <c r="BR22" i="26"/>
  <c r="BR23" i="26"/>
  <c r="BR24" i="26"/>
  <c r="BR25" i="26"/>
  <c r="BR26" i="26"/>
  <c r="BR27" i="26"/>
  <c r="BR28" i="26"/>
  <c r="BR29" i="26"/>
  <c r="BR30" i="26"/>
  <c r="BR31" i="26"/>
  <c r="BR32" i="26"/>
  <c r="BR33" i="26"/>
  <c r="BR34" i="26"/>
  <c r="BR35" i="26"/>
  <c r="BR36" i="26"/>
  <c r="BR37" i="26"/>
  <c r="BR38" i="26"/>
  <c r="BR39" i="26"/>
  <c r="BR40" i="26"/>
  <c r="BR41" i="26"/>
  <c r="BR42" i="26"/>
  <c r="BR43" i="26"/>
  <c r="BR44" i="26"/>
  <c r="BR45" i="26"/>
  <c r="BR46" i="26"/>
  <c r="BR47" i="26"/>
  <c r="BR48" i="26"/>
  <c r="BR49" i="26"/>
  <c r="BR50" i="26"/>
  <c r="BR51" i="26"/>
  <c r="BR52" i="26"/>
  <c r="BR53" i="26"/>
  <c r="BR54" i="26"/>
  <c r="BR55" i="26"/>
  <c r="BR56" i="26"/>
  <c r="BR57" i="26"/>
  <c r="BR58" i="26"/>
  <c r="BR59" i="26"/>
  <c r="BR60" i="26"/>
  <c r="BR61" i="26"/>
  <c r="BR62" i="26"/>
  <c r="BR63" i="26"/>
  <c r="BR64" i="26"/>
  <c r="BR65" i="26"/>
  <c r="BR66" i="26"/>
  <c r="BR67" i="26"/>
  <c r="BR68" i="26"/>
  <c r="BR69" i="26"/>
  <c r="BR70" i="26"/>
  <c r="BR71" i="26"/>
  <c r="BR72" i="26"/>
  <c r="BR73" i="26"/>
  <c r="BR74" i="26"/>
  <c r="BR75" i="26"/>
  <c r="BR76" i="26"/>
  <c r="BR77" i="26"/>
  <c r="BR78" i="26"/>
  <c r="BR79" i="26"/>
  <c r="BR80" i="26"/>
  <c r="BR81" i="26"/>
  <c r="BR82" i="26"/>
  <c r="BR83" i="26"/>
  <c r="BR84" i="26"/>
  <c r="BR85" i="26"/>
  <c r="BR86" i="26"/>
  <c r="BR87" i="26"/>
  <c r="BR88" i="26"/>
  <c r="BR89" i="26"/>
  <c r="BR90" i="26"/>
  <c r="BR91" i="26"/>
  <c r="BR92" i="26"/>
  <c r="BR93" i="26"/>
  <c r="BR94" i="26"/>
  <c r="BR95" i="26"/>
  <c r="BR96" i="26"/>
  <c r="BR97" i="26"/>
  <c r="BR98" i="26"/>
  <c r="BR99" i="26"/>
  <c r="BR100" i="26"/>
  <c r="BR101" i="26"/>
  <c r="BR102" i="26"/>
  <c r="BR103" i="26"/>
  <c r="BR104" i="26"/>
  <c r="BR105" i="26"/>
  <c r="BR106" i="26"/>
  <c r="BR107" i="26"/>
  <c r="BR108" i="26"/>
  <c r="BR109" i="26"/>
  <c r="BR110" i="26"/>
  <c r="BR111" i="26"/>
  <c r="BR112" i="26"/>
  <c r="BR113" i="26"/>
  <c r="BR114" i="26"/>
  <c r="BR115" i="26"/>
  <c r="BR117" i="26"/>
  <c r="BR118" i="26"/>
  <c r="BS116" i="26"/>
  <c r="BL116" i="26"/>
  <c r="BL55" i="26"/>
  <c r="BL56" i="26"/>
  <c r="BL57" i="26"/>
  <c r="BL58" i="26"/>
  <c r="BL59" i="26"/>
  <c r="BL61" i="26"/>
  <c r="BL62" i="26"/>
  <c r="BL63" i="26"/>
  <c r="BL64" i="26"/>
  <c r="BL65" i="26"/>
  <c r="BL66" i="26"/>
  <c r="BL67" i="26"/>
  <c r="BL68" i="26"/>
  <c r="BL60" i="26"/>
  <c r="BL27" i="26"/>
  <c r="BL40" i="26"/>
  <c r="BL41" i="26"/>
  <c r="BL42" i="26"/>
  <c r="BL43" i="26"/>
  <c r="BL44" i="26"/>
  <c r="BL45" i="26"/>
  <c r="BL46" i="26"/>
  <c r="BL47" i="26"/>
  <c r="BL48" i="26"/>
  <c r="BL49" i="26"/>
  <c r="BL50" i="26"/>
  <c r="BL51" i="26"/>
  <c r="BL52" i="26"/>
  <c r="BL53" i="26"/>
  <c r="BL54" i="26"/>
  <c r="BL20" i="26"/>
  <c r="BL21" i="26"/>
  <c r="BL22" i="26"/>
  <c r="BL23" i="26"/>
  <c r="BL24" i="26"/>
  <c r="BL25" i="26"/>
  <c r="BL26" i="26"/>
  <c r="BL28" i="26"/>
  <c r="BL30" i="26"/>
  <c r="BL31" i="26"/>
  <c r="BL32" i="26"/>
  <c r="BL33" i="26"/>
  <c r="BL34" i="26"/>
  <c r="BL35" i="26"/>
  <c r="BL36" i="26"/>
  <c r="BL37" i="26"/>
  <c r="BL38" i="26"/>
  <c r="BL39" i="26"/>
  <c r="BL117" i="26"/>
  <c r="BL118" i="26"/>
  <c r="BL29" i="26"/>
  <c r="BL5" i="26"/>
  <c r="BL6" i="26"/>
  <c r="BL7" i="26"/>
  <c r="BL8" i="26"/>
  <c r="BL9" i="26"/>
  <c r="BL10" i="26"/>
  <c r="BL11" i="26"/>
  <c r="BL12" i="26"/>
  <c r="BL13" i="26"/>
  <c r="BL14" i="26"/>
  <c r="BL15" i="26"/>
  <c r="BL16" i="26"/>
  <c r="BL17" i="26"/>
  <c r="BL18" i="26"/>
  <c r="BL19" i="26"/>
  <c r="BL69" i="26"/>
  <c r="BL70" i="26"/>
  <c r="BL71" i="26"/>
  <c r="BL72" i="26"/>
  <c r="BL73" i="26"/>
  <c r="BL74" i="26"/>
  <c r="BL75" i="26"/>
  <c r="BL76" i="26"/>
  <c r="BL77" i="26"/>
  <c r="BL78" i="26"/>
  <c r="BL79" i="26"/>
  <c r="BL80" i="26"/>
  <c r="BL81" i="26"/>
  <c r="BL82" i="26"/>
  <c r="BL83" i="26"/>
  <c r="BL84" i="26"/>
  <c r="BL85" i="26"/>
  <c r="BL86" i="26"/>
  <c r="BL87" i="26"/>
  <c r="BL88" i="26"/>
  <c r="BL89" i="26"/>
  <c r="BL90" i="26"/>
  <c r="BL91" i="26"/>
  <c r="BL92" i="26"/>
  <c r="BL93" i="26"/>
  <c r="BL94" i="26"/>
  <c r="BL95" i="26"/>
  <c r="BL96" i="26"/>
  <c r="BL97" i="26"/>
  <c r="BL98" i="26"/>
  <c r="BL99" i="26"/>
  <c r="BL100" i="26"/>
  <c r="BL101" i="26"/>
  <c r="BL102" i="26"/>
  <c r="BL103" i="26"/>
  <c r="BL104" i="26"/>
  <c r="BL105" i="26"/>
  <c r="BL106" i="26"/>
  <c r="BL107" i="26"/>
  <c r="BL108" i="26"/>
  <c r="BL109" i="26"/>
  <c r="BL110" i="26"/>
  <c r="BL111" i="26"/>
  <c r="BL112" i="26"/>
  <c r="BL113" i="26"/>
  <c r="BL114" i="26"/>
  <c r="BL115" i="26"/>
  <c r="BM116" i="26"/>
  <c r="BF116" i="26"/>
  <c r="BF40" i="26"/>
  <c r="BF41" i="26"/>
  <c r="BF42" i="26"/>
  <c r="BF43" i="26"/>
  <c r="BF44" i="26"/>
  <c r="BF45" i="26"/>
  <c r="BF46" i="26"/>
  <c r="BF47" i="26"/>
  <c r="BF48" i="26"/>
  <c r="BF49" i="26"/>
  <c r="BF50" i="26"/>
  <c r="BF51" i="26"/>
  <c r="BF52" i="26"/>
  <c r="BF53" i="26"/>
  <c r="BF54" i="26"/>
  <c r="BF60" i="26"/>
  <c r="BF27" i="26"/>
  <c r="BF20" i="26"/>
  <c r="BF21" i="26"/>
  <c r="BF22" i="26"/>
  <c r="BF23" i="26"/>
  <c r="BF24" i="26"/>
  <c r="BF25" i="26"/>
  <c r="BF26" i="26"/>
  <c r="BF28" i="26"/>
  <c r="BF29" i="26"/>
  <c r="BF30" i="26"/>
  <c r="BF31" i="26"/>
  <c r="BF32" i="26"/>
  <c r="BF33" i="26"/>
  <c r="BF34" i="26"/>
  <c r="BF35" i="26"/>
  <c r="BF36" i="26"/>
  <c r="BF37" i="26"/>
  <c r="BF38" i="26"/>
  <c r="BF39" i="26"/>
  <c r="BF117" i="26"/>
  <c r="BF118" i="26"/>
  <c r="BF55" i="26"/>
  <c r="BF56" i="26"/>
  <c r="BF57" i="26"/>
  <c r="BF58" i="26"/>
  <c r="BF59" i="26"/>
  <c r="BF61" i="26"/>
  <c r="BF62" i="26"/>
  <c r="BF63" i="26"/>
  <c r="BF64" i="26"/>
  <c r="BF65" i="26"/>
  <c r="BF66" i="26"/>
  <c r="BF67" i="26"/>
  <c r="BF68" i="26"/>
  <c r="BF5" i="26"/>
  <c r="BF6" i="26"/>
  <c r="BF7" i="26"/>
  <c r="BF8" i="26"/>
  <c r="BF9" i="26"/>
  <c r="BF10" i="26"/>
  <c r="BF11" i="26"/>
  <c r="BF12" i="26"/>
  <c r="BF13" i="26"/>
  <c r="BF14" i="26"/>
  <c r="BF15" i="26"/>
  <c r="BF16" i="26"/>
  <c r="BF17" i="26"/>
  <c r="BF18" i="26"/>
  <c r="BF19" i="26"/>
  <c r="BF69" i="26"/>
  <c r="BF70" i="26"/>
  <c r="BF71" i="26"/>
  <c r="BF72" i="26"/>
  <c r="BF73" i="26"/>
  <c r="BF74" i="26"/>
  <c r="BF75" i="26"/>
  <c r="BF76" i="26"/>
  <c r="BF77" i="26"/>
  <c r="BF78" i="26"/>
  <c r="BF79" i="26"/>
  <c r="BF80" i="26"/>
  <c r="BF81" i="26"/>
  <c r="BF82" i="26"/>
  <c r="BF83" i="26"/>
  <c r="BF84" i="26"/>
  <c r="BF85" i="26"/>
  <c r="BF86" i="26"/>
  <c r="BF87" i="26"/>
  <c r="BF88" i="26"/>
  <c r="BF89" i="26"/>
  <c r="BF90" i="26"/>
  <c r="BF91" i="26"/>
  <c r="BF92" i="26"/>
  <c r="BF93" i="26"/>
  <c r="BF94" i="26"/>
  <c r="BF95" i="26"/>
  <c r="BF96" i="26"/>
  <c r="BF97" i="26"/>
  <c r="BF98" i="26"/>
  <c r="BF99" i="26"/>
  <c r="BF100" i="26"/>
  <c r="BF101" i="26"/>
  <c r="BF102" i="26"/>
  <c r="BF103" i="26"/>
  <c r="BF104" i="26"/>
  <c r="BF105" i="26"/>
  <c r="BF106" i="26"/>
  <c r="BF107" i="26"/>
  <c r="BF108" i="26"/>
  <c r="BF109" i="26"/>
  <c r="BF110" i="26"/>
  <c r="BF111" i="26"/>
  <c r="BF112" i="26"/>
  <c r="BF113" i="26"/>
  <c r="BF114" i="26"/>
  <c r="BF115" i="26"/>
  <c r="BG116" i="26"/>
  <c r="AZ116" i="26"/>
  <c r="AZ87" i="26"/>
  <c r="AZ88" i="26"/>
  <c r="AZ89" i="26"/>
  <c r="AZ90" i="26"/>
  <c r="AZ91" i="26"/>
  <c r="AZ92" i="26"/>
  <c r="AZ93" i="26"/>
  <c r="AZ94" i="26"/>
  <c r="AZ95" i="26"/>
  <c r="AZ96" i="26"/>
  <c r="AZ97" i="26"/>
  <c r="AZ98" i="26"/>
  <c r="AZ99" i="26"/>
  <c r="AZ100" i="26"/>
  <c r="AZ101" i="26"/>
  <c r="AZ40" i="26"/>
  <c r="AZ41" i="26"/>
  <c r="AZ42" i="26"/>
  <c r="AZ43" i="26"/>
  <c r="AZ44" i="26"/>
  <c r="AZ45" i="26"/>
  <c r="AZ46" i="26"/>
  <c r="AZ47" i="26"/>
  <c r="AZ48" i="26"/>
  <c r="AZ49" i="26"/>
  <c r="AZ50" i="26"/>
  <c r="AZ51" i="26"/>
  <c r="AZ52" i="26"/>
  <c r="AZ53" i="26"/>
  <c r="AZ54" i="26"/>
  <c r="AZ20" i="26"/>
  <c r="AZ21" i="26"/>
  <c r="AZ22" i="26"/>
  <c r="AZ23" i="26"/>
  <c r="AZ24" i="26"/>
  <c r="AZ25" i="26"/>
  <c r="AZ26" i="26"/>
  <c r="AZ28" i="26"/>
  <c r="AZ30" i="26"/>
  <c r="AZ31" i="26"/>
  <c r="AZ32" i="26"/>
  <c r="AZ33" i="26"/>
  <c r="AZ34" i="26"/>
  <c r="AZ35" i="26"/>
  <c r="AZ36" i="26"/>
  <c r="AZ37" i="26"/>
  <c r="AZ38" i="26"/>
  <c r="AZ39" i="26"/>
  <c r="AZ60" i="26"/>
  <c r="AZ27" i="26"/>
  <c r="AZ117" i="26"/>
  <c r="AZ118" i="26"/>
  <c r="AZ29" i="26"/>
  <c r="AZ55" i="26"/>
  <c r="AZ56" i="26"/>
  <c r="AZ57" i="26"/>
  <c r="AZ58" i="26"/>
  <c r="AZ59" i="26"/>
  <c r="AZ129" i="26"/>
  <c r="AZ61" i="26"/>
  <c r="AZ62" i="26"/>
  <c r="AZ63" i="26"/>
  <c r="AZ64" i="26"/>
  <c r="AZ65" i="26"/>
  <c r="AZ66" i="26"/>
  <c r="AZ67" i="26"/>
  <c r="AZ68" i="26"/>
  <c r="AZ5" i="26"/>
  <c r="AZ6" i="26"/>
  <c r="AZ7" i="26"/>
  <c r="AZ8" i="26"/>
  <c r="AZ9" i="26"/>
  <c r="AZ10" i="26"/>
  <c r="AZ11" i="26"/>
  <c r="AZ12" i="26"/>
  <c r="AZ13" i="26"/>
  <c r="AZ14" i="26"/>
  <c r="AZ15" i="26"/>
  <c r="AZ16" i="26"/>
  <c r="AZ17" i="26"/>
  <c r="AZ18" i="26"/>
  <c r="AZ19" i="26"/>
  <c r="AZ69" i="26"/>
  <c r="AZ70" i="26"/>
  <c r="AZ71" i="26"/>
  <c r="AZ72" i="26"/>
  <c r="AZ73" i="26"/>
  <c r="AZ74" i="26"/>
  <c r="AZ75" i="26"/>
  <c r="AZ76" i="26"/>
  <c r="AZ77" i="26"/>
  <c r="AZ78" i="26"/>
  <c r="AZ79" i="26"/>
  <c r="AZ80" i="26"/>
  <c r="AZ81" i="26"/>
  <c r="AZ82" i="26"/>
  <c r="AZ83" i="26"/>
  <c r="AZ84" i="26"/>
  <c r="AZ85" i="26"/>
  <c r="AZ86" i="26"/>
  <c r="AZ102" i="26"/>
  <c r="AZ103" i="26"/>
  <c r="AZ104" i="26"/>
  <c r="AZ105" i="26"/>
  <c r="AZ106" i="26"/>
  <c r="AZ107" i="26"/>
  <c r="AZ108" i="26"/>
  <c r="AZ109" i="26"/>
  <c r="AZ110" i="26"/>
  <c r="AZ111" i="26"/>
  <c r="AZ112" i="26"/>
  <c r="AZ113" i="26"/>
  <c r="AZ114" i="26"/>
  <c r="AZ115" i="26"/>
  <c r="BA116" i="26"/>
  <c r="AT116" i="26"/>
  <c r="AT5" i="26"/>
  <c r="AT6" i="26"/>
  <c r="AT7" i="26"/>
  <c r="AT8" i="26"/>
  <c r="AT9" i="26"/>
  <c r="AT10" i="26"/>
  <c r="AT11" i="26"/>
  <c r="AT12" i="26"/>
  <c r="AT13" i="26"/>
  <c r="AT14" i="26"/>
  <c r="AT15" i="26"/>
  <c r="AT16" i="26"/>
  <c r="AT17" i="26"/>
  <c r="AT18" i="26"/>
  <c r="AT19" i="26"/>
  <c r="AT20" i="26"/>
  <c r="AT21" i="26"/>
  <c r="AT22" i="26"/>
  <c r="AT23" i="26"/>
  <c r="AT24" i="26"/>
  <c r="AT25" i="26"/>
  <c r="AT26" i="26"/>
  <c r="AT27" i="26"/>
  <c r="AT28" i="26"/>
  <c r="AT29" i="26"/>
  <c r="AT30" i="26"/>
  <c r="AT31" i="26"/>
  <c r="AT32" i="26"/>
  <c r="AT33" i="26"/>
  <c r="AT34" i="26"/>
  <c r="AT35" i="26"/>
  <c r="AT36" i="26"/>
  <c r="AT37" i="26"/>
  <c r="AT38" i="26"/>
  <c r="AT39" i="26"/>
  <c r="AT40" i="26"/>
  <c r="AT41" i="26"/>
  <c r="AT42" i="26"/>
  <c r="AT43" i="26"/>
  <c r="AT44" i="26"/>
  <c r="AT45" i="26"/>
  <c r="AT46" i="26"/>
  <c r="AT47" i="26"/>
  <c r="AT48" i="26"/>
  <c r="AT49" i="26"/>
  <c r="AT50" i="26"/>
  <c r="AT51" i="26"/>
  <c r="AT52" i="26"/>
  <c r="AT53" i="26"/>
  <c r="AT54" i="26"/>
  <c r="AT55" i="26"/>
  <c r="AT56" i="26"/>
  <c r="AT57" i="26"/>
  <c r="AT58" i="26"/>
  <c r="AT59" i="26"/>
  <c r="AT60" i="26"/>
  <c r="AT61" i="26"/>
  <c r="AT62" i="26"/>
  <c r="AT63" i="26"/>
  <c r="AT64" i="26"/>
  <c r="AT65" i="26"/>
  <c r="AT66" i="26"/>
  <c r="AT67" i="26"/>
  <c r="AT68" i="26"/>
  <c r="AT69" i="26"/>
  <c r="AT70" i="26"/>
  <c r="AT71" i="26"/>
  <c r="AT72" i="26"/>
  <c r="AT73" i="26"/>
  <c r="AT74" i="26"/>
  <c r="AT75" i="26"/>
  <c r="AT76" i="26"/>
  <c r="AT77" i="26"/>
  <c r="AT78" i="26"/>
  <c r="AT79" i="26"/>
  <c r="AT80" i="26"/>
  <c r="AT81" i="26"/>
  <c r="AT82" i="26"/>
  <c r="AT83" i="26"/>
  <c r="AT84" i="26"/>
  <c r="AT85" i="26"/>
  <c r="AT86" i="26"/>
  <c r="AT87" i="26"/>
  <c r="AT88" i="26"/>
  <c r="AT89" i="26"/>
  <c r="AT90" i="26"/>
  <c r="AT91" i="26"/>
  <c r="AT92" i="26"/>
  <c r="AT93" i="26"/>
  <c r="AT94" i="26"/>
  <c r="AT95" i="26"/>
  <c r="AT96" i="26"/>
  <c r="AT97" i="26"/>
  <c r="AT98" i="26"/>
  <c r="AT99" i="26"/>
  <c r="AT100" i="26"/>
  <c r="AT101" i="26"/>
  <c r="AT102" i="26"/>
  <c r="AT103" i="26"/>
  <c r="AT104" i="26"/>
  <c r="AT105" i="26"/>
  <c r="AT106" i="26"/>
  <c r="AT107" i="26"/>
  <c r="AT108" i="26"/>
  <c r="AT109" i="26"/>
  <c r="AT110" i="26"/>
  <c r="AT111" i="26"/>
  <c r="AT112" i="26"/>
  <c r="AT113" i="26"/>
  <c r="AT114" i="26"/>
  <c r="AT115" i="26"/>
  <c r="AT117" i="26"/>
  <c r="AT118" i="26"/>
  <c r="AU116" i="26"/>
  <c r="AN116" i="26"/>
  <c r="AN114" i="26"/>
  <c r="AN87" i="26"/>
  <c r="AN88" i="26"/>
  <c r="AN89" i="26"/>
  <c r="AN90" i="26"/>
  <c r="AN91" i="26"/>
  <c r="AN92" i="26"/>
  <c r="AN93" i="26"/>
  <c r="AN94" i="26"/>
  <c r="AN95" i="26"/>
  <c r="AN96" i="26"/>
  <c r="AN97" i="26"/>
  <c r="AN98" i="26"/>
  <c r="AN99" i="26"/>
  <c r="AN100" i="26"/>
  <c r="AN101" i="26"/>
  <c r="AN117" i="26"/>
  <c r="AN118" i="26"/>
  <c r="AN29" i="26"/>
  <c r="AN69" i="26"/>
  <c r="AN70" i="26"/>
  <c r="AN71" i="26"/>
  <c r="AN72" i="26"/>
  <c r="AN73" i="26"/>
  <c r="AN74" i="26"/>
  <c r="AN75" i="26"/>
  <c r="AN76" i="26"/>
  <c r="AN77" i="26"/>
  <c r="AN78" i="26"/>
  <c r="AN79" i="26"/>
  <c r="AN80" i="26"/>
  <c r="AN81" i="26"/>
  <c r="AN82" i="26"/>
  <c r="AN83" i="26"/>
  <c r="AN84" i="26"/>
  <c r="AN85" i="26"/>
  <c r="AN86" i="26"/>
  <c r="AN34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30" i="26"/>
  <c r="AN31" i="26"/>
  <c r="AN32" i="26"/>
  <c r="AN33" i="26"/>
  <c r="AN35" i="26"/>
  <c r="AN36" i="26"/>
  <c r="AN37" i="26"/>
  <c r="AN38" i="26"/>
  <c r="AN39" i="26"/>
  <c r="AN40" i="26"/>
  <c r="AN41" i="26"/>
  <c r="AN42" i="26"/>
  <c r="AN43" i="26"/>
  <c r="AN44" i="26"/>
  <c r="AN45" i="26"/>
  <c r="AN46" i="26"/>
  <c r="AN47" i="26"/>
  <c r="AN48" i="26"/>
  <c r="AN49" i="26"/>
  <c r="AN50" i="26"/>
  <c r="AN51" i="26"/>
  <c r="AN52" i="26"/>
  <c r="AN53" i="26"/>
  <c r="AN54" i="26"/>
  <c r="AN55" i="26"/>
  <c r="AN56" i="26"/>
  <c r="AN57" i="26"/>
  <c r="AN58" i="26"/>
  <c r="AN59" i="26"/>
  <c r="AN60" i="26"/>
  <c r="AN61" i="26"/>
  <c r="AN62" i="26"/>
  <c r="AN63" i="26"/>
  <c r="AN64" i="26"/>
  <c r="AN65" i="26"/>
  <c r="AN66" i="26"/>
  <c r="AN67" i="26"/>
  <c r="AN68" i="26"/>
  <c r="AN102" i="26"/>
  <c r="AN103" i="26"/>
  <c r="AN104" i="26"/>
  <c r="AN105" i="26"/>
  <c r="AN106" i="26"/>
  <c r="AN107" i="26"/>
  <c r="AN108" i="26"/>
  <c r="AN109" i="26"/>
  <c r="AN110" i="26"/>
  <c r="AN111" i="26"/>
  <c r="AN112" i="26"/>
  <c r="AN113" i="26"/>
  <c r="AN115" i="26"/>
  <c r="AO116" i="26"/>
  <c r="AH116" i="26"/>
  <c r="AH34" i="26"/>
  <c r="AH5" i="26"/>
  <c r="AH6" i="26"/>
  <c r="AH7" i="26"/>
  <c r="AH8" i="26"/>
  <c r="AH9" i="26"/>
  <c r="AH10" i="26"/>
  <c r="AH11" i="26"/>
  <c r="AH12" i="26"/>
  <c r="AH13" i="26"/>
  <c r="AH14" i="26"/>
  <c r="AH15" i="26"/>
  <c r="AH16" i="26"/>
  <c r="AH17" i="26"/>
  <c r="AH18" i="26"/>
  <c r="AH19" i="26"/>
  <c r="AH20" i="26"/>
  <c r="AH21" i="26"/>
  <c r="AH22" i="26"/>
  <c r="AH23" i="26"/>
  <c r="AH24" i="26"/>
  <c r="AH25" i="26"/>
  <c r="AH26" i="26"/>
  <c r="AH27" i="26"/>
  <c r="AH28" i="26"/>
  <c r="AH29" i="26"/>
  <c r="AH30" i="26"/>
  <c r="AH31" i="26"/>
  <c r="AH32" i="26"/>
  <c r="AH33" i="26"/>
  <c r="AH35" i="26"/>
  <c r="AH36" i="26"/>
  <c r="AH37" i="26"/>
  <c r="AH38" i="26"/>
  <c r="AH39" i="26"/>
  <c r="AH40" i="26"/>
  <c r="AH41" i="26"/>
  <c r="AH42" i="26"/>
  <c r="AH43" i="26"/>
  <c r="AH44" i="26"/>
  <c r="AH45" i="26"/>
  <c r="AH129" i="26"/>
  <c r="AH46" i="26"/>
  <c r="AH47" i="26"/>
  <c r="AH48" i="26"/>
  <c r="AH49" i="26"/>
  <c r="AH50" i="26"/>
  <c r="AH51" i="26"/>
  <c r="AH52" i="26"/>
  <c r="AH53" i="26"/>
  <c r="AH54" i="26"/>
  <c r="AH55" i="26"/>
  <c r="AH56" i="26"/>
  <c r="AH57" i="26"/>
  <c r="AH58" i="26"/>
  <c r="AH59" i="26"/>
  <c r="AH60" i="26"/>
  <c r="AH61" i="26"/>
  <c r="AH62" i="26"/>
  <c r="AH63" i="26"/>
  <c r="AH64" i="26"/>
  <c r="AH65" i="26"/>
  <c r="AH66" i="26"/>
  <c r="AH67" i="26"/>
  <c r="AH68" i="26"/>
  <c r="AH69" i="26"/>
  <c r="AH70" i="26"/>
  <c r="AH71" i="26"/>
  <c r="AH72" i="26"/>
  <c r="AH73" i="26"/>
  <c r="AH74" i="26"/>
  <c r="AH75" i="26"/>
  <c r="AH76" i="26"/>
  <c r="AH77" i="26"/>
  <c r="AH78" i="26"/>
  <c r="AH79" i="26"/>
  <c r="AH80" i="26"/>
  <c r="AH81" i="26"/>
  <c r="AH82" i="26"/>
  <c r="AH83" i="26"/>
  <c r="AH84" i="26"/>
  <c r="AH85" i="26"/>
  <c r="AH86" i="26"/>
  <c r="AH87" i="26"/>
  <c r="AH88" i="26"/>
  <c r="AH89" i="26"/>
  <c r="AH90" i="26"/>
  <c r="AH91" i="26"/>
  <c r="AH92" i="26"/>
  <c r="AH93" i="26"/>
  <c r="AH94" i="26"/>
  <c r="AH95" i="26"/>
  <c r="AH96" i="26"/>
  <c r="AH97" i="26"/>
  <c r="AH98" i="26"/>
  <c r="AH99" i="26"/>
  <c r="AH100" i="26"/>
  <c r="AH101" i="26"/>
  <c r="AH102" i="26"/>
  <c r="AH103" i="26"/>
  <c r="AH104" i="26"/>
  <c r="AH105" i="26"/>
  <c r="AH106" i="26"/>
  <c r="AH107" i="26"/>
  <c r="AH108" i="26"/>
  <c r="AH109" i="26"/>
  <c r="AH110" i="26"/>
  <c r="AH111" i="26"/>
  <c r="AH112" i="26"/>
  <c r="AH113" i="26"/>
  <c r="AH114" i="26"/>
  <c r="AH115" i="26"/>
  <c r="AH117" i="26"/>
  <c r="AH118" i="26"/>
  <c r="AI116" i="26"/>
  <c r="AB116" i="26"/>
  <c r="AB117" i="26"/>
  <c r="AB118" i="26"/>
  <c r="AB29" i="26"/>
  <c r="AB34" i="26"/>
  <c r="AB5" i="26"/>
  <c r="AB6" i="26"/>
  <c r="AB7" i="26"/>
  <c r="AB8" i="26"/>
  <c r="AB9" i="26"/>
  <c r="AB10" i="26"/>
  <c r="AB11" i="26"/>
  <c r="AB12" i="26"/>
  <c r="AB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30" i="26"/>
  <c r="AB31" i="26"/>
  <c r="AB32" i="26"/>
  <c r="AB33" i="26"/>
  <c r="AB35" i="26"/>
  <c r="AB36" i="26"/>
  <c r="AB37" i="26"/>
  <c r="AB38" i="26"/>
  <c r="AB39" i="26"/>
  <c r="AB40" i="26"/>
  <c r="AB41" i="26"/>
  <c r="AB42" i="26"/>
  <c r="AB43" i="26"/>
  <c r="AB44" i="26"/>
  <c r="AB45" i="26"/>
  <c r="AB46" i="26"/>
  <c r="AB47" i="26"/>
  <c r="AB48" i="26"/>
  <c r="AB49" i="26"/>
  <c r="AB50" i="26"/>
  <c r="AB51" i="26"/>
  <c r="AB52" i="26"/>
  <c r="AB53" i="26"/>
  <c r="AB54" i="26"/>
  <c r="AB55" i="26"/>
  <c r="AB56" i="26"/>
  <c r="AB57" i="26"/>
  <c r="AB58" i="26"/>
  <c r="AB59" i="26"/>
  <c r="AB60" i="26"/>
  <c r="AB61" i="26"/>
  <c r="AB62" i="26"/>
  <c r="AB63" i="26"/>
  <c r="AB64" i="26"/>
  <c r="AB65" i="26"/>
  <c r="AB66" i="26"/>
  <c r="AB67" i="26"/>
  <c r="AB68" i="26"/>
  <c r="AB69" i="26"/>
  <c r="AB70" i="26"/>
  <c r="AB72" i="26"/>
  <c r="AB73" i="26"/>
  <c r="AB74" i="26"/>
  <c r="AB75" i="26"/>
  <c r="AB76" i="26"/>
  <c r="AB77" i="26"/>
  <c r="AB78" i="26"/>
  <c r="AB79" i="26"/>
  <c r="AB80" i="26"/>
  <c r="AB81" i="26"/>
  <c r="AB82" i="26"/>
  <c r="AB83" i="26"/>
  <c r="AB84" i="26"/>
  <c r="AB85" i="26"/>
  <c r="AB86" i="26"/>
  <c r="AB87" i="26"/>
  <c r="AB88" i="26"/>
  <c r="AB89" i="26"/>
  <c r="AB90" i="26"/>
  <c r="AB91" i="26"/>
  <c r="AB92" i="26"/>
  <c r="AB93" i="26"/>
  <c r="AB94" i="26"/>
  <c r="AB95" i="26"/>
  <c r="AB96" i="26"/>
  <c r="AB97" i="26"/>
  <c r="AB98" i="26"/>
  <c r="AB99" i="26"/>
  <c r="AB100" i="26"/>
  <c r="AB101" i="26"/>
  <c r="AB102" i="26"/>
  <c r="AB103" i="26"/>
  <c r="AB104" i="26"/>
  <c r="AB105" i="26"/>
  <c r="AB106" i="26"/>
  <c r="AB107" i="26"/>
  <c r="AB108" i="26"/>
  <c r="AB109" i="26"/>
  <c r="AB110" i="26"/>
  <c r="AB111" i="26"/>
  <c r="AB112" i="26"/>
  <c r="AB113" i="26"/>
  <c r="AB114" i="26"/>
  <c r="AB115" i="26"/>
  <c r="AC116" i="26"/>
  <c r="V116" i="26"/>
  <c r="V117" i="26"/>
  <c r="V118" i="26"/>
  <c r="V29" i="26"/>
  <c r="V87" i="26"/>
  <c r="V88" i="26"/>
  <c r="V89" i="26"/>
  <c r="V90" i="26"/>
  <c r="V91" i="26"/>
  <c r="V92" i="26"/>
  <c r="V93" i="26"/>
  <c r="V94" i="26"/>
  <c r="V95" i="26"/>
  <c r="V96" i="26"/>
  <c r="V97" i="26"/>
  <c r="V98" i="26"/>
  <c r="V99" i="26"/>
  <c r="V100" i="26"/>
  <c r="V101" i="26"/>
  <c r="V5" i="26"/>
  <c r="V6" i="26"/>
  <c r="V7" i="26"/>
  <c r="V8" i="26"/>
  <c r="V9" i="26"/>
  <c r="V10" i="26"/>
  <c r="V11" i="26"/>
  <c r="V12" i="26"/>
  <c r="V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30" i="26"/>
  <c r="V31" i="26"/>
  <c r="V32" i="26"/>
  <c r="V33" i="26"/>
  <c r="V34" i="26"/>
  <c r="V35" i="26"/>
  <c r="V36" i="26"/>
  <c r="V37" i="26"/>
  <c r="V38" i="26"/>
  <c r="V39" i="26"/>
  <c r="V40" i="26"/>
  <c r="V41" i="26"/>
  <c r="V42" i="26"/>
  <c r="V43" i="26"/>
  <c r="V44" i="26"/>
  <c r="V45" i="26"/>
  <c r="V46" i="26"/>
  <c r="V47" i="26"/>
  <c r="V48" i="26"/>
  <c r="V49" i="26"/>
  <c r="V50" i="26"/>
  <c r="V51" i="26"/>
  <c r="V52" i="26"/>
  <c r="V53" i="26"/>
  <c r="V54" i="26"/>
  <c r="V55" i="26"/>
  <c r="V56" i="26"/>
  <c r="V57" i="26"/>
  <c r="V58" i="26"/>
  <c r="V59" i="26"/>
  <c r="V60" i="26"/>
  <c r="V61" i="26"/>
  <c r="V62" i="26"/>
  <c r="V63" i="26"/>
  <c r="V64" i="26"/>
  <c r="V65" i="26"/>
  <c r="V66" i="26"/>
  <c r="V67" i="26"/>
  <c r="V68" i="26"/>
  <c r="V69" i="26"/>
  <c r="V70" i="26"/>
  <c r="V71" i="26"/>
  <c r="V72" i="26"/>
  <c r="V73" i="26"/>
  <c r="V74" i="26"/>
  <c r="V75" i="26"/>
  <c r="V76" i="26"/>
  <c r="V77" i="26"/>
  <c r="V78" i="26"/>
  <c r="V79" i="26"/>
  <c r="V80" i="26"/>
  <c r="V81" i="26"/>
  <c r="V82" i="26"/>
  <c r="V83" i="26"/>
  <c r="V84" i="26"/>
  <c r="V85" i="26"/>
  <c r="V86" i="26"/>
  <c r="V102" i="26"/>
  <c r="V103" i="26"/>
  <c r="V104" i="26"/>
  <c r="V105" i="26"/>
  <c r="V106" i="26"/>
  <c r="V107" i="26"/>
  <c r="V108" i="26"/>
  <c r="V109" i="26"/>
  <c r="V110" i="26"/>
  <c r="V111" i="26"/>
  <c r="V112" i="26"/>
  <c r="V113" i="26"/>
  <c r="V114" i="26"/>
  <c r="V115" i="26"/>
  <c r="W116" i="26"/>
  <c r="P116" i="26"/>
  <c r="P114" i="26"/>
  <c r="P87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P100" i="26"/>
  <c r="P101" i="26"/>
  <c r="P117" i="26"/>
  <c r="P118" i="26"/>
  <c r="P29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30" i="26"/>
  <c r="P31" i="26"/>
  <c r="P32" i="26"/>
  <c r="P129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71" i="26"/>
  <c r="P72" i="26"/>
  <c r="P73" i="26"/>
  <c r="P74" i="26"/>
  <c r="P75" i="26"/>
  <c r="P76" i="26"/>
  <c r="P77" i="26"/>
  <c r="P78" i="26"/>
  <c r="P79" i="26"/>
  <c r="P80" i="26"/>
  <c r="P81" i="26"/>
  <c r="P82" i="26"/>
  <c r="P83" i="26"/>
  <c r="P84" i="26"/>
  <c r="P85" i="26"/>
  <c r="P86" i="26"/>
  <c r="P102" i="26"/>
  <c r="P103" i="26"/>
  <c r="P104" i="26"/>
  <c r="P105" i="26"/>
  <c r="P106" i="26"/>
  <c r="P107" i="26"/>
  <c r="P108" i="26"/>
  <c r="P109" i="26"/>
  <c r="P110" i="26"/>
  <c r="P111" i="26"/>
  <c r="P112" i="26"/>
  <c r="P113" i="26"/>
  <c r="P115" i="26"/>
  <c r="Q116" i="26"/>
  <c r="K116" i="26"/>
  <c r="J116" i="26"/>
  <c r="I116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G118" i="26" s="1"/>
  <c r="K107" i="26"/>
  <c r="K108" i="26"/>
  <c r="K109" i="26"/>
  <c r="K110" i="26"/>
  <c r="K111" i="26"/>
  <c r="K112" i="26"/>
  <c r="K113" i="26"/>
  <c r="K114" i="26"/>
  <c r="K115" i="26"/>
  <c r="K117" i="26"/>
  <c r="K118" i="26"/>
  <c r="G116" i="26"/>
  <c r="BS115" i="26"/>
  <c r="BM115" i="26"/>
  <c r="BG115" i="26"/>
  <c r="BA115" i="26"/>
  <c r="AU115" i="26"/>
  <c r="AO115" i="26"/>
  <c r="AI115" i="26"/>
  <c r="AC115" i="26"/>
  <c r="W115" i="26"/>
  <c r="Q115" i="26"/>
  <c r="J115" i="26"/>
  <c r="I115" i="26"/>
  <c r="BS118" i="26"/>
  <c r="BM118" i="26"/>
  <c r="BG118" i="26"/>
  <c r="BA118" i="26"/>
  <c r="AU118" i="26"/>
  <c r="AO118" i="26"/>
  <c r="AI118" i="26"/>
  <c r="AC118" i="26"/>
  <c r="W118" i="26"/>
  <c r="Q118" i="26"/>
  <c r="J118" i="26"/>
  <c r="I118" i="26"/>
  <c r="BS117" i="26"/>
  <c r="BM117" i="26"/>
  <c r="BG117" i="26"/>
  <c r="BA117" i="26"/>
  <c r="AU117" i="26"/>
  <c r="AO117" i="26"/>
  <c r="AI117" i="26"/>
  <c r="AC117" i="26"/>
  <c r="W117" i="26"/>
  <c r="Q117" i="26"/>
  <c r="J117" i="26"/>
  <c r="I117" i="26"/>
  <c r="G117" i="26"/>
  <c r="BS19" i="26"/>
  <c r="BM19" i="26"/>
  <c r="BG19" i="26"/>
  <c r="BA19" i="26"/>
  <c r="AU19" i="26"/>
  <c r="AO19" i="26"/>
  <c r="AI19" i="26"/>
  <c r="AC19" i="26"/>
  <c r="W19" i="26"/>
  <c r="Q19" i="26"/>
  <c r="J19" i="26"/>
  <c r="I19" i="26"/>
  <c r="BS18" i="26"/>
  <c r="BM18" i="26"/>
  <c r="BG18" i="26"/>
  <c r="BA18" i="26"/>
  <c r="AU18" i="26"/>
  <c r="AO18" i="26"/>
  <c r="AI18" i="26"/>
  <c r="AC18" i="26"/>
  <c r="W18" i="26"/>
  <c r="Q18" i="26"/>
  <c r="J18" i="26"/>
  <c r="I18" i="26"/>
  <c r="G18" i="26"/>
  <c r="BS17" i="26"/>
  <c r="BM17" i="26"/>
  <c r="BG17" i="26"/>
  <c r="BA17" i="26"/>
  <c r="AU17" i="26"/>
  <c r="AO17" i="26"/>
  <c r="AI17" i="26"/>
  <c r="AC17" i="26"/>
  <c r="W17" i="26"/>
  <c r="Q17" i="26"/>
  <c r="J17" i="26"/>
  <c r="I17" i="26"/>
  <c r="G17" i="26"/>
  <c r="BS114" i="26"/>
  <c r="BM114" i="26"/>
  <c r="BG114" i="26"/>
  <c r="BA114" i="26"/>
  <c r="AU114" i="26"/>
  <c r="AO114" i="26"/>
  <c r="AI114" i="26"/>
  <c r="AC114" i="26"/>
  <c r="W114" i="26"/>
  <c r="Q114" i="26"/>
  <c r="J114" i="26"/>
  <c r="I114" i="26"/>
  <c r="G114" i="26"/>
  <c r="BS113" i="26"/>
  <c r="BM113" i="26"/>
  <c r="BG113" i="26"/>
  <c r="BA113" i="26"/>
  <c r="AU113" i="26"/>
  <c r="AO113" i="26"/>
  <c r="AI113" i="26"/>
  <c r="AC113" i="26"/>
  <c r="W113" i="26"/>
  <c r="Q113" i="26"/>
  <c r="J113" i="26"/>
  <c r="I113" i="26"/>
  <c r="G113" i="26"/>
  <c r="BS112" i="26"/>
  <c r="BM112" i="26"/>
  <c r="BG112" i="26"/>
  <c r="BA112" i="26"/>
  <c r="AU112" i="26"/>
  <c r="AO112" i="26"/>
  <c r="AI112" i="26"/>
  <c r="AC112" i="26"/>
  <c r="W112" i="26"/>
  <c r="Q112" i="26"/>
  <c r="J112" i="26"/>
  <c r="I112" i="26"/>
  <c r="G112" i="26"/>
  <c r="BS101" i="26"/>
  <c r="BM101" i="26"/>
  <c r="BG101" i="26"/>
  <c r="BA101" i="26"/>
  <c r="AU101" i="26"/>
  <c r="AO101" i="26"/>
  <c r="AI101" i="26"/>
  <c r="AC101" i="26"/>
  <c r="W101" i="26"/>
  <c r="Q101" i="26"/>
  <c r="J101" i="26"/>
  <c r="I101" i="26"/>
  <c r="G101" i="26"/>
  <c r="BS100" i="26"/>
  <c r="BM100" i="26"/>
  <c r="BG100" i="26"/>
  <c r="BA100" i="26"/>
  <c r="AU100" i="26"/>
  <c r="AO100" i="26"/>
  <c r="AI100" i="26"/>
  <c r="AC100" i="26"/>
  <c r="W100" i="26"/>
  <c r="Q100" i="26"/>
  <c r="J100" i="26"/>
  <c r="I100" i="26"/>
  <c r="G100" i="26"/>
  <c r="BS99" i="26"/>
  <c r="BM99" i="26"/>
  <c r="BG99" i="26"/>
  <c r="BA99" i="26"/>
  <c r="AU99" i="26"/>
  <c r="AO99" i="26"/>
  <c r="AI99" i="26"/>
  <c r="AC99" i="26"/>
  <c r="W99" i="26"/>
  <c r="Q99" i="26"/>
  <c r="J99" i="26"/>
  <c r="I99" i="26"/>
  <c r="G99" i="26"/>
  <c r="BS98" i="26"/>
  <c r="BM98" i="26"/>
  <c r="BG98" i="26"/>
  <c r="BA98" i="26"/>
  <c r="AU98" i="26"/>
  <c r="AO98" i="26"/>
  <c r="AI98" i="26"/>
  <c r="AC98" i="26"/>
  <c r="W98" i="26"/>
  <c r="Q98" i="26"/>
  <c r="J98" i="26"/>
  <c r="I98" i="26"/>
  <c r="G98" i="26"/>
  <c r="BS97" i="26"/>
  <c r="BM97" i="26"/>
  <c r="BG97" i="26"/>
  <c r="BA97" i="26"/>
  <c r="AU97" i="26"/>
  <c r="AO97" i="26"/>
  <c r="AI97" i="26"/>
  <c r="AC97" i="26"/>
  <c r="W97" i="26"/>
  <c r="Q97" i="26"/>
  <c r="J97" i="26"/>
  <c r="I97" i="26"/>
  <c r="G97" i="26"/>
  <c r="BS96" i="26"/>
  <c r="BM96" i="26"/>
  <c r="BG96" i="26"/>
  <c r="BA96" i="26"/>
  <c r="AU96" i="26"/>
  <c r="AO96" i="26"/>
  <c r="AI96" i="26"/>
  <c r="AC96" i="26"/>
  <c r="W96" i="26"/>
  <c r="Q96" i="26"/>
  <c r="J96" i="26"/>
  <c r="I96" i="26"/>
  <c r="G96" i="26"/>
  <c r="BS86" i="26"/>
  <c r="BM86" i="26"/>
  <c r="BG86" i="26"/>
  <c r="BA86" i="26"/>
  <c r="AU86" i="26"/>
  <c r="AO86" i="26"/>
  <c r="AI86" i="26"/>
  <c r="AC86" i="26"/>
  <c r="W86" i="26"/>
  <c r="Q86" i="26"/>
  <c r="J86" i="26"/>
  <c r="I86" i="26"/>
  <c r="G86" i="26"/>
  <c r="BS85" i="26"/>
  <c r="BM85" i="26"/>
  <c r="BG85" i="26"/>
  <c r="BA85" i="26"/>
  <c r="AU85" i="26"/>
  <c r="AO85" i="26"/>
  <c r="AI85" i="26"/>
  <c r="AC85" i="26"/>
  <c r="W85" i="26"/>
  <c r="Q85" i="26"/>
  <c r="H85" i="26" s="1"/>
  <c r="J85" i="26"/>
  <c r="I85" i="26"/>
  <c r="G85" i="26"/>
  <c r="BS84" i="26"/>
  <c r="BM84" i="26"/>
  <c r="BG84" i="26"/>
  <c r="BA84" i="26"/>
  <c r="AU84" i="26"/>
  <c r="AO84" i="26"/>
  <c r="AI84" i="26"/>
  <c r="AC84" i="26"/>
  <c r="W84" i="26"/>
  <c r="Q84" i="26"/>
  <c r="J84" i="26"/>
  <c r="I84" i="26"/>
  <c r="G84" i="26"/>
  <c r="BS39" i="26"/>
  <c r="BM39" i="26"/>
  <c r="BG39" i="26"/>
  <c r="BA39" i="26"/>
  <c r="AU39" i="26"/>
  <c r="AO39" i="26"/>
  <c r="AI39" i="26"/>
  <c r="AC39" i="26"/>
  <c r="W39" i="26"/>
  <c r="Q39" i="26"/>
  <c r="J39" i="26"/>
  <c r="I39" i="26"/>
  <c r="G39" i="26"/>
  <c r="BS38" i="26"/>
  <c r="BM38" i="26"/>
  <c r="BG38" i="26"/>
  <c r="BA38" i="26"/>
  <c r="AU38" i="26"/>
  <c r="AO38" i="26"/>
  <c r="AI38" i="26"/>
  <c r="AC38" i="26"/>
  <c r="W38" i="26"/>
  <c r="Q38" i="26"/>
  <c r="J38" i="26"/>
  <c r="I38" i="26"/>
  <c r="G38" i="26"/>
  <c r="BS37" i="26"/>
  <c r="BM37" i="26"/>
  <c r="BG37" i="26"/>
  <c r="BA37" i="26"/>
  <c r="AU37" i="26"/>
  <c r="AO37" i="26"/>
  <c r="AI37" i="26"/>
  <c r="AC37" i="26"/>
  <c r="W37" i="26"/>
  <c r="Q37" i="26"/>
  <c r="J37" i="26"/>
  <c r="I37" i="26"/>
  <c r="G37" i="26"/>
  <c r="BS16" i="26"/>
  <c r="BM16" i="26"/>
  <c r="BG16" i="26"/>
  <c r="BA16" i="26"/>
  <c r="AU16" i="26"/>
  <c r="AO16" i="26"/>
  <c r="AI16" i="26"/>
  <c r="AC16" i="26"/>
  <c r="W16" i="26"/>
  <c r="Q16" i="26"/>
  <c r="J16" i="26"/>
  <c r="I16" i="26"/>
  <c r="G16" i="26"/>
  <c r="BS15" i="26"/>
  <c r="BM15" i="26"/>
  <c r="BG15" i="26"/>
  <c r="BA15" i="26"/>
  <c r="AU15" i="26"/>
  <c r="AO15" i="26"/>
  <c r="AI15" i="26"/>
  <c r="AC15" i="26"/>
  <c r="W15" i="26"/>
  <c r="Q15" i="26"/>
  <c r="J15" i="26"/>
  <c r="I15" i="26"/>
  <c r="G15" i="26"/>
  <c r="BS107" i="26"/>
  <c r="BM107" i="26"/>
  <c r="BG107" i="26"/>
  <c r="BA107" i="26"/>
  <c r="AU107" i="26"/>
  <c r="AO107" i="26"/>
  <c r="AI107" i="26"/>
  <c r="AC107" i="26"/>
  <c r="W107" i="26"/>
  <c r="Q107" i="26"/>
  <c r="J107" i="26"/>
  <c r="I107" i="26"/>
  <c r="G107" i="26"/>
  <c r="BS106" i="26"/>
  <c r="BM106" i="26"/>
  <c r="BG106" i="26"/>
  <c r="BA106" i="26"/>
  <c r="AU106" i="26"/>
  <c r="AO106" i="26"/>
  <c r="AI106" i="26"/>
  <c r="AC106" i="26"/>
  <c r="W106" i="26"/>
  <c r="Q106" i="26"/>
  <c r="J106" i="26"/>
  <c r="I106" i="26"/>
  <c r="G106" i="26"/>
  <c r="BS110" i="26"/>
  <c r="BM110" i="26"/>
  <c r="BG110" i="26"/>
  <c r="BA110" i="26"/>
  <c r="AU110" i="26"/>
  <c r="AO110" i="26"/>
  <c r="AI110" i="26"/>
  <c r="AC110" i="26"/>
  <c r="W110" i="26"/>
  <c r="Q110" i="26"/>
  <c r="J110" i="26"/>
  <c r="I110" i="26"/>
  <c r="G110" i="26"/>
  <c r="BS109" i="26"/>
  <c r="BM109" i="26"/>
  <c r="BG109" i="26"/>
  <c r="BA109" i="26"/>
  <c r="AU109" i="26"/>
  <c r="AO109" i="26"/>
  <c r="AI109" i="26"/>
  <c r="AC109" i="26"/>
  <c r="W109" i="26"/>
  <c r="Q109" i="26"/>
  <c r="J109" i="26"/>
  <c r="I109" i="26"/>
  <c r="G109" i="26"/>
  <c r="BS108" i="26"/>
  <c r="BM108" i="26"/>
  <c r="BG108" i="26"/>
  <c r="BA108" i="26"/>
  <c r="AU108" i="26"/>
  <c r="AO108" i="26"/>
  <c r="AI108" i="26"/>
  <c r="AC108" i="26"/>
  <c r="W108" i="26"/>
  <c r="Q108" i="26"/>
  <c r="J108" i="26"/>
  <c r="I108" i="26"/>
  <c r="G108" i="26"/>
  <c r="BS105" i="26"/>
  <c r="BM105" i="26"/>
  <c r="BG105" i="26"/>
  <c r="BA105" i="26"/>
  <c r="AU105" i="26"/>
  <c r="AO105" i="26"/>
  <c r="AI105" i="26"/>
  <c r="AC105" i="26"/>
  <c r="W105" i="26"/>
  <c r="Q105" i="26"/>
  <c r="J105" i="26"/>
  <c r="I105" i="26"/>
  <c r="G105" i="26"/>
  <c r="BS104" i="26"/>
  <c r="BM104" i="26"/>
  <c r="BG104" i="26"/>
  <c r="BA104" i="26"/>
  <c r="AU104" i="26"/>
  <c r="AO104" i="26"/>
  <c r="AI104" i="26"/>
  <c r="AC104" i="26"/>
  <c r="W104" i="26"/>
  <c r="Q104" i="26"/>
  <c r="J104" i="26"/>
  <c r="I104" i="26"/>
  <c r="G104" i="26"/>
  <c r="BS103" i="26"/>
  <c r="BM103" i="26"/>
  <c r="BG103" i="26"/>
  <c r="BA103" i="26"/>
  <c r="AU103" i="26"/>
  <c r="AO103" i="26"/>
  <c r="AI103" i="26"/>
  <c r="AC103" i="26"/>
  <c r="W103" i="26"/>
  <c r="Q103" i="26"/>
  <c r="J103" i="26"/>
  <c r="I103" i="26"/>
  <c r="G103" i="26"/>
  <c r="BS102" i="26"/>
  <c r="BM102" i="26"/>
  <c r="BG102" i="26"/>
  <c r="BA102" i="26"/>
  <c r="AU102" i="26"/>
  <c r="AO102" i="26"/>
  <c r="AI102" i="26"/>
  <c r="AC102" i="26"/>
  <c r="W102" i="26"/>
  <c r="Q102" i="26"/>
  <c r="J102" i="26"/>
  <c r="I102" i="26"/>
  <c r="G102" i="26"/>
  <c r="G6" i="26"/>
  <c r="Q6" i="26"/>
  <c r="W6" i="26"/>
  <c r="AC6" i="26"/>
  <c r="AI6" i="26"/>
  <c r="AO6" i="26"/>
  <c r="I6" i="26"/>
  <c r="J6" i="26"/>
  <c r="AU6" i="26"/>
  <c r="BA6" i="26"/>
  <c r="BG6" i="26"/>
  <c r="BM6" i="26"/>
  <c r="BS6" i="26"/>
  <c r="G7" i="26"/>
  <c r="Q7" i="26"/>
  <c r="W7" i="26"/>
  <c r="AC7" i="26"/>
  <c r="AI7" i="26"/>
  <c r="AO7" i="26"/>
  <c r="I7" i="26"/>
  <c r="J7" i="26"/>
  <c r="AU7" i="26"/>
  <c r="BA7" i="26"/>
  <c r="BG7" i="26"/>
  <c r="BM7" i="26"/>
  <c r="BS7" i="26"/>
  <c r="G8" i="26"/>
  <c r="Q8" i="26"/>
  <c r="W8" i="26"/>
  <c r="AC8" i="26"/>
  <c r="AI8" i="26"/>
  <c r="AO8" i="26"/>
  <c r="I8" i="26"/>
  <c r="J8" i="26"/>
  <c r="AU8" i="26"/>
  <c r="BA8" i="26"/>
  <c r="BG8" i="26"/>
  <c r="BM8" i="26"/>
  <c r="BS8" i="26"/>
  <c r="G9" i="26"/>
  <c r="Q9" i="26"/>
  <c r="W9" i="26"/>
  <c r="AC9" i="26"/>
  <c r="AI9" i="26"/>
  <c r="AO9" i="26"/>
  <c r="I9" i="26"/>
  <c r="J9" i="26"/>
  <c r="AU9" i="26"/>
  <c r="BA9" i="26"/>
  <c r="BG9" i="26"/>
  <c r="BM9" i="26"/>
  <c r="BS9" i="26"/>
  <c r="G10" i="26"/>
  <c r="Q10" i="26"/>
  <c r="W10" i="26"/>
  <c r="AC10" i="26"/>
  <c r="AI10" i="26"/>
  <c r="AO10" i="26"/>
  <c r="I10" i="26"/>
  <c r="J10" i="26"/>
  <c r="AU10" i="26"/>
  <c r="BA10" i="26"/>
  <c r="BG10" i="26"/>
  <c r="BM10" i="26"/>
  <c r="BS10" i="26"/>
  <c r="G11" i="26"/>
  <c r="Q11" i="26"/>
  <c r="W11" i="26"/>
  <c r="AC11" i="26"/>
  <c r="AI11" i="26"/>
  <c r="AO11" i="26"/>
  <c r="I11" i="26"/>
  <c r="J11" i="26"/>
  <c r="AU11" i="26"/>
  <c r="BA11" i="26"/>
  <c r="BG11" i="26"/>
  <c r="BM11" i="26"/>
  <c r="BS11" i="26"/>
  <c r="G12" i="26"/>
  <c r="Q12" i="26"/>
  <c r="W12" i="26"/>
  <c r="AC12" i="26"/>
  <c r="AI12" i="26"/>
  <c r="AO12" i="26"/>
  <c r="I12" i="26"/>
  <c r="J12" i="26"/>
  <c r="AU12" i="26"/>
  <c r="BA12" i="26"/>
  <c r="BG12" i="26"/>
  <c r="BM12" i="26"/>
  <c r="BS12" i="26"/>
  <c r="G13" i="26"/>
  <c r="Q13" i="26"/>
  <c r="W13" i="26"/>
  <c r="AC13" i="26"/>
  <c r="AI13" i="26"/>
  <c r="AO13" i="26"/>
  <c r="I13" i="26"/>
  <c r="J13" i="26"/>
  <c r="AU13" i="26"/>
  <c r="BA13" i="26"/>
  <c r="BG13" i="26"/>
  <c r="BM13" i="26"/>
  <c r="BS13" i="26"/>
  <c r="G14" i="26"/>
  <c r="Q14" i="26"/>
  <c r="W14" i="26"/>
  <c r="AC14" i="26"/>
  <c r="AI14" i="26"/>
  <c r="AO14" i="26"/>
  <c r="I14" i="26"/>
  <c r="J14" i="26"/>
  <c r="AU14" i="26"/>
  <c r="BA14" i="26"/>
  <c r="BG14" i="26"/>
  <c r="BM14" i="26"/>
  <c r="BS14" i="26"/>
  <c r="G20" i="26"/>
  <c r="Q20" i="26"/>
  <c r="W20" i="26"/>
  <c r="AC20" i="26"/>
  <c r="AI20" i="26"/>
  <c r="AO20" i="26"/>
  <c r="I20" i="26"/>
  <c r="J20" i="26"/>
  <c r="AU20" i="26"/>
  <c r="BA20" i="26"/>
  <c r="BG20" i="26"/>
  <c r="BM20" i="26"/>
  <c r="BS20" i="26"/>
  <c r="G21" i="26"/>
  <c r="Q21" i="26"/>
  <c r="W21" i="26"/>
  <c r="AC21" i="26"/>
  <c r="AI21" i="26"/>
  <c r="AO21" i="26"/>
  <c r="I21" i="26"/>
  <c r="J21" i="26"/>
  <c r="AU21" i="26"/>
  <c r="BA21" i="26"/>
  <c r="BG21" i="26"/>
  <c r="BM21" i="26"/>
  <c r="BS21" i="26"/>
  <c r="G22" i="26"/>
  <c r="Q22" i="26"/>
  <c r="W22" i="26"/>
  <c r="AC22" i="26"/>
  <c r="AI22" i="26"/>
  <c r="AO22" i="26"/>
  <c r="I22" i="26"/>
  <c r="J22" i="26"/>
  <c r="AU22" i="26"/>
  <c r="BA22" i="26"/>
  <c r="BG22" i="26"/>
  <c r="BM22" i="26"/>
  <c r="BS22" i="26"/>
  <c r="G23" i="26"/>
  <c r="Q23" i="26"/>
  <c r="W23" i="26"/>
  <c r="AC23" i="26"/>
  <c r="AI23" i="26"/>
  <c r="AO23" i="26"/>
  <c r="I23" i="26"/>
  <c r="J23" i="26"/>
  <c r="AU23" i="26"/>
  <c r="BA23" i="26"/>
  <c r="BG23" i="26"/>
  <c r="BM23" i="26"/>
  <c r="BS23" i="26"/>
  <c r="G24" i="26"/>
  <c r="Q24" i="26"/>
  <c r="W24" i="26"/>
  <c r="AC24" i="26"/>
  <c r="AI24" i="26"/>
  <c r="AO24" i="26"/>
  <c r="I24" i="26"/>
  <c r="J24" i="26"/>
  <c r="AU24" i="26"/>
  <c r="BA24" i="26"/>
  <c r="BG24" i="26"/>
  <c r="BM24" i="26"/>
  <c r="BS24" i="26"/>
  <c r="G25" i="26"/>
  <c r="Q25" i="26"/>
  <c r="W25" i="26"/>
  <c r="AC25" i="26"/>
  <c r="AI25" i="26"/>
  <c r="AO25" i="26"/>
  <c r="I25" i="26"/>
  <c r="J25" i="26"/>
  <c r="AU25" i="26"/>
  <c r="BA25" i="26"/>
  <c r="BG25" i="26"/>
  <c r="BM25" i="26"/>
  <c r="BS25" i="26"/>
  <c r="G26" i="26"/>
  <c r="Q26" i="26"/>
  <c r="W26" i="26"/>
  <c r="AC26" i="26"/>
  <c r="AI26" i="26"/>
  <c r="AO26" i="26"/>
  <c r="I26" i="26"/>
  <c r="J26" i="26"/>
  <c r="AU26" i="26"/>
  <c r="BA26" i="26"/>
  <c r="BG26" i="26"/>
  <c r="BM26" i="26"/>
  <c r="BS26" i="26"/>
  <c r="G27" i="26"/>
  <c r="Q27" i="26"/>
  <c r="W27" i="26"/>
  <c r="AC27" i="26"/>
  <c r="AI27" i="26"/>
  <c r="AO27" i="26"/>
  <c r="I27" i="26"/>
  <c r="J27" i="26"/>
  <c r="AU27" i="26"/>
  <c r="BA27" i="26"/>
  <c r="BG27" i="26"/>
  <c r="BM27" i="26"/>
  <c r="BS27" i="26"/>
  <c r="G28" i="26"/>
  <c r="Q28" i="26"/>
  <c r="W28" i="26"/>
  <c r="AC28" i="26"/>
  <c r="AI28" i="26"/>
  <c r="AO28" i="26"/>
  <c r="I28" i="26"/>
  <c r="J28" i="26"/>
  <c r="AU28" i="26"/>
  <c r="BA28" i="26"/>
  <c r="BG28" i="26"/>
  <c r="BM28" i="26"/>
  <c r="BS28" i="26"/>
  <c r="G29" i="26"/>
  <c r="Q29" i="26"/>
  <c r="W29" i="26"/>
  <c r="AC29" i="26"/>
  <c r="AI29" i="26"/>
  <c r="AO29" i="26"/>
  <c r="I29" i="26"/>
  <c r="J29" i="26"/>
  <c r="AU29" i="26"/>
  <c r="BA29" i="26"/>
  <c r="BG29" i="26"/>
  <c r="BM29" i="26"/>
  <c r="BS29" i="26"/>
  <c r="G30" i="26"/>
  <c r="Q30" i="26"/>
  <c r="W30" i="26"/>
  <c r="AC30" i="26"/>
  <c r="AI30" i="26"/>
  <c r="AO30" i="26"/>
  <c r="I30" i="26"/>
  <c r="J30" i="26"/>
  <c r="AU30" i="26"/>
  <c r="BA30" i="26"/>
  <c r="BG30" i="26"/>
  <c r="BM30" i="26"/>
  <c r="BS30" i="26"/>
  <c r="G31" i="26"/>
  <c r="Q31" i="26"/>
  <c r="W31" i="26"/>
  <c r="AC31" i="26"/>
  <c r="AI31" i="26"/>
  <c r="AO31" i="26"/>
  <c r="I31" i="26"/>
  <c r="J31" i="26"/>
  <c r="AU31" i="26"/>
  <c r="BA31" i="26"/>
  <c r="BG31" i="26"/>
  <c r="BM31" i="26"/>
  <c r="BS31" i="26"/>
  <c r="G32" i="26"/>
  <c r="Q32" i="26"/>
  <c r="W32" i="26"/>
  <c r="AC32" i="26"/>
  <c r="AI32" i="26"/>
  <c r="AO32" i="26"/>
  <c r="I32" i="26"/>
  <c r="J32" i="26"/>
  <c r="AU32" i="26"/>
  <c r="BA32" i="26"/>
  <c r="BG32" i="26"/>
  <c r="BM32" i="26"/>
  <c r="BS32" i="26"/>
  <c r="G33" i="26"/>
  <c r="Q33" i="26"/>
  <c r="W33" i="26"/>
  <c r="AC33" i="26"/>
  <c r="AI33" i="26"/>
  <c r="AO33" i="26"/>
  <c r="I33" i="26"/>
  <c r="J33" i="26"/>
  <c r="AU33" i="26"/>
  <c r="BA33" i="26"/>
  <c r="BG33" i="26"/>
  <c r="BM33" i="26"/>
  <c r="BS33" i="26"/>
  <c r="G34" i="26"/>
  <c r="Q34" i="26"/>
  <c r="W34" i="26"/>
  <c r="AC34" i="26"/>
  <c r="AI34" i="26"/>
  <c r="AO34" i="26"/>
  <c r="I34" i="26"/>
  <c r="J34" i="26"/>
  <c r="AU34" i="26"/>
  <c r="BA34" i="26"/>
  <c r="BG34" i="26"/>
  <c r="BM34" i="26"/>
  <c r="BS34" i="26"/>
  <c r="G35" i="26"/>
  <c r="Q35" i="26"/>
  <c r="W35" i="26"/>
  <c r="AC35" i="26"/>
  <c r="AI35" i="26"/>
  <c r="AO35" i="26"/>
  <c r="I35" i="26"/>
  <c r="J35" i="26"/>
  <c r="AU35" i="26"/>
  <c r="BA35" i="26"/>
  <c r="BG35" i="26"/>
  <c r="BM35" i="26"/>
  <c r="BS35" i="26"/>
  <c r="G36" i="26"/>
  <c r="Q36" i="26"/>
  <c r="W36" i="26"/>
  <c r="AC36" i="26"/>
  <c r="AI36" i="26"/>
  <c r="AO36" i="26"/>
  <c r="I36" i="26"/>
  <c r="J36" i="26"/>
  <c r="AU36" i="26"/>
  <c r="BA36" i="26"/>
  <c r="BG36" i="26"/>
  <c r="BM36" i="26"/>
  <c r="BS36" i="26"/>
  <c r="G40" i="26"/>
  <c r="Q40" i="26"/>
  <c r="W40" i="26"/>
  <c r="AC40" i="26"/>
  <c r="AI40" i="26"/>
  <c r="AO40" i="26"/>
  <c r="I40" i="26"/>
  <c r="J40" i="26"/>
  <c r="AU40" i="26"/>
  <c r="BA40" i="26"/>
  <c r="BG40" i="26"/>
  <c r="BM40" i="26"/>
  <c r="BS40" i="26"/>
  <c r="G41" i="26"/>
  <c r="Q41" i="26"/>
  <c r="W41" i="26"/>
  <c r="AC41" i="26"/>
  <c r="AI41" i="26"/>
  <c r="AO41" i="26"/>
  <c r="I41" i="26"/>
  <c r="J41" i="26"/>
  <c r="AU41" i="26"/>
  <c r="BA41" i="26"/>
  <c r="BG41" i="26"/>
  <c r="BM41" i="26"/>
  <c r="BS41" i="26"/>
  <c r="G42" i="26"/>
  <c r="Q42" i="26"/>
  <c r="W42" i="26"/>
  <c r="AC42" i="26"/>
  <c r="AI42" i="26"/>
  <c r="AO42" i="26"/>
  <c r="I42" i="26"/>
  <c r="J42" i="26"/>
  <c r="AU42" i="26"/>
  <c r="BA42" i="26"/>
  <c r="BG42" i="26"/>
  <c r="BM42" i="26"/>
  <c r="BS42" i="26"/>
  <c r="G43" i="26"/>
  <c r="Q43" i="26"/>
  <c r="W43" i="26"/>
  <c r="AC43" i="26"/>
  <c r="AI43" i="26"/>
  <c r="AO43" i="26"/>
  <c r="I43" i="26"/>
  <c r="J43" i="26"/>
  <c r="AU43" i="26"/>
  <c r="BA43" i="26"/>
  <c r="BG43" i="26"/>
  <c r="BM43" i="26"/>
  <c r="BS43" i="26"/>
  <c r="G44" i="26"/>
  <c r="Q44" i="26"/>
  <c r="W44" i="26"/>
  <c r="AC44" i="26"/>
  <c r="AI44" i="26"/>
  <c r="AO44" i="26"/>
  <c r="I44" i="26"/>
  <c r="J44" i="26"/>
  <c r="AU44" i="26"/>
  <c r="BA44" i="26"/>
  <c r="BG44" i="26"/>
  <c r="BM44" i="26"/>
  <c r="BS44" i="26"/>
  <c r="G45" i="26"/>
  <c r="Q45" i="26"/>
  <c r="W45" i="26"/>
  <c r="AC45" i="26"/>
  <c r="AI45" i="26"/>
  <c r="AO45" i="26"/>
  <c r="I45" i="26"/>
  <c r="J45" i="26"/>
  <c r="AU45" i="26"/>
  <c r="BA45" i="26"/>
  <c r="BG45" i="26"/>
  <c r="BM45" i="26"/>
  <c r="BS45" i="26"/>
  <c r="G46" i="26"/>
  <c r="Q46" i="26"/>
  <c r="W46" i="26"/>
  <c r="AC46" i="26"/>
  <c r="AI46" i="26"/>
  <c r="AO46" i="26"/>
  <c r="I46" i="26"/>
  <c r="J46" i="26"/>
  <c r="AU46" i="26"/>
  <c r="BA46" i="26"/>
  <c r="BG46" i="26"/>
  <c r="BM46" i="26"/>
  <c r="BS46" i="26"/>
  <c r="G47" i="26"/>
  <c r="Q47" i="26"/>
  <c r="W47" i="26"/>
  <c r="AC47" i="26"/>
  <c r="AI47" i="26"/>
  <c r="AO47" i="26"/>
  <c r="I47" i="26"/>
  <c r="J47" i="26"/>
  <c r="AU47" i="26"/>
  <c r="BA47" i="26"/>
  <c r="BG47" i="26"/>
  <c r="BM47" i="26"/>
  <c r="BS47" i="26"/>
  <c r="G48" i="26"/>
  <c r="Q48" i="26"/>
  <c r="W48" i="26"/>
  <c r="AC48" i="26"/>
  <c r="AI48" i="26"/>
  <c r="AO48" i="26"/>
  <c r="I48" i="26"/>
  <c r="J48" i="26"/>
  <c r="AU48" i="26"/>
  <c r="BA48" i="26"/>
  <c r="BG48" i="26"/>
  <c r="BM48" i="26"/>
  <c r="BS48" i="26"/>
  <c r="G49" i="26"/>
  <c r="Q49" i="26"/>
  <c r="W49" i="26"/>
  <c r="AC49" i="26"/>
  <c r="AI49" i="26"/>
  <c r="AO49" i="26"/>
  <c r="I49" i="26"/>
  <c r="J49" i="26"/>
  <c r="AU49" i="26"/>
  <c r="BA49" i="26"/>
  <c r="BG49" i="26"/>
  <c r="BM49" i="26"/>
  <c r="BS49" i="26"/>
  <c r="G50" i="26"/>
  <c r="Q50" i="26"/>
  <c r="W50" i="26"/>
  <c r="AC50" i="26"/>
  <c r="AI50" i="26"/>
  <c r="AO50" i="26"/>
  <c r="I50" i="26"/>
  <c r="J50" i="26"/>
  <c r="AU50" i="26"/>
  <c r="BA50" i="26"/>
  <c r="BG50" i="26"/>
  <c r="BM50" i="26"/>
  <c r="BS50" i="26"/>
  <c r="G51" i="26"/>
  <c r="Q51" i="26"/>
  <c r="W51" i="26"/>
  <c r="AC51" i="26"/>
  <c r="AI51" i="26"/>
  <c r="AO51" i="26"/>
  <c r="I51" i="26"/>
  <c r="J51" i="26"/>
  <c r="AU51" i="26"/>
  <c r="BA51" i="26"/>
  <c r="BG51" i="26"/>
  <c r="BM51" i="26"/>
  <c r="BS51" i="26"/>
  <c r="G52" i="26"/>
  <c r="Q52" i="26"/>
  <c r="W52" i="26"/>
  <c r="AC52" i="26"/>
  <c r="AI52" i="26"/>
  <c r="AO52" i="26"/>
  <c r="I52" i="26"/>
  <c r="J52" i="26"/>
  <c r="AU52" i="26"/>
  <c r="BA52" i="26"/>
  <c r="BG52" i="26"/>
  <c r="BM52" i="26"/>
  <c r="BS52" i="26"/>
  <c r="G53" i="26"/>
  <c r="Q53" i="26"/>
  <c r="W53" i="26"/>
  <c r="AC53" i="26"/>
  <c r="AI53" i="26"/>
  <c r="AO53" i="26"/>
  <c r="I53" i="26"/>
  <c r="J53" i="26"/>
  <c r="AU53" i="26"/>
  <c r="BA53" i="26"/>
  <c r="BG53" i="26"/>
  <c r="BM53" i="26"/>
  <c r="BS53" i="26"/>
  <c r="G54" i="26"/>
  <c r="Q54" i="26"/>
  <c r="W54" i="26"/>
  <c r="AC54" i="26"/>
  <c r="AI54" i="26"/>
  <c r="AO54" i="26"/>
  <c r="I54" i="26"/>
  <c r="J54" i="26"/>
  <c r="AU54" i="26"/>
  <c r="BA54" i="26"/>
  <c r="BG54" i="26"/>
  <c r="BM54" i="26"/>
  <c r="BS54" i="26"/>
  <c r="G55" i="26"/>
  <c r="Q55" i="26"/>
  <c r="W55" i="26"/>
  <c r="AC55" i="26"/>
  <c r="AI55" i="26"/>
  <c r="AO55" i="26"/>
  <c r="I55" i="26"/>
  <c r="J55" i="26"/>
  <c r="AU55" i="26"/>
  <c r="BA55" i="26"/>
  <c r="BG55" i="26"/>
  <c r="BM55" i="26"/>
  <c r="BS55" i="26"/>
  <c r="G56" i="26"/>
  <c r="Q56" i="26"/>
  <c r="W56" i="26"/>
  <c r="AC56" i="26"/>
  <c r="AI56" i="26"/>
  <c r="AO56" i="26"/>
  <c r="I56" i="26"/>
  <c r="J56" i="26"/>
  <c r="AU56" i="26"/>
  <c r="BA56" i="26"/>
  <c r="BG56" i="26"/>
  <c r="BM56" i="26"/>
  <c r="BS56" i="26"/>
  <c r="G57" i="26"/>
  <c r="Q57" i="26"/>
  <c r="W57" i="26"/>
  <c r="AC57" i="26"/>
  <c r="AI57" i="26"/>
  <c r="AO57" i="26"/>
  <c r="I57" i="26"/>
  <c r="J57" i="26"/>
  <c r="AU57" i="26"/>
  <c r="BA57" i="26"/>
  <c r="BG57" i="26"/>
  <c r="BM57" i="26"/>
  <c r="BS57" i="26"/>
  <c r="G58" i="26"/>
  <c r="Q58" i="26"/>
  <c r="W58" i="26"/>
  <c r="AC58" i="26"/>
  <c r="AI58" i="26"/>
  <c r="AO58" i="26"/>
  <c r="I58" i="26"/>
  <c r="J58" i="26"/>
  <c r="AU58" i="26"/>
  <c r="BA58" i="26"/>
  <c r="BG58" i="26"/>
  <c r="BM58" i="26"/>
  <c r="BS58" i="26"/>
  <c r="G59" i="26"/>
  <c r="Q59" i="26"/>
  <c r="W59" i="26"/>
  <c r="AC59" i="26"/>
  <c r="AI59" i="26"/>
  <c r="AO59" i="26"/>
  <c r="I59" i="26"/>
  <c r="J59" i="26"/>
  <c r="AU59" i="26"/>
  <c r="BA59" i="26"/>
  <c r="BG59" i="26"/>
  <c r="BM59" i="26"/>
  <c r="BS59" i="26"/>
  <c r="G60" i="26"/>
  <c r="Q60" i="26"/>
  <c r="W60" i="26"/>
  <c r="AC60" i="26"/>
  <c r="AI60" i="26"/>
  <c r="AO60" i="26"/>
  <c r="I60" i="26"/>
  <c r="J60" i="26"/>
  <c r="AU60" i="26"/>
  <c r="BA60" i="26"/>
  <c r="BG60" i="26"/>
  <c r="BM60" i="26"/>
  <c r="BS60" i="26"/>
  <c r="G61" i="26"/>
  <c r="Q61" i="26"/>
  <c r="W61" i="26"/>
  <c r="AC61" i="26"/>
  <c r="AI61" i="26"/>
  <c r="AO61" i="26"/>
  <c r="I61" i="26"/>
  <c r="J61" i="26"/>
  <c r="AU61" i="26"/>
  <c r="BA61" i="26"/>
  <c r="BG61" i="26"/>
  <c r="BM61" i="26"/>
  <c r="BS61" i="26"/>
  <c r="G62" i="26"/>
  <c r="Q62" i="26"/>
  <c r="W62" i="26"/>
  <c r="AC62" i="26"/>
  <c r="AI62" i="26"/>
  <c r="AO62" i="26"/>
  <c r="I62" i="26"/>
  <c r="J62" i="26"/>
  <c r="AU62" i="26"/>
  <c r="BA62" i="26"/>
  <c r="BG62" i="26"/>
  <c r="BM62" i="26"/>
  <c r="BS62" i="26"/>
  <c r="G63" i="26"/>
  <c r="Q63" i="26"/>
  <c r="W63" i="26"/>
  <c r="AC63" i="26"/>
  <c r="AI63" i="26"/>
  <c r="AO63" i="26"/>
  <c r="I63" i="26"/>
  <c r="J63" i="26"/>
  <c r="AU63" i="26"/>
  <c r="BA63" i="26"/>
  <c r="BG63" i="26"/>
  <c r="BM63" i="26"/>
  <c r="BS63" i="26"/>
  <c r="G64" i="26"/>
  <c r="Q64" i="26"/>
  <c r="W64" i="26"/>
  <c r="AC64" i="26"/>
  <c r="AI64" i="26"/>
  <c r="AO64" i="26"/>
  <c r="I64" i="26"/>
  <c r="J64" i="26"/>
  <c r="AU64" i="26"/>
  <c r="BA64" i="26"/>
  <c r="BG64" i="26"/>
  <c r="BM64" i="26"/>
  <c r="BS64" i="26"/>
  <c r="G65" i="26"/>
  <c r="Q65" i="26"/>
  <c r="W65" i="26"/>
  <c r="AC65" i="26"/>
  <c r="AI65" i="26"/>
  <c r="AO65" i="26"/>
  <c r="I65" i="26"/>
  <c r="J65" i="26"/>
  <c r="AU65" i="26"/>
  <c r="BA65" i="26"/>
  <c r="BG65" i="26"/>
  <c r="BM65" i="26"/>
  <c r="BS65" i="26"/>
  <c r="G66" i="26"/>
  <c r="Q66" i="26"/>
  <c r="W66" i="26"/>
  <c r="AC66" i="26"/>
  <c r="AI66" i="26"/>
  <c r="AO66" i="26"/>
  <c r="I66" i="26"/>
  <c r="J66" i="26"/>
  <c r="AU66" i="26"/>
  <c r="BA66" i="26"/>
  <c r="BG66" i="26"/>
  <c r="BM66" i="26"/>
  <c r="BS66" i="26"/>
  <c r="G67" i="26"/>
  <c r="Q67" i="26"/>
  <c r="W67" i="26"/>
  <c r="AC67" i="26"/>
  <c r="AI67" i="26"/>
  <c r="AO67" i="26"/>
  <c r="I67" i="26"/>
  <c r="J67" i="26"/>
  <c r="AU67" i="26"/>
  <c r="BA67" i="26"/>
  <c r="BG67" i="26"/>
  <c r="BM67" i="26"/>
  <c r="BS67" i="26"/>
  <c r="G68" i="26"/>
  <c r="Q68" i="26"/>
  <c r="W68" i="26"/>
  <c r="AC68" i="26"/>
  <c r="AI68" i="26"/>
  <c r="AO68" i="26"/>
  <c r="I68" i="26"/>
  <c r="J68" i="26"/>
  <c r="AU68" i="26"/>
  <c r="BA68" i="26"/>
  <c r="BG68" i="26"/>
  <c r="BM68" i="26"/>
  <c r="BS68" i="26"/>
  <c r="G69" i="26"/>
  <c r="Q69" i="26"/>
  <c r="W69" i="26"/>
  <c r="AC69" i="26"/>
  <c r="AI69" i="26"/>
  <c r="AO69" i="26"/>
  <c r="I69" i="26"/>
  <c r="J69" i="26"/>
  <c r="AU69" i="26"/>
  <c r="BA69" i="26"/>
  <c r="BG69" i="26"/>
  <c r="BM69" i="26"/>
  <c r="BS69" i="26"/>
  <c r="G70" i="26"/>
  <c r="Q70" i="26"/>
  <c r="W70" i="26"/>
  <c r="AC70" i="26"/>
  <c r="AI70" i="26"/>
  <c r="AO70" i="26"/>
  <c r="I70" i="26"/>
  <c r="J70" i="26"/>
  <c r="AU70" i="26"/>
  <c r="BA70" i="26"/>
  <c r="BG70" i="26"/>
  <c r="BM70" i="26"/>
  <c r="BS70" i="26"/>
  <c r="G71" i="26"/>
  <c r="Q71" i="26"/>
  <c r="W71" i="26"/>
  <c r="AC71" i="26"/>
  <c r="AI71" i="26"/>
  <c r="AO71" i="26"/>
  <c r="I71" i="26"/>
  <c r="J71" i="26"/>
  <c r="AU71" i="26"/>
  <c r="BA71" i="26"/>
  <c r="BG71" i="26"/>
  <c r="BM71" i="26"/>
  <c r="BS71" i="26"/>
  <c r="G72" i="26"/>
  <c r="Q72" i="26"/>
  <c r="W72" i="26"/>
  <c r="AC72" i="26"/>
  <c r="AI72" i="26"/>
  <c r="AO72" i="26"/>
  <c r="I72" i="26"/>
  <c r="J72" i="26"/>
  <c r="AU72" i="26"/>
  <c r="BA72" i="26"/>
  <c r="BG72" i="26"/>
  <c r="BM72" i="26"/>
  <c r="BS72" i="26"/>
  <c r="G73" i="26"/>
  <c r="Q73" i="26"/>
  <c r="W73" i="26"/>
  <c r="AC73" i="26"/>
  <c r="AI73" i="26"/>
  <c r="AO73" i="26"/>
  <c r="I73" i="26"/>
  <c r="J73" i="26"/>
  <c r="AU73" i="26"/>
  <c r="BA73" i="26"/>
  <c r="BG73" i="26"/>
  <c r="BM73" i="26"/>
  <c r="BS73" i="26"/>
  <c r="G74" i="26"/>
  <c r="Q74" i="26"/>
  <c r="W74" i="26"/>
  <c r="AC74" i="26"/>
  <c r="AI74" i="26"/>
  <c r="AO74" i="26"/>
  <c r="I74" i="26"/>
  <c r="J74" i="26"/>
  <c r="AU74" i="26"/>
  <c r="BA74" i="26"/>
  <c r="BG74" i="26"/>
  <c r="BM74" i="26"/>
  <c r="BS74" i="26"/>
  <c r="G75" i="26"/>
  <c r="Q75" i="26"/>
  <c r="W75" i="26"/>
  <c r="AC75" i="26"/>
  <c r="AI75" i="26"/>
  <c r="AO75" i="26"/>
  <c r="I75" i="26"/>
  <c r="J75" i="26"/>
  <c r="AU75" i="26"/>
  <c r="BA75" i="26"/>
  <c r="BG75" i="26"/>
  <c r="BM75" i="26"/>
  <c r="BS75" i="26"/>
  <c r="G76" i="26"/>
  <c r="Q76" i="26"/>
  <c r="W76" i="26"/>
  <c r="AC76" i="26"/>
  <c r="AI76" i="26"/>
  <c r="AO76" i="26"/>
  <c r="I76" i="26"/>
  <c r="J76" i="26"/>
  <c r="AU76" i="26"/>
  <c r="BA76" i="26"/>
  <c r="BG76" i="26"/>
  <c r="BM76" i="26"/>
  <c r="BS76" i="26"/>
  <c r="G77" i="26"/>
  <c r="Q77" i="26"/>
  <c r="W77" i="26"/>
  <c r="AC77" i="26"/>
  <c r="AI77" i="26"/>
  <c r="AO77" i="26"/>
  <c r="I77" i="26"/>
  <c r="J77" i="26"/>
  <c r="AU77" i="26"/>
  <c r="BA77" i="26"/>
  <c r="BG77" i="26"/>
  <c r="BM77" i="26"/>
  <c r="BS77" i="26"/>
  <c r="G78" i="26"/>
  <c r="Q78" i="26"/>
  <c r="W78" i="26"/>
  <c r="AC78" i="26"/>
  <c r="AI78" i="26"/>
  <c r="AO78" i="26"/>
  <c r="I78" i="26"/>
  <c r="J78" i="26"/>
  <c r="AU78" i="26"/>
  <c r="BA78" i="26"/>
  <c r="BG78" i="26"/>
  <c r="BM78" i="26"/>
  <c r="BS78" i="26"/>
  <c r="G79" i="26"/>
  <c r="Q79" i="26"/>
  <c r="W79" i="26"/>
  <c r="AC79" i="26"/>
  <c r="AI79" i="26"/>
  <c r="AO79" i="26"/>
  <c r="I79" i="26"/>
  <c r="J79" i="26"/>
  <c r="AU79" i="26"/>
  <c r="BA79" i="26"/>
  <c r="BG79" i="26"/>
  <c r="BM79" i="26"/>
  <c r="BS79" i="26"/>
  <c r="G80" i="26"/>
  <c r="Q80" i="26"/>
  <c r="W80" i="26"/>
  <c r="AC80" i="26"/>
  <c r="AI80" i="26"/>
  <c r="AO80" i="26"/>
  <c r="I80" i="26"/>
  <c r="J80" i="26"/>
  <c r="AU80" i="26"/>
  <c r="BA80" i="26"/>
  <c r="BG80" i="26"/>
  <c r="BM80" i="26"/>
  <c r="BS80" i="26"/>
  <c r="G81" i="26"/>
  <c r="Q81" i="26"/>
  <c r="W81" i="26"/>
  <c r="AC81" i="26"/>
  <c r="AI81" i="26"/>
  <c r="AO81" i="26"/>
  <c r="I81" i="26"/>
  <c r="J81" i="26"/>
  <c r="AU81" i="26"/>
  <c r="BA81" i="26"/>
  <c r="BG81" i="26"/>
  <c r="BM81" i="26"/>
  <c r="BS81" i="26"/>
  <c r="G82" i="26"/>
  <c r="Q82" i="26"/>
  <c r="W82" i="26"/>
  <c r="AC82" i="26"/>
  <c r="AI82" i="26"/>
  <c r="AO82" i="26"/>
  <c r="I82" i="26"/>
  <c r="J82" i="26"/>
  <c r="AU82" i="26"/>
  <c r="BA82" i="26"/>
  <c r="BG82" i="26"/>
  <c r="BM82" i="26"/>
  <c r="BS82" i="26"/>
  <c r="G83" i="26"/>
  <c r="Q83" i="26"/>
  <c r="W83" i="26"/>
  <c r="AC83" i="26"/>
  <c r="AI83" i="26"/>
  <c r="AO83" i="26"/>
  <c r="I83" i="26"/>
  <c r="J83" i="26"/>
  <c r="AU83" i="26"/>
  <c r="BA83" i="26"/>
  <c r="BG83" i="26"/>
  <c r="BM83" i="26"/>
  <c r="BS83" i="26"/>
  <c r="G87" i="26"/>
  <c r="Q87" i="26"/>
  <c r="W87" i="26"/>
  <c r="AC87" i="26"/>
  <c r="AI87" i="26"/>
  <c r="AO87" i="26"/>
  <c r="I87" i="26"/>
  <c r="J87" i="26"/>
  <c r="AU87" i="26"/>
  <c r="BA87" i="26"/>
  <c r="BG87" i="26"/>
  <c r="BM87" i="26"/>
  <c r="BS87" i="26"/>
  <c r="G88" i="26"/>
  <c r="Q88" i="26"/>
  <c r="W88" i="26"/>
  <c r="AC88" i="26"/>
  <c r="AI88" i="26"/>
  <c r="AO88" i="26"/>
  <c r="I88" i="26"/>
  <c r="J88" i="26"/>
  <c r="AU88" i="26"/>
  <c r="BA88" i="26"/>
  <c r="BG88" i="26"/>
  <c r="BM88" i="26"/>
  <c r="BS88" i="26"/>
  <c r="G89" i="26"/>
  <c r="Q89" i="26"/>
  <c r="W89" i="26"/>
  <c r="AC89" i="26"/>
  <c r="AI89" i="26"/>
  <c r="AO89" i="26"/>
  <c r="I89" i="26"/>
  <c r="J89" i="26"/>
  <c r="AU89" i="26"/>
  <c r="BA89" i="26"/>
  <c r="BG89" i="26"/>
  <c r="BM89" i="26"/>
  <c r="BS89" i="26"/>
  <c r="G90" i="26"/>
  <c r="Q90" i="26"/>
  <c r="W90" i="26"/>
  <c r="AC90" i="26"/>
  <c r="AI90" i="26"/>
  <c r="AO90" i="26"/>
  <c r="I90" i="26"/>
  <c r="J90" i="26"/>
  <c r="AU90" i="26"/>
  <c r="BA90" i="26"/>
  <c r="BG90" i="26"/>
  <c r="BM90" i="26"/>
  <c r="BS90" i="26"/>
  <c r="G91" i="26"/>
  <c r="Q91" i="26"/>
  <c r="W91" i="26"/>
  <c r="AC91" i="26"/>
  <c r="AI91" i="26"/>
  <c r="AO91" i="26"/>
  <c r="I91" i="26"/>
  <c r="J91" i="26"/>
  <c r="AU91" i="26"/>
  <c r="BA91" i="26"/>
  <c r="BG91" i="26"/>
  <c r="BM91" i="26"/>
  <c r="BS91" i="26"/>
  <c r="G92" i="26"/>
  <c r="Q92" i="26"/>
  <c r="W92" i="26"/>
  <c r="AC92" i="26"/>
  <c r="AI92" i="26"/>
  <c r="AO92" i="26"/>
  <c r="I92" i="26"/>
  <c r="J92" i="26"/>
  <c r="AU92" i="26"/>
  <c r="BA92" i="26"/>
  <c r="BG92" i="26"/>
  <c r="BM92" i="26"/>
  <c r="BS92" i="26"/>
  <c r="G93" i="26"/>
  <c r="Q93" i="26"/>
  <c r="W93" i="26"/>
  <c r="AC93" i="26"/>
  <c r="AI93" i="26"/>
  <c r="AO93" i="26"/>
  <c r="I93" i="26"/>
  <c r="J93" i="26"/>
  <c r="AU93" i="26"/>
  <c r="BA93" i="26"/>
  <c r="BG93" i="26"/>
  <c r="BM93" i="26"/>
  <c r="BS93" i="26"/>
  <c r="G94" i="26"/>
  <c r="Q94" i="26"/>
  <c r="W94" i="26"/>
  <c r="AC94" i="26"/>
  <c r="AI94" i="26"/>
  <c r="AO94" i="26"/>
  <c r="I94" i="26"/>
  <c r="J94" i="26"/>
  <c r="AU94" i="26"/>
  <c r="BA94" i="26"/>
  <c r="BG94" i="26"/>
  <c r="BM94" i="26"/>
  <c r="BS94" i="26"/>
  <c r="G95" i="26"/>
  <c r="Q95" i="26"/>
  <c r="W95" i="26"/>
  <c r="AC95" i="26"/>
  <c r="AI95" i="26"/>
  <c r="AO95" i="26"/>
  <c r="I95" i="26"/>
  <c r="J95" i="26"/>
  <c r="AU95" i="26"/>
  <c r="BA95" i="26"/>
  <c r="BG95" i="26"/>
  <c r="BM95" i="26"/>
  <c r="BS95" i="26"/>
  <c r="G111" i="26"/>
  <c r="Q111" i="26"/>
  <c r="W111" i="26"/>
  <c r="AC111" i="26"/>
  <c r="AI111" i="26"/>
  <c r="AO111" i="26"/>
  <c r="I111" i="26"/>
  <c r="J111" i="26"/>
  <c r="AU111" i="26"/>
  <c r="BA111" i="26"/>
  <c r="BG111" i="26"/>
  <c r="BM111" i="26"/>
  <c r="BS111" i="26"/>
  <c r="J5" i="26"/>
  <c r="I5" i="26"/>
  <c r="G5" i="26"/>
  <c r="BR129" i="26"/>
  <c r="BO127" i="26"/>
  <c r="BO126" i="26"/>
  <c r="BR125" i="26"/>
  <c r="BN125" i="26"/>
  <c r="BR124" i="26"/>
  <c r="BN124" i="26"/>
  <c r="BR123" i="26"/>
  <c r="BN123" i="26"/>
  <c r="BR122" i="26"/>
  <c r="BN122" i="26"/>
  <c r="BS5" i="26"/>
  <c r="BL129" i="26"/>
  <c r="BI127" i="26"/>
  <c r="BI126" i="26"/>
  <c r="BL125" i="26"/>
  <c r="BH125" i="26"/>
  <c r="BL124" i="26"/>
  <c r="BH124" i="26"/>
  <c r="BL123" i="26"/>
  <c r="BH123" i="26"/>
  <c r="BL122" i="26"/>
  <c r="BH122" i="26"/>
  <c r="BM5" i="26"/>
  <c r="BF129" i="26"/>
  <c r="BC127" i="26"/>
  <c r="BC126" i="26"/>
  <c r="BF125" i="26"/>
  <c r="BB125" i="26"/>
  <c r="BF124" i="26"/>
  <c r="BB124" i="26"/>
  <c r="BF123" i="26"/>
  <c r="BB123" i="26"/>
  <c r="BF122" i="26"/>
  <c r="BB122" i="26"/>
  <c r="BG5" i="26"/>
  <c r="AW127" i="26"/>
  <c r="AW126" i="26"/>
  <c r="AZ125" i="26"/>
  <c r="AV125" i="26"/>
  <c r="AZ124" i="26"/>
  <c r="AV124" i="26"/>
  <c r="AZ123" i="26"/>
  <c r="AV123" i="26"/>
  <c r="AZ122" i="26"/>
  <c r="AV122" i="26"/>
  <c r="BA5" i="26"/>
  <c r="AT129" i="26"/>
  <c r="AQ127" i="26"/>
  <c r="AQ126" i="26"/>
  <c r="AT125" i="26"/>
  <c r="AP125" i="26"/>
  <c r="AT124" i="26"/>
  <c r="AP124" i="26"/>
  <c r="AT123" i="26"/>
  <c r="AP123" i="26"/>
  <c r="AT122" i="26"/>
  <c r="AP122" i="26"/>
  <c r="AU5" i="26"/>
  <c r="AN129" i="26"/>
  <c r="AB129" i="26"/>
  <c r="V129" i="26"/>
  <c r="AK127" i="26"/>
  <c r="AE127" i="26"/>
  <c r="Y127" i="26"/>
  <c r="S127" i="26"/>
  <c r="M127" i="26"/>
  <c r="AK126" i="26"/>
  <c r="AE126" i="26"/>
  <c r="Y126" i="26"/>
  <c r="S126" i="26"/>
  <c r="M126" i="26"/>
  <c r="AN125" i="26"/>
  <c r="AJ125" i="26"/>
  <c r="AH125" i="26"/>
  <c r="AD125" i="26"/>
  <c r="AB125" i="26"/>
  <c r="X125" i="26"/>
  <c r="V125" i="26"/>
  <c r="R125" i="26"/>
  <c r="P125" i="26"/>
  <c r="L125" i="26"/>
  <c r="AN124" i="26"/>
  <c r="AJ124" i="26"/>
  <c r="AH124" i="26"/>
  <c r="AD124" i="26"/>
  <c r="AB124" i="26"/>
  <c r="X124" i="26"/>
  <c r="V124" i="26"/>
  <c r="R124" i="26"/>
  <c r="P124" i="26"/>
  <c r="L124" i="26"/>
  <c r="AN123" i="26"/>
  <c r="AJ123" i="26"/>
  <c r="AH123" i="26"/>
  <c r="AD123" i="26"/>
  <c r="AB123" i="26"/>
  <c r="X123" i="26"/>
  <c r="V123" i="26"/>
  <c r="R123" i="26"/>
  <c r="P123" i="26"/>
  <c r="L123" i="26"/>
  <c r="AN122" i="26"/>
  <c r="AJ122" i="26"/>
  <c r="AH122" i="26"/>
  <c r="AD122" i="26"/>
  <c r="AB122" i="26"/>
  <c r="X122" i="26"/>
  <c r="V122" i="26"/>
  <c r="R122" i="26"/>
  <c r="P122" i="26"/>
  <c r="L122" i="26"/>
  <c r="AI5" i="26"/>
  <c r="AC5" i="26"/>
  <c r="W5" i="26"/>
  <c r="Q5" i="26"/>
  <c r="AO5" i="26"/>
  <c r="G73" i="33" l="1"/>
  <c r="H12" i="33"/>
  <c r="H54" i="33"/>
  <c r="G69" i="33"/>
  <c r="H42" i="33"/>
  <c r="H114" i="33"/>
  <c r="H83" i="33"/>
  <c r="H70" i="33"/>
  <c r="H115" i="33"/>
  <c r="H24" i="33"/>
  <c r="H50" i="33"/>
  <c r="G34" i="33"/>
  <c r="G108" i="33"/>
  <c r="G97" i="33"/>
  <c r="G112" i="33"/>
  <c r="H82" i="33"/>
  <c r="H23" i="33"/>
  <c r="H87" i="33"/>
  <c r="H29" i="33"/>
  <c r="H15" i="33"/>
  <c r="H26" i="33"/>
  <c r="H113" i="33"/>
  <c r="H56" i="33"/>
  <c r="H51" i="33"/>
  <c r="H26" i="30"/>
  <c r="H62" i="32"/>
  <c r="H6" i="32"/>
  <c r="H25" i="32"/>
  <c r="H71" i="32"/>
  <c r="G77" i="33"/>
  <c r="H98" i="33"/>
  <c r="G94" i="33"/>
  <c r="H60" i="33"/>
  <c r="G90" i="33"/>
  <c r="H118" i="33"/>
  <c r="G66" i="33"/>
  <c r="G64" i="33"/>
  <c r="H5" i="33"/>
  <c r="H80" i="33"/>
  <c r="G57" i="33"/>
  <c r="H19" i="33"/>
  <c r="G23" i="33"/>
  <c r="H58" i="33"/>
  <c r="G16" i="33"/>
  <c r="G102" i="33"/>
  <c r="H13" i="33"/>
  <c r="G46" i="33"/>
  <c r="H65" i="33"/>
  <c r="G9" i="33"/>
  <c r="G51" i="33"/>
  <c r="G115" i="33"/>
  <c r="G107" i="33"/>
  <c r="G50" i="33"/>
  <c r="H116" i="33"/>
  <c r="H107" i="33"/>
  <c r="G89" i="33"/>
  <c r="G113" i="33"/>
  <c r="H31" i="33"/>
  <c r="H74" i="33"/>
  <c r="H59" i="33"/>
  <c r="G10" i="33"/>
  <c r="H38" i="33"/>
  <c r="G96" i="33"/>
  <c r="H7" i="33"/>
  <c r="G109" i="33"/>
  <c r="H27" i="33"/>
  <c r="H39" i="33"/>
  <c r="H21" i="33"/>
  <c r="H100" i="33"/>
  <c r="H67" i="33"/>
  <c r="H86" i="33"/>
  <c r="H61" i="33"/>
  <c r="H28" i="33"/>
  <c r="H48" i="33"/>
  <c r="H18" i="33"/>
  <c r="H43" i="33"/>
  <c r="H102" i="33"/>
  <c r="H69" i="33"/>
  <c r="H73" i="33"/>
  <c r="H85" i="33"/>
  <c r="H78" i="33"/>
  <c r="G67" i="33"/>
  <c r="G76" i="33"/>
  <c r="G56" i="33"/>
  <c r="G111" i="33"/>
  <c r="G36" i="33"/>
  <c r="G117" i="33"/>
  <c r="G83" i="33"/>
  <c r="H93" i="33"/>
  <c r="G87" i="33"/>
  <c r="H7" i="32"/>
  <c r="H12" i="32"/>
  <c r="H40" i="33"/>
  <c r="G98" i="33"/>
  <c r="G95" i="33"/>
  <c r="H94" i="33"/>
  <c r="G60" i="33"/>
  <c r="G5" i="33"/>
  <c r="G44" i="33"/>
  <c r="H57" i="33"/>
  <c r="H17" i="33"/>
  <c r="G19" i="33"/>
  <c r="G35" i="33"/>
  <c r="H44" i="33"/>
  <c r="G13" i="33"/>
  <c r="G6" i="33"/>
  <c r="G20" i="33"/>
  <c r="H103" i="33"/>
  <c r="G82" i="33"/>
  <c r="G65" i="33"/>
  <c r="G53" i="33"/>
  <c r="G26" i="33"/>
  <c r="G22" i="33"/>
  <c r="G88" i="33"/>
  <c r="G12" i="33"/>
  <c r="H108" i="33"/>
  <c r="G11" i="33"/>
  <c r="H76" i="33"/>
  <c r="G42" i="33"/>
  <c r="G28" i="33"/>
  <c r="G31" i="33"/>
  <c r="G59" i="33"/>
  <c r="G106" i="33"/>
  <c r="G7" i="33"/>
  <c r="G27" i="33"/>
  <c r="G39" i="33"/>
  <c r="H11" i="33"/>
  <c r="H52" i="33"/>
  <c r="H37" i="33"/>
  <c r="H88" i="33"/>
  <c r="H14" i="33"/>
  <c r="H99" i="33"/>
  <c r="H6" i="33"/>
  <c r="H16" i="33"/>
  <c r="H71" i="33"/>
  <c r="H36" i="33"/>
  <c r="H20" i="33"/>
  <c r="H64" i="33"/>
  <c r="G45" i="33"/>
  <c r="G37" i="33"/>
  <c r="G75" i="33"/>
  <c r="G72" i="33"/>
  <c r="G63" i="33"/>
  <c r="G8" i="33"/>
  <c r="G62" i="33"/>
  <c r="H104" i="33"/>
  <c r="G114" i="33"/>
  <c r="G78" i="33"/>
  <c r="G49" i="33"/>
  <c r="G80" i="32"/>
  <c r="G40" i="33"/>
  <c r="H95" i="33"/>
  <c r="H77" i="33"/>
  <c r="G25" i="33"/>
  <c r="H66" i="33"/>
  <c r="G71" i="33"/>
  <c r="H46" i="33"/>
  <c r="G103" i="33"/>
  <c r="H89" i="33"/>
  <c r="H101" i="33"/>
  <c r="H33" i="33"/>
  <c r="G86" i="33"/>
  <c r="H10" i="33"/>
  <c r="H22" i="33"/>
  <c r="H112" i="33"/>
  <c r="H105" i="33"/>
  <c r="H96" i="33"/>
  <c r="G32" i="33"/>
  <c r="G105" i="33"/>
  <c r="H68" i="33"/>
  <c r="G54" i="33"/>
  <c r="H32" i="33"/>
  <c r="G24" i="33"/>
  <c r="G55" i="33"/>
  <c r="G104" i="33"/>
  <c r="H30" i="33"/>
  <c r="H110" i="33"/>
  <c r="H45" i="33"/>
  <c r="H35" i="33"/>
  <c r="H53" i="33"/>
  <c r="H34" i="33"/>
  <c r="H75" i="33"/>
  <c r="H111" i="33"/>
  <c r="H91" i="33"/>
  <c r="H63" i="33"/>
  <c r="H8" i="33"/>
  <c r="G93" i="33"/>
  <c r="G52" i="33"/>
  <c r="G30" i="33"/>
  <c r="G43" i="33"/>
  <c r="G48" i="33"/>
  <c r="G47" i="33"/>
  <c r="G85" i="33"/>
  <c r="H90" i="33"/>
  <c r="H25" i="33"/>
  <c r="G80" i="33"/>
  <c r="G92" i="33"/>
  <c r="G81" i="33"/>
  <c r="G58" i="33"/>
  <c r="H92" i="33"/>
  <c r="H9" i="33"/>
  <c r="G17" i="33"/>
  <c r="G101" i="33"/>
  <c r="G79" i="33"/>
  <c r="G99" i="33"/>
  <c r="G68" i="33"/>
  <c r="G33" i="33"/>
  <c r="G74" i="33"/>
  <c r="G38" i="33"/>
  <c r="H109" i="33"/>
  <c r="G116" i="33"/>
  <c r="G29" i="33"/>
  <c r="G14" i="33"/>
  <c r="G21" i="33"/>
  <c r="H62" i="33"/>
  <c r="H79" i="33"/>
  <c r="H41" i="33"/>
  <c r="H55" i="33"/>
  <c r="H72" i="33"/>
  <c r="H81" i="33"/>
  <c r="H117" i="33"/>
  <c r="H47" i="33"/>
  <c r="G100" i="33"/>
  <c r="G41" i="33"/>
  <c r="G110" i="33"/>
  <c r="G15" i="33"/>
  <c r="G18" i="33"/>
  <c r="G91" i="33"/>
  <c r="G70" i="33"/>
  <c r="G61" i="33"/>
  <c r="G84" i="33"/>
  <c r="G116" i="32"/>
  <c r="H51" i="32"/>
  <c r="H110" i="32"/>
  <c r="H43" i="32"/>
  <c r="H41" i="32"/>
  <c r="H65" i="32"/>
  <c r="H8" i="32"/>
  <c r="H48" i="32"/>
  <c r="H34" i="32"/>
  <c r="H56" i="32"/>
  <c r="H58" i="32"/>
  <c r="H68" i="32"/>
  <c r="H45" i="32"/>
  <c r="H105" i="32"/>
  <c r="H20" i="32"/>
  <c r="H34" i="26"/>
  <c r="H39" i="31"/>
  <c r="H82" i="32"/>
  <c r="G88" i="32"/>
  <c r="H47" i="32"/>
  <c r="G61" i="32"/>
  <c r="H30" i="32"/>
  <c r="G62" i="32"/>
  <c r="H32" i="32"/>
  <c r="G21" i="32"/>
  <c r="G11" i="32"/>
  <c r="G69" i="32"/>
  <c r="G115" i="32"/>
  <c r="H69" i="32"/>
  <c r="G57" i="32"/>
  <c r="H26" i="32"/>
  <c r="G39" i="32"/>
  <c r="H66" i="32"/>
  <c r="G25" i="32"/>
  <c r="H89" i="32"/>
  <c r="G26" i="32"/>
  <c r="G34" i="32"/>
  <c r="H70" i="32"/>
  <c r="G42" i="32"/>
  <c r="G10" i="32"/>
  <c r="H59" i="32"/>
  <c r="G93" i="32"/>
  <c r="H101" i="32"/>
  <c r="H18" i="32"/>
  <c r="H102" i="32"/>
  <c r="H75" i="32"/>
  <c r="H5" i="32"/>
  <c r="H21" i="32"/>
  <c r="H100" i="32"/>
  <c r="H84" i="32"/>
  <c r="H28" i="32"/>
  <c r="G111" i="32"/>
  <c r="H44" i="32"/>
  <c r="H94" i="26"/>
  <c r="H90" i="26"/>
  <c r="H83" i="26"/>
  <c r="H79" i="26"/>
  <c r="H75" i="26"/>
  <c r="H71" i="26"/>
  <c r="H67" i="26"/>
  <c r="H63" i="26"/>
  <c r="H59" i="26"/>
  <c r="H55" i="26"/>
  <c r="H51" i="26"/>
  <c r="H86" i="30"/>
  <c r="H83" i="31"/>
  <c r="G82" i="32"/>
  <c r="G9" i="32"/>
  <c r="H64" i="32"/>
  <c r="G30" i="32"/>
  <c r="G32" i="32"/>
  <c r="H19" i="32"/>
  <c r="H55" i="32"/>
  <c r="G113" i="32"/>
  <c r="G19" i="32"/>
  <c r="G97" i="32"/>
  <c r="G27" i="32"/>
  <c r="G95" i="32"/>
  <c r="G112" i="32"/>
  <c r="G68" i="32"/>
  <c r="G55" i="32"/>
  <c r="G12" i="32"/>
  <c r="H112" i="32"/>
  <c r="H76" i="32"/>
  <c r="G14" i="32"/>
  <c r="G6" i="32"/>
  <c r="H39" i="32"/>
  <c r="G66" i="32"/>
  <c r="H74" i="32"/>
  <c r="G89" i="32"/>
  <c r="H14" i="32"/>
  <c r="G53" i="32"/>
  <c r="G52" i="32"/>
  <c r="H31" i="32"/>
  <c r="G70" i="32"/>
  <c r="G40" i="32"/>
  <c r="G72" i="32"/>
  <c r="H10" i="32"/>
  <c r="H57" i="32"/>
  <c r="G101" i="32"/>
  <c r="H33" i="32"/>
  <c r="H92" i="32"/>
  <c r="H35" i="32"/>
  <c r="H13" i="32"/>
  <c r="H86" i="32"/>
  <c r="H16" i="32"/>
  <c r="H99" i="32"/>
  <c r="H23" i="32"/>
  <c r="H78" i="32"/>
  <c r="H36" i="32"/>
  <c r="H38" i="32"/>
  <c r="G98" i="32"/>
  <c r="G110" i="32"/>
  <c r="G108" i="32"/>
  <c r="G77" i="32"/>
  <c r="G45" i="32"/>
  <c r="G105" i="32"/>
  <c r="G29" i="32"/>
  <c r="G75" i="32"/>
  <c r="G43" i="32"/>
  <c r="G46" i="32"/>
  <c r="G107" i="32"/>
  <c r="G50" i="32"/>
  <c r="G96" i="32"/>
  <c r="G35" i="32"/>
  <c r="G58" i="32"/>
  <c r="G13" i="32"/>
  <c r="G67" i="32"/>
  <c r="G81" i="32"/>
  <c r="G73" i="32"/>
  <c r="G49" i="32"/>
  <c r="G90" i="32"/>
  <c r="G83" i="32"/>
  <c r="G102" i="32"/>
  <c r="G117" i="32"/>
  <c r="G44" i="32"/>
  <c r="G79" i="32"/>
  <c r="G92" i="32"/>
  <c r="G114" i="32"/>
  <c r="G104" i="32"/>
  <c r="G60" i="32"/>
  <c r="G41" i="32"/>
  <c r="H24" i="32"/>
  <c r="G51" i="32"/>
  <c r="H91" i="32"/>
  <c r="G28" i="32"/>
  <c r="G18" i="32"/>
  <c r="H106" i="32"/>
  <c r="H90" i="32"/>
  <c r="H26" i="31"/>
  <c r="H106" i="31"/>
  <c r="H47" i="31"/>
  <c r="G38" i="32"/>
  <c r="H109" i="32"/>
  <c r="H108" i="32"/>
  <c r="G84" i="32"/>
  <c r="G100" i="32"/>
  <c r="G36" i="32"/>
  <c r="G47" i="32"/>
  <c r="H27" i="32"/>
  <c r="G7" i="32"/>
  <c r="H85" i="32"/>
  <c r="H29" i="32"/>
  <c r="H54" i="32"/>
  <c r="G24" i="32"/>
  <c r="G118" i="32"/>
  <c r="G74" i="32"/>
  <c r="G94" i="32"/>
  <c r="G22" i="32"/>
  <c r="H53" i="32"/>
  <c r="H103" i="32"/>
  <c r="H63" i="32"/>
  <c r="G31" i="32"/>
  <c r="G71" i="32"/>
  <c r="G8" i="32"/>
  <c r="H42" i="32"/>
  <c r="H81" i="32"/>
  <c r="G76" i="32"/>
  <c r="G17" i="32"/>
  <c r="H15" i="32"/>
  <c r="G33" i="32"/>
  <c r="H79" i="32"/>
  <c r="H83" i="32"/>
  <c r="H50" i="32"/>
  <c r="H72" i="32"/>
  <c r="H17" i="32"/>
  <c r="H22" i="32"/>
  <c r="H118" i="32"/>
  <c r="H88" i="32"/>
  <c r="H77" i="32"/>
  <c r="H61" i="32"/>
  <c r="H97" i="32"/>
  <c r="G86" i="32"/>
  <c r="H98" i="32"/>
  <c r="G15" i="32"/>
  <c r="G91" i="32"/>
  <c r="H87" i="32"/>
  <c r="H96" i="32"/>
  <c r="H111" i="32"/>
  <c r="G106" i="32"/>
  <c r="G64" i="32"/>
  <c r="G109" i="32"/>
  <c r="G78" i="32"/>
  <c r="G23" i="32"/>
  <c r="G85" i="32"/>
  <c r="G54" i="32"/>
  <c r="G99" i="32"/>
  <c r="H94" i="32"/>
  <c r="G37" i="32"/>
  <c r="G5" i="32"/>
  <c r="G48" i="32"/>
  <c r="G103" i="32"/>
  <c r="G63" i="32"/>
  <c r="G20" i="32"/>
  <c r="G59" i="32"/>
  <c r="G65" i="32"/>
  <c r="G16" i="32"/>
  <c r="H93" i="32"/>
  <c r="H114" i="32"/>
  <c r="H116" i="32"/>
  <c r="H46" i="32"/>
  <c r="H115" i="32"/>
  <c r="H37" i="32"/>
  <c r="H52" i="32"/>
  <c r="H11" i="32"/>
  <c r="H60" i="32"/>
  <c r="H113" i="32"/>
  <c r="H9" i="32"/>
  <c r="G56" i="32"/>
  <c r="H67" i="32"/>
  <c r="H40" i="32"/>
  <c r="H73" i="32"/>
  <c r="H104" i="32"/>
  <c r="G87" i="32"/>
  <c r="H117" i="32"/>
  <c r="G10" i="31"/>
  <c r="G101" i="31"/>
  <c r="G59" i="31"/>
  <c r="G18" i="31"/>
  <c r="H9" i="31"/>
  <c r="H64" i="31"/>
  <c r="H56" i="31"/>
  <c r="H114" i="31"/>
  <c r="H102" i="31"/>
  <c r="G44" i="31"/>
  <c r="G19" i="31"/>
  <c r="H97" i="31"/>
  <c r="H61" i="31"/>
  <c r="G48" i="31"/>
  <c r="H91" i="31"/>
  <c r="H76" i="31"/>
  <c r="H5" i="31"/>
  <c r="H92" i="31"/>
  <c r="H100" i="31"/>
  <c r="G100" i="31"/>
  <c r="G94" i="31"/>
  <c r="H95" i="31"/>
  <c r="H81" i="31"/>
  <c r="H116" i="31"/>
  <c r="H106" i="26"/>
  <c r="H86" i="26"/>
  <c r="H98" i="26"/>
  <c r="H99" i="26"/>
  <c r="H75" i="30"/>
  <c r="H95" i="30"/>
  <c r="H102" i="30"/>
  <c r="H25" i="31"/>
  <c r="G28" i="31"/>
  <c r="H52" i="31"/>
  <c r="G7" i="31"/>
  <c r="G88" i="31"/>
  <c r="H85" i="31"/>
  <c r="G34" i="31"/>
  <c r="G84" i="31"/>
  <c r="G22" i="31"/>
  <c r="H38" i="31"/>
  <c r="H15" i="31"/>
  <c r="H55" i="31"/>
  <c r="G73" i="31"/>
  <c r="G36" i="31"/>
  <c r="G8" i="31"/>
  <c r="H99" i="31"/>
  <c r="H33" i="31"/>
  <c r="G79" i="31"/>
  <c r="G66" i="31"/>
  <c r="H57" i="31"/>
  <c r="H46" i="31"/>
  <c r="H40" i="31"/>
  <c r="H104" i="31"/>
  <c r="G16" i="31"/>
  <c r="H110" i="31"/>
  <c r="H109" i="31"/>
  <c r="H74" i="31"/>
  <c r="H98" i="31"/>
  <c r="H48" i="31"/>
  <c r="H75" i="31"/>
  <c r="H6" i="31"/>
  <c r="H62" i="31"/>
  <c r="H93" i="31"/>
  <c r="H89" i="31"/>
  <c r="H94" i="31"/>
  <c r="H88" i="31"/>
  <c r="H13" i="31"/>
  <c r="H45" i="31"/>
  <c r="H68" i="31"/>
  <c r="G91" i="31"/>
  <c r="G64" i="31"/>
  <c r="G56" i="31"/>
  <c r="G114" i="31"/>
  <c r="G39" i="31"/>
  <c r="G21" i="31"/>
  <c r="G37" i="31"/>
  <c r="H29" i="30"/>
  <c r="H48" i="30"/>
  <c r="H63" i="31"/>
  <c r="G25" i="31"/>
  <c r="G111" i="31"/>
  <c r="H28" i="31"/>
  <c r="G52" i="31"/>
  <c r="H84" i="31"/>
  <c r="G99" i="31"/>
  <c r="G55" i="31"/>
  <c r="H73" i="31"/>
  <c r="H36" i="31"/>
  <c r="H96" i="31"/>
  <c r="G41" i="31"/>
  <c r="G33" i="31"/>
  <c r="G57" i="31"/>
  <c r="H86" i="31"/>
  <c r="G97" i="31"/>
  <c r="G104" i="31"/>
  <c r="H60" i="31"/>
  <c r="H37" i="31"/>
  <c r="H78" i="31"/>
  <c r="H29" i="31"/>
  <c r="H11" i="31"/>
  <c r="H105" i="31"/>
  <c r="H65" i="31"/>
  <c r="H51" i="31"/>
  <c r="H18" i="31"/>
  <c r="H50" i="31"/>
  <c r="H118" i="31"/>
  <c r="H22" i="31"/>
  <c r="G109" i="31"/>
  <c r="H71" i="31"/>
  <c r="H21" i="31"/>
  <c r="H72" i="31"/>
  <c r="G102" i="31"/>
  <c r="G70" i="31"/>
  <c r="G76" i="31"/>
  <c r="G81" i="31"/>
  <c r="G72" i="31"/>
  <c r="H45" i="26"/>
  <c r="H30" i="26"/>
  <c r="H103" i="26"/>
  <c r="G63" i="31"/>
  <c r="H111" i="31"/>
  <c r="G85" i="31"/>
  <c r="G117" i="31"/>
  <c r="G108" i="31"/>
  <c r="G96" i="31"/>
  <c r="G46" i="31"/>
  <c r="G61" i="31"/>
  <c r="G26" i="31"/>
  <c r="H79" i="31"/>
  <c r="G115" i="31"/>
  <c r="H77" i="31"/>
  <c r="G67" i="31"/>
  <c r="G87" i="31"/>
  <c r="H58" i="31"/>
  <c r="H69" i="31"/>
  <c r="H82" i="31"/>
  <c r="H112" i="31"/>
  <c r="H42" i="31"/>
  <c r="H115" i="31"/>
  <c r="H34" i="31"/>
  <c r="H43" i="31"/>
  <c r="H101" i="31"/>
  <c r="H113" i="31"/>
  <c r="H30" i="31"/>
  <c r="G47" i="31"/>
  <c r="G13" i="31"/>
  <c r="G45" i="31"/>
  <c r="G68" i="31"/>
  <c r="G20" i="31"/>
  <c r="G98" i="31"/>
  <c r="G106" i="31"/>
  <c r="G14" i="31"/>
  <c r="G71" i="31"/>
  <c r="G99" i="30"/>
  <c r="H7" i="31"/>
  <c r="G50" i="31"/>
  <c r="G6" i="31"/>
  <c r="G38" i="31"/>
  <c r="H24" i="31"/>
  <c r="G15" i="31"/>
  <c r="G24" i="31"/>
  <c r="H8" i="31"/>
  <c r="G86" i="31"/>
  <c r="G60" i="31"/>
  <c r="H10" i="31"/>
  <c r="H66" i="31"/>
  <c r="G49" i="31"/>
  <c r="G40" i="31"/>
  <c r="H16" i="31"/>
  <c r="G77" i="31"/>
  <c r="H41" i="31"/>
  <c r="G110" i="31"/>
  <c r="H67" i="31"/>
  <c r="G53" i="31"/>
  <c r="H87" i="31"/>
  <c r="H103" i="31"/>
  <c r="H12" i="31"/>
  <c r="H32" i="31"/>
  <c r="H31" i="31"/>
  <c r="H80" i="31"/>
  <c r="H117" i="31"/>
  <c r="H59" i="31"/>
  <c r="H19" i="31"/>
  <c r="H35" i="31"/>
  <c r="G35" i="31"/>
  <c r="G112" i="31"/>
  <c r="G65" i="31"/>
  <c r="G43" i="31"/>
  <c r="G118" i="31"/>
  <c r="G89" i="31"/>
  <c r="G32" i="31"/>
  <c r="G82" i="31"/>
  <c r="G105" i="31"/>
  <c r="G103" i="31"/>
  <c r="G75" i="31"/>
  <c r="G58" i="31"/>
  <c r="G12" i="31"/>
  <c r="G90" i="31"/>
  <c r="G93" i="31"/>
  <c r="G80" i="31"/>
  <c r="G42" i="31"/>
  <c r="G62" i="31"/>
  <c r="G29" i="31"/>
  <c r="G51" i="31"/>
  <c r="G31" i="31"/>
  <c r="G69" i="31"/>
  <c r="G54" i="31"/>
  <c r="G5" i="31"/>
  <c r="G107" i="31"/>
  <c r="G92" i="31"/>
  <c r="G17" i="31"/>
  <c r="G9" i="31"/>
  <c r="G116" i="31"/>
  <c r="G83" i="31"/>
  <c r="G11" i="31"/>
  <c r="G23" i="31"/>
  <c r="H53" i="31"/>
  <c r="G113" i="31"/>
  <c r="H27" i="31"/>
  <c r="H20" i="31"/>
  <c r="H14" i="31"/>
  <c r="H70" i="31"/>
  <c r="G78" i="31"/>
  <c r="G30" i="31"/>
  <c r="G27" i="31"/>
  <c r="G74" i="31"/>
  <c r="G95" i="31"/>
  <c r="G34" i="30"/>
  <c r="G63" i="30"/>
  <c r="G78" i="30"/>
  <c r="H87" i="30"/>
  <c r="H64" i="30"/>
  <c r="H13" i="30"/>
  <c r="G102" i="30"/>
  <c r="H73" i="30"/>
  <c r="G73" i="30"/>
  <c r="G13" i="30"/>
  <c r="H33" i="30"/>
  <c r="H114" i="30"/>
  <c r="H37" i="30"/>
  <c r="H105" i="30"/>
  <c r="H98" i="30"/>
  <c r="H56" i="26"/>
  <c r="H15" i="26"/>
  <c r="H39" i="26"/>
  <c r="H117" i="26"/>
  <c r="H115" i="26"/>
  <c r="G29" i="30"/>
  <c r="H85" i="30"/>
  <c r="G70" i="30"/>
  <c r="G50" i="30"/>
  <c r="G107" i="30"/>
  <c r="G30" i="30"/>
  <c r="H17" i="30"/>
  <c r="H67" i="30"/>
  <c r="H19" i="30"/>
  <c r="G55" i="30"/>
  <c r="G39" i="30"/>
  <c r="H79" i="30"/>
  <c r="G103" i="30"/>
  <c r="G94" i="30"/>
  <c r="G100" i="30"/>
  <c r="G8" i="30"/>
  <c r="G33" i="30"/>
  <c r="H42" i="30"/>
  <c r="H97" i="30"/>
  <c r="G75" i="30"/>
  <c r="H53" i="30"/>
  <c r="H66" i="30"/>
  <c r="H52" i="30"/>
  <c r="H104" i="30"/>
  <c r="H71" i="30"/>
  <c r="H112" i="30"/>
  <c r="H65" i="30"/>
  <c r="H16" i="30"/>
  <c r="H90" i="30"/>
  <c r="H74" i="30"/>
  <c r="H115" i="30"/>
  <c r="H50" i="30"/>
  <c r="H94" i="30"/>
  <c r="G56" i="30"/>
  <c r="G54" i="30"/>
  <c r="H51" i="30"/>
  <c r="G88" i="30"/>
  <c r="G84" i="30"/>
  <c r="G37" i="30"/>
  <c r="H12" i="26"/>
  <c r="H107" i="26"/>
  <c r="H37" i="26"/>
  <c r="H38" i="26"/>
  <c r="H96" i="26"/>
  <c r="H100" i="26"/>
  <c r="H114" i="26"/>
  <c r="H69" i="30"/>
  <c r="H89" i="30"/>
  <c r="H70" i="30"/>
  <c r="G67" i="30"/>
  <c r="G9" i="30"/>
  <c r="H77" i="30"/>
  <c r="G68" i="30"/>
  <c r="G113" i="30"/>
  <c r="G15" i="30"/>
  <c r="H68" i="30"/>
  <c r="H15" i="30"/>
  <c r="G79" i="30"/>
  <c r="G60" i="30"/>
  <c r="H35" i="30"/>
  <c r="H10" i="30"/>
  <c r="G42" i="30"/>
  <c r="G108" i="30"/>
  <c r="G101" i="30"/>
  <c r="H8" i="30"/>
  <c r="H12" i="30"/>
  <c r="G59" i="30"/>
  <c r="G110" i="30"/>
  <c r="H61" i="30"/>
  <c r="H46" i="30"/>
  <c r="H32" i="30"/>
  <c r="H41" i="30"/>
  <c r="H6" i="30"/>
  <c r="H24" i="30"/>
  <c r="H40" i="30"/>
  <c r="H5" i="30"/>
  <c r="H83" i="30"/>
  <c r="H80" i="30"/>
  <c r="H45" i="30"/>
  <c r="G10" i="30"/>
  <c r="G72" i="30"/>
  <c r="H7" i="30"/>
  <c r="H54" i="30"/>
  <c r="H84" i="30"/>
  <c r="H57" i="30"/>
  <c r="G116" i="30"/>
  <c r="H5" i="26"/>
  <c r="H95" i="26"/>
  <c r="H91" i="26"/>
  <c r="H87" i="26"/>
  <c r="H80" i="26"/>
  <c r="H76" i="26"/>
  <c r="H72" i="26"/>
  <c r="H68" i="26"/>
  <c r="H64" i="26"/>
  <c r="H60" i="26"/>
  <c r="H52" i="26"/>
  <c r="H41" i="26"/>
  <c r="H26" i="26"/>
  <c r="H24" i="26"/>
  <c r="H20" i="26"/>
  <c r="H13" i="26"/>
  <c r="G89" i="30"/>
  <c r="H78" i="30"/>
  <c r="G87" i="30"/>
  <c r="H47" i="30"/>
  <c r="G69" i="30"/>
  <c r="G118" i="30"/>
  <c r="G23" i="30"/>
  <c r="G83" i="30"/>
  <c r="H63" i="30"/>
  <c r="H58" i="30"/>
  <c r="H9" i="30"/>
  <c r="G77" i="30"/>
  <c r="H11" i="30"/>
  <c r="G91" i="30"/>
  <c r="H31" i="30"/>
  <c r="G38" i="30"/>
  <c r="G7" i="30"/>
  <c r="G18" i="30"/>
  <c r="G114" i="30"/>
  <c r="G12" i="30"/>
  <c r="H59" i="30"/>
  <c r="H88" i="30"/>
  <c r="H96" i="30"/>
  <c r="H25" i="30"/>
  <c r="H109" i="30"/>
  <c r="H44" i="30"/>
  <c r="H27" i="30"/>
  <c r="H20" i="30"/>
  <c r="H117" i="30"/>
  <c r="H39" i="30"/>
  <c r="H76" i="30"/>
  <c r="H92" i="30"/>
  <c r="H21" i="30"/>
  <c r="H99" i="30"/>
  <c r="H93" i="30"/>
  <c r="G95" i="30"/>
  <c r="G51" i="30"/>
  <c r="H109" i="26"/>
  <c r="H112" i="26"/>
  <c r="G85" i="30"/>
  <c r="G47" i="30"/>
  <c r="H118" i="30"/>
  <c r="G45" i="30"/>
  <c r="H23" i="30"/>
  <c r="G62" i="30"/>
  <c r="G5" i="30"/>
  <c r="G58" i="30"/>
  <c r="G17" i="30"/>
  <c r="G81" i="30"/>
  <c r="G19" i="30"/>
  <c r="G64" i="30"/>
  <c r="H55" i="30"/>
  <c r="G35" i="30"/>
  <c r="G82" i="30"/>
  <c r="G86" i="30"/>
  <c r="G28" i="30"/>
  <c r="H113" i="30"/>
  <c r="G11" i="30"/>
  <c r="H91" i="30"/>
  <c r="G106" i="30"/>
  <c r="H82" i="30"/>
  <c r="H103" i="30"/>
  <c r="G31" i="30"/>
  <c r="G46" i="30"/>
  <c r="G98" i="30"/>
  <c r="H100" i="30"/>
  <c r="H116" i="30"/>
  <c r="H49" i="30"/>
  <c r="H43" i="30"/>
  <c r="H72" i="30"/>
  <c r="H111" i="30"/>
  <c r="H106" i="30"/>
  <c r="H22" i="30"/>
  <c r="H62" i="30"/>
  <c r="H30" i="30"/>
  <c r="H81" i="30"/>
  <c r="H34" i="30"/>
  <c r="H14" i="30"/>
  <c r="G26" i="30"/>
  <c r="G93" i="30"/>
  <c r="G14" i="30"/>
  <c r="G115" i="30"/>
  <c r="G76" i="30"/>
  <c r="G21" i="30"/>
  <c r="G80" i="30"/>
  <c r="G90" i="30"/>
  <c r="G24" i="30"/>
  <c r="G92" i="30"/>
  <c r="G74" i="30"/>
  <c r="G27" i="30"/>
  <c r="G20" i="30"/>
  <c r="G6" i="30"/>
  <c r="G112" i="30"/>
  <c r="G111" i="30"/>
  <c r="G65" i="30"/>
  <c r="G40" i="30"/>
  <c r="G16" i="30"/>
  <c r="G22" i="30"/>
  <c r="G117" i="30"/>
  <c r="G96" i="30"/>
  <c r="G52" i="30"/>
  <c r="G49" i="30"/>
  <c r="G25" i="30"/>
  <c r="G61" i="30"/>
  <c r="G66" i="30"/>
  <c r="G41" i="30"/>
  <c r="G71" i="30"/>
  <c r="G109" i="30"/>
  <c r="G44" i="30"/>
  <c r="G32" i="30"/>
  <c r="G104" i="30"/>
  <c r="G43" i="30"/>
  <c r="G36" i="30"/>
  <c r="G105" i="30"/>
  <c r="G48" i="30"/>
  <c r="G97" i="30"/>
  <c r="G57" i="30"/>
  <c r="H38" i="30"/>
  <c r="H18" i="30"/>
  <c r="H108" i="30"/>
  <c r="G53" i="30"/>
  <c r="H111" i="26"/>
  <c r="H92" i="26"/>
  <c r="H88" i="26"/>
  <c r="H81" i="26"/>
  <c r="H77" i="26"/>
  <c r="H73" i="26"/>
  <c r="H69" i="26"/>
  <c r="H65" i="26"/>
  <c r="H61" i="26"/>
  <c r="H57" i="26"/>
  <c r="H53" i="26"/>
  <c r="H49" i="26"/>
  <c r="H43" i="26"/>
  <c r="H36" i="26"/>
  <c r="H9" i="26"/>
  <c r="H113" i="26"/>
  <c r="H18" i="26"/>
  <c r="H19" i="26"/>
  <c r="G115" i="26"/>
  <c r="H116" i="26"/>
  <c r="H54" i="26"/>
  <c r="H50" i="26"/>
  <c r="H32" i="26"/>
  <c r="H28" i="26"/>
  <c r="H25" i="26"/>
  <c r="H102" i="26"/>
  <c r="H105" i="26"/>
  <c r="H108" i="26"/>
  <c r="G19" i="26"/>
  <c r="H93" i="26"/>
  <c r="H89" i="26"/>
  <c r="H82" i="26"/>
  <c r="H78" i="26"/>
  <c r="H74" i="26"/>
  <c r="H70" i="26"/>
  <c r="H66" i="26"/>
  <c r="H62" i="26"/>
  <c r="H58" i="26"/>
  <c r="H47" i="26"/>
  <c r="H22" i="26"/>
  <c r="H11" i="26"/>
  <c r="H7" i="26"/>
  <c r="H46" i="26"/>
  <c r="H35" i="26"/>
  <c r="H27" i="26"/>
  <c r="H14" i="26"/>
  <c r="H6" i="26"/>
  <c r="H104" i="26"/>
  <c r="H16" i="26"/>
  <c r="H97" i="26"/>
  <c r="H17" i="26"/>
  <c r="H44" i="26"/>
  <c r="H33" i="26"/>
  <c r="H48" i="26"/>
  <c r="H40" i="26"/>
  <c r="H29" i="26"/>
  <c r="H21" i="26"/>
  <c r="H8" i="26"/>
  <c r="H42" i="26"/>
  <c r="H31" i="26"/>
  <c r="H23" i="26"/>
  <c r="H10" i="26"/>
  <c r="H110" i="26"/>
  <c r="H84" i="26"/>
  <c r="H101" i="26"/>
  <c r="H118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7131001E-6883-4C71-9629-AC92193E8BE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24FC5568-1234-483C-82AE-E2D20973223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BDCDF18C-FD24-432D-8B17-B47A8DEB0CF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9F34DD5A-B2F0-4D5D-91B6-A2AB6F18C9C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BB109871-1F5A-4496-9777-6533F4469FD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DEE52178-A567-4D42-A3A4-031DCDEC585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88378619-D8FF-4B1B-B12A-AB0050A0C84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1BEB6372-5948-4652-881B-48AE2B2A0B7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254394A5-286D-4520-8F9B-9AA2C77F47F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AAF9F935-5072-46BA-9179-ECA550B88F7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6531EDF-BF02-410D-841B-A5DF0D56CC8F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2D8817CE-83BB-4D2A-9249-04E9AEDC6C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889DF436-FD53-49AA-BA64-8986C2F9E9D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BF0D6325-005A-43A3-AE5A-6A57A4B1557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4C328660-C366-4731-B4FA-4C6B90BF1C5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F27D9531-7703-4AC4-A103-1824B24C9E1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241F50BD-6E7A-4401-81E7-5C0167C0D81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7BE8B941-D932-409C-84C8-E704F9759AD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BEE897BF-2DCE-44C6-91DF-38A9BA23CAE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3C94ED60-A73B-43D1-B8EE-CCCA5BEAADB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AF2DB9B6-CCCA-44DE-95C6-B292DDB98CD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AE47BEC0-8D00-4D9C-91D3-34D67C427A22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9F45A825-9423-4306-8598-39263EC495D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8ABA92F-7678-417C-9526-2759CE79D3B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81C9CB75-CA47-4305-834C-77F503F370F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4D19685F-7105-4A54-95C7-947EDB78222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17804089-4F6F-47BF-A76A-BFAD7A75AB8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3CADB09B-E75F-4541-8E2E-353BF2C841E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F1F87B02-5289-4324-A668-9A5114E3E8A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C70C855A-DC33-49B1-8E42-BCDA0ECBF72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DC151D3B-C930-4F30-AB6B-F51F7295B32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E98A4BD0-2001-4381-9935-EF34E89F192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6076C364-6CF4-4A49-B717-5C9B980A8FFA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FD7ED308-5540-46ED-8E71-BB310DB8A3E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B4FED521-E9DF-4A6A-A1B1-A475021C060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E9F0FDC8-9685-4201-B037-01A81033E5F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F8E2A01E-43DD-4FC6-A74C-BA9A8960CEC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769CD668-5962-4522-B942-FE57596F71C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F29EEA5C-EA2D-47F4-9929-3A878C26427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8543DC1C-4E94-4093-B6DE-55F62041752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F6C58AF6-A42C-40B9-9BB9-E2FAC968216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163C4B53-4780-407E-86A2-E5DACFF85E4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B181536E-9F5A-41F0-B80C-066E0180975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1EFBB0D-2272-4495-B2C7-1C2AA15BA983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9B7B9106-4468-134C-8913-54E3037A733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16CEFA2C-D351-7740-B198-34D849E15BE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66B7E8F6-B2AC-6E44-858D-0701F8F29C5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DC9DA6EB-83CF-9146-9DB7-2D13CBAE69C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8A431A71-94AD-B747-AA7F-32C4FE181AB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<sst xmlns="http://schemas.openxmlformats.org/spreadsheetml/2006/main" count="2030" uniqueCount="203">
  <si>
    <t>THSS Match Scores</t>
  </si>
  <si>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</si>
  <si>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</si>
  <si>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</si>
  <si>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</si>
  <si>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</si>
  <si>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</si>
  <si>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</si>
  <si>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</si>
  <si>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</si>
  <si>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</si>
  <si>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</si>
  <si>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</si>
  <si>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</si>
  <si>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</si>
  <si>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</si>
  <si>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</si>
  <si>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</si>
  <si>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</si>
  <si>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</si>
  <si>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</si>
  <si>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</si>
  <si>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</si>
  <si>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</si>
  <si>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</si>
  <si>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</si>
  <si>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</si>
  <si>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</si>
  <si>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</si>
  <si>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</si>
  <si>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</si>
  <si>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</si>
  <si>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</si>
  <si>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</si>
  <si>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</si>
  <si>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</si>
  <si>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</si>
  <si>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</si>
  <si>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</si>
  <si>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</si>
  <si>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Stage 6</t>
  </si>
  <si>
    <t>Stage 7</t>
  </si>
  <si>
    <t>Stage 8</t>
  </si>
  <si>
    <t>Stage 9</t>
  </si>
  <si>
    <t>Stage 10</t>
  </si>
  <si>
    <t>Frenchy Leboeuf</t>
  </si>
  <si>
    <t>PM</t>
  </si>
  <si>
    <t>Cody Dixon Lever</t>
  </si>
  <si>
    <t>Crazy Ed</t>
  </si>
  <si>
    <t>Outlaw</t>
  </si>
  <si>
    <t>Gabby Hayes</t>
  </si>
  <si>
    <t>Newt Call</t>
  </si>
  <si>
    <t>Hanna Call</t>
  </si>
  <si>
    <t>Lady Duelist</t>
  </si>
  <si>
    <t>Classic Cowboy</t>
  </si>
  <si>
    <t>Humdinger Ringer</t>
  </si>
  <si>
    <t>Red Ramblin Rose</t>
  </si>
  <si>
    <t>Lady Cody Dixon Lever</t>
  </si>
  <si>
    <t>Pepper Russell</t>
  </si>
  <si>
    <t>Sharpshooter</t>
  </si>
  <si>
    <t>Cowboy</t>
  </si>
  <si>
    <t>Chocktaw Sessums</t>
  </si>
  <si>
    <t>Ellie Mae</t>
  </si>
  <si>
    <t>Rawhide</t>
  </si>
  <si>
    <t>Osage Mike</t>
  </si>
  <si>
    <t>Senior Duelist</t>
  </si>
  <si>
    <t>Fairplay John</t>
  </si>
  <si>
    <t>Bristlecone Jan</t>
  </si>
  <si>
    <t>Lady Silver Senior</t>
  </si>
  <si>
    <t>Hoss</t>
  </si>
  <si>
    <t>G W Ketchum</t>
  </si>
  <si>
    <t>Silver Senior</t>
  </si>
  <si>
    <t>Texas Drifter</t>
  </si>
  <si>
    <t>Elder Statesman</t>
  </si>
  <si>
    <t>Cattle Baron</t>
  </si>
  <si>
    <t>Brushy Creek Bill</t>
  </si>
  <si>
    <t>Senior Gunfighter</t>
  </si>
  <si>
    <t>Mar-Lynn</t>
  </si>
  <si>
    <t>Lady Gunfighter</t>
  </si>
  <si>
    <t>Totes Magoats</t>
  </si>
  <si>
    <t>49'r</t>
  </si>
  <si>
    <t>Ginger Vitis</t>
  </si>
  <si>
    <t>Texas Stiles</t>
  </si>
  <si>
    <t>Duelist</t>
  </si>
  <si>
    <t>Shooter Bob</t>
  </si>
  <si>
    <t>Frontier Cartridge</t>
  </si>
  <si>
    <t>James Moore</t>
  </si>
  <si>
    <t>Cody Dixon Single</t>
  </si>
  <si>
    <t>Little Bowly</t>
  </si>
  <si>
    <t>Indian Jack</t>
  </si>
  <si>
    <t>THSS Wild Bunch</t>
  </si>
  <si>
    <t>Caddo</t>
  </si>
  <si>
    <t>Nevada Fire</t>
  </si>
  <si>
    <t>Lady Cattle Baroness</t>
  </si>
  <si>
    <t>Nevada Jim</t>
  </si>
  <si>
    <t>Agarita Annnie</t>
  </si>
  <si>
    <t>Nueces Slim</t>
  </si>
  <si>
    <t>Navarro Ned</t>
  </si>
  <si>
    <t>El Patron</t>
  </si>
  <si>
    <t>Fast Tracker</t>
  </si>
  <si>
    <t>Doc O'Bay</t>
  </si>
  <si>
    <t>Bluebonnet</t>
  </si>
  <si>
    <t>Mad Dog McCoy</t>
  </si>
  <si>
    <t>Texas Ghost</t>
  </si>
  <si>
    <t>Grand Dame</t>
  </si>
  <si>
    <t>Artie Fly</t>
  </si>
  <si>
    <t>Frontiersman</t>
  </si>
  <si>
    <t>Sexie Sadie Fly</t>
  </si>
  <si>
    <t>Stringbean</t>
  </si>
  <si>
    <t>Okie Buck</t>
  </si>
  <si>
    <t>Senior Frontier Cartridge</t>
  </si>
  <si>
    <t>Rick Jack</t>
  </si>
  <si>
    <t>Tom Jack</t>
  </si>
  <si>
    <t>Blue Eyed Caballero</t>
  </si>
  <si>
    <t>Doc Boedecker</t>
  </si>
  <si>
    <t>Mamie Fossett</t>
  </si>
  <si>
    <t>Jedidiah</t>
  </si>
  <si>
    <t>Colonel MacKenzie</t>
  </si>
  <si>
    <t>Verdadero Dan</t>
  </si>
  <si>
    <t>Major JHJ Williams</t>
  </si>
  <si>
    <t>Calico Jane</t>
  </si>
  <si>
    <t>Old Frenchy</t>
  </si>
  <si>
    <t>Sharpeye</t>
  </si>
  <si>
    <t>Six</t>
  </si>
  <si>
    <t>Ann'Nutha Jack</t>
  </si>
  <si>
    <t>Wildcat Bob</t>
  </si>
  <si>
    <t>Picosa Kid</t>
  </si>
  <si>
    <t>George Strait Shooter</t>
  </si>
  <si>
    <t>Angels</t>
  </si>
  <si>
    <t>Tell Sackett</t>
  </si>
  <si>
    <t>Texas Mac</t>
  </si>
  <si>
    <t>Texas Flower</t>
  </si>
  <si>
    <t>Skinny</t>
  </si>
  <si>
    <t>Shotgun Jim</t>
  </si>
  <si>
    <t>Badlands Brian</t>
  </si>
  <si>
    <t>Show Me</t>
  </si>
  <si>
    <t>Kuckleburr</t>
  </si>
  <si>
    <t>Lady Sharpshooter</t>
  </si>
  <si>
    <t>Rusty Shackleford</t>
  </si>
  <si>
    <t>Wrangler</t>
  </si>
  <si>
    <t>Mia Jameson</t>
  </si>
  <si>
    <t>Lady B Western</t>
  </si>
  <si>
    <t>Yuma Jack</t>
  </si>
  <si>
    <t>Ethan Edwards</t>
  </si>
  <si>
    <t>Senior</t>
  </si>
  <si>
    <t>3 X 8</t>
  </si>
  <si>
    <t>Boots Cassidy</t>
  </si>
  <si>
    <t>Chainfire Tom</t>
  </si>
  <si>
    <t>Frontier Cartridge Duelist</t>
  </si>
  <si>
    <t>Alsey Miller</t>
  </si>
  <si>
    <t>Ben Thompson</t>
  </si>
  <si>
    <t>Tularosa Mike</t>
  </si>
  <si>
    <t>Rowdy Yates</t>
  </si>
  <si>
    <t>Rittmeister</t>
  </si>
  <si>
    <t>Charlie Ringo</t>
  </si>
  <si>
    <t>Cattle Barron</t>
  </si>
  <si>
    <t>Charles Goodnight</t>
  </si>
  <si>
    <t>Cobra Kid</t>
  </si>
  <si>
    <t>Capt. Juan Riot</t>
  </si>
  <si>
    <t>Buckaroo</t>
  </si>
  <si>
    <t>Kalico Kat</t>
  </si>
  <si>
    <t>Dream Chaser</t>
  </si>
  <si>
    <t>Cherokee Jones</t>
  </si>
  <si>
    <t>San Juan Steve</t>
  </si>
  <si>
    <t>Concho Billy</t>
  </si>
  <si>
    <t>Cole Bluesteele</t>
  </si>
  <si>
    <t>Dusty Mines</t>
  </si>
  <si>
    <t>Constantine</t>
  </si>
  <si>
    <t>Coyote Catcher</t>
  </si>
  <si>
    <t>Ezzee Randisi</t>
  </si>
  <si>
    <t>Drew Irons</t>
  </si>
  <si>
    <t>Spuds</t>
  </si>
  <si>
    <t>Cattle Barron Frontier Cartridge Gunfighter</t>
  </si>
  <si>
    <t>Dugan Jack</t>
  </si>
  <si>
    <t>Galvez</t>
  </si>
  <si>
    <t>Redemption</t>
  </si>
  <si>
    <t>Lady 49'r</t>
  </si>
  <si>
    <t>River Rat</t>
  </si>
  <si>
    <t>The Silvertip Kid</t>
  </si>
  <si>
    <t>Ranger Bill</t>
  </si>
  <si>
    <t>March 23 &amp; 24, 2018</t>
  </si>
  <si>
    <t>Davy</t>
  </si>
  <si>
    <t>Diamond Kate</t>
  </si>
  <si>
    <t>ST</t>
  </si>
  <si>
    <t>Cowgirl</t>
  </si>
  <si>
    <t>Texas Cutie</t>
  </si>
  <si>
    <t>Buckerette</t>
  </si>
  <si>
    <t>College Station Kid</t>
  </si>
  <si>
    <t>Lady Wrangler</t>
  </si>
  <si>
    <t>Oklahoma Dee</t>
  </si>
  <si>
    <t>Frontier Cartridge Gunfighter</t>
  </si>
  <si>
    <t>Silver Senior Duelist</t>
  </si>
  <si>
    <t>SDQ</t>
  </si>
  <si>
    <t>Badlands Walt</t>
  </si>
  <si>
    <t>Quirt Evans</t>
  </si>
  <si>
    <t>No Guns Kay</t>
  </si>
  <si>
    <t>Double Duelist</t>
  </si>
  <si>
    <t>DNF</t>
  </si>
  <si>
    <t>Lady Ghost - DNF</t>
  </si>
  <si>
    <t>Apache Scout - MDQ #5</t>
  </si>
  <si>
    <t>Red River Larry - DNF</t>
  </si>
  <si>
    <t>Josey Wales - DNF</t>
  </si>
  <si>
    <t>Revenooer - 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</si>
</sst>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right"/>
      <protection locked="0"/>
    </xf>
    <xf numFmtId="0" fontId="2" fillId="8" borderId="1" xfId="0" applyFont="1" applyFill="1" applyBorder="1" applyAlignment="1" applyProtection="1">
      <alignment horizontal="right"/>
      <protection locked="0"/>
    </xf>
    <xf numFmtId="0" fontId="2" fillId="9" borderId="1" xfId="0" applyFont="1" applyFill="1" applyBorder="1" applyAlignment="1" applyProtection="1">
      <alignment horizontal="right"/>
      <protection locked="0"/>
    </xf>
    <xf numFmtId="0" fontId="2" fillId="10" borderId="1" xfId="0" applyFont="1" applyFill="1" applyBorder="1" applyAlignment="1" applyProtection="1">
      <alignment horizontal="right"/>
      <protection locked="0"/>
    </xf>
    <xf numFmtId="0" fontId="2" fillId="11" borderId="1" xfId="0" applyFont="1" applyFill="1" applyBorder="1" applyAlignment="1" applyProtection="1">
      <alignment horizontal="right"/>
      <protection locked="0"/>
    </xf>
    <xf numFmtId="0" fontId="2" fillId="12" borderId="1" xfId="0" applyFont="1" applyFill="1" applyBorder="1" applyAlignment="1" applyProtection="1">
      <alignment horizontal="right"/>
      <protection locked="0"/>
    </xf>
    <xf numFmtId="0" fontId="2" fillId="5" borderId="1" xfId="0" applyFont="1" applyFill="1" applyBorder="1" applyAlignment="1" applyProtection="1">
      <alignment horizontal="right"/>
      <protection locked="0"/>
    </xf>
    <xf numFmtId="2" fontId="8" fillId="0" borderId="11" xfId="0" applyNumberFormat="1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Protection="1">
      <protection locked="0"/>
    </xf>
    <xf numFmtId="0" fontId="9" fillId="0" borderId="11" xfId="0" applyFont="1" applyFill="1" applyBorder="1" applyProtection="1">
      <protection locked="0"/>
    </xf>
    <xf numFmtId="0" fontId="9" fillId="5" borderId="11" xfId="0" applyFont="1" applyFill="1" applyBorder="1" applyProtection="1">
      <protection locked="0"/>
    </xf>
    <xf numFmtId="2" fontId="8" fillId="5" borderId="11" xfId="0" applyNumberFormat="1" applyFont="1" applyFill="1" applyBorder="1" applyAlignment="1" applyProtection="1">
      <alignment horizontal="center"/>
      <protection locked="0"/>
    </xf>
    <xf numFmtId="0" fontId="7" fillId="13" borderId="1" xfId="0" applyFont="1" applyFill="1" applyBorder="1" applyProtection="1">
      <protection locked="0"/>
    </xf>
    <xf numFmtId="0" fontId="1" fillId="14" borderId="11" xfId="0" applyFont="1" applyFill="1" applyBorder="1" applyProtection="1">
      <protection locked="0"/>
    </xf>
    <xf numFmtId="1" fontId="2" fillId="14" borderId="1" xfId="0" applyNumberFormat="1" applyFont="1" applyFill="1" applyBorder="1" applyAlignment="1" applyProtection="1">
      <alignment wrapText="1"/>
      <protection locked="0"/>
    </xf>
    <xf numFmtId="0" fontId="2" fillId="14" borderId="1" xfId="0" applyFont="1" applyFill="1" applyBorder="1" applyAlignment="1" applyProtection="1">
      <protection locked="0"/>
    </xf>
    <xf numFmtId="0" fontId="2" fillId="14" borderId="1" xfId="0" applyFont="1" applyFill="1" applyBorder="1" applyAlignment="1" applyProtection="1">
      <alignment horizontal="right"/>
      <protection locked="0"/>
    </xf>
    <xf numFmtId="0" fontId="1" fillId="14" borderId="1" xfId="0" applyFont="1" applyFill="1" applyBorder="1" applyProtection="1">
      <protection locked="0"/>
    </xf>
    <xf numFmtId="0" fontId="2" fillId="14" borderId="1" xfId="0" applyFont="1" applyFill="1" applyBorder="1" applyAlignment="1" applyProtection="1">
      <alignment horizontal="center"/>
      <protection locked="0"/>
    </xf>
    <xf numFmtId="1" fontId="2" fillId="14" borderId="1" xfId="0" applyNumberFormat="1" applyFont="1" applyFill="1" applyBorder="1" applyAlignment="1" applyProtection="1">
      <alignment horizontal="center"/>
    </xf>
    <xf numFmtId="2" fontId="2" fillId="14" borderId="6" xfId="0" applyNumberFormat="1" applyFont="1" applyFill="1" applyBorder="1" applyAlignment="1" applyProtection="1">
      <alignment horizontal="center"/>
    </xf>
    <xf numFmtId="0" fontId="9" fillId="14" borderId="11" xfId="0" applyFont="1" applyFill="1" applyBorder="1" applyProtection="1">
      <protection locked="0"/>
    </xf>
    <xf numFmtId="2" fontId="2" fillId="14" borderId="11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8C70-CABD-46ED-914A-DF5D68975BE8}">
  <sheetPr>
    <pageSetUpPr fitToPage="1"/>
  </sheetPr>
  <dimension ref="A1:BS129"/>
  <sheetViews>
    <sheetView zoomScale="110" zoomScaleNormal="110" workbookViewId="0">
      <selection activeCell="A8" sqref="A8:E8"/>
    </sheetView>
  </sheetViews>
  <sheetFormatPr defaultColWidth="7.85546875" defaultRowHeight="12.75" x14ac:dyDescent="0.2"/>
  <cols>
    <col min="1" max="1" width="23.7109375" style="17" bestFit="1" customWidth="1"/>
    <col min="2" max="2" width="4.7109375" style="17" hidden="1" customWidth="1"/>
    <col min="3" max="3" width="6.28515625" style="17" hidden="1" customWidth="1"/>
    <col min="4" max="4" width="3.42578125" style="17" bestFit="1" customWidth="1"/>
    <col min="5" max="5" width="34.85546875" style="9" customWidth="1"/>
    <col min="6" max="6" width="0.28515625" style="18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customWidth="1"/>
    <col min="40" max="40" width="8.42578125" style="22" bestFit="1" customWidth="1"/>
    <col min="41" max="41" width="4.42578125" style="19" hidden="1" customWidth="1"/>
    <col min="42" max="42" width="6.7109375" style="20" customWidth="1"/>
    <col min="43" max="43" width="3.7109375" style="21" customWidth="1"/>
    <col min="44" max="44" width="3.85546875" style="21" bestFit="1" customWidth="1"/>
    <col min="45" max="45" width="3.85546875" style="21" customWidth="1"/>
    <col min="46" max="46" width="8.42578125" style="22" bestFit="1" customWidth="1"/>
    <col min="47" max="47" width="4.42578125" style="19" hidden="1" customWidth="1"/>
    <col min="48" max="48" width="6.7109375" style="20" customWidth="1"/>
    <col min="49" max="49" width="3.7109375" style="21" customWidth="1"/>
    <col min="50" max="50" width="3.85546875" style="21" bestFit="1" customWidth="1"/>
    <col min="51" max="51" width="3.85546875" style="21" customWidth="1"/>
    <col min="52" max="52" width="8.42578125" style="22" bestFit="1" customWidth="1"/>
    <col min="53" max="53" width="4.42578125" style="19" hidden="1" customWidth="1"/>
    <col min="54" max="54" width="6.7109375" style="20" customWidth="1"/>
    <col min="55" max="55" width="3.7109375" style="21" customWidth="1"/>
    <col min="56" max="56" width="3.85546875" style="21" bestFit="1" customWidth="1"/>
    <col min="57" max="57" width="3.85546875" style="21" customWidth="1"/>
    <col min="58" max="58" width="8.42578125" style="22" bestFit="1" customWidth="1"/>
    <col min="59" max="59" width="4.42578125" style="19" hidden="1" customWidth="1"/>
    <col min="60" max="60" width="6.7109375" style="20" customWidth="1"/>
    <col min="61" max="61" width="3.7109375" style="21" customWidth="1"/>
    <col min="62" max="62" width="3.85546875" style="21" bestFit="1" customWidth="1"/>
    <col min="63" max="63" width="3.85546875" style="21" customWidth="1"/>
    <col min="64" max="64" width="8.42578125" style="22" bestFit="1" customWidth="1"/>
    <col min="65" max="65" width="4.42578125" style="19" hidden="1" customWidth="1"/>
    <col min="66" max="66" width="6.7109375" style="20" customWidth="1"/>
    <col min="67" max="67" width="3.7109375" style="21" customWidth="1"/>
    <col min="68" max="68" width="3.85546875" style="21" bestFit="1" customWidth="1"/>
    <col min="69" max="69" width="3.85546875" style="21" customWidth="1"/>
    <col min="70" max="70" width="8.42578125" style="22" bestFit="1" customWidth="1"/>
    <col min="71" max="71" width="4.42578125" style="19" hidden="1" customWidth="1"/>
    <col min="72" max="16384" width="7.85546875" style="9"/>
  </cols>
  <sheetData>
    <row r="1" spans="1:71" s="8" customFormat="1" ht="15.75" x14ac:dyDescent="0.2">
      <c r="A1" s="95" t="s">
        <v>0</v>
      </c>
      <c r="B1" s="96"/>
      <c r="C1" s="96"/>
      <c r="D1" s="96"/>
      <c r="E1" s="97"/>
      <c r="F1" s="98" t="s">
        <v>1</v>
      </c>
      <c r="G1" s="99"/>
      <c r="H1" s="99"/>
      <c r="I1" s="99"/>
      <c r="J1" s="99"/>
      <c r="K1" s="100"/>
      <c r="L1" s="93" t="s">
        <v>2</v>
      </c>
      <c r="M1" s="94"/>
      <c r="N1" s="94"/>
      <c r="O1" s="94"/>
      <c r="P1" s="47" t="s">
        <v>3</v>
      </c>
      <c r="Q1" s="7"/>
      <c r="R1" s="93" t="s">
        <v>4</v>
      </c>
      <c r="S1" s="94"/>
      <c r="T1" s="94"/>
      <c r="U1" s="94"/>
      <c r="V1" s="47" t="s">
        <v>3</v>
      </c>
      <c r="W1" s="7"/>
      <c r="X1" s="93" t="s">
        <v>5</v>
      </c>
      <c r="Y1" s="94"/>
      <c r="Z1" s="94"/>
      <c r="AA1" s="94"/>
      <c r="AB1" s="47" t="s">
        <v>3</v>
      </c>
      <c r="AC1" s="7"/>
      <c r="AD1" s="93" t="s">
        <v>6</v>
      </c>
      <c r="AE1" s="94"/>
      <c r="AF1" s="94"/>
      <c r="AG1" s="94"/>
      <c r="AH1" s="47" t="s">
        <v>3</v>
      </c>
      <c r="AI1" s="7"/>
      <c r="AJ1" s="93" t="s">
        <v>7</v>
      </c>
      <c r="AK1" s="94"/>
      <c r="AL1" s="94"/>
      <c r="AM1" s="94"/>
      <c r="AN1" s="47" t="s">
        <v>3</v>
      </c>
      <c r="AO1" s="7"/>
      <c r="AP1" s="93" t="s">
        <v>40</v>
      </c>
      <c r="AQ1" s="94"/>
      <c r="AR1" s="94"/>
      <c r="AS1" s="94"/>
      <c r="AT1" s="47" t="s">
        <v>3</v>
      </c>
      <c r="AU1" s="7"/>
      <c r="AV1" s="93" t="s">
        <v>41</v>
      </c>
      <c r="AW1" s="94"/>
      <c r="AX1" s="94"/>
      <c r="AY1" s="94"/>
      <c r="AZ1" s="47" t="s">
        <v>3</v>
      </c>
      <c r="BA1" s="7"/>
      <c r="BB1" s="93" t="s">
        <v>42</v>
      </c>
      <c r="BC1" s="94"/>
      <c r="BD1" s="94"/>
      <c r="BE1" s="94"/>
      <c r="BF1" s="47" t="s">
        <v>3</v>
      </c>
      <c r="BG1" s="7"/>
      <c r="BH1" s="93" t="s">
        <v>43</v>
      </c>
      <c r="BI1" s="94"/>
      <c r="BJ1" s="94"/>
      <c r="BK1" s="94"/>
      <c r="BL1" s="47" t="s">
        <v>3</v>
      </c>
      <c r="BM1" s="7"/>
      <c r="BN1" s="93" t="s">
        <v>44</v>
      </c>
      <c r="BO1" s="94"/>
      <c r="BP1" s="94"/>
      <c r="BQ1" s="94"/>
      <c r="BR1" s="47" t="s">
        <v>3</v>
      </c>
      <c r="BS1" s="7"/>
    </row>
    <row r="2" spans="1:71" s="8" customFormat="1" ht="12.75" customHeight="1" thickBot="1" x14ac:dyDescent="0.25">
      <c r="A2" s="104" t="s">
        <v>8</v>
      </c>
      <c r="B2" s="105"/>
      <c r="C2" s="105"/>
      <c r="D2" s="105"/>
      <c r="E2" s="62" t="s">
        <v>180</v>
      </c>
      <c r="F2" s="101"/>
      <c r="G2" s="102"/>
      <c r="H2" s="102"/>
      <c r="I2" s="102"/>
      <c r="J2" s="102"/>
      <c r="K2" s="103"/>
      <c r="L2" s="91"/>
      <c r="M2" s="92"/>
      <c r="N2" s="92"/>
      <c r="O2" s="92"/>
      <c r="P2" s="48">
        <v>24</v>
      </c>
      <c r="Q2" s="13"/>
      <c r="R2" s="91"/>
      <c r="S2" s="92"/>
      <c r="T2" s="92"/>
      <c r="U2" s="92"/>
      <c r="V2" s="48">
        <v>24</v>
      </c>
      <c r="W2" s="13"/>
      <c r="X2" s="91"/>
      <c r="Y2" s="92"/>
      <c r="Z2" s="92"/>
      <c r="AA2" s="92"/>
      <c r="AB2" s="48">
        <v>24</v>
      </c>
      <c r="AC2" s="13"/>
      <c r="AD2" s="91"/>
      <c r="AE2" s="92"/>
      <c r="AF2" s="92"/>
      <c r="AG2" s="92"/>
      <c r="AH2" s="48">
        <v>22</v>
      </c>
      <c r="AI2" s="13"/>
      <c r="AJ2" s="91"/>
      <c r="AK2" s="92"/>
      <c r="AL2" s="92"/>
      <c r="AM2" s="92"/>
      <c r="AN2" s="48">
        <v>24</v>
      </c>
      <c r="AO2" s="13"/>
      <c r="AP2" s="91"/>
      <c r="AQ2" s="92"/>
      <c r="AR2" s="92"/>
      <c r="AS2" s="92"/>
      <c r="AT2" s="48">
        <v>24</v>
      </c>
      <c r="AU2" s="13"/>
      <c r="AV2" s="91"/>
      <c r="AW2" s="92"/>
      <c r="AX2" s="92"/>
      <c r="AY2" s="92"/>
      <c r="AZ2" s="48">
        <v>22</v>
      </c>
      <c r="BA2" s="13"/>
      <c r="BB2" s="91"/>
      <c r="BC2" s="92"/>
      <c r="BD2" s="92"/>
      <c r="BE2" s="92"/>
      <c r="BF2" s="48">
        <v>22</v>
      </c>
      <c r="BG2" s="13"/>
      <c r="BH2" s="91"/>
      <c r="BI2" s="92"/>
      <c r="BJ2" s="92"/>
      <c r="BK2" s="92"/>
      <c r="BL2" s="48">
        <v>24</v>
      </c>
      <c r="BM2" s="13"/>
      <c r="BN2" s="91"/>
      <c r="BO2" s="92"/>
      <c r="BP2" s="92"/>
      <c r="BQ2" s="92"/>
      <c r="BR2" s="48">
        <v>26</v>
      </c>
      <c r="BS2" s="13"/>
    </row>
    <row r="3" spans="1:71" s="23" customFormat="1" ht="78" customHeight="1" x14ac:dyDescent="0.2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3" t="s">
        <v>14</v>
      </c>
      <c r="G3" s="64" t="s">
        <v>15</v>
      </c>
      <c r="H3" s="64" t="s">
        <v>16</v>
      </c>
      <c r="I3" s="64" t="s">
        <v>17</v>
      </c>
      <c r="J3" s="64" t="s">
        <v>18</v>
      </c>
      <c r="K3" s="65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49" t="s">
        <v>20</v>
      </c>
      <c r="AQ3" s="35" t="s">
        <v>21</v>
      </c>
      <c r="AR3" s="35" t="s">
        <v>22</v>
      </c>
      <c r="AS3" s="35" t="s">
        <v>23</v>
      </c>
      <c r="AT3" s="36" t="s">
        <v>24</v>
      </c>
      <c r="AU3" s="24" t="s">
        <v>25</v>
      </c>
      <c r="AV3" s="49" t="s">
        <v>20</v>
      </c>
      <c r="AW3" s="35" t="s">
        <v>21</v>
      </c>
      <c r="AX3" s="35" t="s">
        <v>22</v>
      </c>
      <c r="AY3" s="35" t="s">
        <v>23</v>
      </c>
      <c r="AZ3" s="36" t="s">
        <v>24</v>
      </c>
      <c r="BA3" s="24" t="s">
        <v>25</v>
      </c>
      <c r="BB3" s="49" t="s">
        <v>20</v>
      </c>
      <c r="BC3" s="35" t="s">
        <v>21</v>
      </c>
      <c r="BD3" s="35" t="s">
        <v>22</v>
      </c>
      <c r="BE3" s="35" t="s">
        <v>23</v>
      </c>
      <c r="BF3" s="36" t="s">
        <v>24</v>
      </c>
      <c r="BG3" s="24" t="s">
        <v>25</v>
      </c>
      <c r="BH3" s="49" t="s">
        <v>20</v>
      </c>
      <c r="BI3" s="35" t="s">
        <v>21</v>
      </c>
      <c r="BJ3" s="35" t="s">
        <v>22</v>
      </c>
      <c r="BK3" s="35" t="s">
        <v>23</v>
      </c>
      <c r="BL3" s="36" t="s">
        <v>24</v>
      </c>
      <c r="BM3" s="24" t="s">
        <v>25</v>
      </c>
      <c r="BN3" s="49" t="s">
        <v>20</v>
      </c>
      <c r="BO3" s="35" t="s">
        <v>21</v>
      </c>
      <c r="BP3" s="35" t="s">
        <v>22</v>
      </c>
      <c r="BQ3" s="35" t="s">
        <v>23</v>
      </c>
      <c r="BR3" s="36" t="s">
        <v>24</v>
      </c>
      <c r="BS3" s="24" t="s">
        <v>25</v>
      </c>
    </row>
    <row r="4" spans="1:71" s="28" customFormat="1" x14ac:dyDescent="0.2">
      <c r="A4" s="58" t="s">
        <v>26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  <c r="AV4" s="50"/>
      <c r="AW4" s="30"/>
      <c r="AX4" s="30"/>
      <c r="AY4" s="30"/>
      <c r="AZ4" s="37"/>
      <c r="BA4" s="27"/>
      <c r="BB4" s="50"/>
      <c r="BC4" s="30"/>
      <c r="BD4" s="30"/>
      <c r="BE4" s="30"/>
      <c r="BF4" s="37"/>
      <c r="BG4" s="27"/>
      <c r="BH4" s="50"/>
      <c r="BI4" s="30"/>
      <c r="BJ4" s="30"/>
      <c r="BK4" s="30"/>
      <c r="BL4" s="37"/>
      <c r="BM4" s="27"/>
      <c r="BN4" s="50"/>
      <c r="BO4" s="30"/>
      <c r="BP4" s="30"/>
      <c r="BQ4" s="30"/>
      <c r="BR4" s="37"/>
      <c r="BS4" s="27"/>
    </row>
    <row r="5" spans="1:71" s="10" customFormat="1" x14ac:dyDescent="0.2">
      <c r="A5" s="89" t="s">
        <v>189</v>
      </c>
      <c r="B5" s="82"/>
      <c r="C5" s="83"/>
      <c r="D5" s="84">
        <v>5</v>
      </c>
      <c r="E5" s="85" t="s">
        <v>144</v>
      </c>
      <c r="F5" s="6"/>
      <c r="G5" s="66">
        <f t="shared" ref="G5:G36" si="0">RANK(K5,K$4:K$119,1)</f>
        <v>1</v>
      </c>
      <c r="H5" s="66">
        <f t="shared" ref="H5:H36" si="1">Q5+W5+AC5+AI5+AO5</f>
        <v>18</v>
      </c>
      <c r="I5" s="66">
        <f t="shared" ref="I5:I36" si="2">IF(M5=0,1,0)+IF(S5=0,1,0)+IF(Y5=0,1,0)+IF(AE5=0,1,0)+IF(AK5=0,1,0)+IF(AQ5=0,1,0)+IF(AW5=0,1,0)+IF(BC5=0,1,0)+IF(BI5=0,1,0)+IF(BO5=0,1,0)</f>
        <v>7</v>
      </c>
      <c r="J5" s="66">
        <f t="shared" ref="J5:J36" si="3">M5+S5+Y5+AE5+AK5+AQ5+AW5+BC5+BI5+BO5</f>
        <v>4</v>
      </c>
      <c r="K5" s="67">
        <f t="shared" ref="K5:K36" si="4">P5+V5+AB5+AH5+AN5+AT5+AZ5+BF5+BL5+BR5</f>
        <v>206.76000000000002</v>
      </c>
      <c r="L5" s="51">
        <v>20.45</v>
      </c>
      <c r="M5" s="6">
        <v>0</v>
      </c>
      <c r="N5" s="31">
        <v>0</v>
      </c>
      <c r="O5" s="31">
        <v>0</v>
      </c>
      <c r="P5" s="38">
        <f t="shared" ref="P5:P36" si="5">IF((OR(L5="",L5="DNC")),"",IF(L5="SDQ",P$129,IF(L5="DNF",999,(L5+(5*M5)+(N5*10)-(O5*5)))))</f>
        <v>20.45</v>
      </c>
      <c r="Q5" s="55">
        <f>IF(P5="",Default_Rank_Score,RANK(P5,P$4:P$119,1))</f>
        <v>3</v>
      </c>
      <c r="R5" s="90">
        <v>12.56</v>
      </c>
      <c r="S5" s="6">
        <v>0</v>
      </c>
      <c r="T5" s="31">
        <v>0</v>
      </c>
      <c r="U5" s="31">
        <v>0</v>
      </c>
      <c r="V5" s="38">
        <f t="shared" ref="V5:V36" si="6">IF((OR(R5="",R5="DNC")),"",IF(R5="SDQ",V$129,IF(R5="DNF",999,(R5+(5*S5)+(T5*10)-(U5*5)))))</f>
        <v>12.56</v>
      </c>
      <c r="W5" s="57">
        <f>IF(V5="",Default_Rank_Score,RANK(V5,V$4:V$119,1))</f>
        <v>1</v>
      </c>
      <c r="X5" s="75">
        <v>19.93</v>
      </c>
      <c r="Y5" s="6">
        <v>1</v>
      </c>
      <c r="Z5" s="31">
        <v>0</v>
      </c>
      <c r="AA5" s="31">
        <v>0</v>
      </c>
      <c r="AB5" s="38">
        <f t="shared" ref="AB5:AB36" si="7">IF((OR(X5="",X5="DNC")),"",IF(X5="SDQ",AB$129,IF(X5="DNF",999,(X5+(5*Y5)+(Z5*10)-(AA5*5)))))</f>
        <v>24.93</v>
      </c>
      <c r="AC5" s="57">
        <f>IF(AB5="",Default_Rank_Score,RANK(AB5,AB$4:AB$119,1))</f>
        <v>8</v>
      </c>
      <c r="AD5" s="51">
        <v>17.18</v>
      </c>
      <c r="AE5" s="6">
        <v>1</v>
      </c>
      <c r="AF5" s="31">
        <v>0</v>
      </c>
      <c r="AG5" s="31">
        <v>0</v>
      </c>
      <c r="AH5" s="38">
        <f t="shared" ref="AH5:AH36" si="8">IF((OR(AD5="",AD5="DNC")),"",IF(AD5="SDQ",AH$129,IF(AD5="DNF",999,(AD5+(5*AE5)+(AF5*10)-(AG5*5)))))</f>
        <v>22.18</v>
      </c>
      <c r="AI5" s="57">
        <f>IF(AH5="",Default_Rank_Score,RANK(AH5,AH$4:AH$119,1))</f>
        <v>5</v>
      </c>
      <c r="AJ5" s="51">
        <v>24.68</v>
      </c>
      <c r="AK5" s="6">
        <v>0</v>
      </c>
      <c r="AL5" s="31">
        <v>0</v>
      </c>
      <c r="AM5" s="31">
        <v>0</v>
      </c>
      <c r="AN5" s="38">
        <f t="shared" ref="AN5:AN36" si="9">IF((OR(AJ5="",AJ5="DNC")),"",IF(AJ5="SDQ",AN$129,IF(AJ5="DNF",999,(AJ5+(5*AK5)+(AL5*10)-(AM5*5)))))</f>
        <v>24.68</v>
      </c>
      <c r="AO5" s="11">
        <f>IF(AN5="",Default_Rank_Score,RANK(AN5,AN$4:AN$119,1))</f>
        <v>1</v>
      </c>
      <c r="AP5" s="51">
        <v>16.690000000000001</v>
      </c>
      <c r="AQ5" s="6">
        <v>0</v>
      </c>
      <c r="AR5" s="31">
        <v>0</v>
      </c>
      <c r="AS5" s="31">
        <v>0</v>
      </c>
      <c r="AT5" s="38">
        <f t="shared" ref="AT5:AT36" si="10">IF((OR(AP5="",AP5="DNC")),"",IF(AP5="SDQ",AT$129,IF(AP5="DNF",999,(AP5+(5*AQ5)+(AR5*10)-(AS5*5)))))</f>
        <v>16.690000000000001</v>
      </c>
      <c r="AU5" s="11">
        <f>IF(AT5="",Default_Rank_Score,RANK(AT5,AT$4:AT$119,1))</f>
        <v>1</v>
      </c>
      <c r="AV5" s="51">
        <v>19.059999999999999</v>
      </c>
      <c r="AW5" s="6">
        <v>2</v>
      </c>
      <c r="AX5" s="31">
        <v>0</v>
      </c>
      <c r="AY5" s="31">
        <v>0</v>
      </c>
      <c r="AZ5" s="38">
        <f t="shared" ref="AZ5:AZ36" si="11">IF((OR(AV5="",AV5="DNC")),"",IF(AV5="SDQ",AZ$129,IF(AV5="DNF",999,(AV5+(5*AW5)+(AX5*10)-(AY5*5)))))</f>
        <v>29.06</v>
      </c>
      <c r="BA5" s="11">
        <f>IF(AZ5="",Default_Rank_Score,RANK(AZ5,AZ$4:AZ$119,1))</f>
        <v>6</v>
      </c>
      <c r="BB5" s="51">
        <v>18.16</v>
      </c>
      <c r="BC5" s="6">
        <v>0</v>
      </c>
      <c r="BD5" s="31">
        <v>0</v>
      </c>
      <c r="BE5" s="31">
        <v>0</v>
      </c>
      <c r="BF5" s="38">
        <f t="shared" ref="BF5:BF36" si="12">IF((OR(BB5="",BB5="DNC")),"",IF(BB5="SDQ",BF$129,IF(BB5="DNF",999,(BB5+(5*BC5)+(BD5*10)-(BE5*5)))))</f>
        <v>18.16</v>
      </c>
      <c r="BG5" s="11">
        <f>IF(BF5="",Default_Rank_Score,RANK(BF5,BF$4:BF$119,1))</f>
        <v>1</v>
      </c>
      <c r="BH5" s="51">
        <v>16.89</v>
      </c>
      <c r="BI5" s="6">
        <v>0</v>
      </c>
      <c r="BJ5" s="31">
        <v>0</v>
      </c>
      <c r="BK5" s="31">
        <v>0</v>
      </c>
      <c r="BL5" s="38">
        <f t="shared" ref="BL5:BL36" si="13">IF((OR(BH5="",BH5="DNC")),"",IF(BH5="SDQ",BL$129,IF(BH5="DNF",999,(BH5+(5*BI5)+(BJ5*10)-(BK5*5)))))</f>
        <v>16.89</v>
      </c>
      <c r="BM5" s="11">
        <f>IF(BL5="",Default_Rank_Score,RANK(BL5,BL$4:BL$119,1))</f>
        <v>1</v>
      </c>
      <c r="BN5" s="51">
        <v>21.16</v>
      </c>
      <c r="BO5" s="6">
        <v>0</v>
      </c>
      <c r="BP5" s="31">
        <v>0</v>
      </c>
      <c r="BQ5" s="31">
        <v>0</v>
      </c>
      <c r="BR5" s="38">
        <f t="shared" ref="BR5:BR36" si="14">IF((OR(BN5="",BN5="DNC")),"",IF(BN5="SDQ",BR$129,IF(BN5="DNF",999,(BN5+(5*BO5)+(BP5*10)-(BQ5*5)))))</f>
        <v>21.16</v>
      </c>
      <c r="BS5" s="11">
        <f>IF(BR5="",Default_Rank_Score,RANK(BR5,BR$4:BR$119,1))</f>
        <v>1</v>
      </c>
    </row>
    <row r="6" spans="1:71" s="10" customFormat="1" x14ac:dyDescent="0.2">
      <c r="A6" s="61" t="s">
        <v>126</v>
      </c>
      <c r="B6" s="2"/>
      <c r="C6" s="1"/>
      <c r="D6" s="72">
        <v>4</v>
      </c>
      <c r="E6" s="76" t="s">
        <v>71</v>
      </c>
      <c r="F6" s="6"/>
      <c r="G6" s="66">
        <f t="shared" si="0"/>
        <v>2</v>
      </c>
      <c r="H6" s="66">
        <f t="shared" si="1"/>
        <v>19</v>
      </c>
      <c r="I6" s="66">
        <f t="shared" si="2"/>
        <v>10</v>
      </c>
      <c r="J6" s="66">
        <f t="shared" si="3"/>
        <v>0</v>
      </c>
      <c r="K6" s="67">
        <f t="shared" si="4"/>
        <v>209.82</v>
      </c>
      <c r="L6" s="51">
        <v>17.72</v>
      </c>
      <c r="M6" s="6">
        <v>0</v>
      </c>
      <c r="N6" s="31">
        <v>0</v>
      </c>
      <c r="O6" s="31">
        <v>0</v>
      </c>
      <c r="P6" s="38">
        <f t="shared" si="5"/>
        <v>17.72</v>
      </c>
      <c r="Q6" s="55">
        <f>IF(P6="",Default_Rank_Score,RANK(P6,P$4:P$119,1))</f>
        <v>1</v>
      </c>
      <c r="R6" s="51">
        <v>14.79</v>
      </c>
      <c r="S6" s="6">
        <v>0</v>
      </c>
      <c r="T6" s="31">
        <v>0</v>
      </c>
      <c r="U6" s="31">
        <v>0</v>
      </c>
      <c r="V6" s="38">
        <f t="shared" si="6"/>
        <v>14.79</v>
      </c>
      <c r="W6" s="57">
        <f>IF(V6="",Default_Rank_Score,RANK(V6,V$4:V$119,1))</f>
        <v>2</v>
      </c>
      <c r="X6" s="51">
        <v>25.64</v>
      </c>
      <c r="Y6" s="6">
        <v>0</v>
      </c>
      <c r="Z6" s="31">
        <v>0</v>
      </c>
      <c r="AA6" s="31">
        <v>0</v>
      </c>
      <c r="AB6" s="38">
        <f t="shared" si="7"/>
        <v>25.64</v>
      </c>
      <c r="AC6" s="57">
        <f>IF(AB6="",Default_Rank_Score,RANK(AB6,AB$4:AB$119,1))</f>
        <v>9</v>
      </c>
      <c r="AD6" s="51">
        <v>18.62</v>
      </c>
      <c r="AE6" s="6">
        <v>0</v>
      </c>
      <c r="AF6" s="31">
        <v>0</v>
      </c>
      <c r="AG6" s="31">
        <v>0</v>
      </c>
      <c r="AH6" s="38">
        <f t="shared" si="8"/>
        <v>18.62</v>
      </c>
      <c r="AI6" s="57">
        <f>IF(AH6="",Default_Rank_Score,RANK(AH6,AH$4:AH$119,1))</f>
        <v>2</v>
      </c>
      <c r="AJ6" s="51">
        <v>27.83</v>
      </c>
      <c r="AK6" s="6">
        <v>0</v>
      </c>
      <c r="AL6" s="31">
        <v>0</v>
      </c>
      <c r="AM6" s="31">
        <v>0</v>
      </c>
      <c r="AN6" s="38">
        <f t="shared" si="9"/>
        <v>27.83</v>
      </c>
      <c r="AO6" s="11">
        <f>IF(AN6="",Default_Rank_Score,RANK(AN6,AN$4:AN$119,1))</f>
        <v>5</v>
      </c>
      <c r="AP6" s="51">
        <v>21.37</v>
      </c>
      <c r="AQ6" s="6">
        <v>0</v>
      </c>
      <c r="AR6" s="31">
        <v>0</v>
      </c>
      <c r="AS6" s="31">
        <v>0</v>
      </c>
      <c r="AT6" s="38">
        <f t="shared" si="10"/>
        <v>21.37</v>
      </c>
      <c r="AU6" s="11">
        <f>IF(AT6="",Default_Rank_Score,RANK(AT6,AT$4:AT$119,1))</f>
        <v>3</v>
      </c>
      <c r="AV6" s="51">
        <v>20.07</v>
      </c>
      <c r="AW6" s="6">
        <v>0</v>
      </c>
      <c r="AX6" s="31">
        <v>0</v>
      </c>
      <c r="AY6" s="31">
        <v>0</v>
      </c>
      <c r="AZ6" s="38">
        <f t="shared" si="11"/>
        <v>20.07</v>
      </c>
      <c r="BA6" s="11">
        <f>IF(AZ6="",Default_Rank_Score,RANK(AZ6,AZ$4:AZ$119,1))</f>
        <v>2</v>
      </c>
      <c r="BB6" s="51">
        <v>20.57</v>
      </c>
      <c r="BC6" s="6">
        <v>0</v>
      </c>
      <c r="BD6" s="31">
        <v>0</v>
      </c>
      <c r="BE6" s="31">
        <v>0</v>
      </c>
      <c r="BF6" s="38">
        <f t="shared" si="12"/>
        <v>20.57</v>
      </c>
      <c r="BG6" s="11">
        <f>IF(BF6="",Default_Rank_Score,RANK(BF6,BF$4:BF$119,1))</f>
        <v>3</v>
      </c>
      <c r="BH6" s="51">
        <v>21.47</v>
      </c>
      <c r="BI6" s="6">
        <v>0</v>
      </c>
      <c r="BJ6" s="31">
        <v>0</v>
      </c>
      <c r="BK6" s="31">
        <v>0</v>
      </c>
      <c r="BL6" s="38">
        <f t="shared" si="13"/>
        <v>21.47</v>
      </c>
      <c r="BM6" s="11">
        <f>IF(BL6="",Default_Rank_Score,RANK(BL6,BL$4:BL$119,1))</f>
        <v>4</v>
      </c>
      <c r="BN6" s="51">
        <v>21.74</v>
      </c>
      <c r="BO6" s="6">
        <v>0</v>
      </c>
      <c r="BP6" s="31">
        <v>0</v>
      </c>
      <c r="BQ6" s="31">
        <v>0</v>
      </c>
      <c r="BR6" s="38">
        <f t="shared" si="14"/>
        <v>21.74</v>
      </c>
      <c r="BS6" s="11">
        <f>IF(BR6="",Default_Rank_Score,RANK(BR6,BR$4:BR$119,1))</f>
        <v>2</v>
      </c>
    </row>
    <row r="7" spans="1:71" s="10" customFormat="1" x14ac:dyDescent="0.2">
      <c r="A7" s="61" t="s">
        <v>79</v>
      </c>
      <c r="B7" s="2"/>
      <c r="C7" s="1"/>
      <c r="D7" s="69">
        <v>1</v>
      </c>
      <c r="E7" s="76" t="s">
        <v>80</v>
      </c>
      <c r="F7" s="6"/>
      <c r="G7" s="66">
        <f t="shared" si="0"/>
        <v>6</v>
      </c>
      <c r="H7" s="66">
        <f t="shared" si="1"/>
        <v>55</v>
      </c>
      <c r="I7" s="66">
        <f t="shared" si="2"/>
        <v>5</v>
      </c>
      <c r="J7" s="66">
        <f t="shared" si="3"/>
        <v>7</v>
      </c>
      <c r="K7" s="67">
        <f t="shared" si="4"/>
        <v>261.58999999999997</v>
      </c>
      <c r="L7" s="51">
        <v>23.06</v>
      </c>
      <c r="M7" s="6">
        <v>2</v>
      </c>
      <c r="N7" s="31">
        <v>0</v>
      </c>
      <c r="O7" s="31">
        <v>0</v>
      </c>
      <c r="P7" s="38">
        <f t="shared" si="5"/>
        <v>33.06</v>
      </c>
      <c r="Q7" s="55">
        <f>IF(P7="",Default_Rank_Score,RANK(P7,P$4:P$119,1))</f>
        <v>29</v>
      </c>
      <c r="R7" s="51">
        <v>14.85</v>
      </c>
      <c r="S7" s="6">
        <v>0</v>
      </c>
      <c r="T7" s="31">
        <v>0</v>
      </c>
      <c r="U7" s="31">
        <v>0</v>
      </c>
      <c r="V7" s="38">
        <f t="shared" si="6"/>
        <v>14.85</v>
      </c>
      <c r="W7" s="57">
        <f>IF(V7="",Default_Rank_Score,RANK(V7,V$4:V$119,1))</f>
        <v>3</v>
      </c>
      <c r="X7" s="51">
        <v>22.08</v>
      </c>
      <c r="Y7" s="6">
        <v>0</v>
      </c>
      <c r="Z7" s="31">
        <v>0</v>
      </c>
      <c r="AA7" s="31">
        <v>0</v>
      </c>
      <c r="AB7" s="38">
        <f t="shared" si="7"/>
        <v>22.08</v>
      </c>
      <c r="AC7" s="57">
        <f>IF(AB7="",Default_Rank_Score,RANK(AB7,AB$4:AB$119,1))</f>
        <v>3</v>
      </c>
      <c r="AD7" s="51">
        <v>21.13</v>
      </c>
      <c r="AE7" s="6">
        <v>1</v>
      </c>
      <c r="AF7" s="31">
        <v>0</v>
      </c>
      <c r="AG7" s="31">
        <v>0</v>
      </c>
      <c r="AH7" s="38">
        <f t="shared" si="8"/>
        <v>26.13</v>
      </c>
      <c r="AI7" s="57">
        <f>IF(AH7="",Default_Rank_Score,RANK(AH7,AH$4:AH$119,1))</f>
        <v>13</v>
      </c>
      <c r="AJ7" s="51">
        <v>31.82</v>
      </c>
      <c r="AK7" s="6">
        <v>0</v>
      </c>
      <c r="AL7" s="31">
        <v>0</v>
      </c>
      <c r="AM7" s="31">
        <v>0</v>
      </c>
      <c r="AN7" s="38">
        <f t="shared" si="9"/>
        <v>31.82</v>
      </c>
      <c r="AO7" s="11">
        <f>IF(AN7="",Default_Rank_Score,RANK(AN7,AN$4:AN$119,1))</f>
        <v>7</v>
      </c>
      <c r="AP7" s="51">
        <v>21.53</v>
      </c>
      <c r="AQ7" s="6">
        <v>0</v>
      </c>
      <c r="AR7" s="31">
        <v>0</v>
      </c>
      <c r="AS7" s="31">
        <v>0</v>
      </c>
      <c r="AT7" s="38">
        <f t="shared" si="10"/>
        <v>21.53</v>
      </c>
      <c r="AU7" s="11">
        <f>IF(AT7="",Default_Rank_Score,RANK(AT7,AT$4:AT$119,1))</f>
        <v>4</v>
      </c>
      <c r="AV7" s="51">
        <v>21.41</v>
      </c>
      <c r="AW7" s="6">
        <v>2</v>
      </c>
      <c r="AX7" s="31">
        <v>0</v>
      </c>
      <c r="AY7" s="31">
        <v>0</v>
      </c>
      <c r="AZ7" s="38">
        <f t="shared" si="11"/>
        <v>31.41</v>
      </c>
      <c r="BA7" s="11">
        <f>IF(AZ7="",Default_Rank_Score,RANK(AZ7,AZ$4:AZ$119,1))</f>
        <v>16</v>
      </c>
      <c r="BB7" s="51">
        <v>20.010000000000002</v>
      </c>
      <c r="BC7" s="6">
        <v>1</v>
      </c>
      <c r="BD7" s="31">
        <v>0</v>
      </c>
      <c r="BE7" s="31">
        <v>0</v>
      </c>
      <c r="BF7" s="38">
        <f t="shared" si="12"/>
        <v>25.01</v>
      </c>
      <c r="BG7" s="11">
        <f>IF(BF7="",Default_Rank_Score,RANK(BF7,BF$4:BF$119,1))</f>
        <v>8</v>
      </c>
      <c r="BH7" s="51">
        <v>23.26</v>
      </c>
      <c r="BI7" s="6">
        <v>0</v>
      </c>
      <c r="BJ7" s="31">
        <v>0</v>
      </c>
      <c r="BK7" s="31">
        <v>0</v>
      </c>
      <c r="BL7" s="38">
        <f t="shared" si="13"/>
        <v>23.26</v>
      </c>
      <c r="BM7" s="11">
        <f>IF(BL7="",Default_Rank_Score,RANK(BL7,BL$4:BL$119,1))</f>
        <v>5</v>
      </c>
      <c r="BN7" s="51">
        <v>27.44</v>
      </c>
      <c r="BO7" s="6">
        <v>1</v>
      </c>
      <c r="BP7" s="31">
        <v>0</v>
      </c>
      <c r="BQ7" s="31">
        <v>0</v>
      </c>
      <c r="BR7" s="38">
        <f t="shared" si="14"/>
        <v>32.44</v>
      </c>
      <c r="BS7" s="11">
        <f>IF(BR7="",Default_Rank_Score,RANK(BR7,BR$4:BR$119,1))</f>
        <v>9</v>
      </c>
    </row>
    <row r="8" spans="1:71" s="10" customFormat="1" x14ac:dyDescent="0.2">
      <c r="A8" s="81" t="s">
        <v>182</v>
      </c>
      <c r="B8" s="82"/>
      <c r="C8" s="83"/>
      <c r="D8" s="84" t="s">
        <v>183</v>
      </c>
      <c r="E8" s="85" t="s">
        <v>184</v>
      </c>
      <c r="F8" s="6"/>
      <c r="G8" s="66">
        <f t="shared" si="0"/>
        <v>10</v>
      </c>
      <c r="H8" s="66">
        <f t="shared" si="1"/>
        <v>62</v>
      </c>
      <c r="I8" s="66">
        <f t="shared" si="2"/>
        <v>4</v>
      </c>
      <c r="J8" s="66">
        <f t="shared" si="3"/>
        <v>11</v>
      </c>
      <c r="K8" s="67">
        <f t="shared" si="4"/>
        <v>284.42</v>
      </c>
      <c r="L8" s="51">
        <v>19.36</v>
      </c>
      <c r="M8" s="6">
        <v>2</v>
      </c>
      <c r="N8" s="31">
        <v>0</v>
      </c>
      <c r="O8" s="31">
        <v>0</v>
      </c>
      <c r="P8" s="38">
        <f t="shared" si="5"/>
        <v>29.36</v>
      </c>
      <c r="Q8" s="55">
        <f>IF(P8="",Default_Rank_Score,RANK(P8,P$4:P$119,1))</f>
        <v>16</v>
      </c>
      <c r="R8" s="90">
        <v>15.38</v>
      </c>
      <c r="S8" s="6">
        <v>0</v>
      </c>
      <c r="T8" s="31">
        <v>0</v>
      </c>
      <c r="U8" s="31">
        <v>0</v>
      </c>
      <c r="V8" s="38">
        <f t="shared" si="6"/>
        <v>15.38</v>
      </c>
      <c r="W8" s="57">
        <f>IF(V8="",Default_Rank_Score,RANK(V8,V$4:V$119,1))</f>
        <v>4</v>
      </c>
      <c r="X8" s="51">
        <v>22.28</v>
      </c>
      <c r="Y8" s="6">
        <v>0</v>
      </c>
      <c r="Z8" s="31">
        <v>0</v>
      </c>
      <c r="AA8" s="31">
        <v>0</v>
      </c>
      <c r="AB8" s="38">
        <f t="shared" si="7"/>
        <v>22.28</v>
      </c>
      <c r="AC8" s="57">
        <f>IF(AB8="",Default_Rank_Score,RANK(AB8,AB$4:AB$119,1))</f>
        <v>4</v>
      </c>
      <c r="AD8" s="51">
        <v>20.2</v>
      </c>
      <c r="AE8" s="6">
        <v>1</v>
      </c>
      <c r="AF8" s="31">
        <v>0</v>
      </c>
      <c r="AG8" s="31">
        <v>0</v>
      </c>
      <c r="AH8" s="38">
        <f t="shared" si="8"/>
        <v>25.2</v>
      </c>
      <c r="AI8" s="57">
        <f>IF(AH8="",Default_Rank_Score,RANK(AH8,AH$4:AH$119,1))</f>
        <v>12</v>
      </c>
      <c r="AJ8" s="51">
        <v>40.659999999999997</v>
      </c>
      <c r="AK8" s="6">
        <v>0</v>
      </c>
      <c r="AL8" s="31">
        <v>0</v>
      </c>
      <c r="AM8" s="31">
        <v>0</v>
      </c>
      <c r="AN8" s="38">
        <f t="shared" si="9"/>
        <v>40.659999999999997</v>
      </c>
      <c r="AO8" s="11">
        <f>IF(AN8="",Default_Rank_Score,RANK(AN8,AN$4:AN$119,1))</f>
        <v>26</v>
      </c>
      <c r="AP8" s="51">
        <v>23.44</v>
      </c>
      <c r="AQ8" s="6">
        <v>1</v>
      </c>
      <c r="AR8" s="31">
        <v>0</v>
      </c>
      <c r="AS8" s="31">
        <v>0</v>
      </c>
      <c r="AT8" s="38">
        <f t="shared" si="10"/>
        <v>28.44</v>
      </c>
      <c r="AU8" s="11">
        <f>IF(AT8="",Default_Rank_Score,RANK(AT8,AT$4:AT$119,1))</f>
        <v>11</v>
      </c>
      <c r="AV8" s="51">
        <v>19.55</v>
      </c>
      <c r="AW8" s="6">
        <v>5</v>
      </c>
      <c r="AX8" s="31">
        <v>0</v>
      </c>
      <c r="AY8" s="31">
        <v>0</v>
      </c>
      <c r="AZ8" s="38">
        <f t="shared" si="11"/>
        <v>44.55</v>
      </c>
      <c r="BA8" s="11">
        <f>IF(AZ8="",Default_Rank_Score,RANK(AZ8,AZ$4:AZ$119,1))</f>
        <v>56</v>
      </c>
      <c r="BB8" s="51">
        <v>19.8</v>
      </c>
      <c r="BC8" s="6">
        <v>1</v>
      </c>
      <c r="BD8" s="31">
        <v>0</v>
      </c>
      <c r="BE8" s="31">
        <v>0</v>
      </c>
      <c r="BF8" s="38">
        <f t="shared" si="12"/>
        <v>24.8</v>
      </c>
      <c r="BG8" s="11">
        <f>IF(BF8="",Default_Rank_Score,RANK(BF8,BF$4:BF$119,1))</f>
        <v>7</v>
      </c>
      <c r="BH8" s="51">
        <v>24.4</v>
      </c>
      <c r="BI8" s="6">
        <v>1</v>
      </c>
      <c r="BJ8" s="31">
        <v>0</v>
      </c>
      <c r="BK8" s="31">
        <v>0</v>
      </c>
      <c r="BL8" s="38">
        <f t="shared" si="13"/>
        <v>29.4</v>
      </c>
      <c r="BM8" s="11">
        <f>IF(BL8="",Default_Rank_Score,RANK(BL8,BL$4:BL$119,1))</f>
        <v>17</v>
      </c>
      <c r="BN8" s="51">
        <v>24.35</v>
      </c>
      <c r="BO8" s="6">
        <v>0</v>
      </c>
      <c r="BP8" s="31">
        <v>0</v>
      </c>
      <c r="BQ8" s="31">
        <v>0</v>
      </c>
      <c r="BR8" s="38">
        <f t="shared" si="14"/>
        <v>24.35</v>
      </c>
      <c r="BS8" s="11">
        <f>IF(BR8="",Default_Rank_Score,RANK(BR8,BR$4:BR$119,1))</f>
        <v>4</v>
      </c>
    </row>
    <row r="9" spans="1:71" s="10" customFormat="1" x14ac:dyDescent="0.2">
      <c r="A9" s="61" t="s">
        <v>138</v>
      </c>
      <c r="B9" s="2"/>
      <c r="C9" s="1"/>
      <c r="D9" s="72">
        <v>4</v>
      </c>
      <c r="E9" s="76" t="s">
        <v>139</v>
      </c>
      <c r="F9" s="6"/>
      <c r="G9" s="66">
        <f t="shared" si="0"/>
        <v>5</v>
      </c>
      <c r="H9" s="66">
        <f t="shared" si="1"/>
        <v>17</v>
      </c>
      <c r="I9" s="66">
        <f t="shared" si="2"/>
        <v>8</v>
      </c>
      <c r="J9" s="66">
        <f t="shared" si="3"/>
        <v>9</v>
      </c>
      <c r="K9" s="67">
        <f t="shared" si="4"/>
        <v>255.67000000000002</v>
      </c>
      <c r="L9" s="51">
        <v>18.57</v>
      </c>
      <c r="M9" s="6">
        <v>0</v>
      </c>
      <c r="N9" s="31">
        <v>0</v>
      </c>
      <c r="O9" s="31">
        <v>0</v>
      </c>
      <c r="P9" s="38">
        <f t="shared" si="5"/>
        <v>18.57</v>
      </c>
      <c r="Q9" s="55">
        <f>IF(P9="",Default_Rank_Score,RANK(P9,P$4:P$119,1))</f>
        <v>2</v>
      </c>
      <c r="R9" s="51">
        <v>15.46</v>
      </c>
      <c r="S9" s="6">
        <v>0</v>
      </c>
      <c r="T9" s="31">
        <v>0</v>
      </c>
      <c r="U9" s="31">
        <v>0</v>
      </c>
      <c r="V9" s="38">
        <f t="shared" si="6"/>
        <v>15.46</v>
      </c>
      <c r="W9" s="57">
        <f>IF(V9="",Default_Rank_Score,RANK(V9,V$4:V$119,1))</f>
        <v>5</v>
      </c>
      <c r="X9" s="51">
        <v>21.04</v>
      </c>
      <c r="Y9" s="6">
        <v>0</v>
      </c>
      <c r="Z9" s="31">
        <v>0</v>
      </c>
      <c r="AA9" s="31">
        <v>0</v>
      </c>
      <c r="AB9" s="38">
        <f t="shared" si="7"/>
        <v>21.04</v>
      </c>
      <c r="AC9" s="57">
        <f>IF(AB9="",Default_Rank_Score,RANK(AB9,AB$4:AB$119,1))</f>
        <v>1</v>
      </c>
      <c r="AD9" s="51">
        <v>18.149999999999999</v>
      </c>
      <c r="AE9" s="6">
        <v>0</v>
      </c>
      <c r="AF9" s="31">
        <v>0</v>
      </c>
      <c r="AG9" s="31">
        <v>0</v>
      </c>
      <c r="AH9" s="38">
        <f t="shared" si="8"/>
        <v>18.149999999999999</v>
      </c>
      <c r="AI9" s="57">
        <f>IF(AH9="",Default_Rank_Score,RANK(AH9,AH$4:AH$119,1))</f>
        <v>1</v>
      </c>
      <c r="AJ9" s="51">
        <v>31.87</v>
      </c>
      <c r="AK9" s="6">
        <v>0</v>
      </c>
      <c r="AL9" s="31">
        <v>0</v>
      </c>
      <c r="AM9" s="31">
        <v>0</v>
      </c>
      <c r="AN9" s="38">
        <f t="shared" si="9"/>
        <v>31.87</v>
      </c>
      <c r="AO9" s="11">
        <f>IF(AN9="",Default_Rank_Score,RANK(AN9,AN$4:AN$119,1))</f>
        <v>8</v>
      </c>
      <c r="AP9" s="51">
        <v>19.7</v>
      </c>
      <c r="AQ9" s="6">
        <v>0</v>
      </c>
      <c r="AR9" s="31">
        <v>0</v>
      </c>
      <c r="AS9" s="31">
        <v>0</v>
      </c>
      <c r="AT9" s="38">
        <f t="shared" si="10"/>
        <v>19.7</v>
      </c>
      <c r="AU9" s="11">
        <f>IF(AT9="",Default_Rank_Score,RANK(AT9,AT$4:AT$119,1))</f>
        <v>2</v>
      </c>
      <c r="AV9" s="51">
        <v>19.05</v>
      </c>
      <c r="AW9" s="6">
        <v>5</v>
      </c>
      <c r="AX9" s="31">
        <v>0</v>
      </c>
      <c r="AY9" s="31">
        <v>0</v>
      </c>
      <c r="AZ9" s="38">
        <f t="shared" si="11"/>
        <v>44.05</v>
      </c>
      <c r="BA9" s="11">
        <f>IF(AZ9="",Default_Rank_Score,RANK(AZ9,AZ$4:AZ$119,1))</f>
        <v>55</v>
      </c>
      <c r="BB9" s="51">
        <v>22.76</v>
      </c>
      <c r="BC9" s="6">
        <v>4</v>
      </c>
      <c r="BD9" s="31">
        <v>0</v>
      </c>
      <c r="BE9" s="31">
        <v>0</v>
      </c>
      <c r="BF9" s="38">
        <f t="shared" si="12"/>
        <v>42.760000000000005</v>
      </c>
      <c r="BG9" s="11">
        <f>IF(BF9="",Default_Rank_Score,RANK(BF9,BF$4:BF$119,1))</f>
        <v>63</v>
      </c>
      <c r="BH9" s="51">
        <v>20.88</v>
      </c>
      <c r="BI9" s="6">
        <v>0</v>
      </c>
      <c r="BJ9" s="31">
        <v>0</v>
      </c>
      <c r="BK9" s="31">
        <v>0</v>
      </c>
      <c r="BL9" s="38">
        <f t="shared" si="13"/>
        <v>20.88</v>
      </c>
      <c r="BM9" s="11">
        <f>IF(BL9="",Default_Rank_Score,RANK(BL9,BL$4:BL$119,1))</f>
        <v>3</v>
      </c>
      <c r="BN9" s="51">
        <v>23.19</v>
      </c>
      <c r="BO9" s="6">
        <v>0</v>
      </c>
      <c r="BP9" s="31">
        <v>0</v>
      </c>
      <c r="BQ9" s="31">
        <v>0</v>
      </c>
      <c r="BR9" s="38">
        <f t="shared" si="14"/>
        <v>23.19</v>
      </c>
      <c r="BS9" s="11">
        <f>IF(BR9="",Default_Rank_Score,RANK(BR9,BR$4:BR$119,1))</f>
        <v>3</v>
      </c>
    </row>
    <row r="10" spans="1:71" s="10" customFormat="1" x14ac:dyDescent="0.2">
      <c r="A10" s="61" t="s">
        <v>118</v>
      </c>
      <c r="B10" s="2"/>
      <c r="C10" s="1"/>
      <c r="D10" s="69">
        <v>1</v>
      </c>
      <c r="E10" s="76" t="s">
        <v>71</v>
      </c>
      <c r="F10" s="6"/>
      <c r="G10" s="66">
        <f t="shared" si="0"/>
        <v>3</v>
      </c>
      <c r="H10" s="66">
        <f t="shared" si="1"/>
        <v>20</v>
      </c>
      <c r="I10" s="66">
        <f t="shared" si="2"/>
        <v>9</v>
      </c>
      <c r="J10" s="66">
        <f t="shared" si="3"/>
        <v>1</v>
      </c>
      <c r="K10" s="67">
        <f t="shared" si="4"/>
        <v>230.64</v>
      </c>
      <c r="L10" s="51">
        <v>24.03</v>
      </c>
      <c r="M10" s="6">
        <v>0</v>
      </c>
      <c r="N10" s="31">
        <v>0</v>
      </c>
      <c r="O10" s="31">
        <v>0</v>
      </c>
      <c r="P10" s="38">
        <f t="shared" si="5"/>
        <v>24.03</v>
      </c>
      <c r="Q10" s="55">
        <f>IF(P10="",Default_Rank_Score,RANK(P10,P$4:P$119,1))</f>
        <v>6</v>
      </c>
      <c r="R10" s="51">
        <v>15.91</v>
      </c>
      <c r="S10" s="6">
        <v>0</v>
      </c>
      <c r="T10" s="31">
        <v>0</v>
      </c>
      <c r="U10" s="31">
        <v>0</v>
      </c>
      <c r="V10" s="38">
        <f t="shared" si="6"/>
        <v>15.91</v>
      </c>
      <c r="W10" s="57">
        <f>IF(V10="",Default_Rank_Score,RANK(V10,V$4:V$119,1))</f>
        <v>6</v>
      </c>
      <c r="X10" s="51">
        <v>21.49</v>
      </c>
      <c r="Y10" s="6">
        <v>0</v>
      </c>
      <c r="Z10" s="31">
        <v>0</v>
      </c>
      <c r="AA10" s="31">
        <v>0</v>
      </c>
      <c r="AB10" s="38">
        <f t="shared" si="7"/>
        <v>21.49</v>
      </c>
      <c r="AC10" s="57">
        <f>IF(AB10="",Default_Rank_Score,RANK(AB10,AB$4:AB$119,1))</f>
        <v>2</v>
      </c>
      <c r="AD10" s="51">
        <v>20.05</v>
      </c>
      <c r="AE10" s="6">
        <v>0</v>
      </c>
      <c r="AF10" s="31">
        <v>0</v>
      </c>
      <c r="AG10" s="31">
        <v>0</v>
      </c>
      <c r="AH10" s="38">
        <f t="shared" si="8"/>
        <v>20.05</v>
      </c>
      <c r="AI10" s="57">
        <f>IF(AH10="",Default_Rank_Score,RANK(AH10,AH$4:AH$119,1))</f>
        <v>3</v>
      </c>
      <c r="AJ10" s="51">
        <v>27.05</v>
      </c>
      <c r="AK10" s="6">
        <v>0</v>
      </c>
      <c r="AL10" s="31">
        <v>0</v>
      </c>
      <c r="AM10" s="31">
        <v>0</v>
      </c>
      <c r="AN10" s="38">
        <f t="shared" si="9"/>
        <v>27.05</v>
      </c>
      <c r="AO10" s="11">
        <f>IF(AN10="",Default_Rank_Score,RANK(AN10,AN$4:AN$119,1))</f>
        <v>3</v>
      </c>
      <c r="AP10" s="51">
        <v>20.87</v>
      </c>
      <c r="AQ10" s="6">
        <v>1</v>
      </c>
      <c r="AR10" s="31">
        <v>0</v>
      </c>
      <c r="AS10" s="31">
        <v>0</v>
      </c>
      <c r="AT10" s="38">
        <f t="shared" si="10"/>
        <v>25.87</v>
      </c>
      <c r="AU10" s="11">
        <f>IF(AT10="",Default_Rank_Score,RANK(AT10,AT$4:AT$119,1))</f>
        <v>6</v>
      </c>
      <c r="AV10" s="51">
        <v>21.53</v>
      </c>
      <c r="AW10" s="6">
        <v>0</v>
      </c>
      <c r="AX10" s="31">
        <v>0</v>
      </c>
      <c r="AY10" s="31">
        <v>0</v>
      </c>
      <c r="AZ10" s="38">
        <f t="shared" si="11"/>
        <v>21.53</v>
      </c>
      <c r="BA10" s="11">
        <f>IF(AZ10="",Default_Rank_Score,RANK(AZ10,AZ$4:AZ$119,1))</f>
        <v>3</v>
      </c>
      <c r="BB10" s="51">
        <v>24.26</v>
      </c>
      <c r="BC10" s="6">
        <v>0</v>
      </c>
      <c r="BD10" s="31">
        <v>0</v>
      </c>
      <c r="BE10" s="31">
        <v>0</v>
      </c>
      <c r="BF10" s="38">
        <f t="shared" si="12"/>
        <v>24.26</v>
      </c>
      <c r="BG10" s="11">
        <f>IF(BF10="",Default_Rank_Score,RANK(BF10,BF$4:BF$119,1))</f>
        <v>6</v>
      </c>
      <c r="BH10" s="51">
        <v>20.55</v>
      </c>
      <c r="BI10" s="6">
        <v>0</v>
      </c>
      <c r="BJ10" s="31">
        <v>0</v>
      </c>
      <c r="BK10" s="31">
        <v>0</v>
      </c>
      <c r="BL10" s="38">
        <f t="shared" si="13"/>
        <v>20.55</v>
      </c>
      <c r="BM10" s="11">
        <f>IF(BL10="",Default_Rank_Score,RANK(BL10,BL$4:BL$119,1))</f>
        <v>2</v>
      </c>
      <c r="BN10" s="51">
        <v>29.9</v>
      </c>
      <c r="BO10" s="6">
        <v>0</v>
      </c>
      <c r="BP10" s="31">
        <v>0</v>
      </c>
      <c r="BQ10" s="31">
        <v>0</v>
      </c>
      <c r="BR10" s="38">
        <f t="shared" si="14"/>
        <v>29.9</v>
      </c>
      <c r="BS10" s="11">
        <f>IF(BR10="",Default_Rank_Score,RANK(BR10,BR$4:BR$119,1))</f>
        <v>5</v>
      </c>
    </row>
    <row r="11" spans="1:71" s="10" customFormat="1" x14ac:dyDescent="0.2">
      <c r="A11" s="61" t="s">
        <v>82</v>
      </c>
      <c r="B11" s="2"/>
      <c r="C11" s="1"/>
      <c r="D11" s="69">
        <v>1</v>
      </c>
      <c r="E11" s="76" t="s">
        <v>83</v>
      </c>
      <c r="F11" s="6"/>
      <c r="G11" s="66">
        <f t="shared" si="0"/>
        <v>4</v>
      </c>
      <c r="H11" s="66">
        <f t="shared" si="1"/>
        <v>26</v>
      </c>
      <c r="I11" s="66">
        <f t="shared" si="2"/>
        <v>6</v>
      </c>
      <c r="J11" s="66">
        <f t="shared" si="3"/>
        <v>4</v>
      </c>
      <c r="K11" s="67">
        <f t="shared" si="4"/>
        <v>249.87</v>
      </c>
      <c r="L11" s="51">
        <v>18.64</v>
      </c>
      <c r="M11" s="6">
        <v>1</v>
      </c>
      <c r="N11" s="31">
        <v>0</v>
      </c>
      <c r="O11" s="31">
        <v>0</v>
      </c>
      <c r="P11" s="38">
        <f t="shared" si="5"/>
        <v>23.64</v>
      </c>
      <c r="Q11" s="55">
        <f>IF(P11="",Default_Rank_Score,RANK(P11,P$4:P$119,1))</f>
        <v>5</v>
      </c>
      <c r="R11" s="51">
        <v>15.94</v>
      </c>
      <c r="S11" s="6">
        <v>0</v>
      </c>
      <c r="T11" s="31">
        <v>0</v>
      </c>
      <c r="U11" s="31">
        <v>0</v>
      </c>
      <c r="V11" s="38">
        <f t="shared" si="6"/>
        <v>15.94</v>
      </c>
      <c r="W11" s="57">
        <f>IF(V11="",Default_Rank_Score,RANK(V11,V$4:V$119,1))</f>
        <v>7</v>
      </c>
      <c r="X11" s="51">
        <v>23.99</v>
      </c>
      <c r="Y11" s="6">
        <v>0</v>
      </c>
      <c r="Z11" s="31">
        <v>0</v>
      </c>
      <c r="AA11" s="31">
        <v>0</v>
      </c>
      <c r="AB11" s="38">
        <f t="shared" si="7"/>
        <v>23.99</v>
      </c>
      <c r="AC11" s="57">
        <f>IF(AB11="",Default_Rank_Score,RANK(AB11,AB$4:AB$119,1))</f>
        <v>6</v>
      </c>
      <c r="AD11" s="51">
        <v>20.16</v>
      </c>
      <c r="AE11" s="6">
        <v>0</v>
      </c>
      <c r="AF11" s="31">
        <v>0</v>
      </c>
      <c r="AG11" s="31">
        <v>0</v>
      </c>
      <c r="AH11" s="38">
        <f t="shared" si="8"/>
        <v>20.16</v>
      </c>
      <c r="AI11" s="57">
        <f>IF(AH11="",Default_Rank_Score,RANK(AH11,AH$4:AH$119,1))</f>
        <v>4</v>
      </c>
      <c r="AJ11" s="51">
        <v>27.53</v>
      </c>
      <c r="AK11" s="6">
        <v>0</v>
      </c>
      <c r="AL11" s="31">
        <v>0</v>
      </c>
      <c r="AM11" s="31">
        <v>0</v>
      </c>
      <c r="AN11" s="38">
        <f t="shared" si="9"/>
        <v>27.53</v>
      </c>
      <c r="AO11" s="11">
        <f>IF(AN11="",Default_Rank_Score,RANK(AN11,AN$4:AN$119,1))</f>
        <v>4</v>
      </c>
      <c r="AP11" s="51">
        <v>23.38</v>
      </c>
      <c r="AQ11" s="6">
        <v>1</v>
      </c>
      <c r="AR11" s="31">
        <v>0</v>
      </c>
      <c r="AS11" s="31">
        <v>0</v>
      </c>
      <c r="AT11" s="38">
        <f t="shared" si="10"/>
        <v>28.38</v>
      </c>
      <c r="AU11" s="11">
        <f>IF(AT11="",Default_Rank_Score,RANK(AT11,AT$4:AT$119,1))</f>
        <v>10</v>
      </c>
      <c r="AV11" s="51">
        <v>19.05</v>
      </c>
      <c r="AW11" s="6">
        <v>0</v>
      </c>
      <c r="AX11" s="31">
        <v>0</v>
      </c>
      <c r="AY11" s="31">
        <v>0</v>
      </c>
      <c r="AZ11" s="38">
        <f t="shared" si="11"/>
        <v>19.05</v>
      </c>
      <c r="BA11" s="11">
        <f>IF(AZ11="",Default_Rank_Score,RANK(AZ11,AZ$4:AZ$119,1))</f>
        <v>1</v>
      </c>
      <c r="BB11" s="51">
        <v>22.26</v>
      </c>
      <c r="BC11" s="6">
        <v>0</v>
      </c>
      <c r="BD11" s="31">
        <v>0</v>
      </c>
      <c r="BE11" s="31">
        <v>0</v>
      </c>
      <c r="BF11" s="38">
        <f t="shared" si="12"/>
        <v>22.26</v>
      </c>
      <c r="BG11" s="11">
        <f>IF(BF11="",Default_Rank_Score,RANK(BF11,BF$4:BF$119,1))</f>
        <v>4</v>
      </c>
      <c r="BH11" s="51">
        <v>23.46</v>
      </c>
      <c r="BI11" s="6">
        <v>1</v>
      </c>
      <c r="BJ11" s="31">
        <v>0</v>
      </c>
      <c r="BK11" s="31">
        <v>0</v>
      </c>
      <c r="BL11" s="38">
        <f t="shared" si="13"/>
        <v>28.46</v>
      </c>
      <c r="BM11" s="11">
        <f>IF(BL11="",Default_Rank_Score,RANK(BL11,BL$4:BL$119,1))</f>
        <v>14</v>
      </c>
      <c r="BN11" s="51">
        <v>35.46</v>
      </c>
      <c r="BO11" s="6">
        <v>1</v>
      </c>
      <c r="BP11" s="31">
        <v>0</v>
      </c>
      <c r="BQ11" s="31">
        <v>0</v>
      </c>
      <c r="BR11" s="38">
        <f t="shared" si="14"/>
        <v>40.46</v>
      </c>
      <c r="BS11" s="11">
        <f>IF(BR11="",Default_Rank_Score,RANK(BR11,BR$4:BR$119,1))</f>
        <v>28</v>
      </c>
    </row>
    <row r="12" spans="1:71" s="10" customFormat="1" x14ac:dyDescent="0.2">
      <c r="A12" s="61" t="s">
        <v>94</v>
      </c>
      <c r="B12" s="2"/>
      <c r="C12" s="1"/>
      <c r="D12" s="70">
        <v>2</v>
      </c>
      <c r="E12" s="76" t="s">
        <v>85</v>
      </c>
      <c r="F12" s="6"/>
      <c r="G12" s="66">
        <f t="shared" si="0"/>
        <v>52</v>
      </c>
      <c r="H12" s="66">
        <f t="shared" si="1"/>
        <v>160</v>
      </c>
      <c r="I12" s="66">
        <f t="shared" si="2"/>
        <v>6</v>
      </c>
      <c r="J12" s="66">
        <f t="shared" si="3"/>
        <v>7</v>
      </c>
      <c r="K12" s="67">
        <f t="shared" si="4"/>
        <v>416.13</v>
      </c>
      <c r="L12" s="51">
        <v>30.28</v>
      </c>
      <c r="M12" s="6">
        <v>0</v>
      </c>
      <c r="N12" s="31">
        <v>0</v>
      </c>
      <c r="O12" s="31">
        <v>0</v>
      </c>
      <c r="P12" s="38">
        <f t="shared" si="5"/>
        <v>30.28</v>
      </c>
      <c r="Q12" s="55">
        <f>IF(P12="",Default_Rank_Score,RANK(P12,P$4:P$119,1))</f>
        <v>22</v>
      </c>
      <c r="R12" s="51">
        <v>17.3</v>
      </c>
      <c r="S12" s="6">
        <v>0</v>
      </c>
      <c r="T12" s="31">
        <v>0</v>
      </c>
      <c r="U12" s="31">
        <v>0</v>
      </c>
      <c r="V12" s="38">
        <f t="shared" si="6"/>
        <v>17.3</v>
      </c>
      <c r="W12" s="57">
        <f>IF(V12="",Default_Rank_Score,RANK(V12,V$4:V$119,1))</f>
        <v>8</v>
      </c>
      <c r="X12" s="51">
        <v>30.92</v>
      </c>
      <c r="Y12" s="6">
        <v>0</v>
      </c>
      <c r="Z12" s="31">
        <v>0</v>
      </c>
      <c r="AA12" s="31">
        <v>0</v>
      </c>
      <c r="AB12" s="38">
        <f t="shared" si="7"/>
        <v>30.92</v>
      </c>
      <c r="AC12" s="57">
        <f>IF(AB12="",Default_Rank_Score,RANK(AB12,AB$4:AB$119,1))</f>
        <v>12</v>
      </c>
      <c r="AD12" s="51" t="s">
        <v>192</v>
      </c>
      <c r="AE12" s="6">
        <v>1</v>
      </c>
      <c r="AF12" s="31">
        <v>0</v>
      </c>
      <c r="AG12" s="31">
        <v>0</v>
      </c>
      <c r="AH12" s="38">
        <f t="shared" si="8"/>
        <v>140</v>
      </c>
      <c r="AI12" s="57">
        <f>IF(AH12="",Default_Rank_Score,RANK(AH12,AH$4:AH$119,1))</f>
        <v>109</v>
      </c>
      <c r="AJ12" s="51">
        <v>32.14</v>
      </c>
      <c r="AK12" s="6">
        <v>0</v>
      </c>
      <c r="AL12" s="31">
        <v>0</v>
      </c>
      <c r="AM12" s="31">
        <v>0</v>
      </c>
      <c r="AN12" s="38">
        <f t="shared" si="9"/>
        <v>32.14</v>
      </c>
      <c r="AO12" s="11">
        <f>IF(AN12="",Default_Rank_Score,RANK(AN12,AN$4:AN$119,1))</f>
        <v>9</v>
      </c>
      <c r="AP12" s="51">
        <v>28.02</v>
      </c>
      <c r="AQ12" s="6">
        <v>0</v>
      </c>
      <c r="AR12" s="31">
        <v>0</v>
      </c>
      <c r="AS12" s="31">
        <v>0</v>
      </c>
      <c r="AT12" s="38">
        <f t="shared" si="10"/>
        <v>28.02</v>
      </c>
      <c r="AU12" s="11">
        <f>IF(AT12="",Default_Rank_Score,RANK(AT12,AT$4:AT$119,1))</f>
        <v>9</v>
      </c>
      <c r="AV12" s="51">
        <v>26.26</v>
      </c>
      <c r="AW12" s="6">
        <v>3</v>
      </c>
      <c r="AX12" s="31">
        <v>0</v>
      </c>
      <c r="AY12" s="31">
        <v>0</v>
      </c>
      <c r="AZ12" s="38">
        <f t="shared" si="11"/>
        <v>41.260000000000005</v>
      </c>
      <c r="BA12" s="11">
        <f>IF(AZ12="",Default_Rank_Score,RANK(AZ12,AZ$4:AZ$119,1))</f>
        <v>45</v>
      </c>
      <c r="BB12" s="51">
        <v>25.57</v>
      </c>
      <c r="BC12" s="6">
        <v>0</v>
      </c>
      <c r="BD12" s="31">
        <v>0</v>
      </c>
      <c r="BE12" s="31">
        <v>0</v>
      </c>
      <c r="BF12" s="38">
        <f t="shared" si="12"/>
        <v>25.57</v>
      </c>
      <c r="BG12" s="11">
        <f>IF(BF12="",Default_Rank_Score,RANK(BF12,BF$4:BF$119,1))</f>
        <v>9</v>
      </c>
      <c r="BH12" s="51">
        <v>25.29</v>
      </c>
      <c r="BI12" s="6">
        <v>2</v>
      </c>
      <c r="BJ12" s="31">
        <v>0</v>
      </c>
      <c r="BK12" s="31">
        <v>0</v>
      </c>
      <c r="BL12" s="38">
        <f t="shared" si="13"/>
        <v>35.29</v>
      </c>
      <c r="BM12" s="11">
        <f>IF(BL12="",Default_Rank_Score,RANK(BL12,BL$4:BL$119,1))</f>
        <v>35</v>
      </c>
      <c r="BN12" s="51">
        <v>30.35</v>
      </c>
      <c r="BO12" s="6">
        <v>1</v>
      </c>
      <c r="BP12" s="31">
        <v>0</v>
      </c>
      <c r="BQ12" s="31">
        <v>0</v>
      </c>
      <c r="BR12" s="38">
        <f t="shared" si="14"/>
        <v>35.35</v>
      </c>
      <c r="BS12" s="11">
        <f>IF(BR12="",Default_Rank_Score,RANK(BR12,BR$4:BR$119,1))</f>
        <v>14</v>
      </c>
    </row>
    <row r="13" spans="1:71" s="10" customFormat="1" x14ac:dyDescent="0.2">
      <c r="A13" s="61" t="s">
        <v>129</v>
      </c>
      <c r="B13" s="2"/>
      <c r="C13" s="1"/>
      <c r="D13" s="72">
        <v>4</v>
      </c>
      <c r="E13" s="76" t="s">
        <v>144</v>
      </c>
      <c r="F13" s="6"/>
      <c r="G13" s="66">
        <f t="shared" si="0"/>
        <v>7</v>
      </c>
      <c r="H13" s="66">
        <f t="shared" si="1"/>
        <v>49</v>
      </c>
      <c r="I13" s="66">
        <f t="shared" si="2"/>
        <v>8</v>
      </c>
      <c r="J13" s="66">
        <f t="shared" si="3"/>
        <v>2</v>
      </c>
      <c r="K13" s="67">
        <f t="shared" si="4"/>
        <v>272.20999999999998</v>
      </c>
      <c r="L13" s="51">
        <v>26.14</v>
      </c>
      <c r="M13" s="6">
        <v>0</v>
      </c>
      <c r="N13" s="31">
        <v>0</v>
      </c>
      <c r="O13" s="31">
        <v>0</v>
      </c>
      <c r="P13" s="38">
        <f t="shared" si="5"/>
        <v>26.14</v>
      </c>
      <c r="Q13" s="55">
        <f>IF(P13="",Default_Rank_Score,RANK(P13,P$4:P$119,1))</f>
        <v>9</v>
      </c>
      <c r="R13" s="51">
        <v>17.75</v>
      </c>
      <c r="S13" s="6">
        <v>0</v>
      </c>
      <c r="T13" s="31">
        <v>0</v>
      </c>
      <c r="U13" s="31">
        <v>0</v>
      </c>
      <c r="V13" s="38">
        <f t="shared" si="6"/>
        <v>17.75</v>
      </c>
      <c r="W13" s="57">
        <f>IF(V13="",Default_Rank_Score,RANK(V13,V$4:V$119,1))</f>
        <v>9</v>
      </c>
      <c r="X13" s="51">
        <v>29.38</v>
      </c>
      <c r="Y13" s="6">
        <v>0</v>
      </c>
      <c r="Z13" s="31">
        <v>0</v>
      </c>
      <c r="AA13" s="31">
        <v>0</v>
      </c>
      <c r="AB13" s="38">
        <f t="shared" si="7"/>
        <v>29.38</v>
      </c>
      <c r="AC13" s="57">
        <f>IF(AB13="",Default_Rank_Score,RANK(AB13,AB$4:AB$119,1))</f>
        <v>10</v>
      </c>
      <c r="AD13" s="51">
        <v>24.71</v>
      </c>
      <c r="AE13" s="6">
        <v>0</v>
      </c>
      <c r="AF13" s="31">
        <v>0</v>
      </c>
      <c r="AG13" s="31">
        <v>0</v>
      </c>
      <c r="AH13" s="38">
        <f t="shared" si="8"/>
        <v>24.71</v>
      </c>
      <c r="AI13" s="57">
        <f>IF(AH13="",Default_Rank_Score,RANK(AH13,AH$4:AH$119,1))</f>
        <v>9</v>
      </c>
      <c r="AJ13" s="51">
        <v>34.07</v>
      </c>
      <c r="AK13" s="6">
        <v>0</v>
      </c>
      <c r="AL13" s="31">
        <v>0</v>
      </c>
      <c r="AM13" s="31">
        <v>0</v>
      </c>
      <c r="AN13" s="38">
        <f t="shared" si="9"/>
        <v>34.07</v>
      </c>
      <c r="AO13" s="11">
        <f>IF(AN13="",Default_Rank_Score,RANK(AN13,AN$4:AN$119,1))</f>
        <v>12</v>
      </c>
      <c r="AP13" s="51">
        <v>26.41</v>
      </c>
      <c r="AQ13" s="6">
        <v>0</v>
      </c>
      <c r="AR13" s="31">
        <v>0</v>
      </c>
      <c r="AS13" s="31">
        <v>0</v>
      </c>
      <c r="AT13" s="38">
        <f t="shared" si="10"/>
        <v>26.41</v>
      </c>
      <c r="AU13" s="11">
        <f>IF(AT13="",Default_Rank_Score,RANK(AT13,AT$4:AT$119,1))</f>
        <v>7</v>
      </c>
      <c r="AV13" s="51">
        <v>25.21</v>
      </c>
      <c r="AW13" s="6">
        <v>1</v>
      </c>
      <c r="AX13" s="31">
        <v>0</v>
      </c>
      <c r="AY13" s="31">
        <v>0</v>
      </c>
      <c r="AZ13" s="38">
        <f t="shared" si="11"/>
        <v>30.21</v>
      </c>
      <c r="BA13" s="11">
        <f>IF(AZ13="",Default_Rank_Score,RANK(AZ13,AZ$4:AZ$119,1))</f>
        <v>13</v>
      </c>
      <c r="BB13" s="51">
        <v>26.14</v>
      </c>
      <c r="BC13" s="6">
        <v>0</v>
      </c>
      <c r="BD13" s="31">
        <v>0</v>
      </c>
      <c r="BE13" s="31">
        <v>0</v>
      </c>
      <c r="BF13" s="38">
        <f t="shared" si="12"/>
        <v>26.14</v>
      </c>
      <c r="BG13" s="11">
        <f>IF(BF13="",Default_Rank_Score,RANK(BF13,BF$4:BF$119,1))</f>
        <v>10</v>
      </c>
      <c r="BH13" s="51">
        <v>24.32</v>
      </c>
      <c r="BI13" s="6">
        <v>0</v>
      </c>
      <c r="BJ13" s="31">
        <v>0</v>
      </c>
      <c r="BK13" s="31">
        <v>0</v>
      </c>
      <c r="BL13" s="38">
        <f t="shared" si="13"/>
        <v>24.32</v>
      </c>
      <c r="BM13" s="11">
        <f>IF(BL13="",Default_Rank_Score,RANK(BL13,BL$4:BL$119,1))</f>
        <v>8</v>
      </c>
      <c r="BN13" s="51">
        <v>28.08</v>
      </c>
      <c r="BO13" s="6">
        <v>1</v>
      </c>
      <c r="BP13" s="31">
        <v>0</v>
      </c>
      <c r="BQ13" s="31">
        <v>0</v>
      </c>
      <c r="BR13" s="38">
        <f t="shared" si="14"/>
        <v>33.08</v>
      </c>
      <c r="BS13" s="11">
        <f>IF(BR13="",Default_Rank_Score,RANK(BR13,BR$4:BR$119,1))</f>
        <v>11</v>
      </c>
    </row>
    <row r="14" spans="1:71" s="10" customFormat="1" x14ac:dyDescent="0.2">
      <c r="A14" s="61" t="s">
        <v>161</v>
      </c>
      <c r="B14" s="2"/>
      <c r="C14" s="1"/>
      <c r="D14" s="69">
        <v>1</v>
      </c>
      <c r="E14" s="76" t="s">
        <v>68</v>
      </c>
      <c r="F14" s="6"/>
      <c r="G14" s="66">
        <f t="shared" si="0"/>
        <v>28</v>
      </c>
      <c r="H14" s="66">
        <f t="shared" si="1"/>
        <v>149</v>
      </c>
      <c r="I14" s="66">
        <f t="shared" si="2"/>
        <v>5</v>
      </c>
      <c r="J14" s="66">
        <f t="shared" si="3"/>
        <v>6</v>
      </c>
      <c r="K14" s="67">
        <f t="shared" si="4"/>
        <v>355.89</v>
      </c>
      <c r="L14" s="51">
        <v>28.05</v>
      </c>
      <c r="M14" s="6">
        <v>0</v>
      </c>
      <c r="N14" s="31">
        <v>0</v>
      </c>
      <c r="O14" s="31">
        <v>0</v>
      </c>
      <c r="P14" s="38">
        <f t="shared" si="5"/>
        <v>28.05</v>
      </c>
      <c r="Q14" s="55">
        <f>IF(P14="",Default_Rank_Score,RANK(P14,P$4:P$119,1))</f>
        <v>11</v>
      </c>
      <c r="R14" s="51">
        <v>19.48</v>
      </c>
      <c r="S14" s="6">
        <v>0</v>
      </c>
      <c r="T14" s="31">
        <v>0</v>
      </c>
      <c r="U14" s="31">
        <v>0</v>
      </c>
      <c r="V14" s="38">
        <f t="shared" si="6"/>
        <v>19.48</v>
      </c>
      <c r="W14" s="57">
        <f>IF(V14="",Default_Rank_Score,RANK(V14,V$4:V$119,1))</f>
        <v>10</v>
      </c>
      <c r="X14" s="51">
        <v>37.11</v>
      </c>
      <c r="Y14" s="6">
        <v>1</v>
      </c>
      <c r="Z14" s="31">
        <v>0</v>
      </c>
      <c r="AA14" s="31">
        <v>0</v>
      </c>
      <c r="AB14" s="38">
        <f t="shared" si="7"/>
        <v>42.11</v>
      </c>
      <c r="AC14" s="57">
        <f>IF(AB14="",Default_Rank_Score,RANK(AB14,AB$4:AB$119,1))</f>
        <v>44</v>
      </c>
      <c r="AD14" s="51">
        <v>30.24</v>
      </c>
      <c r="AE14" s="6">
        <v>1</v>
      </c>
      <c r="AF14" s="31">
        <v>0</v>
      </c>
      <c r="AG14" s="31">
        <v>0</v>
      </c>
      <c r="AH14" s="38">
        <f t="shared" si="8"/>
        <v>35.239999999999995</v>
      </c>
      <c r="AI14" s="57">
        <f>IF(AH14="",Default_Rank_Score,RANK(AH14,AH$4:AH$119,1))</f>
        <v>42</v>
      </c>
      <c r="AJ14" s="51">
        <v>38.94</v>
      </c>
      <c r="AK14" s="6">
        <v>1</v>
      </c>
      <c r="AL14" s="31">
        <v>0</v>
      </c>
      <c r="AM14" s="31">
        <v>0</v>
      </c>
      <c r="AN14" s="38">
        <f t="shared" si="9"/>
        <v>43.94</v>
      </c>
      <c r="AO14" s="11">
        <f>IF(AN14="",Default_Rank_Score,RANK(AN14,AN$4:AN$119,1))</f>
        <v>42</v>
      </c>
      <c r="AP14" s="51">
        <v>38.86</v>
      </c>
      <c r="AQ14" s="6">
        <v>0</v>
      </c>
      <c r="AR14" s="31">
        <v>0</v>
      </c>
      <c r="AS14" s="31">
        <v>0</v>
      </c>
      <c r="AT14" s="38">
        <f t="shared" si="10"/>
        <v>38.86</v>
      </c>
      <c r="AU14" s="11">
        <f>IF(AT14="",Default_Rank_Score,RANK(AT14,AT$4:AT$119,1))</f>
        <v>41</v>
      </c>
      <c r="AV14" s="51">
        <v>33.99</v>
      </c>
      <c r="AW14" s="6">
        <v>0</v>
      </c>
      <c r="AX14" s="31">
        <v>0</v>
      </c>
      <c r="AY14" s="31">
        <v>0</v>
      </c>
      <c r="AZ14" s="38">
        <f t="shared" si="11"/>
        <v>33.99</v>
      </c>
      <c r="BA14" s="11">
        <f>IF(AZ14="",Default_Rank_Score,RANK(AZ14,AZ$4:AZ$119,1))</f>
        <v>22</v>
      </c>
      <c r="BB14" s="51">
        <v>29.32</v>
      </c>
      <c r="BC14" s="6">
        <v>1</v>
      </c>
      <c r="BD14" s="31">
        <v>0</v>
      </c>
      <c r="BE14" s="31">
        <v>0</v>
      </c>
      <c r="BF14" s="38">
        <f t="shared" si="12"/>
        <v>34.32</v>
      </c>
      <c r="BG14" s="11">
        <f>IF(BF14="",Default_Rank_Score,RANK(BF14,BF$4:BF$119,1))</f>
        <v>37</v>
      </c>
      <c r="BH14" s="51">
        <v>33.03</v>
      </c>
      <c r="BI14" s="6">
        <v>0</v>
      </c>
      <c r="BJ14" s="31">
        <v>0</v>
      </c>
      <c r="BK14" s="31">
        <v>0</v>
      </c>
      <c r="BL14" s="38">
        <f t="shared" si="13"/>
        <v>33.03</v>
      </c>
      <c r="BM14" s="11">
        <f>IF(BL14="",Default_Rank_Score,RANK(BL14,BL$4:BL$119,1))</f>
        <v>27</v>
      </c>
      <c r="BN14" s="51">
        <v>36.869999999999997</v>
      </c>
      <c r="BO14" s="6">
        <v>2</v>
      </c>
      <c r="BP14" s="31">
        <v>0</v>
      </c>
      <c r="BQ14" s="31">
        <v>0</v>
      </c>
      <c r="BR14" s="38">
        <f t="shared" si="14"/>
        <v>46.87</v>
      </c>
      <c r="BS14" s="11">
        <f>IF(BR14="",Default_Rank_Score,RANK(BR14,BR$4:BR$119,1))</f>
        <v>43</v>
      </c>
    </row>
    <row r="15" spans="1:71" s="10" customFormat="1" x14ac:dyDescent="0.2">
      <c r="A15" s="77" t="s">
        <v>72</v>
      </c>
      <c r="B15" s="2"/>
      <c r="C15" s="1"/>
      <c r="D15" s="71">
        <v>3</v>
      </c>
      <c r="E15" s="76" t="s">
        <v>73</v>
      </c>
      <c r="F15" s="6"/>
      <c r="G15" s="66">
        <f t="shared" si="0"/>
        <v>12</v>
      </c>
      <c r="H15" s="66">
        <f t="shared" si="1"/>
        <v>74</v>
      </c>
      <c r="I15" s="66">
        <f t="shared" si="2"/>
        <v>10</v>
      </c>
      <c r="J15" s="66">
        <f t="shared" si="3"/>
        <v>0</v>
      </c>
      <c r="K15" s="67">
        <f t="shared" si="4"/>
        <v>297.16999999999996</v>
      </c>
      <c r="L15" s="51">
        <v>25.52</v>
      </c>
      <c r="M15" s="6">
        <v>0</v>
      </c>
      <c r="N15" s="31">
        <v>0</v>
      </c>
      <c r="O15" s="31">
        <v>0</v>
      </c>
      <c r="P15" s="38">
        <f t="shared" si="5"/>
        <v>25.52</v>
      </c>
      <c r="Q15" s="55">
        <f>IF(P15="",Default_Rank_Score,RANK(P15,P$4:P$119,1))</f>
        <v>8</v>
      </c>
      <c r="R15" s="75">
        <v>19.579999999999998</v>
      </c>
      <c r="S15" s="6">
        <v>0</v>
      </c>
      <c r="T15" s="31">
        <v>0</v>
      </c>
      <c r="U15" s="31">
        <v>0</v>
      </c>
      <c r="V15" s="38">
        <f t="shared" si="6"/>
        <v>19.579999999999998</v>
      </c>
      <c r="W15" s="57">
        <f>IF(V15="",Default_Rank_Score,RANK(V15,V$4:V$119,1))</f>
        <v>11</v>
      </c>
      <c r="X15" s="51">
        <v>33.71</v>
      </c>
      <c r="Y15" s="6">
        <v>0</v>
      </c>
      <c r="Z15" s="31">
        <v>0</v>
      </c>
      <c r="AA15" s="31">
        <v>0</v>
      </c>
      <c r="AB15" s="38">
        <f t="shared" si="7"/>
        <v>33.71</v>
      </c>
      <c r="AC15" s="57">
        <f>IF(AB15="",Default_Rank_Score,RANK(AB15,AB$4:AB$119,1))</f>
        <v>19</v>
      </c>
      <c r="AD15" s="51">
        <v>26.5</v>
      </c>
      <c r="AE15" s="6">
        <v>0</v>
      </c>
      <c r="AF15" s="31">
        <v>0</v>
      </c>
      <c r="AG15" s="31">
        <v>0</v>
      </c>
      <c r="AH15" s="38">
        <f t="shared" si="8"/>
        <v>26.5</v>
      </c>
      <c r="AI15" s="57">
        <f>IF(AH15="",Default_Rank_Score,RANK(AH15,AH$4:AH$119,1))</f>
        <v>14</v>
      </c>
      <c r="AJ15" s="51">
        <v>39.31</v>
      </c>
      <c r="AK15" s="6">
        <v>0</v>
      </c>
      <c r="AL15" s="31">
        <v>0</v>
      </c>
      <c r="AM15" s="31">
        <v>0</v>
      </c>
      <c r="AN15" s="38">
        <f t="shared" si="9"/>
        <v>39.31</v>
      </c>
      <c r="AO15" s="11">
        <f>IF(AN15="",Default_Rank_Score,RANK(AN15,AN$4:AN$119,1))</f>
        <v>22</v>
      </c>
      <c r="AP15" s="51">
        <v>30.22</v>
      </c>
      <c r="AQ15" s="6">
        <v>0</v>
      </c>
      <c r="AR15" s="31">
        <v>0</v>
      </c>
      <c r="AS15" s="31">
        <v>0</v>
      </c>
      <c r="AT15" s="38">
        <f t="shared" si="10"/>
        <v>30.22</v>
      </c>
      <c r="AU15" s="11">
        <f>IF(AT15="",Default_Rank_Score,RANK(AT15,AT$4:AT$119,1))</f>
        <v>18</v>
      </c>
      <c r="AV15" s="51">
        <v>29.86</v>
      </c>
      <c r="AW15" s="6">
        <v>0</v>
      </c>
      <c r="AX15" s="31">
        <v>0</v>
      </c>
      <c r="AY15" s="31">
        <v>0</v>
      </c>
      <c r="AZ15" s="38">
        <f t="shared" si="11"/>
        <v>29.86</v>
      </c>
      <c r="BA15" s="11">
        <f>IF(AZ15="",Default_Rank_Score,RANK(AZ15,AZ$4:AZ$119,1))</f>
        <v>11</v>
      </c>
      <c r="BB15" s="51">
        <v>29.49</v>
      </c>
      <c r="BC15" s="6">
        <v>0</v>
      </c>
      <c r="BD15" s="31">
        <v>0</v>
      </c>
      <c r="BE15" s="31">
        <v>0</v>
      </c>
      <c r="BF15" s="38">
        <f t="shared" si="12"/>
        <v>29.49</v>
      </c>
      <c r="BG15" s="11">
        <f>IF(BF15="",Default_Rank_Score,RANK(BF15,BF$4:BF$119,1))</f>
        <v>22</v>
      </c>
      <c r="BH15" s="51">
        <v>27.46</v>
      </c>
      <c r="BI15" s="6">
        <v>0</v>
      </c>
      <c r="BJ15" s="31">
        <v>0</v>
      </c>
      <c r="BK15" s="31">
        <v>0</v>
      </c>
      <c r="BL15" s="38">
        <f t="shared" si="13"/>
        <v>27.46</v>
      </c>
      <c r="BM15" s="11">
        <f>IF(BL15="",Default_Rank_Score,RANK(BL15,BL$4:BL$119,1))</f>
        <v>12</v>
      </c>
      <c r="BN15" s="51">
        <v>35.520000000000003</v>
      </c>
      <c r="BO15" s="6">
        <v>0</v>
      </c>
      <c r="BP15" s="31">
        <v>0</v>
      </c>
      <c r="BQ15" s="31">
        <v>0</v>
      </c>
      <c r="BR15" s="38">
        <f t="shared" si="14"/>
        <v>35.520000000000003</v>
      </c>
      <c r="BS15" s="11">
        <f>IF(BR15="",Default_Rank_Score,RANK(BR15,BR$4:BR$119,1))</f>
        <v>15</v>
      </c>
    </row>
    <row r="16" spans="1:71" s="10" customFormat="1" x14ac:dyDescent="0.2">
      <c r="A16" s="61" t="s">
        <v>154</v>
      </c>
      <c r="B16" s="2"/>
      <c r="C16" s="1"/>
      <c r="D16" s="73">
        <v>5</v>
      </c>
      <c r="E16" s="76" t="s">
        <v>80</v>
      </c>
      <c r="F16" s="6"/>
      <c r="G16" s="66">
        <f t="shared" si="0"/>
        <v>26</v>
      </c>
      <c r="H16" s="66">
        <f t="shared" si="1"/>
        <v>139</v>
      </c>
      <c r="I16" s="66">
        <f t="shared" si="2"/>
        <v>6</v>
      </c>
      <c r="J16" s="66">
        <f t="shared" si="3"/>
        <v>8</v>
      </c>
      <c r="K16" s="67">
        <f t="shared" si="4"/>
        <v>350.17000000000007</v>
      </c>
      <c r="L16" s="51">
        <v>29.65</v>
      </c>
      <c r="M16" s="6">
        <v>0</v>
      </c>
      <c r="N16" s="31">
        <v>0</v>
      </c>
      <c r="O16" s="31">
        <v>0</v>
      </c>
      <c r="P16" s="38">
        <f t="shared" si="5"/>
        <v>29.65</v>
      </c>
      <c r="Q16" s="55">
        <f>IF(P16="",Default_Rank_Score,RANK(P16,P$4:P$119,1))</f>
        <v>20</v>
      </c>
      <c r="R16" s="51">
        <v>20.440000000000001</v>
      </c>
      <c r="S16" s="6">
        <v>0</v>
      </c>
      <c r="T16" s="31">
        <v>0</v>
      </c>
      <c r="U16" s="31">
        <v>0</v>
      </c>
      <c r="V16" s="38">
        <f t="shared" si="6"/>
        <v>20.440000000000001</v>
      </c>
      <c r="W16" s="57">
        <f>IF(V16="",Default_Rank_Score,RANK(V16,V$4:V$119,1))</f>
        <v>12</v>
      </c>
      <c r="X16" s="51">
        <v>49.39</v>
      </c>
      <c r="Y16" s="6">
        <v>0</v>
      </c>
      <c r="Z16" s="31">
        <v>0</v>
      </c>
      <c r="AA16" s="31">
        <v>0</v>
      </c>
      <c r="AB16" s="38">
        <f t="shared" si="7"/>
        <v>49.39</v>
      </c>
      <c r="AC16" s="57">
        <f>IF(AB16="",Default_Rank_Score,RANK(AB16,AB$4:AB$119,1))</f>
        <v>64</v>
      </c>
      <c r="AD16" s="51">
        <v>31.06</v>
      </c>
      <c r="AE16" s="6">
        <v>0</v>
      </c>
      <c r="AF16" s="31">
        <v>0</v>
      </c>
      <c r="AG16" s="31">
        <v>0</v>
      </c>
      <c r="AH16" s="38">
        <f t="shared" si="8"/>
        <v>31.06</v>
      </c>
      <c r="AI16" s="57">
        <f>IF(AH16="",Default_Rank_Score,RANK(AH16,AH$4:AH$119,1))</f>
        <v>25</v>
      </c>
      <c r="AJ16" s="51">
        <v>36.58</v>
      </c>
      <c r="AK16" s="6">
        <v>0</v>
      </c>
      <c r="AL16" s="31">
        <v>0</v>
      </c>
      <c r="AM16" s="31">
        <v>0</v>
      </c>
      <c r="AN16" s="38">
        <f t="shared" si="9"/>
        <v>36.58</v>
      </c>
      <c r="AO16" s="11">
        <f>IF(AN16="",Default_Rank_Score,RANK(AN16,AN$4:AN$119,1))</f>
        <v>18</v>
      </c>
      <c r="AP16" s="51">
        <v>31.36</v>
      </c>
      <c r="AQ16" s="6">
        <v>1</v>
      </c>
      <c r="AR16" s="31">
        <v>0</v>
      </c>
      <c r="AS16" s="31">
        <v>0</v>
      </c>
      <c r="AT16" s="38">
        <f t="shared" si="10"/>
        <v>36.36</v>
      </c>
      <c r="AU16" s="11">
        <f>IF(AT16="",Default_Rank_Score,RANK(AT16,AT$4:AT$119,1))</f>
        <v>32</v>
      </c>
      <c r="AV16" s="51">
        <v>23.9</v>
      </c>
      <c r="AW16" s="6">
        <v>2</v>
      </c>
      <c r="AX16" s="31">
        <v>0</v>
      </c>
      <c r="AY16" s="31">
        <v>0</v>
      </c>
      <c r="AZ16" s="38">
        <f t="shared" si="11"/>
        <v>33.9</v>
      </c>
      <c r="BA16" s="11">
        <f>IF(AZ16="",Default_Rank_Score,RANK(AZ16,AZ$4:AZ$119,1))</f>
        <v>21</v>
      </c>
      <c r="BB16" s="51">
        <v>26.51</v>
      </c>
      <c r="BC16" s="6">
        <v>3</v>
      </c>
      <c r="BD16" s="31">
        <v>0</v>
      </c>
      <c r="BE16" s="31">
        <v>0</v>
      </c>
      <c r="BF16" s="38">
        <f t="shared" si="12"/>
        <v>41.510000000000005</v>
      </c>
      <c r="BG16" s="11">
        <f>IF(BF16="",Default_Rank_Score,RANK(BF16,BF$4:BF$119,1))</f>
        <v>62</v>
      </c>
      <c r="BH16" s="51">
        <v>26.28</v>
      </c>
      <c r="BI16" s="6">
        <v>0</v>
      </c>
      <c r="BJ16" s="31">
        <v>0</v>
      </c>
      <c r="BK16" s="31">
        <v>0</v>
      </c>
      <c r="BL16" s="38">
        <f t="shared" si="13"/>
        <v>26.28</v>
      </c>
      <c r="BM16" s="11">
        <f>IF(BL16="",Default_Rank_Score,RANK(BL16,BL$4:BL$119,1))</f>
        <v>9</v>
      </c>
      <c r="BN16" s="51">
        <v>35</v>
      </c>
      <c r="BO16" s="6">
        <v>2</v>
      </c>
      <c r="BP16" s="31">
        <v>0</v>
      </c>
      <c r="BQ16" s="31">
        <v>0</v>
      </c>
      <c r="BR16" s="38">
        <f t="shared" si="14"/>
        <v>45</v>
      </c>
      <c r="BS16" s="11">
        <f>IF(BR16="",Default_Rank_Score,RANK(BR16,BR$4:BR$119,1))</f>
        <v>38</v>
      </c>
    </row>
    <row r="17" spans="1:71" s="10" customFormat="1" x14ac:dyDescent="0.2">
      <c r="A17" s="61" t="s">
        <v>125</v>
      </c>
      <c r="B17" s="2"/>
      <c r="C17" s="1"/>
      <c r="D17" s="72">
        <v>4</v>
      </c>
      <c r="E17" s="76" t="s">
        <v>73</v>
      </c>
      <c r="F17" s="6"/>
      <c r="G17" s="66">
        <f t="shared" si="0"/>
        <v>9</v>
      </c>
      <c r="H17" s="66">
        <f t="shared" si="1"/>
        <v>93</v>
      </c>
      <c r="I17" s="66">
        <f t="shared" si="2"/>
        <v>6</v>
      </c>
      <c r="J17" s="66">
        <f t="shared" si="3"/>
        <v>5</v>
      </c>
      <c r="K17" s="67">
        <f t="shared" si="4"/>
        <v>275.70999999999998</v>
      </c>
      <c r="L17" s="51">
        <v>23.5</v>
      </c>
      <c r="M17" s="6">
        <v>0</v>
      </c>
      <c r="N17" s="31">
        <v>0</v>
      </c>
      <c r="O17" s="31">
        <v>0</v>
      </c>
      <c r="P17" s="38">
        <f t="shared" si="5"/>
        <v>23.5</v>
      </c>
      <c r="Q17" s="55">
        <f>IF(P17="",Default_Rank_Score,RANK(P17,P$4:P$119,1))</f>
        <v>4</v>
      </c>
      <c r="R17" s="51">
        <v>15.98</v>
      </c>
      <c r="S17" s="6">
        <v>1</v>
      </c>
      <c r="T17" s="31">
        <v>0</v>
      </c>
      <c r="U17" s="31">
        <v>0</v>
      </c>
      <c r="V17" s="38">
        <f t="shared" si="6"/>
        <v>20.98</v>
      </c>
      <c r="W17" s="57">
        <f>IF(V17="",Default_Rank_Score,RANK(V17,V$4:V$119,1))</f>
        <v>13</v>
      </c>
      <c r="X17" s="51">
        <v>24.86</v>
      </c>
      <c r="Y17" s="6">
        <v>0</v>
      </c>
      <c r="Z17" s="31">
        <v>0</v>
      </c>
      <c r="AA17" s="31">
        <v>0</v>
      </c>
      <c r="AB17" s="38">
        <f t="shared" si="7"/>
        <v>24.86</v>
      </c>
      <c r="AC17" s="57">
        <f>IF(AB17="",Default_Rank_Score,RANK(AB17,AB$4:AB$119,1))</f>
        <v>7</v>
      </c>
      <c r="AD17" s="51">
        <v>29.67</v>
      </c>
      <c r="AE17" s="6">
        <v>0</v>
      </c>
      <c r="AF17" s="31">
        <v>0</v>
      </c>
      <c r="AG17" s="31">
        <v>0</v>
      </c>
      <c r="AH17" s="38">
        <f t="shared" si="8"/>
        <v>29.67</v>
      </c>
      <c r="AI17" s="57">
        <f>IF(AH17="",Default_Rank_Score,RANK(AH17,AH$4:AH$119,1))</f>
        <v>21</v>
      </c>
      <c r="AJ17" s="51">
        <v>36.92</v>
      </c>
      <c r="AK17" s="6">
        <v>2</v>
      </c>
      <c r="AL17" s="31">
        <v>0</v>
      </c>
      <c r="AM17" s="31">
        <v>0</v>
      </c>
      <c r="AN17" s="38">
        <f t="shared" si="9"/>
        <v>46.92</v>
      </c>
      <c r="AO17" s="11">
        <f>IF(AN17="",Default_Rank_Score,RANK(AN17,AN$4:AN$119,1))</f>
        <v>48</v>
      </c>
      <c r="AP17" s="51">
        <v>22.75</v>
      </c>
      <c r="AQ17" s="6">
        <v>1</v>
      </c>
      <c r="AR17" s="31">
        <v>0</v>
      </c>
      <c r="AS17" s="31">
        <v>0</v>
      </c>
      <c r="AT17" s="38">
        <f t="shared" si="10"/>
        <v>27.75</v>
      </c>
      <c r="AU17" s="11">
        <f>IF(AT17="",Default_Rank_Score,RANK(AT17,AT$4:AT$119,1))</f>
        <v>8</v>
      </c>
      <c r="AV17" s="51">
        <v>23.96</v>
      </c>
      <c r="AW17" s="6">
        <v>0</v>
      </c>
      <c r="AX17" s="31">
        <v>0</v>
      </c>
      <c r="AY17" s="31">
        <v>0</v>
      </c>
      <c r="AZ17" s="38">
        <f t="shared" si="11"/>
        <v>23.96</v>
      </c>
      <c r="BA17" s="11">
        <f>IF(AZ17="",Default_Rank_Score,RANK(AZ17,AZ$4:AZ$119,1))</f>
        <v>4</v>
      </c>
      <c r="BB17" s="51">
        <v>23.45</v>
      </c>
      <c r="BC17" s="6">
        <v>0</v>
      </c>
      <c r="BD17" s="31">
        <v>0</v>
      </c>
      <c r="BE17" s="31">
        <v>0</v>
      </c>
      <c r="BF17" s="38">
        <f t="shared" si="12"/>
        <v>23.45</v>
      </c>
      <c r="BG17" s="11">
        <f>IF(BF17="",Default_Rank_Score,RANK(BF17,BF$4:BF$119,1))</f>
        <v>5</v>
      </c>
      <c r="BH17" s="51">
        <v>23.32</v>
      </c>
      <c r="BI17" s="6">
        <v>0</v>
      </c>
      <c r="BJ17" s="31">
        <v>0</v>
      </c>
      <c r="BK17" s="31">
        <v>0</v>
      </c>
      <c r="BL17" s="38">
        <f t="shared" si="13"/>
        <v>23.32</v>
      </c>
      <c r="BM17" s="11">
        <f>IF(BL17="",Default_Rank_Score,RANK(BL17,BL$4:BL$119,1))</f>
        <v>6</v>
      </c>
      <c r="BN17" s="51">
        <v>26.3</v>
      </c>
      <c r="BO17" s="6">
        <v>1</v>
      </c>
      <c r="BP17" s="31">
        <v>0</v>
      </c>
      <c r="BQ17" s="31">
        <v>0</v>
      </c>
      <c r="BR17" s="38">
        <f t="shared" si="14"/>
        <v>31.3</v>
      </c>
      <c r="BS17" s="11">
        <f>IF(BR17="",Default_Rank_Score,RANK(BR17,BR$4:BR$119,1))</f>
        <v>7</v>
      </c>
    </row>
    <row r="18" spans="1:71" s="10" customFormat="1" x14ac:dyDescent="0.2">
      <c r="A18" s="61" t="s">
        <v>145</v>
      </c>
      <c r="B18" s="2"/>
      <c r="C18" s="1"/>
      <c r="D18" s="73">
        <v>5</v>
      </c>
      <c r="E18" s="76" t="s">
        <v>59</v>
      </c>
      <c r="F18" s="6"/>
      <c r="G18" s="66">
        <f t="shared" si="0"/>
        <v>86</v>
      </c>
      <c r="H18" s="66">
        <f t="shared" si="1"/>
        <v>364</v>
      </c>
      <c r="I18" s="66">
        <f t="shared" si="2"/>
        <v>2</v>
      </c>
      <c r="J18" s="66">
        <f t="shared" si="3"/>
        <v>25</v>
      </c>
      <c r="K18" s="67">
        <f t="shared" si="4"/>
        <v>631.62</v>
      </c>
      <c r="L18" s="51">
        <v>55.32</v>
      </c>
      <c r="M18" s="6">
        <v>4</v>
      </c>
      <c r="N18" s="31">
        <v>0</v>
      </c>
      <c r="O18" s="31">
        <v>0</v>
      </c>
      <c r="P18" s="38">
        <f t="shared" si="5"/>
        <v>75.319999999999993</v>
      </c>
      <c r="Q18" s="55">
        <f>IF(P18="",Default_Rank_Score,RANK(P18,P$4:P$119,1))</f>
        <v>96</v>
      </c>
      <c r="R18" s="51">
        <v>21.03</v>
      </c>
      <c r="S18" s="6">
        <v>0</v>
      </c>
      <c r="T18" s="31">
        <v>0</v>
      </c>
      <c r="U18" s="31">
        <v>0</v>
      </c>
      <c r="V18" s="38">
        <f t="shared" si="6"/>
        <v>21.03</v>
      </c>
      <c r="W18" s="57">
        <f>IF(V18="",Default_Rank_Score,RANK(V18,V$4:V$119,1))</f>
        <v>14</v>
      </c>
      <c r="X18" s="51">
        <v>53.1</v>
      </c>
      <c r="Y18" s="6">
        <v>2</v>
      </c>
      <c r="Z18" s="31">
        <v>0</v>
      </c>
      <c r="AA18" s="31">
        <v>0</v>
      </c>
      <c r="AB18" s="38">
        <f t="shared" si="7"/>
        <v>63.1</v>
      </c>
      <c r="AC18" s="57">
        <f>IF(AB18="",Default_Rank_Score,RANK(AB18,AB$4:AB$119,1))</f>
        <v>83</v>
      </c>
      <c r="AD18" s="51">
        <v>67.73</v>
      </c>
      <c r="AE18" s="6">
        <v>5</v>
      </c>
      <c r="AF18" s="31">
        <v>0</v>
      </c>
      <c r="AG18" s="31">
        <v>0</v>
      </c>
      <c r="AH18" s="38">
        <f t="shared" si="8"/>
        <v>92.73</v>
      </c>
      <c r="AI18" s="57">
        <f>IF(AH18="",Default_Rank_Score,RANK(AH18,AH$4:AH$119,1))</f>
        <v>105</v>
      </c>
      <c r="AJ18" s="51">
        <v>54.71</v>
      </c>
      <c r="AK18" s="6">
        <v>0</v>
      </c>
      <c r="AL18" s="31">
        <v>0</v>
      </c>
      <c r="AM18" s="31">
        <v>0</v>
      </c>
      <c r="AN18" s="38">
        <f t="shared" si="9"/>
        <v>54.71</v>
      </c>
      <c r="AO18" s="11">
        <f>IF(AN18="",Default_Rank_Score,RANK(AN18,AN$4:AN$119,1))</f>
        <v>66</v>
      </c>
      <c r="AP18" s="51">
        <v>52.61</v>
      </c>
      <c r="AQ18" s="6">
        <v>3</v>
      </c>
      <c r="AR18" s="31">
        <v>0</v>
      </c>
      <c r="AS18" s="31">
        <v>0</v>
      </c>
      <c r="AT18" s="38">
        <f t="shared" si="10"/>
        <v>67.61</v>
      </c>
      <c r="AU18" s="11">
        <f>IF(AT18="",Default_Rank_Score,RANK(AT18,AT$4:AT$119,1))</f>
        <v>89</v>
      </c>
      <c r="AV18" s="51">
        <v>48.88</v>
      </c>
      <c r="AW18" s="6">
        <v>5</v>
      </c>
      <c r="AX18" s="31">
        <v>0</v>
      </c>
      <c r="AY18" s="31">
        <v>0</v>
      </c>
      <c r="AZ18" s="38">
        <f t="shared" si="11"/>
        <v>73.88</v>
      </c>
      <c r="BA18" s="11">
        <f>IF(AZ18="",Default_Rank_Score,RANK(AZ18,AZ$4:AZ$119,1))</f>
        <v>95</v>
      </c>
      <c r="BB18" s="51">
        <v>50.1</v>
      </c>
      <c r="BC18" s="6">
        <v>1</v>
      </c>
      <c r="BD18" s="31">
        <v>0</v>
      </c>
      <c r="BE18" s="31">
        <v>0</v>
      </c>
      <c r="BF18" s="38">
        <f t="shared" si="12"/>
        <v>55.1</v>
      </c>
      <c r="BG18" s="11">
        <f>IF(BF18="",Default_Rank_Score,RANK(BF18,BF$4:BF$119,1))</f>
        <v>82</v>
      </c>
      <c r="BH18" s="51">
        <v>50.49</v>
      </c>
      <c r="BI18" s="6">
        <v>1</v>
      </c>
      <c r="BJ18" s="31">
        <v>0</v>
      </c>
      <c r="BK18" s="31">
        <v>0</v>
      </c>
      <c r="BL18" s="38">
        <f t="shared" si="13"/>
        <v>55.49</v>
      </c>
      <c r="BM18" s="11">
        <f>IF(BL18="",Default_Rank_Score,RANK(BL18,BL$4:BL$119,1))</f>
        <v>77</v>
      </c>
      <c r="BN18" s="51">
        <v>52.65</v>
      </c>
      <c r="BO18" s="6">
        <v>4</v>
      </c>
      <c r="BP18" s="31">
        <v>0</v>
      </c>
      <c r="BQ18" s="31">
        <v>0</v>
      </c>
      <c r="BR18" s="38">
        <f t="shared" si="14"/>
        <v>72.650000000000006</v>
      </c>
      <c r="BS18" s="11">
        <f>IF(BR18="",Default_Rank_Score,RANK(BR18,BR$4:BR$119,1))</f>
        <v>86</v>
      </c>
    </row>
    <row r="19" spans="1:71" s="10" customFormat="1" x14ac:dyDescent="0.2">
      <c r="A19" s="61" t="s">
        <v>167</v>
      </c>
      <c r="B19" s="2"/>
      <c r="C19" s="1"/>
      <c r="D19" s="72">
        <v>4</v>
      </c>
      <c r="E19" s="76" t="s">
        <v>60</v>
      </c>
      <c r="F19" s="6"/>
      <c r="G19" s="66">
        <f t="shared" si="0"/>
        <v>13</v>
      </c>
      <c r="H19" s="66">
        <f t="shared" si="1"/>
        <v>71</v>
      </c>
      <c r="I19" s="66">
        <f t="shared" si="2"/>
        <v>8</v>
      </c>
      <c r="J19" s="66">
        <f t="shared" si="3"/>
        <v>3</v>
      </c>
      <c r="K19" s="67">
        <f t="shared" si="4"/>
        <v>305.34000000000003</v>
      </c>
      <c r="L19" s="51">
        <v>29.76</v>
      </c>
      <c r="M19" s="6">
        <v>0</v>
      </c>
      <c r="N19" s="31">
        <v>0</v>
      </c>
      <c r="O19" s="31">
        <v>0</v>
      </c>
      <c r="P19" s="38">
        <f t="shared" si="5"/>
        <v>29.76</v>
      </c>
      <c r="Q19" s="55">
        <f>IF(P19="",Default_Rank_Score,RANK(P19,P$4:P$119,1))</f>
        <v>21</v>
      </c>
      <c r="R19" s="51">
        <v>21.11</v>
      </c>
      <c r="S19" s="6">
        <v>0</v>
      </c>
      <c r="T19" s="31">
        <v>0</v>
      </c>
      <c r="U19" s="31">
        <v>0</v>
      </c>
      <c r="V19" s="38">
        <f t="shared" si="6"/>
        <v>21.11</v>
      </c>
      <c r="W19" s="57">
        <f>IF(V19="",Default_Rank_Score,RANK(V19,V$4:V$119,1))</f>
        <v>15</v>
      </c>
      <c r="X19" s="51">
        <v>31.35</v>
      </c>
      <c r="Y19" s="6">
        <v>0</v>
      </c>
      <c r="Z19" s="31">
        <v>0</v>
      </c>
      <c r="AA19" s="31">
        <v>0</v>
      </c>
      <c r="AB19" s="38">
        <f t="shared" si="7"/>
        <v>31.35</v>
      </c>
      <c r="AC19" s="57">
        <f>IF(AB19="",Default_Rank_Score,RANK(AB19,AB$4:AB$119,1))</f>
        <v>14</v>
      </c>
      <c r="AD19" s="51">
        <v>24.67</v>
      </c>
      <c r="AE19" s="6">
        <v>0</v>
      </c>
      <c r="AF19" s="31">
        <v>0</v>
      </c>
      <c r="AG19" s="31">
        <v>0</v>
      </c>
      <c r="AH19" s="38">
        <f t="shared" si="8"/>
        <v>24.67</v>
      </c>
      <c r="AI19" s="57">
        <f>IF(AH19="",Default_Rank_Score,RANK(AH19,AH$4:AH$119,1))</f>
        <v>7</v>
      </c>
      <c r="AJ19" s="51">
        <v>34.44</v>
      </c>
      <c r="AK19" s="6">
        <v>0</v>
      </c>
      <c r="AL19" s="31">
        <v>0</v>
      </c>
      <c r="AM19" s="31">
        <v>0</v>
      </c>
      <c r="AN19" s="38">
        <f t="shared" si="9"/>
        <v>34.44</v>
      </c>
      <c r="AO19" s="11">
        <f>IF(AN19="",Default_Rank_Score,RANK(AN19,AN$4:AN$119,1))</f>
        <v>14</v>
      </c>
      <c r="AP19" s="51">
        <v>32.42</v>
      </c>
      <c r="AQ19" s="6">
        <v>0</v>
      </c>
      <c r="AR19" s="31">
        <v>0</v>
      </c>
      <c r="AS19" s="31">
        <v>0</v>
      </c>
      <c r="AT19" s="38">
        <f t="shared" si="10"/>
        <v>32.42</v>
      </c>
      <c r="AU19" s="11">
        <f>IF(AT19="",Default_Rank_Score,RANK(AT19,AT$4:AT$119,1))</f>
        <v>22</v>
      </c>
      <c r="AV19" s="51">
        <v>31.49</v>
      </c>
      <c r="AW19" s="6">
        <v>1</v>
      </c>
      <c r="AX19" s="31">
        <v>0</v>
      </c>
      <c r="AY19" s="31">
        <v>0</v>
      </c>
      <c r="AZ19" s="38">
        <f t="shared" si="11"/>
        <v>36.489999999999995</v>
      </c>
      <c r="BA19" s="11">
        <f>IF(AZ19="",Default_Rank_Score,RANK(AZ19,AZ$4:AZ$119,1))</f>
        <v>33</v>
      </c>
      <c r="BB19" s="51">
        <v>24.42</v>
      </c>
      <c r="BC19" s="6">
        <v>2</v>
      </c>
      <c r="BD19" s="31">
        <v>0</v>
      </c>
      <c r="BE19" s="31">
        <v>0</v>
      </c>
      <c r="BF19" s="38">
        <f t="shared" si="12"/>
        <v>34.42</v>
      </c>
      <c r="BG19" s="11">
        <f>IF(BF19="",Default_Rank_Score,RANK(BF19,BF$4:BF$119,1))</f>
        <v>39</v>
      </c>
      <c r="BH19" s="51">
        <v>27.76</v>
      </c>
      <c r="BI19" s="6">
        <v>0</v>
      </c>
      <c r="BJ19" s="31">
        <v>0</v>
      </c>
      <c r="BK19" s="31">
        <v>0</v>
      </c>
      <c r="BL19" s="38">
        <f t="shared" si="13"/>
        <v>27.76</v>
      </c>
      <c r="BM19" s="11">
        <f>IF(BL19="",Default_Rank_Score,RANK(BL19,BL$4:BL$119,1))</f>
        <v>13</v>
      </c>
      <c r="BN19" s="51">
        <v>32.92</v>
      </c>
      <c r="BO19" s="6">
        <v>0</v>
      </c>
      <c r="BP19" s="31">
        <v>0</v>
      </c>
      <c r="BQ19" s="31">
        <v>0</v>
      </c>
      <c r="BR19" s="38">
        <f t="shared" si="14"/>
        <v>32.92</v>
      </c>
      <c r="BS19" s="11">
        <f>IF(BR19="",Default_Rank_Score,RANK(BR19,BR$4:BR$119,1))</f>
        <v>10</v>
      </c>
    </row>
    <row r="20" spans="1:71" s="10" customFormat="1" x14ac:dyDescent="0.2">
      <c r="A20" s="61" t="s">
        <v>174</v>
      </c>
      <c r="B20" s="2"/>
      <c r="C20" s="1"/>
      <c r="D20" s="74">
        <v>6</v>
      </c>
      <c r="E20" s="76" t="s">
        <v>73</v>
      </c>
      <c r="F20" s="6"/>
      <c r="G20" s="66">
        <f t="shared" si="0"/>
        <v>17</v>
      </c>
      <c r="H20" s="66">
        <f t="shared" si="1"/>
        <v>92</v>
      </c>
      <c r="I20" s="66">
        <f t="shared" si="2"/>
        <v>7</v>
      </c>
      <c r="J20" s="66">
        <f t="shared" si="3"/>
        <v>4</v>
      </c>
      <c r="K20" s="67">
        <f t="shared" si="4"/>
        <v>323.64999999999998</v>
      </c>
      <c r="L20" s="51">
        <v>28.43</v>
      </c>
      <c r="M20" s="6">
        <v>0</v>
      </c>
      <c r="N20" s="31">
        <v>0</v>
      </c>
      <c r="O20" s="31">
        <v>0</v>
      </c>
      <c r="P20" s="38">
        <f t="shared" si="5"/>
        <v>28.43</v>
      </c>
      <c r="Q20" s="55">
        <f>IF(P20="",Default_Rank_Score,RANK(P20,P$4:P$119,1))</f>
        <v>13</v>
      </c>
      <c r="R20" s="51">
        <v>22.26</v>
      </c>
      <c r="S20" s="6">
        <v>0</v>
      </c>
      <c r="T20" s="31">
        <v>0</v>
      </c>
      <c r="U20" s="31">
        <v>0</v>
      </c>
      <c r="V20" s="38">
        <f t="shared" si="6"/>
        <v>22.26</v>
      </c>
      <c r="W20" s="57">
        <f>IF(V20="",Default_Rank_Score,RANK(V20,V$4:V$119,1))</f>
        <v>16</v>
      </c>
      <c r="X20" s="51">
        <v>30.8</v>
      </c>
      <c r="Y20" s="6">
        <v>1</v>
      </c>
      <c r="Z20" s="31">
        <v>0</v>
      </c>
      <c r="AA20" s="31">
        <v>0</v>
      </c>
      <c r="AB20" s="38">
        <f t="shared" si="7"/>
        <v>35.799999999999997</v>
      </c>
      <c r="AC20" s="57">
        <f>IF(AB20="",Default_Rank_Score,RANK(AB20,AB$4:AB$119,1))</f>
        <v>29</v>
      </c>
      <c r="AD20" s="51">
        <v>27.01</v>
      </c>
      <c r="AE20" s="6">
        <v>0</v>
      </c>
      <c r="AF20" s="31">
        <v>0</v>
      </c>
      <c r="AG20" s="31">
        <v>0</v>
      </c>
      <c r="AH20" s="38">
        <f t="shared" si="8"/>
        <v>27.01</v>
      </c>
      <c r="AI20" s="57">
        <f>IF(AH20="",Default_Rank_Score,RANK(AH20,AH$4:AH$119,1))</f>
        <v>15</v>
      </c>
      <c r="AJ20" s="51">
        <v>36.659999999999997</v>
      </c>
      <c r="AK20" s="6">
        <v>0</v>
      </c>
      <c r="AL20" s="31">
        <v>0</v>
      </c>
      <c r="AM20" s="31">
        <v>0</v>
      </c>
      <c r="AN20" s="38">
        <f t="shared" si="9"/>
        <v>36.659999999999997</v>
      </c>
      <c r="AO20" s="11">
        <f>IF(AN20="",Default_Rank_Score,RANK(AN20,AN$4:AN$119,1))</f>
        <v>19</v>
      </c>
      <c r="AP20" s="51">
        <v>31.27</v>
      </c>
      <c r="AQ20" s="6">
        <v>0</v>
      </c>
      <c r="AR20" s="31">
        <v>0</v>
      </c>
      <c r="AS20" s="31">
        <v>0</v>
      </c>
      <c r="AT20" s="38">
        <f t="shared" si="10"/>
        <v>31.27</v>
      </c>
      <c r="AU20" s="11">
        <f>IF(AT20="",Default_Rank_Score,RANK(AT20,AT$4:AT$119,1))</f>
        <v>20</v>
      </c>
      <c r="AV20" s="51">
        <v>34.520000000000003</v>
      </c>
      <c r="AW20" s="6">
        <v>0</v>
      </c>
      <c r="AX20" s="31">
        <v>0</v>
      </c>
      <c r="AY20" s="31">
        <v>0</v>
      </c>
      <c r="AZ20" s="38">
        <f t="shared" si="11"/>
        <v>34.520000000000003</v>
      </c>
      <c r="BA20" s="11">
        <f>IF(AZ20="",Default_Rank_Score,RANK(AZ20,AZ$4:AZ$119,1))</f>
        <v>24</v>
      </c>
      <c r="BB20" s="51">
        <v>30.38</v>
      </c>
      <c r="BC20" s="6">
        <v>0</v>
      </c>
      <c r="BD20" s="31">
        <v>0</v>
      </c>
      <c r="BE20" s="31">
        <v>0</v>
      </c>
      <c r="BF20" s="38">
        <f t="shared" si="12"/>
        <v>30.38</v>
      </c>
      <c r="BG20" s="11">
        <f>IF(BF20="",Default_Rank_Score,RANK(BF20,BF$4:BF$119,1))</f>
        <v>26</v>
      </c>
      <c r="BH20" s="51">
        <v>26.35</v>
      </c>
      <c r="BI20" s="6">
        <v>1</v>
      </c>
      <c r="BJ20" s="31">
        <v>0</v>
      </c>
      <c r="BK20" s="31">
        <v>0</v>
      </c>
      <c r="BL20" s="38">
        <f t="shared" si="13"/>
        <v>31.35</v>
      </c>
      <c r="BM20" s="11">
        <f>IF(BL20="",Default_Rank_Score,RANK(BL20,BL$4:BL$119,1))</f>
        <v>21</v>
      </c>
      <c r="BN20" s="51">
        <v>35.97</v>
      </c>
      <c r="BO20" s="6">
        <v>2</v>
      </c>
      <c r="BP20" s="31">
        <v>0</v>
      </c>
      <c r="BQ20" s="31">
        <v>0</v>
      </c>
      <c r="BR20" s="38">
        <f t="shared" si="14"/>
        <v>45.97</v>
      </c>
      <c r="BS20" s="11">
        <f>IF(BR20="",Default_Rank_Score,RANK(BR20,BR$4:BR$119,1))</f>
        <v>40</v>
      </c>
    </row>
    <row r="21" spans="1:71" s="10" customFormat="1" x14ac:dyDescent="0.2">
      <c r="A21" s="61" t="s">
        <v>67</v>
      </c>
      <c r="B21" s="2"/>
      <c r="C21" s="1"/>
      <c r="D21" s="69">
        <v>1</v>
      </c>
      <c r="E21" s="76" t="s">
        <v>68</v>
      </c>
      <c r="F21" s="6"/>
      <c r="G21" s="66">
        <f t="shared" si="0"/>
        <v>50</v>
      </c>
      <c r="H21" s="66">
        <f t="shared" si="1"/>
        <v>222</v>
      </c>
      <c r="I21" s="66">
        <f t="shared" si="2"/>
        <v>3</v>
      </c>
      <c r="J21" s="66">
        <f t="shared" si="3"/>
        <v>13</v>
      </c>
      <c r="K21" s="67">
        <f t="shared" si="4"/>
        <v>407.96</v>
      </c>
      <c r="L21" s="51">
        <v>33.06</v>
      </c>
      <c r="M21" s="6">
        <v>0</v>
      </c>
      <c r="N21" s="31">
        <v>0</v>
      </c>
      <c r="O21" s="31">
        <v>0</v>
      </c>
      <c r="P21" s="38">
        <f t="shared" si="5"/>
        <v>33.06</v>
      </c>
      <c r="Q21" s="55">
        <f>IF(P21="",Default_Rank_Score,RANK(P21,P$4:P$119,1))</f>
        <v>29</v>
      </c>
      <c r="R21" s="51">
        <v>22.79</v>
      </c>
      <c r="S21" s="6">
        <v>0</v>
      </c>
      <c r="T21" s="31">
        <v>0</v>
      </c>
      <c r="U21" s="31">
        <v>0</v>
      </c>
      <c r="V21" s="38">
        <f t="shared" si="6"/>
        <v>22.79</v>
      </c>
      <c r="W21" s="57">
        <f>IF(V21="",Default_Rank_Score,RANK(V21,V$4:V$119,1))</f>
        <v>17</v>
      </c>
      <c r="X21" s="51">
        <v>37.43</v>
      </c>
      <c r="Y21" s="6">
        <v>4</v>
      </c>
      <c r="Z21" s="31">
        <v>1</v>
      </c>
      <c r="AA21" s="31">
        <v>0</v>
      </c>
      <c r="AB21" s="38">
        <f t="shared" si="7"/>
        <v>67.430000000000007</v>
      </c>
      <c r="AC21" s="57">
        <f>IF(AB21="",Default_Rank_Score,RANK(AB21,AB$4:AB$119,1))</f>
        <v>92</v>
      </c>
      <c r="AD21" s="51">
        <v>29.5</v>
      </c>
      <c r="AE21" s="6">
        <v>1</v>
      </c>
      <c r="AF21" s="31">
        <v>0</v>
      </c>
      <c r="AG21" s="31">
        <v>0</v>
      </c>
      <c r="AH21" s="38">
        <f t="shared" si="8"/>
        <v>34.5</v>
      </c>
      <c r="AI21" s="57">
        <f>IF(AH21="",Default_Rank_Score,RANK(AH21,AH$4:AH$119,1))</f>
        <v>40</v>
      </c>
      <c r="AJ21" s="51">
        <v>39.47</v>
      </c>
      <c r="AK21" s="6">
        <v>1</v>
      </c>
      <c r="AL21" s="31">
        <v>0</v>
      </c>
      <c r="AM21" s="31">
        <v>0</v>
      </c>
      <c r="AN21" s="38">
        <f t="shared" si="9"/>
        <v>44.47</v>
      </c>
      <c r="AO21" s="11">
        <f>IF(AN21="",Default_Rank_Score,RANK(AN21,AN$4:AN$119,1))</f>
        <v>44</v>
      </c>
      <c r="AP21" s="51">
        <v>34.479999999999997</v>
      </c>
      <c r="AQ21" s="6">
        <v>1</v>
      </c>
      <c r="AR21" s="31">
        <v>0</v>
      </c>
      <c r="AS21" s="31">
        <v>0</v>
      </c>
      <c r="AT21" s="38">
        <f t="shared" si="10"/>
        <v>39.479999999999997</v>
      </c>
      <c r="AU21" s="11">
        <f>IF(AT21="",Default_Rank_Score,RANK(AT21,AT$4:AT$119,1))</f>
        <v>45</v>
      </c>
      <c r="AV21" s="51">
        <v>34.630000000000003</v>
      </c>
      <c r="AW21" s="6">
        <v>3</v>
      </c>
      <c r="AX21" s="31">
        <v>0</v>
      </c>
      <c r="AY21" s="31">
        <v>0</v>
      </c>
      <c r="AZ21" s="38">
        <f t="shared" si="11"/>
        <v>49.63</v>
      </c>
      <c r="BA21" s="11">
        <f>IF(AZ21="",Default_Rank_Score,RANK(AZ21,AZ$4:AZ$119,1))</f>
        <v>68</v>
      </c>
      <c r="BB21" s="51">
        <v>33.01</v>
      </c>
      <c r="BC21" s="6">
        <v>1</v>
      </c>
      <c r="BD21" s="31">
        <v>0</v>
      </c>
      <c r="BE21" s="31">
        <v>0</v>
      </c>
      <c r="BF21" s="38">
        <f t="shared" si="12"/>
        <v>38.01</v>
      </c>
      <c r="BG21" s="11">
        <f>IF(BF21="",Default_Rank_Score,RANK(BF21,BF$4:BF$119,1))</f>
        <v>48</v>
      </c>
      <c r="BH21" s="51">
        <v>30.45</v>
      </c>
      <c r="BI21" s="6">
        <v>0</v>
      </c>
      <c r="BJ21" s="31">
        <v>0</v>
      </c>
      <c r="BK21" s="31">
        <v>0</v>
      </c>
      <c r="BL21" s="38">
        <f t="shared" si="13"/>
        <v>30.45</v>
      </c>
      <c r="BM21" s="11">
        <f>IF(BL21="",Default_Rank_Score,RANK(BL21,BL$4:BL$119,1))</f>
        <v>19</v>
      </c>
      <c r="BN21" s="51">
        <v>38.14</v>
      </c>
      <c r="BO21" s="6">
        <v>2</v>
      </c>
      <c r="BP21" s="31">
        <v>0</v>
      </c>
      <c r="BQ21" s="31">
        <v>0</v>
      </c>
      <c r="BR21" s="38">
        <f t="shared" si="14"/>
        <v>48.14</v>
      </c>
      <c r="BS21" s="11">
        <f>IF(BR21="",Default_Rank_Score,RANK(BR21,BR$4:BR$119,1))</f>
        <v>47</v>
      </c>
    </row>
    <row r="22" spans="1:71" s="10" customFormat="1" x14ac:dyDescent="0.2">
      <c r="A22" s="61" t="s">
        <v>108</v>
      </c>
      <c r="B22" s="2"/>
      <c r="C22" s="1"/>
      <c r="D22" s="71">
        <v>3</v>
      </c>
      <c r="E22" s="76" t="s">
        <v>85</v>
      </c>
      <c r="F22" s="6"/>
      <c r="G22" s="66">
        <f t="shared" si="0"/>
        <v>18</v>
      </c>
      <c r="H22" s="66">
        <f t="shared" si="1"/>
        <v>113</v>
      </c>
      <c r="I22" s="66">
        <f t="shared" si="2"/>
        <v>7</v>
      </c>
      <c r="J22" s="66">
        <f t="shared" si="3"/>
        <v>3</v>
      </c>
      <c r="K22" s="67">
        <f t="shared" si="4"/>
        <v>324.05</v>
      </c>
      <c r="L22" s="51">
        <v>30.85</v>
      </c>
      <c r="M22" s="6">
        <v>0</v>
      </c>
      <c r="N22" s="31">
        <v>0</v>
      </c>
      <c r="O22" s="31">
        <v>0</v>
      </c>
      <c r="P22" s="38">
        <f t="shared" si="5"/>
        <v>30.85</v>
      </c>
      <c r="Q22" s="55">
        <f>IF(P22="",Default_Rank_Score,RANK(P22,P$4:P$119,1))</f>
        <v>23</v>
      </c>
      <c r="R22" s="51">
        <v>22.84</v>
      </c>
      <c r="S22" s="6">
        <v>0</v>
      </c>
      <c r="T22" s="31">
        <v>0</v>
      </c>
      <c r="U22" s="31">
        <v>0</v>
      </c>
      <c r="V22" s="38">
        <f t="shared" si="6"/>
        <v>22.84</v>
      </c>
      <c r="W22" s="57">
        <f>IF(V22="",Default_Rank_Score,RANK(V22,V$4:V$119,1))</f>
        <v>18</v>
      </c>
      <c r="X22" s="51">
        <v>32.83</v>
      </c>
      <c r="Y22" s="6">
        <v>0</v>
      </c>
      <c r="Z22" s="31">
        <v>0</v>
      </c>
      <c r="AA22" s="31">
        <v>0</v>
      </c>
      <c r="AB22" s="38">
        <f t="shared" si="7"/>
        <v>32.83</v>
      </c>
      <c r="AC22" s="57">
        <f>IF(AB22="",Default_Rank_Score,RANK(AB22,AB$4:AB$119,1))</f>
        <v>17</v>
      </c>
      <c r="AD22" s="51">
        <v>25.82</v>
      </c>
      <c r="AE22" s="6">
        <v>1</v>
      </c>
      <c r="AF22" s="31">
        <v>0</v>
      </c>
      <c r="AG22" s="31">
        <v>0</v>
      </c>
      <c r="AH22" s="38">
        <f t="shared" si="8"/>
        <v>30.82</v>
      </c>
      <c r="AI22" s="57">
        <f>IF(AH22="",Default_Rank_Score,RANK(AH22,AH$4:AH$119,1))</f>
        <v>23</v>
      </c>
      <c r="AJ22" s="51">
        <v>37.49</v>
      </c>
      <c r="AK22" s="6">
        <v>1</v>
      </c>
      <c r="AL22" s="31">
        <v>0</v>
      </c>
      <c r="AM22" s="31">
        <v>0</v>
      </c>
      <c r="AN22" s="38">
        <f t="shared" si="9"/>
        <v>42.49</v>
      </c>
      <c r="AO22" s="11">
        <f>IF(AN22="",Default_Rank_Score,RANK(AN22,AN$4:AN$119,1))</f>
        <v>32</v>
      </c>
      <c r="AP22" s="51">
        <v>29.84</v>
      </c>
      <c r="AQ22" s="6">
        <v>0</v>
      </c>
      <c r="AR22" s="31">
        <v>0</v>
      </c>
      <c r="AS22" s="31">
        <v>0</v>
      </c>
      <c r="AT22" s="38">
        <f t="shared" si="10"/>
        <v>29.84</v>
      </c>
      <c r="AU22" s="11">
        <f>IF(AT22="",Default_Rank_Score,RANK(AT22,AT$4:AT$119,1))</f>
        <v>13</v>
      </c>
      <c r="AV22" s="51">
        <v>29.53</v>
      </c>
      <c r="AW22" s="6">
        <v>1</v>
      </c>
      <c r="AX22" s="31">
        <v>0</v>
      </c>
      <c r="AY22" s="31">
        <v>0</v>
      </c>
      <c r="AZ22" s="38">
        <f t="shared" si="11"/>
        <v>34.53</v>
      </c>
      <c r="BA22" s="11">
        <f>IF(AZ22="",Default_Rank_Score,RANK(AZ22,AZ$4:AZ$119,1))</f>
        <v>25</v>
      </c>
      <c r="BB22" s="51">
        <v>27.57</v>
      </c>
      <c r="BC22" s="6">
        <v>0</v>
      </c>
      <c r="BD22" s="31">
        <v>0</v>
      </c>
      <c r="BE22" s="31">
        <v>0</v>
      </c>
      <c r="BF22" s="38">
        <f t="shared" si="12"/>
        <v>27.57</v>
      </c>
      <c r="BG22" s="11">
        <f>IF(BF22="",Default_Rank_Score,RANK(BF22,BF$4:BF$119,1))</f>
        <v>12</v>
      </c>
      <c r="BH22" s="51">
        <v>29.03</v>
      </c>
      <c r="BI22" s="6">
        <v>0</v>
      </c>
      <c r="BJ22" s="31">
        <v>0</v>
      </c>
      <c r="BK22" s="31">
        <v>0</v>
      </c>
      <c r="BL22" s="38">
        <f t="shared" si="13"/>
        <v>29.03</v>
      </c>
      <c r="BM22" s="11">
        <f>IF(BL22="",Default_Rank_Score,RANK(BL22,BL$4:BL$119,1))</f>
        <v>16</v>
      </c>
      <c r="BN22" s="51">
        <v>43.25</v>
      </c>
      <c r="BO22" s="6">
        <v>0</v>
      </c>
      <c r="BP22" s="31">
        <v>0</v>
      </c>
      <c r="BQ22" s="31">
        <v>0</v>
      </c>
      <c r="BR22" s="38">
        <f t="shared" si="14"/>
        <v>43.25</v>
      </c>
      <c r="BS22" s="11">
        <f>IF(BR22="",Default_Rank_Score,RANK(BR22,BR$4:BR$119,1))</f>
        <v>35</v>
      </c>
    </row>
    <row r="23" spans="1:71" s="10" customFormat="1" x14ac:dyDescent="0.2">
      <c r="A23" s="61" t="s">
        <v>133</v>
      </c>
      <c r="B23" s="2"/>
      <c r="C23" s="1"/>
      <c r="D23" s="72">
        <v>4</v>
      </c>
      <c r="E23" s="76" t="s">
        <v>47</v>
      </c>
      <c r="F23" s="6"/>
      <c r="G23" s="66">
        <f t="shared" si="0"/>
        <v>15</v>
      </c>
      <c r="H23" s="66">
        <f t="shared" si="1"/>
        <v>92</v>
      </c>
      <c r="I23" s="66">
        <f t="shared" si="2"/>
        <v>5</v>
      </c>
      <c r="J23" s="66">
        <f t="shared" si="3"/>
        <v>8</v>
      </c>
      <c r="K23" s="67">
        <f t="shared" si="4"/>
        <v>307.24</v>
      </c>
      <c r="L23" s="51">
        <v>24.09</v>
      </c>
      <c r="M23" s="6">
        <v>1</v>
      </c>
      <c r="N23" s="31">
        <v>0</v>
      </c>
      <c r="O23" s="31">
        <v>0</v>
      </c>
      <c r="P23" s="38">
        <f t="shared" si="5"/>
        <v>29.09</v>
      </c>
      <c r="Q23" s="55">
        <f>IF(P23="",Default_Rank_Score,RANK(P23,P$4:P$119,1))</f>
        <v>15</v>
      </c>
      <c r="R23" s="51">
        <v>22.88</v>
      </c>
      <c r="S23" s="6">
        <v>0</v>
      </c>
      <c r="T23" s="31">
        <v>0</v>
      </c>
      <c r="U23" s="31">
        <v>0</v>
      </c>
      <c r="V23" s="38">
        <f t="shared" si="6"/>
        <v>22.88</v>
      </c>
      <c r="W23" s="57">
        <f>IF(V23="",Default_Rank_Score,RANK(V23,V$4:V$119,1))</f>
        <v>19</v>
      </c>
      <c r="X23" s="51">
        <v>34.450000000000003</v>
      </c>
      <c r="Y23" s="6">
        <v>0</v>
      </c>
      <c r="Z23" s="31">
        <v>0</v>
      </c>
      <c r="AA23" s="31">
        <v>0</v>
      </c>
      <c r="AB23" s="38">
        <f t="shared" si="7"/>
        <v>34.450000000000003</v>
      </c>
      <c r="AC23" s="57">
        <f>IF(AB23="",Default_Rank_Score,RANK(AB23,AB$4:AB$119,1))</f>
        <v>25</v>
      </c>
      <c r="AD23" s="51">
        <v>28.44</v>
      </c>
      <c r="AE23" s="6">
        <v>0</v>
      </c>
      <c r="AF23" s="31">
        <v>0</v>
      </c>
      <c r="AG23" s="31">
        <v>0</v>
      </c>
      <c r="AH23" s="38">
        <f t="shared" si="8"/>
        <v>28.44</v>
      </c>
      <c r="AI23" s="57">
        <f>IF(AH23="",Default_Rank_Score,RANK(AH23,AH$4:AH$119,1))</f>
        <v>18</v>
      </c>
      <c r="AJ23" s="51">
        <v>35.25</v>
      </c>
      <c r="AK23" s="6">
        <v>0</v>
      </c>
      <c r="AL23" s="31">
        <v>0</v>
      </c>
      <c r="AM23" s="31">
        <v>0</v>
      </c>
      <c r="AN23" s="38">
        <f t="shared" si="9"/>
        <v>35.25</v>
      </c>
      <c r="AO23" s="11">
        <f>IF(AN23="",Default_Rank_Score,RANK(AN23,AN$4:AN$119,1))</f>
        <v>15</v>
      </c>
      <c r="AP23" s="51">
        <v>24.61</v>
      </c>
      <c r="AQ23" s="6">
        <v>1</v>
      </c>
      <c r="AR23" s="31">
        <v>0</v>
      </c>
      <c r="AS23" s="31">
        <v>0</v>
      </c>
      <c r="AT23" s="38">
        <f t="shared" si="10"/>
        <v>29.61</v>
      </c>
      <c r="AU23" s="11">
        <f>IF(AT23="",Default_Rank_Score,RANK(AT23,AT$4:AT$119,1))</f>
        <v>12</v>
      </c>
      <c r="AV23" s="51">
        <v>21.07</v>
      </c>
      <c r="AW23" s="6">
        <v>2</v>
      </c>
      <c r="AX23" s="31">
        <v>0</v>
      </c>
      <c r="AY23" s="31">
        <v>0</v>
      </c>
      <c r="AZ23" s="38">
        <f t="shared" si="11"/>
        <v>31.07</v>
      </c>
      <c r="BA23" s="11">
        <f>IF(AZ23="",Default_Rank_Score,RANK(AZ23,AZ$4:AZ$119,1))</f>
        <v>15</v>
      </c>
      <c r="BB23" s="51">
        <v>23.44</v>
      </c>
      <c r="BC23" s="6">
        <v>1</v>
      </c>
      <c r="BD23" s="31">
        <v>0</v>
      </c>
      <c r="BE23" s="31">
        <v>0</v>
      </c>
      <c r="BF23" s="38">
        <f t="shared" si="12"/>
        <v>28.44</v>
      </c>
      <c r="BG23" s="11">
        <f>IF(BF23="",Default_Rank_Score,RANK(BF23,BF$4:BF$119,1))</f>
        <v>15</v>
      </c>
      <c r="BH23" s="51">
        <v>23.83</v>
      </c>
      <c r="BI23" s="6">
        <v>0</v>
      </c>
      <c r="BJ23" s="31">
        <v>0</v>
      </c>
      <c r="BK23" s="31">
        <v>0</v>
      </c>
      <c r="BL23" s="38">
        <f t="shared" si="13"/>
        <v>23.83</v>
      </c>
      <c r="BM23" s="11">
        <f>IF(BL23="",Default_Rank_Score,RANK(BL23,BL$4:BL$119,1))</f>
        <v>7</v>
      </c>
      <c r="BN23" s="51">
        <v>29.18</v>
      </c>
      <c r="BO23" s="6">
        <v>3</v>
      </c>
      <c r="BP23" s="31">
        <v>0</v>
      </c>
      <c r="BQ23" s="31">
        <v>0</v>
      </c>
      <c r="BR23" s="38">
        <f t="shared" si="14"/>
        <v>44.18</v>
      </c>
      <c r="BS23" s="11">
        <f>IF(BR23="",Default_Rank_Score,RANK(BR23,BR$4:BR$119,1))</f>
        <v>36</v>
      </c>
    </row>
    <row r="24" spans="1:71" s="10" customFormat="1" x14ac:dyDescent="0.2">
      <c r="A24" s="78" t="s">
        <v>198</v>
      </c>
      <c r="B24" s="2"/>
      <c r="C24" s="1"/>
      <c r="D24" s="71">
        <v>3</v>
      </c>
      <c r="E24" s="76" t="s">
        <v>104</v>
      </c>
      <c r="F24" s="6"/>
      <c r="G24" s="66">
        <f t="shared" si="0"/>
        <v>113</v>
      </c>
      <c r="H24" s="66">
        <f t="shared" si="1"/>
        <v>293</v>
      </c>
      <c r="I24" s="66">
        <f t="shared" si="2"/>
        <v>2</v>
      </c>
      <c r="J24" s="66">
        <f t="shared" si="3"/>
        <v>15</v>
      </c>
      <c r="K24" s="67">
        <f t="shared" si="4"/>
        <v>5229.03</v>
      </c>
      <c r="L24" s="51">
        <v>32.03</v>
      </c>
      <c r="M24" s="6">
        <v>5</v>
      </c>
      <c r="N24" s="31">
        <v>0</v>
      </c>
      <c r="O24" s="31">
        <v>0</v>
      </c>
      <c r="P24" s="38">
        <f t="shared" si="5"/>
        <v>57.03</v>
      </c>
      <c r="Q24" s="55">
        <f>IF(P24="",Default_Rank_Score,RANK(P24,P$4:P$119,1))</f>
        <v>74</v>
      </c>
      <c r="R24" s="51">
        <v>23.28</v>
      </c>
      <c r="S24" s="6">
        <v>0</v>
      </c>
      <c r="T24" s="31">
        <v>0</v>
      </c>
      <c r="U24" s="31">
        <v>0</v>
      </c>
      <c r="V24" s="38">
        <f t="shared" si="6"/>
        <v>23.28</v>
      </c>
      <c r="W24" s="57">
        <f>IF(V24="",Default_Rank_Score,RANK(V24,V$4:V$119,1))</f>
        <v>20</v>
      </c>
      <c r="X24" s="75">
        <v>34.950000000000003</v>
      </c>
      <c r="Y24" s="6">
        <v>3</v>
      </c>
      <c r="Z24" s="31">
        <v>1</v>
      </c>
      <c r="AA24" s="31">
        <v>0</v>
      </c>
      <c r="AB24" s="38">
        <f t="shared" si="7"/>
        <v>59.95</v>
      </c>
      <c r="AC24" s="57">
        <f>IF(AB24="",Default_Rank_Score,RANK(AB24,AB$4:AB$119,1))</f>
        <v>79</v>
      </c>
      <c r="AD24" s="51">
        <v>29.15</v>
      </c>
      <c r="AE24" s="6">
        <v>2</v>
      </c>
      <c r="AF24" s="31">
        <v>0</v>
      </c>
      <c r="AG24" s="31">
        <v>0</v>
      </c>
      <c r="AH24" s="38">
        <f t="shared" si="8"/>
        <v>39.15</v>
      </c>
      <c r="AI24" s="57">
        <f>IF(AH24="",Default_Rank_Score,RANK(AH24,AH$4:AH$119,1))</f>
        <v>55</v>
      </c>
      <c r="AJ24" s="51">
        <v>54.62</v>
      </c>
      <c r="AK24" s="6">
        <v>0</v>
      </c>
      <c r="AL24" s="31">
        <v>0</v>
      </c>
      <c r="AM24" s="31">
        <v>0</v>
      </c>
      <c r="AN24" s="38">
        <f t="shared" si="9"/>
        <v>54.62</v>
      </c>
      <c r="AO24" s="11">
        <f>IF(AN24="",Default_Rank_Score,RANK(AN24,AN$4:AN$119,1))</f>
        <v>65</v>
      </c>
      <c r="AP24" s="51" t="s">
        <v>197</v>
      </c>
      <c r="AQ24" s="6">
        <v>1</v>
      </c>
      <c r="AR24" s="31">
        <v>0</v>
      </c>
      <c r="AS24" s="31">
        <v>0</v>
      </c>
      <c r="AT24" s="38">
        <f t="shared" si="10"/>
        <v>999</v>
      </c>
      <c r="AU24" s="11">
        <f>IF(AT24="",Default_Rank_Score,RANK(AT24,AT$4:AT$119,1))</f>
        <v>113</v>
      </c>
      <c r="AV24" s="51" t="s">
        <v>197</v>
      </c>
      <c r="AW24" s="6">
        <v>1</v>
      </c>
      <c r="AX24" s="31">
        <v>0</v>
      </c>
      <c r="AY24" s="31">
        <v>0</v>
      </c>
      <c r="AZ24" s="38">
        <f t="shared" si="11"/>
        <v>999</v>
      </c>
      <c r="BA24" s="11">
        <f>IF(AZ24="",Default_Rank_Score,RANK(AZ24,AZ$4:AZ$119,1))</f>
        <v>113</v>
      </c>
      <c r="BB24" s="51" t="s">
        <v>197</v>
      </c>
      <c r="BC24" s="6">
        <v>1</v>
      </c>
      <c r="BD24" s="31">
        <v>0</v>
      </c>
      <c r="BE24" s="31">
        <v>0</v>
      </c>
      <c r="BF24" s="38">
        <f t="shared" si="12"/>
        <v>999</v>
      </c>
      <c r="BG24" s="11">
        <f>IF(BF24="",Default_Rank_Score,RANK(BF24,BF$4:BF$119,1))</f>
        <v>113</v>
      </c>
      <c r="BH24" s="51" t="s">
        <v>197</v>
      </c>
      <c r="BI24" s="6">
        <v>1</v>
      </c>
      <c r="BJ24" s="31">
        <v>0</v>
      </c>
      <c r="BK24" s="31">
        <v>0</v>
      </c>
      <c r="BL24" s="38">
        <f t="shared" si="13"/>
        <v>999</v>
      </c>
      <c r="BM24" s="11">
        <f>IF(BL24="",Default_Rank_Score,RANK(BL24,BL$4:BL$119,1))</f>
        <v>113</v>
      </c>
      <c r="BN24" s="51" t="s">
        <v>197</v>
      </c>
      <c r="BO24" s="6">
        <v>1</v>
      </c>
      <c r="BP24" s="31">
        <v>0</v>
      </c>
      <c r="BQ24" s="31">
        <v>0</v>
      </c>
      <c r="BR24" s="38">
        <f t="shared" si="14"/>
        <v>999</v>
      </c>
      <c r="BS24" s="11">
        <f>IF(BR24="",Default_Rank_Score,RANK(BR24,BR$4:BR$119,1))</f>
        <v>113</v>
      </c>
    </row>
    <row r="25" spans="1:71" s="10" customFormat="1" x14ac:dyDescent="0.2">
      <c r="A25" s="61" t="s">
        <v>100</v>
      </c>
      <c r="B25" s="2"/>
      <c r="C25" s="1"/>
      <c r="D25" s="74">
        <v>6</v>
      </c>
      <c r="E25" s="76" t="s">
        <v>83</v>
      </c>
      <c r="F25" s="6"/>
      <c r="G25" s="66">
        <f t="shared" si="0"/>
        <v>19</v>
      </c>
      <c r="H25" s="66">
        <f t="shared" si="1"/>
        <v>124</v>
      </c>
      <c r="I25" s="66">
        <f t="shared" si="2"/>
        <v>10</v>
      </c>
      <c r="J25" s="66">
        <f t="shared" si="3"/>
        <v>0</v>
      </c>
      <c r="K25" s="67">
        <f t="shared" si="4"/>
        <v>325.02000000000004</v>
      </c>
      <c r="L25" s="51">
        <v>32.93</v>
      </c>
      <c r="M25" s="6">
        <v>0</v>
      </c>
      <c r="N25" s="31">
        <v>0</v>
      </c>
      <c r="O25" s="31">
        <v>0</v>
      </c>
      <c r="P25" s="38">
        <f t="shared" si="5"/>
        <v>32.93</v>
      </c>
      <c r="Q25" s="55">
        <f>IF(P25="",Default_Rank_Score,RANK(P25,P$4:P$119,1))</f>
        <v>28</v>
      </c>
      <c r="R25" s="51">
        <v>23.96</v>
      </c>
      <c r="S25" s="6">
        <v>0</v>
      </c>
      <c r="T25" s="31">
        <v>0</v>
      </c>
      <c r="U25" s="31">
        <v>0</v>
      </c>
      <c r="V25" s="38">
        <f t="shared" si="6"/>
        <v>23.96</v>
      </c>
      <c r="W25" s="57">
        <f>IF(V25="",Default_Rank_Score,RANK(V25,V$4:V$119,1))</f>
        <v>21</v>
      </c>
      <c r="X25" s="51">
        <v>34.03</v>
      </c>
      <c r="Y25" s="6">
        <v>0</v>
      </c>
      <c r="Z25" s="31">
        <v>0</v>
      </c>
      <c r="AA25" s="31">
        <v>0</v>
      </c>
      <c r="AB25" s="38">
        <f t="shared" si="7"/>
        <v>34.03</v>
      </c>
      <c r="AC25" s="57">
        <f>IF(AB25="",Default_Rank_Score,RANK(AB25,AB$4:AB$119,1))</f>
        <v>22</v>
      </c>
      <c r="AD25" s="51">
        <v>31.33</v>
      </c>
      <c r="AE25" s="6">
        <v>0</v>
      </c>
      <c r="AF25" s="31">
        <v>0</v>
      </c>
      <c r="AG25" s="31">
        <v>0</v>
      </c>
      <c r="AH25" s="38">
        <f t="shared" si="8"/>
        <v>31.33</v>
      </c>
      <c r="AI25" s="57">
        <f>IF(AH25="",Default_Rank_Score,RANK(AH25,AH$4:AH$119,1))</f>
        <v>30</v>
      </c>
      <c r="AJ25" s="51">
        <v>39.520000000000003</v>
      </c>
      <c r="AK25" s="6">
        <v>0</v>
      </c>
      <c r="AL25" s="31">
        <v>0</v>
      </c>
      <c r="AM25" s="31">
        <v>0</v>
      </c>
      <c r="AN25" s="38">
        <f t="shared" si="9"/>
        <v>39.520000000000003</v>
      </c>
      <c r="AO25" s="11">
        <f>IF(AN25="",Default_Rank_Score,RANK(AN25,AN$4:AN$119,1))</f>
        <v>23</v>
      </c>
      <c r="AP25" s="51">
        <v>30.07</v>
      </c>
      <c r="AQ25" s="6">
        <v>0</v>
      </c>
      <c r="AR25" s="31">
        <v>0</v>
      </c>
      <c r="AS25" s="31">
        <v>0</v>
      </c>
      <c r="AT25" s="38">
        <f t="shared" si="10"/>
        <v>30.07</v>
      </c>
      <c r="AU25" s="11">
        <f>IF(AT25="",Default_Rank_Score,RANK(AT25,AT$4:AT$119,1))</f>
        <v>17</v>
      </c>
      <c r="AV25" s="51">
        <v>35.69</v>
      </c>
      <c r="AW25" s="6">
        <v>0</v>
      </c>
      <c r="AX25" s="31">
        <v>0</v>
      </c>
      <c r="AY25" s="31">
        <v>0</v>
      </c>
      <c r="AZ25" s="38">
        <f t="shared" si="11"/>
        <v>35.69</v>
      </c>
      <c r="BA25" s="11">
        <f>IF(AZ25="",Default_Rank_Score,RANK(AZ25,AZ$4:AZ$119,1))</f>
        <v>31</v>
      </c>
      <c r="BB25" s="51">
        <v>27.8</v>
      </c>
      <c r="BC25" s="6">
        <v>0</v>
      </c>
      <c r="BD25" s="31">
        <v>0</v>
      </c>
      <c r="BE25" s="31">
        <v>0</v>
      </c>
      <c r="BF25" s="38">
        <f t="shared" si="12"/>
        <v>27.8</v>
      </c>
      <c r="BG25" s="11">
        <f>IF(BF25="",Default_Rank_Score,RANK(BF25,BF$4:BF$119,1))</f>
        <v>13</v>
      </c>
      <c r="BH25" s="51">
        <v>34.090000000000003</v>
      </c>
      <c r="BI25" s="6">
        <v>0</v>
      </c>
      <c r="BJ25" s="31">
        <v>0</v>
      </c>
      <c r="BK25" s="31">
        <v>0</v>
      </c>
      <c r="BL25" s="38">
        <f t="shared" si="13"/>
        <v>34.090000000000003</v>
      </c>
      <c r="BM25" s="11">
        <f>IF(BL25="",Default_Rank_Score,RANK(BL25,BL$4:BL$119,1))</f>
        <v>30</v>
      </c>
      <c r="BN25" s="51">
        <v>35.6</v>
      </c>
      <c r="BO25" s="6">
        <v>0</v>
      </c>
      <c r="BP25" s="31">
        <v>0</v>
      </c>
      <c r="BQ25" s="31">
        <v>0</v>
      </c>
      <c r="BR25" s="38">
        <f t="shared" si="14"/>
        <v>35.6</v>
      </c>
      <c r="BS25" s="11">
        <f>IF(BR25="",Default_Rank_Score,RANK(BR25,BR$4:BR$119,1))</f>
        <v>17</v>
      </c>
    </row>
    <row r="26" spans="1:71" s="10" customFormat="1" x14ac:dyDescent="0.2">
      <c r="A26" s="61" t="s">
        <v>103</v>
      </c>
      <c r="B26" s="2"/>
      <c r="C26" s="1"/>
      <c r="D26" s="71">
        <v>3</v>
      </c>
      <c r="E26" s="76" t="s">
        <v>54</v>
      </c>
      <c r="F26" s="6"/>
      <c r="G26" s="66">
        <f t="shared" si="0"/>
        <v>11</v>
      </c>
      <c r="H26" s="66">
        <f t="shared" si="1"/>
        <v>70</v>
      </c>
      <c r="I26" s="66">
        <f t="shared" si="2"/>
        <v>9</v>
      </c>
      <c r="J26" s="66">
        <f t="shared" si="3"/>
        <v>1</v>
      </c>
      <c r="K26" s="67">
        <f t="shared" si="4"/>
        <v>291.64</v>
      </c>
      <c r="L26" s="51">
        <v>29.6</v>
      </c>
      <c r="M26" s="6">
        <v>0</v>
      </c>
      <c r="N26" s="31">
        <v>0</v>
      </c>
      <c r="O26" s="31">
        <v>0</v>
      </c>
      <c r="P26" s="38">
        <f t="shared" si="5"/>
        <v>29.6</v>
      </c>
      <c r="Q26" s="55">
        <f>IF(P26="",Default_Rank_Score,RANK(P26,P$4:P$119,1))</f>
        <v>19</v>
      </c>
      <c r="R26" s="51">
        <v>24.01</v>
      </c>
      <c r="S26" s="6">
        <v>0</v>
      </c>
      <c r="T26" s="31">
        <v>0</v>
      </c>
      <c r="U26" s="31">
        <v>0</v>
      </c>
      <c r="V26" s="38">
        <f t="shared" si="6"/>
        <v>24.01</v>
      </c>
      <c r="W26" s="57">
        <f>IF(V26="",Default_Rank_Score,RANK(V26,V$4:V$119,1))</f>
        <v>22</v>
      </c>
      <c r="X26" s="51">
        <v>31.14</v>
      </c>
      <c r="Y26" s="6">
        <v>0</v>
      </c>
      <c r="Z26" s="31">
        <v>0</v>
      </c>
      <c r="AA26" s="31">
        <v>0</v>
      </c>
      <c r="AB26" s="38">
        <f t="shared" si="7"/>
        <v>31.14</v>
      </c>
      <c r="AC26" s="57">
        <f>IF(AB26="",Default_Rank_Score,RANK(AB26,AB$4:AB$119,1))</f>
        <v>13</v>
      </c>
      <c r="AD26" s="51">
        <v>24.07</v>
      </c>
      <c r="AE26" s="6">
        <v>0</v>
      </c>
      <c r="AF26" s="31">
        <v>0</v>
      </c>
      <c r="AG26" s="31">
        <v>0</v>
      </c>
      <c r="AH26" s="38">
        <f t="shared" si="8"/>
        <v>24.07</v>
      </c>
      <c r="AI26" s="57">
        <f>IF(AH26="",Default_Rank_Score,RANK(AH26,AH$4:AH$119,1))</f>
        <v>6</v>
      </c>
      <c r="AJ26" s="51">
        <v>32.479999999999997</v>
      </c>
      <c r="AK26" s="6">
        <v>0</v>
      </c>
      <c r="AL26" s="31">
        <v>0</v>
      </c>
      <c r="AM26" s="31">
        <v>0</v>
      </c>
      <c r="AN26" s="38">
        <f t="shared" si="9"/>
        <v>32.479999999999997</v>
      </c>
      <c r="AO26" s="11">
        <f>IF(AN26="",Default_Rank_Score,RANK(AN26,AN$4:AN$119,1))</f>
        <v>10</v>
      </c>
      <c r="AP26" s="51">
        <v>29.97</v>
      </c>
      <c r="AQ26" s="6">
        <v>0</v>
      </c>
      <c r="AR26" s="31">
        <v>0</v>
      </c>
      <c r="AS26" s="31">
        <v>0</v>
      </c>
      <c r="AT26" s="38">
        <f t="shared" si="10"/>
        <v>29.97</v>
      </c>
      <c r="AU26" s="11">
        <f>IF(AT26="",Default_Rank_Score,RANK(AT26,AT$4:AT$119,1))</f>
        <v>15</v>
      </c>
      <c r="AV26" s="51">
        <v>29.34</v>
      </c>
      <c r="AW26" s="6">
        <v>0</v>
      </c>
      <c r="AX26" s="31">
        <v>0</v>
      </c>
      <c r="AY26" s="31">
        <v>0</v>
      </c>
      <c r="AZ26" s="38">
        <f t="shared" si="11"/>
        <v>29.34</v>
      </c>
      <c r="BA26" s="11">
        <f>IF(AZ26="",Default_Rank_Score,RANK(AZ26,AZ$4:AZ$119,1))</f>
        <v>8</v>
      </c>
      <c r="BB26" s="51">
        <v>26.24</v>
      </c>
      <c r="BC26" s="6">
        <v>1</v>
      </c>
      <c r="BD26" s="31">
        <v>0</v>
      </c>
      <c r="BE26" s="31">
        <v>0</v>
      </c>
      <c r="BF26" s="38">
        <f t="shared" si="12"/>
        <v>31.24</v>
      </c>
      <c r="BG26" s="11">
        <f>IF(BF26="",Default_Rank_Score,RANK(BF26,BF$4:BF$119,1))</f>
        <v>28</v>
      </c>
      <c r="BH26" s="51">
        <v>27.38</v>
      </c>
      <c r="BI26" s="6">
        <v>0</v>
      </c>
      <c r="BJ26" s="31">
        <v>0</v>
      </c>
      <c r="BK26" s="31">
        <v>0</v>
      </c>
      <c r="BL26" s="38">
        <f t="shared" si="13"/>
        <v>27.38</v>
      </c>
      <c r="BM26" s="11">
        <f>IF(BL26="",Default_Rank_Score,RANK(BL26,BL$4:BL$119,1))</f>
        <v>11</v>
      </c>
      <c r="BN26" s="51">
        <v>32.409999999999997</v>
      </c>
      <c r="BO26" s="6">
        <v>0</v>
      </c>
      <c r="BP26" s="31">
        <v>0</v>
      </c>
      <c r="BQ26" s="31">
        <v>0</v>
      </c>
      <c r="BR26" s="38">
        <f t="shared" si="14"/>
        <v>32.409999999999997</v>
      </c>
      <c r="BS26" s="11">
        <f>IF(BR26="",Default_Rank_Score,RANK(BR26,BR$4:BR$119,1))</f>
        <v>8</v>
      </c>
    </row>
    <row r="27" spans="1:71" s="10" customFormat="1" x14ac:dyDescent="0.2">
      <c r="A27" s="61" t="s">
        <v>88</v>
      </c>
      <c r="B27" s="2"/>
      <c r="C27" s="1"/>
      <c r="D27" s="70">
        <v>2</v>
      </c>
      <c r="E27" s="76" t="s">
        <v>71</v>
      </c>
      <c r="F27" s="6"/>
      <c r="G27" s="66">
        <f t="shared" si="0"/>
        <v>29</v>
      </c>
      <c r="H27" s="66">
        <f t="shared" si="1"/>
        <v>139</v>
      </c>
      <c r="I27" s="66">
        <f t="shared" si="2"/>
        <v>6</v>
      </c>
      <c r="J27" s="66">
        <f t="shared" si="3"/>
        <v>5</v>
      </c>
      <c r="K27" s="67">
        <f t="shared" si="4"/>
        <v>356.62000000000006</v>
      </c>
      <c r="L27" s="51">
        <v>32.79</v>
      </c>
      <c r="M27" s="6">
        <v>0</v>
      </c>
      <c r="N27" s="31">
        <v>0</v>
      </c>
      <c r="O27" s="31">
        <v>0</v>
      </c>
      <c r="P27" s="38">
        <f t="shared" si="5"/>
        <v>32.79</v>
      </c>
      <c r="Q27" s="55">
        <f>IF(P27="",Default_Rank_Score,RANK(P27,P$4:P$119,1))</f>
        <v>26</v>
      </c>
      <c r="R27" s="51">
        <v>24.18</v>
      </c>
      <c r="S27" s="6">
        <v>0</v>
      </c>
      <c r="T27" s="31">
        <v>0</v>
      </c>
      <c r="U27" s="31">
        <v>0</v>
      </c>
      <c r="V27" s="38">
        <f t="shared" si="6"/>
        <v>24.18</v>
      </c>
      <c r="W27" s="57">
        <f>IF(V27="",Default_Rank_Score,RANK(V27,V$4:V$119,1))</f>
        <v>23</v>
      </c>
      <c r="X27" s="51">
        <v>35.71</v>
      </c>
      <c r="Y27" s="6">
        <v>1</v>
      </c>
      <c r="Z27" s="31">
        <v>0</v>
      </c>
      <c r="AA27" s="31">
        <v>0</v>
      </c>
      <c r="AB27" s="38">
        <f t="shared" si="7"/>
        <v>40.71</v>
      </c>
      <c r="AC27" s="57">
        <f>IF(AB27="",Default_Rank_Score,RANK(AB27,AB$4:AB$119,1))</f>
        <v>41</v>
      </c>
      <c r="AD27" s="51">
        <v>31.29</v>
      </c>
      <c r="AE27" s="6">
        <v>0</v>
      </c>
      <c r="AF27" s="31">
        <v>0</v>
      </c>
      <c r="AG27" s="31">
        <v>0</v>
      </c>
      <c r="AH27" s="38">
        <f t="shared" si="8"/>
        <v>31.29</v>
      </c>
      <c r="AI27" s="57">
        <f>IF(AH27="",Default_Rank_Score,RANK(AH27,AH$4:AH$119,1))</f>
        <v>29</v>
      </c>
      <c r="AJ27" s="51">
        <v>38.22</v>
      </c>
      <c r="AK27" s="6">
        <v>0</v>
      </c>
      <c r="AL27" s="31">
        <v>0</v>
      </c>
      <c r="AM27" s="31">
        <v>0</v>
      </c>
      <c r="AN27" s="38">
        <f t="shared" si="9"/>
        <v>38.22</v>
      </c>
      <c r="AO27" s="11">
        <f>IF(AN27="",Default_Rank_Score,RANK(AN27,AN$4:AN$119,1))</f>
        <v>20</v>
      </c>
      <c r="AP27" s="51">
        <v>36.5</v>
      </c>
      <c r="AQ27" s="6">
        <v>0</v>
      </c>
      <c r="AR27" s="31">
        <v>0</v>
      </c>
      <c r="AS27" s="31">
        <v>0</v>
      </c>
      <c r="AT27" s="38">
        <f t="shared" si="10"/>
        <v>36.5</v>
      </c>
      <c r="AU27" s="11">
        <f>IF(AT27="",Default_Rank_Score,RANK(AT27,AT$4:AT$119,1))</f>
        <v>35</v>
      </c>
      <c r="AV27" s="51">
        <v>34.020000000000003</v>
      </c>
      <c r="AW27" s="6">
        <v>0</v>
      </c>
      <c r="AX27" s="31">
        <v>0</v>
      </c>
      <c r="AY27" s="31">
        <v>0</v>
      </c>
      <c r="AZ27" s="38">
        <f t="shared" si="11"/>
        <v>34.020000000000003</v>
      </c>
      <c r="BA27" s="11">
        <f>IF(AZ27="",Default_Rank_Score,RANK(AZ27,AZ$4:AZ$119,1))</f>
        <v>23</v>
      </c>
      <c r="BB27" s="51">
        <v>27.15</v>
      </c>
      <c r="BC27" s="6">
        <v>1</v>
      </c>
      <c r="BD27" s="31">
        <v>0</v>
      </c>
      <c r="BE27" s="31">
        <v>0</v>
      </c>
      <c r="BF27" s="38">
        <f t="shared" si="12"/>
        <v>32.15</v>
      </c>
      <c r="BG27" s="11">
        <f>IF(BF27="",Default_Rank_Score,RANK(BF27,BF$4:BF$119,1))</f>
        <v>31</v>
      </c>
      <c r="BH27" s="51">
        <v>31.72</v>
      </c>
      <c r="BI27" s="6">
        <v>2</v>
      </c>
      <c r="BJ27" s="31">
        <v>0</v>
      </c>
      <c r="BK27" s="31">
        <v>0</v>
      </c>
      <c r="BL27" s="38">
        <f t="shared" si="13"/>
        <v>41.72</v>
      </c>
      <c r="BM27" s="11">
        <f>IF(BL27="",Default_Rank_Score,RANK(BL27,BL$4:BL$119,1))</f>
        <v>55</v>
      </c>
      <c r="BN27" s="51">
        <v>40.04</v>
      </c>
      <c r="BO27" s="6">
        <v>1</v>
      </c>
      <c r="BP27" s="31">
        <v>0</v>
      </c>
      <c r="BQ27" s="31">
        <v>0</v>
      </c>
      <c r="BR27" s="38">
        <f t="shared" si="14"/>
        <v>45.04</v>
      </c>
      <c r="BS27" s="11">
        <f>IF(BR27="",Default_Rank_Score,RANK(BR27,BR$4:BR$119,1))</f>
        <v>39</v>
      </c>
    </row>
    <row r="28" spans="1:71" s="10" customFormat="1" x14ac:dyDescent="0.2">
      <c r="A28" s="61" t="s">
        <v>97</v>
      </c>
      <c r="B28" s="2"/>
      <c r="C28" s="1"/>
      <c r="D28" s="70">
        <v>2</v>
      </c>
      <c r="E28" s="76" t="s">
        <v>98</v>
      </c>
      <c r="F28" s="6"/>
      <c r="G28" s="66">
        <f t="shared" si="0"/>
        <v>27</v>
      </c>
      <c r="H28" s="66">
        <f t="shared" si="1"/>
        <v>153</v>
      </c>
      <c r="I28" s="66">
        <f t="shared" si="2"/>
        <v>8</v>
      </c>
      <c r="J28" s="66">
        <f t="shared" si="3"/>
        <v>3</v>
      </c>
      <c r="K28" s="67">
        <f t="shared" si="4"/>
        <v>351.28000000000003</v>
      </c>
      <c r="L28" s="51">
        <v>32.24</v>
      </c>
      <c r="M28" s="6">
        <v>0</v>
      </c>
      <c r="N28" s="31">
        <v>0</v>
      </c>
      <c r="O28" s="31">
        <v>0</v>
      </c>
      <c r="P28" s="38">
        <f t="shared" si="5"/>
        <v>32.24</v>
      </c>
      <c r="Q28" s="55">
        <f>IF(P28="",Default_Rank_Score,RANK(P28,P$4:P$119,1))</f>
        <v>25</v>
      </c>
      <c r="R28" s="51">
        <v>24.19</v>
      </c>
      <c r="S28" s="6">
        <v>0</v>
      </c>
      <c r="T28" s="31">
        <v>0</v>
      </c>
      <c r="U28" s="31">
        <v>0</v>
      </c>
      <c r="V28" s="38">
        <f t="shared" si="6"/>
        <v>24.19</v>
      </c>
      <c r="W28" s="57">
        <f>IF(V28="",Default_Rank_Score,RANK(V28,V$4:V$119,1))</f>
        <v>24</v>
      </c>
      <c r="X28" s="51">
        <v>36.22</v>
      </c>
      <c r="Y28" s="6">
        <v>0</v>
      </c>
      <c r="Z28" s="31">
        <v>0</v>
      </c>
      <c r="AA28" s="31">
        <v>0</v>
      </c>
      <c r="AB28" s="38">
        <f t="shared" si="7"/>
        <v>36.22</v>
      </c>
      <c r="AC28" s="57">
        <f>IF(AB28="",Default_Rank_Score,RANK(AB28,AB$4:AB$119,1))</f>
        <v>30</v>
      </c>
      <c r="AD28" s="51">
        <v>31.9</v>
      </c>
      <c r="AE28" s="6">
        <v>0</v>
      </c>
      <c r="AF28" s="31">
        <v>0</v>
      </c>
      <c r="AG28" s="31">
        <v>0</v>
      </c>
      <c r="AH28" s="38">
        <f t="shared" si="8"/>
        <v>31.9</v>
      </c>
      <c r="AI28" s="57">
        <f>IF(AH28="",Default_Rank_Score,RANK(AH28,AH$4:AH$119,1))</f>
        <v>31</v>
      </c>
      <c r="AJ28" s="51">
        <v>39.06</v>
      </c>
      <c r="AK28" s="6">
        <v>1</v>
      </c>
      <c r="AL28" s="31">
        <v>0</v>
      </c>
      <c r="AM28" s="31">
        <v>0</v>
      </c>
      <c r="AN28" s="38">
        <f t="shared" si="9"/>
        <v>44.06</v>
      </c>
      <c r="AO28" s="11">
        <f>IF(AN28="",Default_Rank_Score,RANK(AN28,AN$4:AN$119,1))</f>
        <v>43</v>
      </c>
      <c r="AP28" s="51">
        <v>36.01</v>
      </c>
      <c r="AQ28" s="6">
        <v>0</v>
      </c>
      <c r="AR28" s="31">
        <v>0</v>
      </c>
      <c r="AS28" s="31">
        <v>0</v>
      </c>
      <c r="AT28" s="38">
        <f t="shared" si="10"/>
        <v>36.01</v>
      </c>
      <c r="AU28" s="11">
        <f>IF(AT28="",Default_Rank_Score,RANK(AT28,AT$4:AT$119,1))</f>
        <v>31</v>
      </c>
      <c r="AV28" s="51">
        <v>34.74</v>
      </c>
      <c r="AW28" s="6">
        <v>2</v>
      </c>
      <c r="AX28" s="31">
        <v>0</v>
      </c>
      <c r="AY28" s="31">
        <v>0</v>
      </c>
      <c r="AZ28" s="38">
        <f t="shared" si="11"/>
        <v>44.74</v>
      </c>
      <c r="BA28" s="11">
        <f>IF(AZ28="",Default_Rank_Score,RANK(AZ28,AZ$4:AZ$119,1))</f>
        <v>58</v>
      </c>
      <c r="BB28" s="51">
        <v>32.81</v>
      </c>
      <c r="BC28" s="6">
        <v>0</v>
      </c>
      <c r="BD28" s="31">
        <v>0</v>
      </c>
      <c r="BE28" s="31">
        <v>0</v>
      </c>
      <c r="BF28" s="38">
        <f t="shared" si="12"/>
        <v>32.81</v>
      </c>
      <c r="BG28" s="11">
        <f>IF(BF28="",Default_Rank_Score,RANK(BF28,BF$4:BF$119,1))</f>
        <v>33</v>
      </c>
      <c r="BH28" s="51">
        <v>31.78</v>
      </c>
      <c r="BI28" s="6">
        <v>0</v>
      </c>
      <c r="BJ28" s="31">
        <v>0</v>
      </c>
      <c r="BK28" s="31">
        <v>0</v>
      </c>
      <c r="BL28" s="38">
        <f t="shared" si="13"/>
        <v>31.78</v>
      </c>
      <c r="BM28" s="11">
        <f>IF(BL28="",Default_Rank_Score,RANK(BL28,BL$4:BL$119,1))</f>
        <v>24</v>
      </c>
      <c r="BN28" s="51">
        <v>37.33</v>
      </c>
      <c r="BO28" s="6">
        <v>0</v>
      </c>
      <c r="BP28" s="31">
        <v>0</v>
      </c>
      <c r="BQ28" s="31">
        <v>0</v>
      </c>
      <c r="BR28" s="38">
        <f t="shared" si="14"/>
        <v>37.33</v>
      </c>
      <c r="BS28" s="11">
        <f>IF(BR28="",Default_Rank_Score,RANK(BR28,BR$4:BR$119,1))</f>
        <v>21</v>
      </c>
    </row>
    <row r="29" spans="1:71" s="10" customFormat="1" x14ac:dyDescent="0.2">
      <c r="A29" s="61" t="s">
        <v>91</v>
      </c>
      <c r="B29" s="2"/>
      <c r="C29" s="1"/>
      <c r="D29" s="70">
        <v>2</v>
      </c>
      <c r="E29" s="76" t="s">
        <v>74</v>
      </c>
      <c r="F29" s="6"/>
      <c r="G29" s="66">
        <f t="shared" si="0"/>
        <v>34</v>
      </c>
      <c r="H29" s="66">
        <f t="shared" si="1"/>
        <v>206</v>
      </c>
      <c r="I29" s="66">
        <f t="shared" si="2"/>
        <v>5</v>
      </c>
      <c r="J29" s="66">
        <f t="shared" si="3"/>
        <v>7</v>
      </c>
      <c r="K29" s="67">
        <f t="shared" si="4"/>
        <v>379.43</v>
      </c>
      <c r="L29" s="51">
        <v>33.200000000000003</v>
      </c>
      <c r="M29" s="6">
        <v>0</v>
      </c>
      <c r="N29" s="31">
        <v>0</v>
      </c>
      <c r="O29" s="31">
        <v>0</v>
      </c>
      <c r="P29" s="38">
        <f t="shared" si="5"/>
        <v>33.200000000000003</v>
      </c>
      <c r="Q29" s="55">
        <f>IF(P29="",Default_Rank_Score,RANK(P29,P$4:P$119,1))</f>
        <v>31</v>
      </c>
      <c r="R29" s="51">
        <v>24.4</v>
      </c>
      <c r="S29" s="6">
        <v>0</v>
      </c>
      <c r="T29" s="31">
        <v>0</v>
      </c>
      <c r="U29" s="31">
        <v>0</v>
      </c>
      <c r="V29" s="38">
        <f t="shared" si="6"/>
        <v>24.4</v>
      </c>
      <c r="W29" s="57">
        <f>IF(V29="",Default_Rank_Score,RANK(V29,V$4:V$119,1))</f>
        <v>25</v>
      </c>
      <c r="X29" s="51">
        <v>43.14</v>
      </c>
      <c r="Y29" s="6">
        <v>1</v>
      </c>
      <c r="Z29" s="31">
        <v>0</v>
      </c>
      <c r="AA29" s="31">
        <v>0</v>
      </c>
      <c r="AB29" s="38">
        <f t="shared" si="7"/>
        <v>48.14</v>
      </c>
      <c r="AC29" s="57">
        <f>IF(AB29="",Default_Rank_Score,RANK(AB29,AB$4:AB$119,1))</f>
        <v>60</v>
      </c>
      <c r="AD29" s="51">
        <v>28.24</v>
      </c>
      <c r="AE29" s="6">
        <v>2</v>
      </c>
      <c r="AF29" s="31">
        <v>0</v>
      </c>
      <c r="AG29" s="31">
        <v>0</v>
      </c>
      <c r="AH29" s="38">
        <f t="shared" si="8"/>
        <v>38.239999999999995</v>
      </c>
      <c r="AI29" s="57">
        <f>IF(AH29="",Default_Rank_Score,RANK(AH29,AH$4:AH$119,1))</f>
        <v>51</v>
      </c>
      <c r="AJ29" s="51">
        <v>38.409999999999997</v>
      </c>
      <c r="AK29" s="6">
        <v>1</v>
      </c>
      <c r="AL29" s="31">
        <v>0</v>
      </c>
      <c r="AM29" s="31">
        <v>0</v>
      </c>
      <c r="AN29" s="38">
        <f t="shared" si="9"/>
        <v>43.41</v>
      </c>
      <c r="AO29" s="11">
        <f>IF(AN29="",Default_Rank_Score,RANK(AN29,AN$4:AN$119,1))</f>
        <v>39</v>
      </c>
      <c r="AP29" s="51">
        <v>34.020000000000003</v>
      </c>
      <c r="AQ29" s="6">
        <v>0</v>
      </c>
      <c r="AR29" s="31">
        <v>0</v>
      </c>
      <c r="AS29" s="31">
        <v>0</v>
      </c>
      <c r="AT29" s="38">
        <f t="shared" si="10"/>
        <v>34.020000000000003</v>
      </c>
      <c r="AU29" s="11">
        <f>IF(AT29="",Default_Rank_Score,RANK(AT29,AT$4:AT$119,1))</f>
        <v>25</v>
      </c>
      <c r="AV29" s="51">
        <v>39.909999999999997</v>
      </c>
      <c r="AW29" s="6">
        <v>2</v>
      </c>
      <c r="AX29" s="31">
        <v>0</v>
      </c>
      <c r="AY29" s="31">
        <v>0</v>
      </c>
      <c r="AZ29" s="38">
        <f t="shared" si="11"/>
        <v>49.91</v>
      </c>
      <c r="BA29" s="11">
        <f>IF(AZ29="",Default_Rank_Score,RANK(AZ29,AZ$4:AZ$119,1))</f>
        <v>70</v>
      </c>
      <c r="BB29" s="51">
        <v>33.89</v>
      </c>
      <c r="BC29" s="6">
        <v>0</v>
      </c>
      <c r="BD29" s="31">
        <v>0</v>
      </c>
      <c r="BE29" s="31">
        <v>0</v>
      </c>
      <c r="BF29" s="38">
        <f t="shared" si="12"/>
        <v>33.89</v>
      </c>
      <c r="BG29" s="11">
        <f>IF(BF29="",Default_Rank_Score,RANK(BF29,BF$4:BF$119,1))</f>
        <v>36</v>
      </c>
      <c r="BH29" s="51">
        <v>32.58</v>
      </c>
      <c r="BI29" s="6">
        <v>1</v>
      </c>
      <c r="BJ29" s="31">
        <v>0</v>
      </c>
      <c r="BK29" s="31">
        <v>0</v>
      </c>
      <c r="BL29" s="38">
        <f t="shared" si="13"/>
        <v>37.58</v>
      </c>
      <c r="BM29" s="11">
        <f>IF(BL29="",Default_Rank_Score,RANK(BL29,BL$4:BL$119,1))</f>
        <v>42</v>
      </c>
      <c r="BN29" s="51">
        <v>36.64</v>
      </c>
      <c r="BO29" s="6">
        <v>0</v>
      </c>
      <c r="BP29" s="31">
        <v>0</v>
      </c>
      <c r="BQ29" s="31">
        <v>0</v>
      </c>
      <c r="BR29" s="38">
        <f t="shared" si="14"/>
        <v>36.64</v>
      </c>
      <c r="BS29" s="11">
        <f>IF(BR29="",Default_Rank_Score,RANK(BR29,BR$4:BR$119,1))</f>
        <v>20</v>
      </c>
    </row>
    <row r="30" spans="1:71" s="10" customFormat="1" x14ac:dyDescent="0.2">
      <c r="A30" s="61" t="s">
        <v>77</v>
      </c>
      <c r="B30" s="2"/>
      <c r="C30" s="1"/>
      <c r="D30" s="69">
        <v>1</v>
      </c>
      <c r="E30" s="76" t="s">
        <v>78</v>
      </c>
      <c r="F30" s="6"/>
      <c r="G30" s="66">
        <f t="shared" si="0"/>
        <v>39</v>
      </c>
      <c r="H30" s="66">
        <f t="shared" si="1"/>
        <v>191</v>
      </c>
      <c r="I30" s="66">
        <f t="shared" si="2"/>
        <v>7</v>
      </c>
      <c r="J30" s="66">
        <f t="shared" si="3"/>
        <v>5</v>
      </c>
      <c r="K30" s="67">
        <f t="shared" si="4"/>
        <v>389.15</v>
      </c>
      <c r="L30" s="51">
        <v>40.799999999999997</v>
      </c>
      <c r="M30" s="6">
        <v>0</v>
      </c>
      <c r="N30" s="31">
        <v>0</v>
      </c>
      <c r="O30" s="31">
        <v>0</v>
      </c>
      <c r="P30" s="38">
        <f t="shared" si="5"/>
        <v>40.799999999999997</v>
      </c>
      <c r="Q30" s="55">
        <f>IF(P30="",Default_Rank_Score,RANK(P30,P$4:P$119,1))</f>
        <v>52</v>
      </c>
      <c r="R30" s="51">
        <v>24.43</v>
      </c>
      <c r="S30" s="6">
        <v>0</v>
      </c>
      <c r="T30" s="31">
        <v>0</v>
      </c>
      <c r="U30" s="31">
        <v>0</v>
      </c>
      <c r="V30" s="38">
        <f t="shared" si="6"/>
        <v>24.43</v>
      </c>
      <c r="W30" s="57">
        <f>IF(V30="",Default_Rank_Score,RANK(V30,V$4:V$119,1))</f>
        <v>26</v>
      </c>
      <c r="X30" s="51">
        <v>39.25</v>
      </c>
      <c r="Y30" s="6">
        <v>0</v>
      </c>
      <c r="Z30" s="31">
        <v>0</v>
      </c>
      <c r="AA30" s="31">
        <v>0</v>
      </c>
      <c r="AB30" s="38">
        <f t="shared" si="7"/>
        <v>39.25</v>
      </c>
      <c r="AC30" s="57">
        <f>IF(AB30="",Default_Rank_Score,RANK(AB30,AB$4:AB$119,1))</f>
        <v>39</v>
      </c>
      <c r="AD30" s="51">
        <v>33.85</v>
      </c>
      <c r="AE30" s="6">
        <v>0</v>
      </c>
      <c r="AF30" s="31">
        <v>0</v>
      </c>
      <c r="AG30" s="31">
        <v>0</v>
      </c>
      <c r="AH30" s="38">
        <f t="shared" si="8"/>
        <v>33.85</v>
      </c>
      <c r="AI30" s="57">
        <f>IF(AH30="",Default_Rank_Score,RANK(AH30,AH$4:AH$119,1))</f>
        <v>38</v>
      </c>
      <c r="AJ30" s="51">
        <v>43.18</v>
      </c>
      <c r="AK30" s="6">
        <v>0</v>
      </c>
      <c r="AL30" s="31">
        <v>0</v>
      </c>
      <c r="AM30" s="31">
        <v>0</v>
      </c>
      <c r="AN30" s="38">
        <f t="shared" si="9"/>
        <v>43.18</v>
      </c>
      <c r="AO30" s="11">
        <f>IF(AN30="",Default_Rank_Score,RANK(AN30,AN$4:AN$119,1))</f>
        <v>36</v>
      </c>
      <c r="AP30" s="51">
        <v>34.99</v>
      </c>
      <c r="AQ30" s="6">
        <v>0</v>
      </c>
      <c r="AR30" s="31">
        <v>0</v>
      </c>
      <c r="AS30" s="31">
        <v>0</v>
      </c>
      <c r="AT30" s="38">
        <f t="shared" si="10"/>
        <v>34.99</v>
      </c>
      <c r="AU30" s="11">
        <f>IF(AT30="",Default_Rank_Score,RANK(AT30,AT$4:AT$119,1))</f>
        <v>30</v>
      </c>
      <c r="AV30" s="51">
        <v>35.24</v>
      </c>
      <c r="AW30" s="6">
        <v>3</v>
      </c>
      <c r="AX30" s="31">
        <v>0</v>
      </c>
      <c r="AY30" s="31">
        <v>0</v>
      </c>
      <c r="AZ30" s="38">
        <f t="shared" si="11"/>
        <v>50.24</v>
      </c>
      <c r="BA30" s="11">
        <f>IF(AZ30="",Default_Rank_Score,RANK(AZ30,AZ$4:AZ$119,1))</f>
        <v>71</v>
      </c>
      <c r="BB30" s="51">
        <v>31.7</v>
      </c>
      <c r="BC30" s="6">
        <v>0</v>
      </c>
      <c r="BD30" s="31">
        <v>0</v>
      </c>
      <c r="BE30" s="31">
        <v>0</v>
      </c>
      <c r="BF30" s="38">
        <f t="shared" si="12"/>
        <v>31.7</v>
      </c>
      <c r="BG30" s="11">
        <f>IF(BF30="",Default_Rank_Score,RANK(BF30,BF$4:BF$119,1))</f>
        <v>30</v>
      </c>
      <c r="BH30" s="51">
        <v>37.25</v>
      </c>
      <c r="BI30" s="6">
        <v>1</v>
      </c>
      <c r="BJ30" s="31">
        <v>0</v>
      </c>
      <c r="BK30" s="31">
        <v>0</v>
      </c>
      <c r="BL30" s="38">
        <f t="shared" si="13"/>
        <v>42.25</v>
      </c>
      <c r="BM30" s="11">
        <f>IF(BL30="",Default_Rank_Score,RANK(BL30,BL$4:BL$119,1))</f>
        <v>57</v>
      </c>
      <c r="BN30" s="51">
        <v>43.46</v>
      </c>
      <c r="BO30" s="6">
        <v>1</v>
      </c>
      <c r="BP30" s="31">
        <v>0</v>
      </c>
      <c r="BQ30" s="31">
        <v>0</v>
      </c>
      <c r="BR30" s="38">
        <f t="shared" si="14"/>
        <v>48.46</v>
      </c>
      <c r="BS30" s="11">
        <f>IF(BR30="",Default_Rank_Score,RANK(BR30,BR$4:BR$119,1))</f>
        <v>49</v>
      </c>
    </row>
    <row r="31" spans="1:71" s="10" customFormat="1" x14ac:dyDescent="0.2">
      <c r="A31" s="61" t="s">
        <v>64</v>
      </c>
      <c r="B31" s="2"/>
      <c r="C31" s="1"/>
      <c r="D31" s="69">
        <v>1</v>
      </c>
      <c r="E31" s="76" t="s">
        <v>65</v>
      </c>
      <c r="F31" s="6"/>
      <c r="G31" s="66">
        <f t="shared" si="0"/>
        <v>38</v>
      </c>
      <c r="H31" s="66">
        <f t="shared" si="1"/>
        <v>202</v>
      </c>
      <c r="I31" s="66">
        <f t="shared" si="2"/>
        <v>5</v>
      </c>
      <c r="J31" s="66">
        <f t="shared" si="3"/>
        <v>9</v>
      </c>
      <c r="K31" s="67">
        <f t="shared" si="4"/>
        <v>388.21</v>
      </c>
      <c r="L31" s="51">
        <v>33.880000000000003</v>
      </c>
      <c r="M31" s="6">
        <v>0</v>
      </c>
      <c r="N31" s="31">
        <v>0</v>
      </c>
      <c r="O31" s="31">
        <v>0</v>
      </c>
      <c r="P31" s="38">
        <f t="shared" si="5"/>
        <v>33.880000000000003</v>
      </c>
      <c r="Q31" s="55">
        <f>IF(P31="",Default_Rank_Score,RANK(P31,P$4:P$119,1))</f>
        <v>35</v>
      </c>
      <c r="R31" s="51">
        <v>24.49</v>
      </c>
      <c r="S31" s="6">
        <v>0</v>
      </c>
      <c r="T31" s="31">
        <v>0</v>
      </c>
      <c r="U31" s="31">
        <v>0</v>
      </c>
      <c r="V31" s="38">
        <f t="shared" si="6"/>
        <v>24.49</v>
      </c>
      <c r="W31" s="57">
        <f>IF(V31="",Default_Rank_Score,RANK(V31,V$4:V$119,1))</f>
        <v>27</v>
      </c>
      <c r="X31" s="51">
        <v>34.369999999999997</v>
      </c>
      <c r="Y31" s="6">
        <v>0</v>
      </c>
      <c r="Z31" s="31">
        <v>0</v>
      </c>
      <c r="AA31" s="31">
        <v>0</v>
      </c>
      <c r="AB31" s="38">
        <f t="shared" si="7"/>
        <v>34.369999999999997</v>
      </c>
      <c r="AC31" s="57">
        <f>IF(AB31="",Default_Rank_Score,RANK(AB31,AB$4:AB$119,1))</f>
        <v>24</v>
      </c>
      <c r="AD31" s="51">
        <v>31.5</v>
      </c>
      <c r="AE31" s="6">
        <v>1</v>
      </c>
      <c r="AF31" s="31">
        <v>0</v>
      </c>
      <c r="AG31" s="31">
        <v>0</v>
      </c>
      <c r="AH31" s="38">
        <f t="shared" si="8"/>
        <v>36.5</v>
      </c>
      <c r="AI31" s="57">
        <f>IF(AH31="",Default_Rank_Score,RANK(AH31,AH$4:AH$119,1))</f>
        <v>48</v>
      </c>
      <c r="AJ31" s="51">
        <v>41.16</v>
      </c>
      <c r="AK31" s="6">
        <v>3</v>
      </c>
      <c r="AL31" s="31">
        <v>0</v>
      </c>
      <c r="AM31" s="31">
        <v>0</v>
      </c>
      <c r="AN31" s="38">
        <f t="shared" si="9"/>
        <v>56.16</v>
      </c>
      <c r="AO31" s="11">
        <f>IF(AN31="",Default_Rank_Score,RANK(AN31,AN$4:AN$119,1))</f>
        <v>68</v>
      </c>
      <c r="AP31" s="51">
        <v>36.369999999999997</v>
      </c>
      <c r="AQ31" s="6">
        <v>0</v>
      </c>
      <c r="AR31" s="31">
        <v>0</v>
      </c>
      <c r="AS31" s="31">
        <v>0</v>
      </c>
      <c r="AT31" s="38">
        <f t="shared" si="10"/>
        <v>36.369999999999997</v>
      </c>
      <c r="AU31" s="11">
        <f>IF(AT31="",Default_Rank_Score,RANK(AT31,AT$4:AT$119,1))</f>
        <v>33</v>
      </c>
      <c r="AV31" s="51">
        <v>31.37</v>
      </c>
      <c r="AW31" s="6">
        <v>2</v>
      </c>
      <c r="AX31" s="31">
        <v>0</v>
      </c>
      <c r="AY31" s="31">
        <v>0</v>
      </c>
      <c r="AZ31" s="38">
        <f t="shared" si="11"/>
        <v>41.370000000000005</v>
      </c>
      <c r="BA31" s="11">
        <f>IF(AZ31="",Default_Rank_Score,RANK(AZ31,AZ$4:AZ$119,1))</f>
        <v>47</v>
      </c>
      <c r="BB31" s="51">
        <v>34.979999999999997</v>
      </c>
      <c r="BC31" s="6">
        <v>1</v>
      </c>
      <c r="BD31" s="31">
        <v>0</v>
      </c>
      <c r="BE31" s="31">
        <v>0</v>
      </c>
      <c r="BF31" s="38">
        <f t="shared" si="12"/>
        <v>39.979999999999997</v>
      </c>
      <c r="BG31" s="11">
        <f>IF(BF31="",Default_Rank_Score,RANK(BF31,BF$4:BF$119,1))</f>
        <v>53</v>
      </c>
      <c r="BH31" s="51">
        <v>31.95</v>
      </c>
      <c r="BI31" s="6">
        <v>0</v>
      </c>
      <c r="BJ31" s="31">
        <v>0</v>
      </c>
      <c r="BK31" s="31">
        <v>0</v>
      </c>
      <c r="BL31" s="38">
        <f t="shared" si="13"/>
        <v>31.95</v>
      </c>
      <c r="BM31" s="11">
        <f>IF(BL31="",Default_Rank_Score,RANK(BL31,BL$4:BL$119,1))</f>
        <v>26</v>
      </c>
      <c r="BN31" s="51">
        <v>43.14</v>
      </c>
      <c r="BO31" s="6">
        <v>2</v>
      </c>
      <c r="BP31" s="31">
        <v>0</v>
      </c>
      <c r="BQ31" s="31">
        <v>0</v>
      </c>
      <c r="BR31" s="38">
        <f t="shared" si="14"/>
        <v>53.14</v>
      </c>
      <c r="BS31" s="11">
        <f>IF(BR31="",Default_Rank_Score,RANK(BR31,BR$4:BR$119,1))</f>
        <v>60</v>
      </c>
    </row>
    <row r="32" spans="1:71" s="10" customFormat="1" x14ac:dyDescent="0.2">
      <c r="A32" s="61" t="s">
        <v>75</v>
      </c>
      <c r="B32" s="2"/>
      <c r="C32" s="1"/>
      <c r="D32" s="69">
        <v>1</v>
      </c>
      <c r="E32" s="76" t="s">
        <v>76</v>
      </c>
      <c r="F32" s="6"/>
      <c r="G32" s="66">
        <f t="shared" si="0"/>
        <v>14</v>
      </c>
      <c r="H32" s="66">
        <f t="shared" si="1"/>
        <v>71</v>
      </c>
      <c r="I32" s="66">
        <f t="shared" si="2"/>
        <v>4</v>
      </c>
      <c r="J32" s="66">
        <f t="shared" si="3"/>
        <v>9</v>
      </c>
      <c r="K32" s="67">
        <f t="shared" si="4"/>
        <v>306.50000000000006</v>
      </c>
      <c r="L32" s="51">
        <v>24.36</v>
      </c>
      <c r="M32" s="6">
        <v>0</v>
      </c>
      <c r="N32" s="31">
        <v>0</v>
      </c>
      <c r="O32" s="31">
        <v>0</v>
      </c>
      <c r="P32" s="38">
        <f t="shared" si="5"/>
        <v>24.36</v>
      </c>
      <c r="Q32" s="55">
        <f>IF(P32="",Default_Rank_Score,RANK(P32,P$4:P$119,1))</f>
        <v>7</v>
      </c>
      <c r="R32" s="51">
        <v>24.53</v>
      </c>
      <c r="S32" s="6">
        <v>0</v>
      </c>
      <c r="T32" s="31">
        <v>0</v>
      </c>
      <c r="U32" s="31">
        <v>0</v>
      </c>
      <c r="V32" s="38">
        <f t="shared" si="6"/>
        <v>24.53</v>
      </c>
      <c r="W32" s="57">
        <f>IF(V32="",Default_Rank_Score,RANK(V32,V$4:V$119,1))</f>
        <v>28</v>
      </c>
      <c r="X32" s="51">
        <v>28.83</v>
      </c>
      <c r="Y32" s="6">
        <v>1</v>
      </c>
      <c r="Z32" s="31">
        <v>0</v>
      </c>
      <c r="AA32" s="31">
        <v>0</v>
      </c>
      <c r="AB32" s="38">
        <f t="shared" si="7"/>
        <v>33.83</v>
      </c>
      <c r="AC32" s="57">
        <f>IF(AB32="",Default_Rank_Score,RANK(AB32,AB$4:AB$119,1))</f>
        <v>20</v>
      </c>
      <c r="AD32" s="51">
        <v>24.76</v>
      </c>
      <c r="AE32" s="6">
        <v>0</v>
      </c>
      <c r="AF32" s="31">
        <v>0</v>
      </c>
      <c r="AG32" s="31">
        <v>0</v>
      </c>
      <c r="AH32" s="38">
        <f t="shared" si="8"/>
        <v>24.76</v>
      </c>
      <c r="AI32" s="57">
        <f>IF(AH32="",Default_Rank_Score,RANK(AH32,AH$4:AH$119,1))</f>
        <v>10</v>
      </c>
      <c r="AJ32" s="51">
        <v>31.76</v>
      </c>
      <c r="AK32" s="6">
        <v>0</v>
      </c>
      <c r="AL32" s="31">
        <v>0</v>
      </c>
      <c r="AM32" s="31">
        <v>0</v>
      </c>
      <c r="AN32" s="38">
        <f t="shared" si="9"/>
        <v>31.76</v>
      </c>
      <c r="AO32" s="11">
        <f>IF(AN32="",Default_Rank_Score,RANK(AN32,AN$4:AN$119,1))</f>
        <v>6</v>
      </c>
      <c r="AP32" s="51">
        <v>25.03</v>
      </c>
      <c r="AQ32" s="6">
        <v>1</v>
      </c>
      <c r="AR32" s="31">
        <v>0</v>
      </c>
      <c r="AS32" s="31">
        <v>0</v>
      </c>
      <c r="AT32" s="38">
        <f t="shared" si="10"/>
        <v>30.03</v>
      </c>
      <c r="AU32" s="11">
        <f>IF(AT32="",Default_Rank_Score,RANK(AT32,AT$4:AT$119,1))</f>
        <v>16</v>
      </c>
      <c r="AV32" s="51">
        <v>22.39</v>
      </c>
      <c r="AW32" s="6">
        <v>3</v>
      </c>
      <c r="AX32" s="31">
        <v>0</v>
      </c>
      <c r="AY32" s="31">
        <v>0</v>
      </c>
      <c r="AZ32" s="38">
        <f t="shared" si="11"/>
        <v>37.39</v>
      </c>
      <c r="BA32" s="11">
        <f>IF(AZ32="",Default_Rank_Score,RANK(AZ32,AZ$4:AZ$119,1))</f>
        <v>36</v>
      </c>
      <c r="BB32" s="51">
        <v>23.89</v>
      </c>
      <c r="BC32" s="6">
        <v>1</v>
      </c>
      <c r="BD32" s="31">
        <v>0</v>
      </c>
      <c r="BE32" s="31">
        <v>0</v>
      </c>
      <c r="BF32" s="38">
        <f t="shared" si="12"/>
        <v>28.89</v>
      </c>
      <c r="BG32" s="11">
        <f>IF(BF32="",Default_Rank_Score,RANK(BF32,BF$4:BF$119,1))</f>
        <v>21</v>
      </c>
      <c r="BH32" s="51">
        <v>25.41</v>
      </c>
      <c r="BI32" s="6">
        <v>2</v>
      </c>
      <c r="BJ32" s="31">
        <v>0</v>
      </c>
      <c r="BK32" s="31">
        <v>0</v>
      </c>
      <c r="BL32" s="38">
        <f t="shared" si="13"/>
        <v>35.409999999999997</v>
      </c>
      <c r="BM32" s="11">
        <f>IF(BL32="",Default_Rank_Score,RANK(BL32,BL$4:BL$119,1))</f>
        <v>36</v>
      </c>
      <c r="BN32" s="51">
        <v>30.54</v>
      </c>
      <c r="BO32" s="6">
        <v>1</v>
      </c>
      <c r="BP32" s="31">
        <v>0</v>
      </c>
      <c r="BQ32" s="31">
        <v>0</v>
      </c>
      <c r="BR32" s="38">
        <f t="shared" si="14"/>
        <v>35.54</v>
      </c>
      <c r="BS32" s="11">
        <f>IF(BR32="",Default_Rank_Score,RANK(BR32,BR$4:BR$119,1))</f>
        <v>16</v>
      </c>
    </row>
    <row r="33" spans="1:71" s="10" customFormat="1" x14ac:dyDescent="0.2">
      <c r="A33" s="61" t="s">
        <v>123</v>
      </c>
      <c r="B33" s="2"/>
      <c r="C33" s="1"/>
      <c r="D33" s="71">
        <v>3</v>
      </c>
      <c r="E33" s="76" t="s">
        <v>106</v>
      </c>
      <c r="F33" s="6"/>
      <c r="G33" s="66">
        <f t="shared" si="0"/>
        <v>24</v>
      </c>
      <c r="H33" s="66">
        <f t="shared" si="1"/>
        <v>146</v>
      </c>
      <c r="I33" s="66">
        <f t="shared" si="2"/>
        <v>8</v>
      </c>
      <c r="J33" s="66">
        <f t="shared" si="3"/>
        <v>4</v>
      </c>
      <c r="K33" s="67">
        <f t="shared" si="4"/>
        <v>347.76</v>
      </c>
      <c r="L33" s="51">
        <v>29.49</v>
      </c>
      <c r="M33" s="6">
        <v>0</v>
      </c>
      <c r="N33" s="31">
        <v>0</v>
      </c>
      <c r="O33" s="31">
        <v>0</v>
      </c>
      <c r="P33" s="38">
        <f t="shared" si="5"/>
        <v>29.49</v>
      </c>
      <c r="Q33" s="55">
        <f>IF(P33="",Default_Rank_Score,RANK(P33,P$4:P$119,1))</f>
        <v>17</v>
      </c>
      <c r="R33" s="51">
        <v>25.05</v>
      </c>
      <c r="S33" s="6">
        <v>0</v>
      </c>
      <c r="T33" s="31">
        <v>0</v>
      </c>
      <c r="U33" s="31">
        <v>0</v>
      </c>
      <c r="V33" s="38">
        <f t="shared" si="6"/>
        <v>25.05</v>
      </c>
      <c r="W33" s="57">
        <f>IF(V33="",Default_Rank_Score,RANK(V33,V$4:V$119,1))</f>
        <v>29</v>
      </c>
      <c r="X33" s="51">
        <v>38.880000000000003</v>
      </c>
      <c r="Y33" s="6">
        <v>0</v>
      </c>
      <c r="Z33" s="31">
        <v>0</v>
      </c>
      <c r="AA33" s="31">
        <v>0</v>
      </c>
      <c r="AB33" s="38">
        <f t="shared" si="7"/>
        <v>38.880000000000003</v>
      </c>
      <c r="AC33" s="57">
        <f>IF(AB33="",Default_Rank_Score,RANK(AB33,AB$4:AB$119,1))</f>
        <v>36</v>
      </c>
      <c r="AD33" s="75">
        <v>33.51</v>
      </c>
      <c r="AE33" s="6">
        <v>0</v>
      </c>
      <c r="AF33" s="31">
        <v>0</v>
      </c>
      <c r="AG33" s="31">
        <v>0</v>
      </c>
      <c r="AH33" s="38">
        <f t="shared" si="8"/>
        <v>33.51</v>
      </c>
      <c r="AI33" s="57">
        <f>IF(AH33="",Default_Rank_Score,RANK(AH33,AH$4:AH$119,1))</f>
        <v>36</v>
      </c>
      <c r="AJ33" s="51">
        <v>41.28</v>
      </c>
      <c r="AK33" s="6">
        <v>0</v>
      </c>
      <c r="AL33" s="31">
        <v>0</v>
      </c>
      <c r="AM33" s="31">
        <v>0</v>
      </c>
      <c r="AN33" s="38">
        <f t="shared" si="9"/>
        <v>41.28</v>
      </c>
      <c r="AO33" s="11">
        <f>IF(AN33="",Default_Rank_Score,RANK(AN33,AN$4:AN$119,1))</f>
        <v>28</v>
      </c>
      <c r="AP33" s="51">
        <v>32.15</v>
      </c>
      <c r="AQ33" s="6">
        <v>0</v>
      </c>
      <c r="AR33" s="31">
        <v>0</v>
      </c>
      <c r="AS33" s="31">
        <v>0</v>
      </c>
      <c r="AT33" s="38">
        <f t="shared" si="10"/>
        <v>32.15</v>
      </c>
      <c r="AU33" s="11">
        <f>IF(AT33="",Default_Rank_Score,RANK(AT33,AT$4:AT$119,1))</f>
        <v>21</v>
      </c>
      <c r="AV33" s="51">
        <v>32.65</v>
      </c>
      <c r="AW33" s="6">
        <v>2</v>
      </c>
      <c r="AX33" s="31">
        <v>0</v>
      </c>
      <c r="AY33" s="31">
        <v>0</v>
      </c>
      <c r="AZ33" s="38">
        <f t="shared" si="11"/>
        <v>42.65</v>
      </c>
      <c r="BA33" s="11">
        <f>IF(AZ33="",Default_Rank_Score,RANK(AZ33,AZ$4:AZ$119,1))</f>
        <v>50</v>
      </c>
      <c r="BB33" s="51">
        <v>28.75</v>
      </c>
      <c r="BC33" s="6">
        <v>0</v>
      </c>
      <c r="BD33" s="31">
        <v>0</v>
      </c>
      <c r="BE33" s="31">
        <v>0</v>
      </c>
      <c r="BF33" s="38">
        <f t="shared" si="12"/>
        <v>28.75</v>
      </c>
      <c r="BG33" s="11">
        <f>IF(BF33="",Default_Rank_Score,RANK(BF33,BF$4:BF$119,1))</f>
        <v>20</v>
      </c>
      <c r="BH33" s="51">
        <v>30.28</v>
      </c>
      <c r="BI33" s="6">
        <v>2</v>
      </c>
      <c r="BJ33" s="31">
        <v>0</v>
      </c>
      <c r="BK33" s="31">
        <v>0</v>
      </c>
      <c r="BL33" s="38">
        <f t="shared" si="13"/>
        <v>40.28</v>
      </c>
      <c r="BM33" s="11">
        <f>IF(BL33="",Default_Rank_Score,RANK(BL33,BL$4:BL$119,1))</f>
        <v>49</v>
      </c>
      <c r="BN33" s="51">
        <v>35.72</v>
      </c>
      <c r="BO33" s="6">
        <v>0</v>
      </c>
      <c r="BP33" s="31">
        <v>0</v>
      </c>
      <c r="BQ33" s="31">
        <v>0</v>
      </c>
      <c r="BR33" s="38">
        <f t="shared" si="14"/>
        <v>35.72</v>
      </c>
      <c r="BS33" s="11">
        <f>IF(BR33="",Default_Rank_Score,RANK(BR33,BR$4:BR$119,1))</f>
        <v>18</v>
      </c>
    </row>
    <row r="34" spans="1:71" s="10" customFormat="1" x14ac:dyDescent="0.2">
      <c r="A34" s="61" t="s">
        <v>128</v>
      </c>
      <c r="B34" s="2"/>
      <c r="C34" s="1"/>
      <c r="D34" s="72">
        <v>4</v>
      </c>
      <c r="E34" s="76" t="s">
        <v>188</v>
      </c>
      <c r="F34" s="6"/>
      <c r="G34" s="66">
        <f t="shared" si="0"/>
        <v>36</v>
      </c>
      <c r="H34" s="66">
        <f t="shared" si="1"/>
        <v>222</v>
      </c>
      <c r="I34" s="66">
        <f t="shared" si="2"/>
        <v>7</v>
      </c>
      <c r="J34" s="66">
        <f t="shared" si="3"/>
        <v>3</v>
      </c>
      <c r="K34" s="67">
        <f t="shared" si="4"/>
        <v>383.64</v>
      </c>
      <c r="L34" s="51">
        <v>34.840000000000003</v>
      </c>
      <c r="M34" s="6">
        <v>0</v>
      </c>
      <c r="N34" s="31">
        <v>0</v>
      </c>
      <c r="O34" s="31">
        <v>0</v>
      </c>
      <c r="P34" s="38">
        <f t="shared" si="5"/>
        <v>34.840000000000003</v>
      </c>
      <c r="Q34" s="55">
        <f>IF(P34="",Default_Rank_Score,RANK(P34,P$4:P$119,1))</f>
        <v>41</v>
      </c>
      <c r="R34" s="51">
        <v>25.11</v>
      </c>
      <c r="S34" s="6">
        <v>0</v>
      </c>
      <c r="T34" s="31">
        <v>0</v>
      </c>
      <c r="U34" s="31">
        <v>0</v>
      </c>
      <c r="V34" s="38">
        <f t="shared" si="6"/>
        <v>25.11</v>
      </c>
      <c r="W34" s="57">
        <f>IF(V34="",Default_Rank_Score,RANK(V34,V$4:V$119,1))</f>
        <v>30</v>
      </c>
      <c r="X34" s="51">
        <v>38.14</v>
      </c>
      <c r="Y34" s="6">
        <v>0</v>
      </c>
      <c r="Z34" s="31">
        <v>0</v>
      </c>
      <c r="AA34" s="31">
        <v>0</v>
      </c>
      <c r="AB34" s="38">
        <f t="shared" si="7"/>
        <v>38.14</v>
      </c>
      <c r="AC34" s="57">
        <f>IF(AB34="",Default_Rank_Score,RANK(AB34,AB$4:AB$119,1))</f>
        <v>33</v>
      </c>
      <c r="AD34" s="51">
        <v>34.93</v>
      </c>
      <c r="AE34" s="6">
        <v>1</v>
      </c>
      <c r="AF34" s="31">
        <v>1</v>
      </c>
      <c r="AG34" s="31">
        <v>0</v>
      </c>
      <c r="AH34" s="38">
        <f t="shared" si="8"/>
        <v>49.93</v>
      </c>
      <c r="AI34" s="57">
        <f>IF(AH34="",Default_Rank_Score,RANK(AH34,AH$4:AH$119,1))</f>
        <v>77</v>
      </c>
      <c r="AJ34" s="51">
        <v>43.57</v>
      </c>
      <c r="AK34" s="6">
        <v>0</v>
      </c>
      <c r="AL34" s="31">
        <v>0</v>
      </c>
      <c r="AM34" s="31">
        <v>0</v>
      </c>
      <c r="AN34" s="38">
        <f t="shared" si="9"/>
        <v>43.57</v>
      </c>
      <c r="AO34" s="11">
        <f>IF(AN34="",Default_Rank_Score,RANK(AN34,AN$4:AN$119,1))</f>
        <v>41</v>
      </c>
      <c r="AP34" s="51">
        <v>36.479999999999997</v>
      </c>
      <c r="AQ34" s="6">
        <v>0</v>
      </c>
      <c r="AR34" s="31">
        <v>0</v>
      </c>
      <c r="AS34" s="31">
        <v>0</v>
      </c>
      <c r="AT34" s="38">
        <f t="shared" si="10"/>
        <v>36.479999999999997</v>
      </c>
      <c r="AU34" s="11">
        <f>IF(AT34="",Default_Rank_Score,RANK(AT34,AT$4:AT$119,1))</f>
        <v>34</v>
      </c>
      <c r="AV34" s="51">
        <v>36.090000000000003</v>
      </c>
      <c r="AW34" s="6">
        <v>0</v>
      </c>
      <c r="AX34" s="31">
        <v>0</v>
      </c>
      <c r="AY34" s="31">
        <v>0</v>
      </c>
      <c r="AZ34" s="38">
        <f t="shared" si="11"/>
        <v>36.090000000000003</v>
      </c>
      <c r="BA34" s="11">
        <f>IF(AZ34="",Default_Rank_Score,RANK(AZ34,AZ$4:AZ$119,1))</f>
        <v>32</v>
      </c>
      <c r="BB34" s="51">
        <v>33.76</v>
      </c>
      <c r="BC34" s="6">
        <v>1</v>
      </c>
      <c r="BD34" s="31">
        <v>0</v>
      </c>
      <c r="BE34" s="31">
        <v>0</v>
      </c>
      <c r="BF34" s="38">
        <f t="shared" si="12"/>
        <v>38.76</v>
      </c>
      <c r="BG34" s="11">
        <f>IF(BF34="",Default_Rank_Score,RANK(BF34,BF$4:BF$119,1))</f>
        <v>51</v>
      </c>
      <c r="BH34" s="51">
        <v>33.369999999999997</v>
      </c>
      <c r="BI34" s="6">
        <v>0</v>
      </c>
      <c r="BJ34" s="31">
        <v>0</v>
      </c>
      <c r="BK34" s="31">
        <v>0</v>
      </c>
      <c r="BL34" s="38">
        <f t="shared" si="13"/>
        <v>33.369999999999997</v>
      </c>
      <c r="BM34" s="11">
        <f>IF(BL34="",Default_Rank_Score,RANK(BL34,BL$4:BL$119,1))</f>
        <v>29</v>
      </c>
      <c r="BN34" s="51">
        <v>42.35</v>
      </c>
      <c r="BO34" s="6">
        <v>1</v>
      </c>
      <c r="BP34" s="31">
        <v>0</v>
      </c>
      <c r="BQ34" s="31">
        <v>0</v>
      </c>
      <c r="BR34" s="38">
        <f t="shared" si="14"/>
        <v>47.35</v>
      </c>
      <c r="BS34" s="11">
        <f>IF(BR34="",Default_Rank_Score,RANK(BR34,BR$4:BR$119,1))</f>
        <v>45</v>
      </c>
    </row>
    <row r="35" spans="1:71" s="10" customFormat="1" x14ac:dyDescent="0.2">
      <c r="A35" s="77" t="s">
        <v>109</v>
      </c>
      <c r="B35" s="2"/>
      <c r="C35" s="1"/>
      <c r="D35" s="71">
        <v>3</v>
      </c>
      <c r="E35" s="76" t="s">
        <v>73</v>
      </c>
      <c r="F35" s="6"/>
      <c r="G35" s="66">
        <f t="shared" si="0"/>
        <v>56</v>
      </c>
      <c r="H35" s="66">
        <f t="shared" si="1"/>
        <v>217</v>
      </c>
      <c r="I35" s="66">
        <f t="shared" si="2"/>
        <v>5</v>
      </c>
      <c r="J35" s="66">
        <f t="shared" si="3"/>
        <v>14</v>
      </c>
      <c r="K35" s="67">
        <f t="shared" si="4"/>
        <v>442.61</v>
      </c>
      <c r="L35" s="51">
        <v>41.61</v>
      </c>
      <c r="M35" s="6">
        <v>1</v>
      </c>
      <c r="N35" s="31">
        <v>0</v>
      </c>
      <c r="O35" s="31">
        <v>0</v>
      </c>
      <c r="P35" s="38">
        <f t="shared" si="5"/>
        <v>46.61</v>
      </c>
      <c r="Q35" s="55">
        <f>IF(P35="",Default_Rank_Score,RANK(P35,P$4:P$119,1))</f>
        <v>60</v>
      </c>
      <c r="R35" s="51">
        <v>25.35</v>
      </c>
      <c r="S35" s="6">
        <v>0</v>
      </c>
      <c r="T35" s="31">
        <v>0</v>
      </c>
      <c r="U35" s="31">
        <v>0</v>
      </c>
      <c r="V35" s="38">
        <f t="shared" si="6"/>
        <v>25.35</v>
      </c>
      <c r="W35" s="57">
        <f>IF(V35="",Default_Rank_Score,RANK(V35,V$4:V$119,1))</f>
        <v>31</v>
      </c>
      <c r="X35" s="51">
        <v>42.15</v>
      </c>
      <c r="Y35" s="6">
        <v>2</v>
      </c>
      <c r="Z35" s="31">
        <v>0</v>
      </c>
      <c r="AA35" s="31">
        <v>0</v>
      </c>
      <c r="AB35" s="38">
        <f t="shared" si="7"/>
        <v>52.15</v>
      </c>
      <c r="AC35" s="57">
        <f>IF(AB35="",Default_Rank_Score,RANK(AB35,AB$4:AB$119,1))</f>
        <v>67</v>
      </c>
      <c r="AD35" s="51">
        <v>31.06</v>
      </c>
      <c r="AE35" s="6">
        <v>0</v>
      </c>
      <c r="AF35" s="31">
        <v>0</v>
      </c>
      <c r="AG35" s="31">
        <v>0</v>
      </c>
      <c r="AH35" s="38">
        <f t="shared" si="8"/>
        <v>31.06</v>
      </c>
      <c r="AI35" s="57">
        <f>IF(AH35="",Default_Rank_Score,RANK(AH35,AH$4:AH$119,1))</f>
        <v>25</v>
      </c>
      <c r="AJ35" s="75">
        <v>42.92</v>
      </c>
      <c r="AK35" s="6">
        <v>0</v>
      </c>
      <c r="AL35" s="31">
        <v>0</v>
      </c>
      <c r="AM35" s="31">
        <v>0</v>
      </c>
      <c r="AN35" s="38">
        <f t="shared" si="9"/>
        <v>42.92</v>
      </c>
      <c r="AO35" s="11">
        <f>IF(AN35="",Default_Rank_Score,RANK(AN35,AN$4:AN$119,1))</f>
        <v>34</v>
      </c>
      <c r="AP35" s="51">
        <v>37.82</v>
      </c>
      <c r="AQ35" s="6">
        <v>0</v>
      </c>
      <c r="AR35" s="31">
        <v>0</v>
      </c>
      <c r="AS35" s="31">
        <v>0</v>
      </c>
      <c r="AT35" s="38">
        <f t="shared" si="10"/>
        <v>37.82</v>
      </c>
      <c r="AU35" s="11">
        <f>IF(AT35="",Default_Rank_Score,RANK(AT35,AT$4:AT$119,1))</f>
        <v>39</v>
      </c>
      <c r="AV35" s="51">
        <v>43.37</v>
      </c>
      <c r="AW35" s="6">
        <v>9</v>
      </c>
      <c r="AX35" s="31">
        <v>0</v>
      </c>
      <c r="AY35" s="31">
        <v>0</v>
      </c>
      <c r="AZ35" s="38">
        <f t="shared" si="11"/>
        <v>88.37</v>
      </c>
      <c r="BA35" s="11">
        <f>IF(AZ35="",Default_Rank_Score,RANK(AZ35,AZ$4:AZ$119,1))</f>
        <v>100</v>
      </c>
      <c r="BB35" s="51">
        <v>33.07</v>
      </c>
      <c r="BC35" s="6">
        <v>1</v>
      </c>
      <c r="BD35" s="31">
        <v>0</v>
      </c>
      <c r="BE35" s="31">
        <v>0</v>
      </c>
      <c r="BF35" s="38">
        <f t="shared" si="12"/>
        <v>38.07</v>
      </c>
      <c r="BG35" s="11">
        <f>IF(BF35="",Default_Rank_Score,RANK(BF35,BF$4:BF$119,1))</f>
        <v>49</v>
      </c>
      <c r="BH35" s="51">
        <v>33.04</v>
      </c>
      <c r="BI35" s="6">
        <v>0</v>
      </c>
      <c r="BJ35" s="31">
        <v>0</v>
      </c>
      <c r="BK35" s="31">
        <v>0</v>
      </c>
      <c r="BL35" s="38">
        <f t="shared" si="13"/>
        <v>33.04</v>
      </c>
      <c r="BM35" s="11">
        <f>IF(BL35="",Default_Rank_Score,RANK(BL35,BL$4:BL$119,1))</f>
        <v>28</v>
      </c>
      <c r="BN35" s="51">
        <v>42.22</v>
      </c>
      <c r="BO35" s="6">
        <v>1</v>
      </c>
      <c r="BP35" s="31">
        <v>0</v>
      </c>
      <c r="BQ35" s="31">
        <v>0</v>
      </c>
      <c r="BR35" s="38">
        <f t="shared" si="14"/>
        <v>47.22</v>
      </c>
      <c r="BS35" s="11">
        <f>IF(BR35="",Default_Rank_Score,RANK(BR35,BR$4:BR$119,1))</f>
        <v>44</v>
      </c>
    </row>
    <row r="36" spans="1:71" s="10" customFormat="1" x14ac:dyDescent="0.2">
      <c r="A36" s="61" t="s">
        <v>170</v>
      </c>
      <c r="B36" s="2"/>
      <c r="C36" s="1"/>
      <c r="D36" s="73">
        <v>5</v>
      </c>
      <c r="E36" s="76" t="s">
        <v>144</v>
      </c>
      <c r="F36" s="6"/>
      <c r="G36" s="66">
        <f t="shared" si="0"/>
        <v>54</v>
      </c>
      <c r="H36" s="66">
        <f t="shared" si="1"/>
        <v>286</v>
      </c>
      <c r="I36" s="66">
        <f t="shared" si="2"/>
        <v>10</v>
      </c>
      <c r="J36" s="66">
        <f t="shared" si="3"/>
        <v>0</v>
      </c>
      <c r="K36" s="67">
        <f t="shared" si="4"/>
        <v>435.05999999999995</v>
      </c>
      <c r="L36" s="51">
        <v>40.479999999999997</v>
      </c>
      <c r="M36" s="6">
        <v>0</v>
      </c>
      <c r="N36" s="31">
        <v>0</v>
      </c>
      <c r="O36" s="31">
        <v>0</v>
      </c>
      <c r="P36" s="38">
        <f t="shared" si="5"/>
        <v>40.479999999999997</v>
      </c>
      <c r="Q36" s="55">
        <f>IF(P36="",Default_Rank_Score,RANK(P36,P$4:P$119,1))</f>
        <v>50</v>
      </c>
      <c r="R36" s="51">
        <v>25.7</v>
      </c>
      <c r="S36" s="6">
        <v>0</v>
      </c>
      <c r="T36" s="31">
        <v>0</v>
      </c>
      <c r="U36" s="31">
        <v>0</v>
      </c>
      <c r="V36" s="38">
        <f t="shared" si="6"/>
        <v>25.7</v>
      </c>
      <c r="W36" s="57">
        <f>IF(V36="",Default_Rank_Score,RANK(V36,V$4:V$119,1))</f>
        <v>32</v>
      </c>
      <c r="X36" s="51">
        <v>47.62</v>
      </c>
      <c r="Y36" s="6">
        <v>0</v>
      </c>
      <c r="Z36" s="31">
        <v>0</v>
      </c>
      <c r="AA36" s="31">
        <v>0</v>
      </c>
      <c r="AB36" s="38">
        <f t="shared" si="7"/>
        <v>47.62</v>
      </c>
      <c r="AC36" s="57">
        <f>IF(AB36="",Default_Rank_Score,RANK(AB36,AB$4:AB$119,1))</f>
        <v>59</v>
      </c>
      <c r="AD36" s="51">
        <v>48.24</v>
      </c>
      <c r="AE36" s="6">
        <v>0</v>
      </c>
      <c r="AF36" s="31">
        <v>0</v>
      </c>
      <c r="AG36" s="31">
        <v>0</v>
      </c>
      <c r="AH36" s="38">
        <f t="shared" si="8"/>
        <v>48.24</v>
      </c>
      <c r="AI36" s="57">
        <f>IF(AH36="",Default_Rank_Score,RANK(AH36,AH$4:AH$119,1))</f>
        <v>76</v>
      </c>
      <c r="AJ36" s="51">
        <v>56.51</v>
      </c>
      <c r="AK36" s="6">
        <v>0</v>
      </c>
      <c r="AL36" s="31">
        <v>0</v>
      </c>
      <c r="AM36" s="31">
        <v>0</v>
      </c>
      <c r="AN36" s="38">
        <f t="shared" si="9"/>
        <v>56.51</v>
      </c>
      <c r="AO36" s="11">
        <f>IF(AN36="",Default_Rank_Score,RANK(AN36,AN$4:AN$119,1))</f>
        <v>69</v>
      </c>
      <c r="AP36" s="51">
        <v>46.55</v>
      </c>
      <c r="AQ36" s="6">
        <v>0</v>
      </c>
      <c r="AR36" s="31">
        <v>0</v>
      </c>
      <c r="AS36" s="31">
        <v>0</v>
      </c>
      <c r="AT36" s="38">
        <f t="shared" si="10"/>
        <v>46.55</v>
      </c>
      <c r="AU36" s="11">
        <f>IF(AT36="",Default_Rank_Score,RANK(AT36,AT$4:AT$119,1))</f>
        <v>61</v>
      </c>
      <c r="AV36" s="51">
        <v>42.21</v>
      </c>
      <c r="AW36" s="6">
        <v>0</v>
      </c>
      <c r="AX36" s="31">
        <v>0</v>
      </c>
      <c r="AY36" s="31">
        <v>0</v>
      </c>
      <c r="AZ36" s="38">
        <f t="shared" si="11"/>
        <v>42.21</v>
      </c>
      <c r="BA36" s="11">
        <f>IF(AZ36="",Default_Rank_Score,RANK(AZ36,AZ$4:AZ$119,1))</f>
        <v>48</v>
      </c>
      <c r="BB36" s="51">
        <v>40.26</v>
      </c>
      <c r="BC36" s="6">
        <v>0</v>
      </c>
      <c r="BD36" s="31">
        <v>0</v>
      </c>
      <c r="BE36" s="31">
        <v>0</v>
      </c>
      <c r="BF36" s="38">
        <f t="shared" si="12"/>
        <v>40.26</v>
      </c>
      <c r="BG36" s="11">
        <f>IF(BF36="",Default_Rank_Score,RANK(BF36,BF$4:BF$119,1))</f>
        <v>55</v>
      </c>
      <c r="BH36" s="51">
        <v>38.61</v>
      </c>
      <c r="BI36" s="6">
        <v>0</v>
      </c>
      <c r="BJ36" s="31">
        <v>0</v>
      </c>
      <c r="BK36" s="31">
        <v>0</v>
      </c>
      <c r="BL36" s="38">
        <f t="shared" si="13"/>
        <v>38.61</v>
      </c>
      <c r="BM36" s="11">
        <f>IF(BL36="",Default_Rank_Score,RANK(BL36,BL$4:BL$119,1))</f>
        <v>44</v>
      </c>
      <c r="BN36" s="51">
        <v>48.88</v>
      </c>
      <c r="BO36" s="6">
        <v>0</v>
      </c>
      <c r="BP36" s="31">
        <v>0</v>
      </c>
      <c r="BQ36" s="31">
        <v>0</v>
      </c>
      <c r="BR36" s="38">
        <f t="shared" si="14"/>
        <v>48.88</v>
      </c>
      <c r="BS36" s="11">
        <f>IF(BR36="",Default_Rank_Score,RANK(BR36,BR$4:BR$119,1))</f>
        <v>50</v>
      </c>
    </row>
    <row r="37" spans="1:71" s="10" customFormat="1" x14ac:dyDescent="0.2">
      <c r="A37" s="61" t="s">
        <v>69</v>
      </c>
      <c r="B37" s="2"/>
      <c r="C37" s="1"/>
      <c r="D37" s="69">
        <v>1</v>
      </c>
      <c r="E37" s="76" t="s">
        <v>47</v>
      </c>
      <c r="F37" s="6"/>
      <c r="G37" s="66">
        <f t="shared" ref="G37:G68" si="15">RANK(K37,K$4:K$119,1)</f>
        <v>32</v>
      </c>
      <c r="H37" s="66">
        <f t="shared" ref="H37:H68" si="16">Q37+W37+AC37+AI37+AO37</f>
        <v>236</v>
      </c>
      <c r="I37" s="66">
        <f t="shared" ref="I37:I68" si="17">IF(M37=0,1,0)+IF(S37=0,1,0)+IF(Y37=0,1,0)+IF(AE37=0,1,0)+IF(AK37=0,1,0)+IF(AQ37=0,1,0)+IF(AW37=0,1,0)+IF(BC37=0,1,0)+IF(BI37=0,1,0)+IF(BO37=0,1,0)</f>
        <v>7</v>
      </c>
      <c r="J37" s="66">
        <f t="shared" ref="J37:J68" si="18">M37+S37+Y37+AE37+AK37+AQ37+AW37+BC37+BI37+BO37</f>
        <v>5</v>
      </c>
      <c r="K37" s="67">
        <f t="shared" ref="K37:K68" si="19">P37+V37+AB37+AH37+AN37+AT37+AZ37+BF37+BL37+BR37</f>
        <v>377.26000000000005</v>
      </c>
      <c r="L37" s="51">
        <v>34.03</v>
      </c>
      <c r="M37" s="6">
        <v>0</v>
      </c>
      <c r="N37" s="31">
        <v>0</v>
      </c>
      <c r="O37" s="31">
        <v>0</v>
      </c>
      <c r="P37" s="38">
        <f t="shared" ref="P37:P68" si="20">IF((OR(L37="",L37="DNC")),"",IF(L37="SDQ",P$129,IF(L37="DNF",999,(L37+(5*M37)+(N37*10)-(O37*5)))))</f>
        <v>34.03</v>
      </c>
      <c r="Q37" s="55">
        <f>IF(P37="",Default_Rank_Score,RANK(P37,P$4:P$119,1))</f>
        <v>36</v>
      </c>
      <c r="R37" s="51">
        <v>25.85</v>
      </c>
      <c r="S37" s="6">
        <v>0</v>
      </c>
      <c r="T37" s="31">
        <v>0</v>
      </c>
      <c r="U37" s="31">
        <v>0</v>
      </c>
      <c r="V37" s="38">
        <f t="shared" ref="V37:V68" si="21">IF((OR(R37="",R37="DNC")),"",IF(R37="SDQ",V$129,IF(R37="DNF",999,(R37+(5*S37)+(T37*10)-(U37*5)))))</f>
        <v>25.85</v>
      </c>
      <c r="W37" s="57">
        <f>IF(V37="",Default_Rank_Score,RANK(V37,V$4:V$119,1))</f>
        <v>33</v>
      </c>
      <c r="X37" s="51">
        <v>40</v>
      </c>
      <c r="Y37" s="6">
        <v>1</v>
      </c>
      <c r="Z37" s="31">
        <v>0</v>
      </c>
      <c r="AA37" s="31">
        <v>0</v>
      </c>
      <c r="AB37" s="38">
        <f t="shared" ref="AB37:AB68" si="22">IF((OR(X37="",X37="DNC")),"",IF(X37="SDQ",AB$129,IF(X37="DNF",999,(X37+(5*Y37)+(Z37*10)-(AA37*5)))))</f>
        <v>45</v>
      </c>
      <c r="AC37" s="57">
        <f>IF(AB37="",Default_Rank_Score,RANK(AB37,AB$4:AB$119,1))</f>
        <v>50</v>
      </c>
      <c r="AD37" s="51">
        <v>36.39</v>
      </c>
      <c r="AE37" s="6">
        <v>1</v>
      </c>
      <c r="AF37" s="31">
        <v>0</v>
      </c>
      <c r="AG37" s="31">
        <v>0</v>
      </c>
      <c r="AH37" s="38">
        <f t="shared" ref="AH37:AH68" si="23">IF((OR(AD37="",AD37="DNC")),"",IF(AD37="SDQ",AH$129,IF(AD37="DNF",999,(AD37+(5*AE37)+(AF37*10)-(AG37*5)))))</f>
        <v>41.39</v>
      </c>
      <c r="AI37" s="57">
        <f>IF(AH37="",Default_Rank_Score,RANK(AH37,AH$4:AH$119,1))</f>
        <v>60</v>
      </c>
      <c r="AJ37" s="51">
        <v>49.84</v>
      </c>
      <c r="AK37" s="6">
        <v>0</v>
      </c>
      <c r="AL37" s="31">
        <v>0</v>
      </c>
      <c r="AM37" s="31">
        <v>0</v>
      </c>
      <c r="AN37" s="38">
        <f t="shared" ref="AN37:AN68" si="24">IF((OR(AJ37="",AJ37="DNC")),"",IF(AJ37="SDQ",AN$129,IF(AJ37="DNF",999,(AJ37+(5*AK37)+(AL37*10)-(AM37*5)))))</f>
        <v>49.84</v>
      </c>
      <c r="AO37" s="11">
        <f>IF(AN37="",Default_Rank_Score,RANK(AN37,AN$4:AN$119,1))</f>
        <v>57</v>
      </c>
      <c r="AP37" s="51">
        <v>36.520000000000003</v>
      </c>
      <c r="AQ37" s="6">
        <v>0</v>
      </c>
      <c r="AR37" s="31">
        <v>0</v>
      </c>
      <c r="AS37" s="31">
        <v>0</v>
      </c>
      <c r="AT37" s="38">
        <f t="shared" ref="AT37:AT68" si="25">IF((OR(AP37="",AP37="DNC")),"",IF(AP37="SDQ",AT$129,IF(AP37="DNF",999,(AP37+(5*AQ37)+(AR37*10)-(AS37*5)))))</f>
        <v>36.520000000000003</v>
      </c>
      <c r="AU37" s="11">
        <f>IF(AT37="",Default_Rank_Score,RANK(AT37,AT$4:AT$119,1))</f>
        <v>36</v>
      </c>
      <c r="AV37" s="51">
        <v>30.44</v>
      </c>
      <c r="AW37" s="6">
        <v>3</v>
      </c>
      <c r="AX37" s="31">
        <v>0</v>
      </c>
      <c r="AY37" s="31">
        <v>0</v>
      </c>
      <c r="AZ37" s="38">
        <f t="shared" ref="AZ37:AZ68" si="26">IF((OR(AV37="",AV37="DNC")),"",IF(AV37="SDQ",AZ$129,IF(AV37="DNF",999,(AV37+(5*AW37)+(AX37*10)-(AY37*5)))))</f>
        <v>45.44</v>
      </c>
      <c r="BA37" s="11">
        <f>IF(AZ37="",Default_Rank_Score,RANK(AZ37,AZ$4:AZ$119,1))</f>
        <v>61</v>
      </c>
      <c r="BB37" s="51">
        <v>29.66</v>
      </c>
      <c r="BC37" s="6">
        <v>0</v>
      </c>
      <c r="BD37" s="31">
        <v>0</v>
      </c>
      <c r="BE37" s="31">
        <v>0</v>
      </c>
      <c r="BF37" s="38">
        <f t="shared" ref="BF37:BF68" si="27">IF((OR(BB37="",BB37="DNC")),"",IF(BB37="SDQ",BF$129,IF(BB37="DNF",999,(BB37+(5*BC37)+(BD37*10)-(BE37*5)))))</f>
        <v>29.66</v>
      </c>
      <c r="BG37" s="11">
        <f>IF(BF37="",Default_Rank_Score,RANK(BF37,BF$4:BF$119,1))</f>
        <v>23</v>
      </c>
      <c r="BH37" s="51">
        <v>31.42</v>
      </c>
      <c r="BI37" s="6">
        <v>0</v>
      </c>
      <c r="BJ37" s="31">
        <v>0</v>
      </c>
      <c r="BK37" s="31">
        <v>0</v>
      </c>
      <c r="BL37" s="38">
        <f t="shared" ref="BL37:BL68" si="28">IF((OR(BH37="",BH37="DNC")),"",IF(BH37="SDQ",BL$129,IF(BH37="DNF",999,(BH37+(5*BI37)+(BJ37*10)-(BK37*5)))))</f>
        <v>31.42</v>
      </c>
      <c r="BM37" s="11">
        <f>IF(BL37="",Default_Rank_Score,RANK(BL37,BL$4:BL$119,1))</f>
        <v>22</v>
      </c>
      <c r="BN37" s="51">
        <v>38.11</v>
      </c>
      <c r="BO37" s="6">
        <v>0</v>
      </c>
      <c r="BP37" s="31">
        <v>0</v>
      </c>
      <c r="BQ37" s="31">
        <v>0</v>
      </c>
      <c r="BR37" s="38">
        <f t="shared" ref="BR37:BR68" si="29">IF((OR(BN37="",BN37="DNC")),"",IF(BN37="SDQ",BR$129,IF(BN37="DNF",999,(BN37+(5*BO37)+(BP37*10)-(BQ37*5)))))</f>
        <v>38.11</v>
      </c>
      <c r="BS37" s="11">
        <f>IF(BR37="",Default_Rank_Score,RANK(BR37,BR$4:BR$119,1))</f>
        <v>23</v>
      </c>
    </row>
    <row r="38" spans="1:71" s="10" customFormat="1" x14ac:dyDescent="0.2">
      <c r="A38" s="61" t="s">
        <v>62</v>
      </c>
      <c r="B38" s="2"/>
      <c r="C38" s="1"/>
      <c r="D38" s="69">
        <v>1</v>
      </c>
      <c r="E38" s="76" t="s">
        <v>188</v>
      </c>
      <c r="F38" s="6"/>
      <c r="G38" s="66">
        <f t="shared" si="15"/>
        <v>55</v>
      </c>
      <c r="H38" s="66">
        <f t="shared" si="16"/>
        <v>236</v>
      </c>
      <c r="I38" s="66">
        <f t="shared" si="17"/>
        <v>2</v>
      </c>
      <c r="J38" s="66">
        <f t="shared" si="18"/>
        <v>14</v>
      </c>
      <c r="K38" s="67">
        <f t="shared" si="19"/>
        <v>436.48</v>
      </c>
      <c r="L38" s="51">
        <v>28.61</v>
      </c>
      <c r="M38" s="6">
        <v>1</v>
      </c>
      <c r="N38" s="31">
        <v>0</v>
      </c>
      <c r="O38" s="31">
        <v>0</v>
      </c>
      <c r="P38" s="38">
        <f t="shared" si="20"/>
        <v>33.61</v>
      </c>
      <c r="Q38" s="55">
        <f>IF(P38="",Default_Rank_Score,RANK(P38,P$4:P$119,1))</f>
        <v>34</v>
      </c>
      <c r="R38" s="51">
        <v>26.3</v>
      </c>
      <c r="S38" s="6">
        <v>0</v>
      </c>
      <c r="T38" s="31">
        <v>0</v>
      </c>
      <c r="U38" s="31">
        <v>0</v>
      </c>
      <c r="V38" s="38">
        <f t="shared" si="21"/>
        <v>26.3</v>
      </c>
      <c r="W38" s="57">
        <f>IF(V38="",Default_Rank_Score,RANK(V38,V$4:V$119,1))</f>
        <v>34</v>
      </c>
      <c r="X38" s="51">
        <v>34.54</v>
      </c>
      <c r="Y38" s="6">
        <v>2</v>
      </c>
      <c r="Z38" s="31">
        <v>0</v>
      </c>
      <c r="AA38" s="31">
        <v>0</v>
      </c>
      <c r="AB38" s="38">
        <f t="shared" si="22"/>
        <v>44.54</v>
      </c>
      <c r="AC38" s="57">
        <f>IF(AB38="",Default_Rank_Score,RANK(AB38,AB$4:AB$119,1))</f>
        <v>49</v>
      </c>
      <c r="AD38" s="51">
        <v>32.159999999999997</v>
      </c>
      <c r="AE38" s="6">
        <v>1</v>
      </c>
      <c r="AF38" s="31">
        <v>0</v>
      </c>
      <c r="AG38" s="31">
        <v>0</v>
      </c>
      <c r="AH38" s="38">
        <f t="shared" si="23"/>
        <v>37.159999999999997</v>
      </c>
      <c r="AI38" s="57">
        <f>IF(AH38="",Default_Rank_Score,RANK(AH38,AH$4:AH$119,1))</f>
        <v>49</v>
      </c>
      <c r="AJ38" s="51">
        <v>46.52</v>
      </c>
      <c r="AK38" s="6">
        <v>2</v>
      </c>
      <c r="AL38" s="31">
        <v>0</v>
      </c>
      <c r="AM38" s="31">
        <v>0</v>
      </c>
      <c r="AN38" s="38">
        <f t="shared" si="24"/>
        <v>56.52</v>
      </c>
      <c r="AO38" s="11">
        <f>IF(AN38="",Default_Rank_Score,RANK(AN38,AN$4:AN$119,1))</f>
        <v>70</v>
      </c>
      <c r="AP38" s="51">
        <v>40.46</v>
      </c>
      <c r="AQ38" s="6">
        <v>2</v>
      </c>
      <c r="AR38" s="31">
        <v>0</v>
      </c>
      <c r="AS38" s="31">
        <v>0</v>
      </c>
      <c r="AT38" s="38">
        <f t="shared" si="25"/>
        <v>50.46</v>
      </c>
      <c r="AU38" s="11">
        <f>IF(AT38="",Default_Rank_Score,RANK(AT38,AT$4:AT$119,1))</f>
        <v>68</v>
      </c>
      <c r="AV38" s="51">
        <v>32.83</v>
      </c>
      <c r="AW38" s="6">
        <v>1</v>
      </c>
      <c r="AX38" s="31">
        <v>0</v>
      </c>
      <c r="AY38" s="31">
        <v>0</v>
      </c>
      <c r="AZ38" s="38">
        <f t="shared" si="26"/>
        <v>37.83</v>
      </c>
      <c r="BA38" s="11">
        <f>IF(AZ38="",Default_Rank_Score,RANK(AZ38,AZ$4:AZ$119,1))</f>
        <v>37</v>
      </c>
      <c r="BB38" s="51">
        <v>36.71</v>
      </c>
      <c r="BC38" s="6">
        <v>4</v>
      </c>
      <c r="BD38" s="31">
        <v>0</v>
      </c>
      <c r="BE38" s="31">
        <v>0</v>
      </c>
      <c r="BF38" s="38">
        <f t="shared" si="27"/>
        <v>56.71</v>
      </c>
      <c r="BG38" s="11">
        <f>IF(BF38="",Default_Rank_Score,RANK(BF38,BF$4:BF$119,1))</f>
        <v>86</v>
      </c>
      <c r="BH38" s="51">
        <v>35.76</v>
      </c>
      <c r="BI38" s="6">
        <v>1</v>
      </c>
      <c r="BJ38" s="31">
        <v>0</v>
      </c>
      <c r="BK38" s="31">
        <v>0</v>
      </c>
      <c r="BL38" s="38">
        <f t="shared" si="28"/>
        <v>40.76</v>
      </c>
      <c r="BM38" s="11">
        <f>IF(BL38="",Default_Rank_Score,RANK(BL38,BL$4:BL$119,1))</f>
        <v>51</v>
      </c>
      <c r="BN38" s="51">
        <v>52.59</v>
      </c>
      <c r="BO38" s="6">
        <v>0</v>
      </c>
      <c r="BP38" s="31">
        <v>0</v>
      </c>
      <c r="BQ38" s="31">
        <v>0</v>
      </c>
      <c r="BR38" s="38">
        <f t="shared" si="29"/>
        <v>52.59</v>
      </c>
      <c r="BS38" s="11">
        <f>IF(BR38="",Default_Rank_Score,RANK(BR38,BR$4:BR$119,1))</f>
        <v>58</v>
      </c>
    </row>
    <row r="39" spans="1:71" s="10" customFormat="1" x14ac:dyDescent="0.2">
      <c r="A39" s="61" t="s">
        <v>163</v>
      </c>
      <c r="B39" s="2"/>
      <c r="C39" s="1"/>
      <c r="D39" s="69">
        <v>1</v>
      </c>
      <c r="E39" s="76" t="s">
        <v>65</v>
      </c>
      <c r="F39" s="6"/>
      <c r="G39" s="66">
        <f t="shared" si="15"/>
        <v>21</v>
      </c>
      <c r="H39" s="66">
        <f t="shared" si="16"/>
        <v>123</v>
      </c>
      <c r="I39" s="66">
        <f t="shared" si="17"/>
        <v>6</v>
      </c>
      <c r="J39" s="66">
        <f t="shared" si="18"/>
        <v>5</v>
      </c>
      <c r="K39" s="67">
        <f t="shared" si="19"/>
        <v>329.65</v>
      </c>
      <c r="L39" s="51">
        <v>28.54</v>
      </c>
      <c r="M39" s="6">
        <v>0</v>
      </c>
      <c r="N39" s="31">
        <v>0</v>
      </c>
      <c r="O39" s="31">
        <v>0</v>
      </c>
      <c r="P39" s="38">
        <f t="shared" si="20"/>
        <v>28.54</v>
      </c>
      <c r="Q39" s="55">
        <f>IF(P39="",Default_Rank_Score,RANK(P39,P$4:P$119,1))</f>
        <v>14</v>
      </c>
      <c r="R39" s="51">
        <v>21.47</v>
      </c>
      <c r="S39" s="6">
        <v>1</v>
      </c>
      <c r="T39" s="31">
        <v>0</v>
      </c>
      <c r="U39" s="31">
        <v>0</v>
      </c>
      <c r="V39" s="38">
        <f t="shared" si="21"/>
        <v>26.47</v>
      </c>
      <c r="W39" s="57">
        <f>IF(V39="",Default_Rank_Score,RANK(V39,V$4:V$119,1))</f>
        <v>35</v>
      </c>
      <c r="X39" s="51">
        <v>30.9</v>
      </c>
      <c r="Y39" s="6">
        <v>2</v>
      </c>
      <c r="Z39" s="31">
        <v>0</v>
      </c>
      <c r="AA39" s="31">
        <v>0</v>
      </c>
      <c r="AB39" s="38">
        <f t="shared" si="22"/>
        <v>40.9</v>
      </c>
      <c r="AC39" s="57">
        <f>IF(AB39="",Default_Rank_Score,RANK(AB39,AB$4:AB$119,1))</f>
        <v>42</v>
      </c>
      <c r="AD39" s="51">
        <v>27.02</v>
      </c>
      <c r="AE39" s="6">
        <v>0</v>
      </c>
      <c r="AF39" s="31">
        <v>0</v>
      </c>
      <c r="AG39" s="31">
        <v>0</v>
      </c>
      <c r="AH39" s="38">
        <f t="shared" si="23"/>
        <v>27.02</v>
      </c>
      <c r="AI39" s="57">
        <f>IF(AH39="",Default_Rank_Score,RANK(AH39,AH$4:AH$119,1))</f>
        <v>16</v>
      </c>
      <c r="AJ39" s="51">
        <v>36.020000000000003</v>
      </c>
      <c r="AK39" s="6">
        <v>0</v>
      </c>
      <c r="AL39" s="31">
        <v>0</v>
      </c>
      <c r="AM39" s="31">
        <v>0</v>
      </c>
      <c r="AN39" s="38">
        <f t="shared" si="24"/>
        <v>36.020000000000003</v>
      </c>
      <c r="AO39" s="11">
        <f>IF(AN39="",Default_Rank_Score,RANK(AN39,AN$4:AN$119,1))</f>
        <v>16</v>
      </c>
      <c r="AP39" s="51">
        <v>29.58</v>
      </c>
      <c r="AQ39" s="6">
        <v>1</v>
      </c>
      <c r="AR39" s="31">
        <v>0</v>
      </c>
      <c r="AS39" s="31">
        <v>0</v>
      </c>
      <c r="AT39" s="38">
        <f t="shared" si="25"/>
        <v>34.58</v>
      </c>
      <c r="AU39" s="11">
        <f>IF(AT39="",Default_Rank_Score,RANK(AT39,AT$4:AT$119,1))</f>
        <v>27</v>
      </c>
      <c r="AV39" s="51">
        <v>32.33</v>
      </c>
      <c r="AW39" s="6">
        <v>0</v>
      </c>
      <c r="AX39" s="31">
        <v>0</v>
      </c>
      <c r="AY39" s="31">
        <v>0</v>
      </c>
      <c r="AZ39" s="38">
        <f t="shared" si="26"/>
        <v>32.33</v>
      </c>
      <c r="BA39" s="11">
        <f>IF(AZ39="",Default_Rank_Score,RANK(AZ39,AZ$4:AZ$119,1))</f>
        <v>17</v>
      </c>
      <c r="BB39" s="51">
        <v>28.72</v>
      </c>
      <c r="BC39" s="6">
        <v>0</v>
      </c>
      <c r="BD39" s="31">
        <v>0</v>
      </c>
      <c r="BE39" s="31">
        <v>0</v>
      </c>
      <c r="BF39" s="38">
        <f t="shared" si="27"/>
        <v>28.72</v>
      </c>
      <c r="BG39" s="11">
        <f>IF(BF39="",Default_Rank_Score,RANK(BF39,BF$4:BF$119,1))</f>
        <v>19</v>
      </c>
      <c r="BH39" s="51">
        <v>34.770000000000003</v>
      </c>
      <c r="BI39" s="6">
        <v>1</v>
      </c>
      <c r="BJ39" s="31">
        <v>0</v>
      </c>
      <c r="BK39" s="31">
        <v>0</v>
      </c>
      <c r="BL39" s="38">
        <f t="shared" si="28"/>
        <v>39.770000000000003</v>
      </c>
      <c r="BM39" s="11">
        <f>IF(BL39="",Default_Rank_Score,RANK(BL39,BL$4:BL$119,1))</f>
        <v>48</v>
      </c>
      <c r="BN39" s="51">
        <v>35.299999999999997</v>
      </c>
      <c r="BO39" s="6">
        <v>0</v>
      </c>
      <c r="BP39" s="31">
        <v>0</v>
      </c>
      <c r="BQ39" s="31">
        <v>0</v>
      </c>
      <c r="BR39" s="38">
        <f t="shared" si="29"/>
        <v>35.299999999999997</v>
      </c>
      <c r="BS39" s="11">
        <f>IF(BR39="",Default_Rank_Score,RANK(BR39,BR$4:BR$119,1))</f>
        <v>13</v>
      </c>
    </row>
    <row r="40" spans="1:71" s="10" customFormat="1" x14ac:dyDescent="0.2">
      <c r="A40" s="61" t="s">
        <v>175</v>
      </c>
      <c r="B40" s="2"/>
      <c r="C40" s="1"/>
      <c r="D40" s="74">
        <v>6</v>
      </c>
      <c r="E40" s="76" t="s">
        <v>176</v>
      </c>
      <c r="F40" s="6"/>
      <c r="G40" s="66">
        <f t="shared" si="15"/>
        <v>25</v>
      </c>
      <c r="H40" s="66">
        <f t="shared" si="16"/>
        <v>156</v>
      </c>
      <c r="I40" s="66">
        <f t="shared" si="17"/>
        <v>4</v>
      </c>
      <c r="J40" s="66">
        <f t="shared" si="18"/>
        <v>7</v>
      </c>
      <c r="K40" s="67">
        <f t="shared" si="19"/>
        <v>348.48999999999995</v>
      </c>
      <c r="L40" s="51">
        <v>33.340000000000003</v>
      </c>
      <c r="M40" s="6">
        <v>0</v>
      </c>
      <c r="N40" s="31">
        <v>0</v>
      </c>
      <c r="O40" s="31">
        <v>0</v>
      </c>
      <c r="P40" s="38">
        <f t="shared" si="20"/>
        <v>33.340000000000003</v>
      </c>
      <c r="Q40" s="55">
        <f>IF(P40="",Default_Rank_Score,RANK(P40,P$4:P$119,1))</f>
        <v>33</v>
      </c>
      <c r="R40" s="51">
        <v>26.53</v>
      </c>
      <c r="S40" s="6">
        <v>0</v>
      </c>
      <c r="T40" s="31">
        <v>0</v>
      </c>
      <c r="U40" s="31">
        <v>0</v>
      </c>
      <c r="V40" s="38">
        <f t="shared" si="21"/>
        <v>26.53</v>
      </c>
      <c r="W40" s="57">
        <f>IF(V40="",Default_Rank_Score,RANK(V40,V$4:V$119,1))</f>
        <v>36</v>
      </c>
      <c r="X40" s="51">
        <v>32.32</v>
      </c>
      <c r="Y40" s="6">
        <v>0</v>
      </c>
      <c r="Z40" s="31">
        <v>0</v>
      </c>
      <c r="AA40" s="31">
        <v>0</v>
      </c>
      <c r="AB40" s="38">
        <f t="shared" si="22"/>
        <v>32.32</v>
      </c>
      <c r="AC40" s="57">
        <f>IF(AB40="",Default_Rank_Score,RANK(AB40,AB$4:AB$119,1))</f>
        <v>15</v>
      </c>
      <c r="AD40" s="51">
        <v>29.25</v>
      </c>
      <c r="AE40" s="6">
        <v>1</v>
      </c>
      <c r="AF40" s="31">
        <v>0</v>
      </c>
      <c r="AG40" s="31">
        <v>0</v>
      </c>
      <c r="AH40" s="38">
        <f t="shared" si="23"/>
        <v>34.25</v>
      </c>
      <c r="AI40" s="57">
        <f>IF(AH40="",Default_Rank_Score,RANK(AH40,AH$4:AH$119,1))</f>
        <v>39</v>
      </c>
      <c r="AJ40" s="51">
        <v>37.840000000000003</v>
      </c>
      <c r="AK40" s="6">
        <v>1</v>
      </c>
      <c r="AL40" s="31">
        <v>0</v>
      </c>
      <c r="AM40" s="31">
        <v>0</v>
      </c>
      <c r="AN40" s="38">
        <f t="shared" si="24"/>
        <v>42.84</v>
      </c>
      <c r="AO40" s="11">
        <f>IF(AN40="",Default_Rank_Score,RANK(AN40,AN$4:AN$119,1))</f>
        <v>33</v>
      </c>
      <c r="AP40" s="51">
        <v>29.85</v>
      </c>
      <c r="AQ40" s="6">
        <v>0</v>
      </c>
      <c r="AR40" s="31">
        <v>0</v>
      </c>
      <c r="AS40" s="31">
        <v>0</v>
      </c>
      <c r="AT40" s="38">
        <f t="shared" si="25"/>
        <v>29.85</v>
      </c>
      <c r="AU40" s="11">
        <f>IF(AT40="",Default_Rank_Score,RANK(AT40,AT$4:AT$119,1))</f>
        <v>14</v>
      </c>
      <c r="AV40" s="51">
        <v>28.39</v>
      </c>
      <c r="AW40" s="6">
        <v>2</v>
      </c>
      <c r="AX40" s="31">
        <v>0</v>
      </c>
      <c r="AY40" s="31">
        <v>0</v>
      </c>
      <c r="AZ40" s="38">
        <f t="shared" si="26"/>
        <v>38.39</v>
      </c>
      <c r="BA40" s="11">
        <f>IF(AZ40="",Default_Rank_Score,RANK(AZ40,AZ$4:AZ$119,1))</f>
        <v>39</v>
      </c>
      <c r="BB40" s="51">
        <v>25.92</v>
      </c>
      <c r="BC40" s="6">
        <v>1</v>
      </c>
      <c r="BD40" s="31">
        <v>0</v>
      </c>
      <c r="BE40" s="31">
        <v>0</v>
      </c>
      <c r="BF40" s="38">
        <f t="shared" si="27"/>
        <v>30.92</v>
      </c>
      <c r="BG40" s="11">
        <f>IF(BF40="",Default_Rank_Score,RANK(BF40,BF$4:BF$119,1))</f>
        <v>27</v>
      </c>
      <c r="BH40" s="51">
        <v>30.65</v>
      </c>
      <c r="BI40" s="6">
        <v>1</v>
      </c>
      <c r="BJ40" s="31">
        <v>0</v>
      </c>
      <c r="BK40" s="31">
        <v>0</v>
      </c>
      <c r="BL40" s="38">
        <f t="shared" si="28"/>
        <v>35.65</v>
      </c>
      <c r="BM40" s="11">
        <f>IF(BL40="",Default_Rank_Score,RANK(BL40,BL$4:BL$119,1))</f>
        <v>38</v>
      </c>
      <c r="BN40" s="51">
        <v>39.4</v>
      </c>
      <c r="BO40" s="6">
        <v>1</v>
      </c>
      <c r="BP40" s="31">
        <v>0</v>
      </c>
      <c r="BQ40" s="31">
        <v>0</v>
      </c>
      <c r="BR40" s="38">
        <f t="shared" si="29"/>
        <v>44.4</v>
      </c>
      <c r="BS40" s="11">
        <f>IF(BR40="",Default_Rank_Score,RANK(BR40,BR$4:BR$119,1))</f>
        <v>37</v>
      </c>
    </row>
    <row r="41" spans="1:71" s="10" customFormat="1" x14ac:dyDescent="0.2">
      <c r="A41" s="61" t="s">
        <v>81</v>
      </c>
      <c r="B41" s="2"/>
      <c r="C41" s="1"/>
      <c r="D41" s="69">
        <v>1</v>
      </c>
      <c r="E41" s="76" t="s">
        <v>176</v>
      </c>
      <c r="F41" s="6"/>
      <c r="G41" s="66">
        <f t="shared" si="15"/>
        <v>62</v>
      </c>
      <c r="H41" s="66">
        <f t="shared" si="16"/>
        <v>307</v>
      </c>
      <c r="I41" s="66">
        <f t="shared" si="17"/>
        <v>3</v>
      </c>
      <c r="J41" s="66">
        <f t="shared" si="18"/>
        <v>12</v>
      </c>
      <c r="K41" s="67">
        <f t="shared" si="19"/>
        <v>465.83</v>
      </c>
      <c r="L41" s="51">
        <v>54.6</v>
      </c>
      <c r="M41" s="6">
        <v>1</v>
      </c>
      <c r="N41" s="31">
        <v>0</v>
      </c>
      <c r="O41" s="31">
        <v>0</v>
      </c>
      <c r="P41" s="38">
        <f t="shared" si="20"/>
        <v>59.6</v>
      </c>
      <c r="Q41" s="55">
        <f>IF(P41="",Default_Rank_Score,RANK(P41,P$4:P$119,1))</f>
        <v>78</v>
      </c>
      <c r="R41" s="51">
        <v>27</v>
      </c>
      <c r="S41" s="6">
        <v>0</v>
      </c>
      <c r="T41" s="31">
        <v>0</v>
      </c>
      <c r="U41" s="31">
        <v>0</v>
      </c>
      <c r="V41" s="38">
        <f t="shared" si="21"/>
        <v>27</v>
      </c>
      <c r="W41" s="57">
        <f>IF(V41="",Default_Rank_Score,RANK(V41,V$4:V$119,1))</f>
        <v>37</v>
      </c>
      <c r="X41" s="51">
        <v>43.79</v>
      </c>
      <c r="Y41" s="6">
        <v>1</v>
      </c>
      <c r="Z41" s="31">
        <v>0</v>
      </c>
      <c r="AA41" s="31">
        <v>0</v>
      </c>
      <c r="AB41" s="38">
        <f t="shared" si="22"/>
        <v>48.79</v>
      </c>
      <c r="AC41" s="57">
        <f>IF(AB41="",Default_Rank_Score,RANK(AB41,AB$4:AB$119,1))</f>
        <v>62</v>
      </c>
      <c r="AD41" s="51">
        <v>32.99</v>
      </c>
      <c r="AE41" s="6">
        <v>2</v>
      </c>
      <c r="AF41" s="31">
        <v>0</v>
      </c>
      <c r="AG41" s="31">
        <v>0</v>
      </c>
      <c r="AH41" s="38">
        <f t="shared" si="23"/>
        <v>42.99</v>
      </c>
      <c r="AI41" s="57">
        <f>IF(AH41="",Default_Rank_Score,RANK(AH41,AH$4:AH$119,1))</f>
        <v>67</v>
      </c>
      <c r="AJ41" s="51">
        <v>49.5</v>
      </c>
      <c r="AK41" s="6">
        <v>1</v>
      </c>
      <c r="AL41" s="31">
        <v>0</v>
      </c>
      <c r="AM41" s="31">
        <v>0</v>
      </c>
      <c r="AN41" s="38">
        <f t="shared" si="24"/>
        <v>54.5</v>
      </c>
      <c r="AO41" s="11">
        <f>IF(AN41="",Default_Rank_Score,RANK(AN41,AN$4:AN$119,1))</f>
        <v>63</v>
      </c>
      <c r="AP41" s="51">
        <v>38.78</v>
      </c>
      <c r="AQ41" s="6">
        <v>1</v>
      </c>
      <c r="AR41" s="31">
        <v>0</v>
      </c>
      <c r="AS41" s="31">
        <v>0</v>
      </c>
      <c r="AT41" s="38">
        <f t="shared" si="25"/>
        <v>43.78</v>
      </c>
      <c r="AU41" s="11">
        <f>IF(AT41="",Default_Rank_Score,RANK(AT41,AT$4:AT$119,1))</f>
        <v>56</v>
      </c>
      <c r="AV41" s="51">
        <v>30.82</v>
      </c>
      <c r="AW41" s="6">
        <v>0</v>
      </c>
      <c r="AX41" s="31">
        <v>0</v>
      </c>
      <c r="AY41" s="31">
        <v>0</v>
      </c>
      <c r="AZ41" s="38">
        <f t="shared" si="26"/>
        <v>30.82</v>
      </c>
      <c r="BA41" s="11">
        <f>IF(AZ41="",Default_Rank_Score,RANK(AZ41,AZ$4:AZ$119,1))</f>
        <v>14</v>
      </c>
      <c r="BB41" s="51">
        <v>40.42</v>
      </c>
      <c r="BC41" s="6">
        <v>3</v>
      </c>
      <c r="BD41" s="31">
        <v>0</v>
      </c>
      <c r="BE41" s="31">
        <v>0</v>
      </c>
      <c r="BF41" s="38">
        <f t="shared" si="27"/>
        <v>55.42</v>
      </c>
      <c r="BG41" s="11">
        <f>IF(BF41="",Default_Rank_Score,RANK(BF41,BF$4:BF$119,1))</f>
        <v>83</v>
      </c>
      <c r="BH41" s="51">
        <v>33.450000000000003</v>
      </c>
      <c r="BI41" s="6">
        <v>3</v>
      </c>
      <c r="BJ41" s="31">
        <v>0</v>
      </c>
      <c r="BK41" s="31">
        <v>0</v>
      </c>
      <c r="BL41" s="38">
        <f t="shared" si="28"/>
        <v>48.45</v>
      </c>
      <c r="BM41" s="11">
        <f>IF(BL41="",Default_Rank_Score,RANK(BL41,BL$4:BL$119,1))</f>
        <v>67</v>
      </c>
      <c r="BN41" s="51">
        <v>54.48</v>
      </c>
      <c r="BO41" s="6">
        <v>0</v>
      </c>
      <c r="BP41" s="31">
        <v>0</v>
      </c>
      <c r="BQ41" s="31">
        <v>0</v>
      </c>
      <c r="BR41" s="38">
        <f t="shared" si="29"/>
        <v>54.48</v>
      </c>
      <c r="BS41" s="11">
        <f>IF(BR41="",Default_Rank_Score,RANK(BR41,BR$4:BR$119,1))</f>
        <v>64</v>
      </c>
    </row>
    <row r="42" spans="1:71" s="10" customFormat="1" x14ac:dyDescent="0.2">
      <c r="A42" s="77" t="s">
        <v>165</v>
      </c>
      <c r="B42" s="2"/>
      <c r="C42" s="1"/>
      <c r="D42" s="71">
        <v>3</v>
      </c>
      <c r="E42" s="76" t="s">
        <v>106</v>
      </c>
      <c r="F42" s="6"/>
      <c r="G42" s="66">
        <f t="shared" si="15"/>
        <v>37</v>
      </c>
      <c r="H42" s="66">
        <f t="shared" si="16"/>
        <v>217</v>
      </c>
      <c r="I42" s="66">
        <f t="shared" si="17"/>
        <v>10</v>
      </c>
      <c r="J42" s="66">
        <f t="shared" si="18"/>
        <v>0</v>
      </c>
      <c r="K42" s="67">
        <f t="shared" si="19"/>
        <v>385.34000000000003</v>
      </c>
      <c r="L42" s="51">
        <v>34.619999999999997</v>
      </c>
      <c r="M42" s="6">
        <v>0</v>
      </c>
      <c r="N42" s="31">
        <v>0</v>
      </c>
      <c r="O42" s="31">
        <v>0</v>
      </c>
      <c r="P42" s="38">
        <f t="shared" si="20"/>
        <v>34.619999999999997</v>
      </c>
      <c r="Q42" s="55">
        <f>IF(P42="",Default_Rank_Score,RANK(P42,P$4:P$119,1))</f>
        <v>40</v>
      </c>
      <c r="R42" s="51">
        <v>27.19</v>
      </c>
      <c r="S42" s="6">
        <v>0</v>
      </c>
      <c r="T42" s="31">
        <v>0</v>
      </c>
      <c r="U42" s="31">
        <v>0</v>
      </c>
      <c r="V42" s="38">
        <f t="shared" si="21"/>
        <v>27.19</v>
      </c>
      <c r="W42" s="57">
        <f>IF(V42="",Default_Rank_Score,RANK(V42,V$4:V$119,1))</f>
        <v>38</v>
      </c>
      <c r="X42" s="51">
        <v>43.67</v>
      </c>
      <c r="Y42" s="6">
        <v>0</v>
      </c>
      <c r="Z42" s="31">
        <v>0</v>
      </c>
      <c r="AA42" s="31">
        <v>0</v>
      </c>
      <c r="AB42" s="38">
        <f t="shared" si="22"/>
        <v>43.67</v>
      </c>
      <c r="AC42" s="57">
        <f>IF(AB42="",Default_Rank_Score,RANK(AB42,AB$4:AB$119,1))</f>
        <v>48</v>
      </c>
      <c r="AD42" s="51">
        <v>35.770000000000003</v>
      </c>
      <c r="AE42" s="6">
        <v>0</v>
      </c>
      <c r="AF42" s="31">
        <v>0</v>
      </c>
      <c r="AG42" s="31">
        <v>0</v>
      </c>
      <c r="AH42" s="38">
        <f t="shared" si="23"/>
        <v>35.770000000000003</v>
      </c>
      <c r="AI42" s="57">
        <f>IF(AH42="",Default_Rank_Score,RANK(AH42,AH$4:AH$119,1))</f>
        <v>45</v>
      </c>
      <c r="AJ42" s="75">
        <v>46.42</v>
      </c>
      <c r="AK42" s="6">
        <v>0</v>
      </c>
      <c r="AL42" s="31">
        <v>0</v>
      </c>
      <c r="AM42" s="31">
        <v>0</v>
      </c>
      <c r="AN42" s="38">
        <f t="shared" si="24"/>
        <v>46.42</v>
      </c>
      <c r="AO42" s="11">
        <f>IF(AN42="",Default_Rank_Score,RANK(AN42,AN$4:AN$119,1))</f>
        <v>46</v>
      </c>
      <c r="AP42" s="51">
        <v>37.31</v>
      </c>
      <c r="AQ42" s="6">
        <v>0</v>
      </c>
      <c r="AR42" s="31">
        <v>0</v>
      </c>
      <c r="AS42" s="31">
        <v>0</v>
      </c>
      <c r="AT42" s="38">
        <f t="shared" si="25"/>
        <v>37.31</v>
      </c>
      <c r="AU42" s="11">
        <f>IF(AT42="",Default_Rank_Score,RANK(AT42,AT$4:AT$119,1))</f>
        <v>37</v>
      </c>
      <c r="AV42" s="51">
        <v>47.74</v>
      </c>
      <c r="AW42" s="6">
        <v>0</v>
      </c>
      <c r="AX42" s="31">
        <v>0</v>
      </c>
      <c r="AY42" s="31">
        <v>0</v>
      </c>
      <c r="AZ42" s="38">
        <f t="shared" si="26"/>
        <v>47.74</v>
      </c>
      <c r="BA42" s="11">
        <f>IF(AZ42="",Default_Rank_Score,RANK(AZ42,AZ$4:AZ$119,1))</f>
        <v>66</v>
      </c>
      <c r="BB42" s="51">
        <v>37.89</v>
      </c>
      <c r="BC42" s="6">
        <v>0</v>
      </c>
      <c r="BD42" s="31">
        <v>0</v>
      </c>
      <c r="BE42" s="31">
        <v>0</v>
      </c>
      <c r="BF42" s="38">
        <f t="shared" si="27"/>
        <v>37.89</v>
      </c>
      <c r="BG42" s="11">
        <f>IF(BF42="",Default_Rank_Score,RANK(BF42,BF$4:BF$119,1))</f>
        <v>47</v>
      </c>
      <c r="BH42" s="51">
        <v>35.590000000000003</v>
      </c>
      <c r="BI42" s="6">
        <v>0</v>
      </c>
      <c r="BJ42" s="31">
        <v>0</v>
      </c>
      <c r="BK42" s="31">
        <v>0</v>
      </c>
      <c r="BL42" s="38">
        <f t="shared" si="28"/>
        <v>35.590000000000003</v>
      </c>
      <c r="BM42" s="11">
        <f>IF(BL42="",Default_Rank_Score,RANK(BL42,BL$4:BL$119,1))</f>
        <v>37</v>
      </c>
      <c r="BN42" s="51">
        <v>39.14</v>
      </c>
      <c r="BO42" s="6">
        <v>0</v>
      </c>
      <c r="BP42" s="31">
        <v>0</v>
      </c>
      <c r="BQ42" s="31">
        <v>0</v>
      </c>
      <c r="BR42" s="38">
        <f t="shared" si="29"/>
        <v>39.14</v>
      </c>
      <c r="BS42" s="11">
        <f>IF(BR42="",Default_Rank_Score,RANK(BR42,BR$4:BR$119,1))</f>
        <v>25</v>
      </c>
    </row>
    <row r="43" spans="1:71" s="10" customFormat="1" x14ac:dyDescent="0.2">
      <c r="A43" s="61" t="s">
        <v>168</v>
      </c>
      <c r="B43" s="2"/>
      <c r="C43" s="1"/>
      <c r="D43" s="72">
        <v>4</v>
      </c>
      <c r="E43" s="76" t="s">
        <v>159</v>
      </c>
      <c r="F43" s="6"/>
      <c r="G43" s="66">
        <f t="shared" si="15"/>
        <v>70</v>
      </c>
      <c r="H43" s="66">
        <f t="shared" si="16"/>
        <v>317</v>
      </c>
      <c r="I43" s="66">
        <f t="shared" si="17"/>
        <v>10</v>
      </c>
      <c r="J43" s="66">
        <f t="shared" si="18"/>
        <v>0</v>
      </c>
      <c r="K43" s="67">
        <f t="shared" si="19"/>
        <v>513.19999999999993</v>
      </c>
      <c r="L43" s="51">
        <v>64.209999999999994</v>
      </c>
      <c r="M43" s="6">
        <v>0</v>
      </c>
      <c r="N43" s="31">
        <v>0</v>
      </c>
      <c r="O43" s="31">
        <v>0</v>
      </c>
      <c r="P43" s="38">
        <f t="shared" si="20"/>
        <v>64.209999999999994</v>
      </c>
      <c r="Q43" s="55">
        <f>IF(P43="",Default_Rank_Score,RANK(P43,P$4:P$119,1))</f>
        <v>85</v>
      </c>
      <c r="R43" s="51">
        <v>27.6</v>
      </c>
      <c r="S43" s="6">
        <v>0</v>
      </c>
      <c r="T43" s="31">
        <v>0</v>
      </c>
      <c r="U43" s="31">
        <v>0</v>
      </c>
      <c r="V43" s="38">
        <f t="shared" si="21"/>
        <v>27.6</v>
      </c>
      <c r="W43" s="57">
        <f>IF(V43="",Default_Rank_Score,RANK(V43,V$4:V$119,1))</f>
        <v>39</v>
      </c>
      <c r="X43" s="51">
        <v>46.48</v>
      </c>
      <c r="Y43" s="6">
        <v>0</v>
      </c>
      <c r="Z43" s="31">
        <v>0</v>
      </c>
      <c r="AA43" s="31">
        <v>0</v>
      </c>
      <c r="AB43" s="38">
        <f t="shared" si="22"/>
        <v>46.48</v>
      </c>
      <c r="AC43" s="57">
        <f>IF(AB43="",Default_Rank_Score,RANK(AB43,AB$4:AB$119,1))</f>
        <v>56</v>
      </c>
      <c r="AD43" s="51">
        <v>41.89</v>
      </c>
      <c r="AE43" s="6">
        <v>0</v>
      </c>
      <c r="AF43" s="31">
        <v>0</v>
      </c>
      <c r="AG43" s="31">
        <v>0</v>
      </c>
      <c r="AH43" s="38">
        <f t="shared" si="23"/>
        <v>41.89</v>
      </c>
      <c r="AI43" s="57">
        <f>IF(AH43="",Default_Rank_Score,RANK(AH43,AH$4:AH$119,1))</f>
        <v>66</v>
      </c>
      <c r="AJ43" s="51">
        <v>56.93</v>
      </c>
      <c r="AK43" s="6">
        <v>0</v>
      </c>
      <c r="AL43" s="31">
        <v>0</v>
      </c>
      <c r="AM43" s="31">
        <v>0</v>
      </c>
      <c r="AN43" s="38">
        <f t="shared" si="24"/>
        <v>56.93</v>
      </c>
      <c r="AO43" s="11">
        <f>IF(AN43="",Default_Rank_Score,RANK(AN43,AN$4:AN$119,1))</f>
        <v>71</v>
      </c>
      <c r="AP43" s="51">
        <v>58.95</v>
      </c>
      <c r="AQ43" s="6">
        <v>0</v>
      </c>
      <c r="AR43" s="31">
        <v>0</v>
      </c>
      <c r="AS43" s="31">
        <v>0</v>
      </c>
      <c r="AT43" s="38">
        <f t="shared" si="25"/>
        <v>58.95</v>
      </c>
      <c r="AU43" s="11">
        <f>IF(AT43="",Default_Rank_Score,RANK(AT43,AT$4:AT$119,1))</f>
        <v>79</v>
      </c>
      <c r="AV43" s="51">
        <v>61.65</v>
      </c>
      <c r="AW43" s="6">
        <v>0</v>
      </c>
      <c r="AX43" s="31">
        <v>0</v>
      </c>
      <c r="AY43" s="31">
        <v>0</v>
      </c>
      <c r="AZ43" s="38">
        <f t="shared" si="26"/>
        <v>61.65</v>
      </c>
      <c r="BA43" s="11">
        <f>IF(AZ43="",Default_Rank_Score,RANK(AZ43,AZ$4:AZ$119,1))</f>
        <v>85</v>
      </c>
      <c r="BB43" s="51">
        <v>48.59</v>
      </c>
      <c r="BC43" s="6">
        <v>0</v>
      </c>
      <c r="BD43" s="31">
        <v>0</v>
      </c>
      <c r="BE43" s="31">
        <v>0</v>
      </c>
      <c r="BF43" s="38">
        <f t="shared" si="27"/>
        <v>48.59</v>
      </c>
      <c r="BG43" s="11">
        <f>IF(BF43="",Default_Rank_Score,RANK(BF43,BF$4:BF$119,1))</f>
        <v>74</v>
      </c>
      <c r="BH43" s="51">
        <v>58.51</v>
      </c>
      <c r="BI43" s="6">
        <v>0</v>
      </c>
      <c r="BJ43" s="31">
        <v>0</v>
      </c>
      <c r="BK43" s="31">
        <v>0</v>
      </c>
      <c r="BL43" s="38">
        <f t="shared" si="28"/>
        <v>58.51</v>
      </c>
      <c r="BM43" s="11">
        <f>IF(BL43="",Default_Rank_Score,RANK(BL43,BL$4:BL$119,1))</f>
        <v>83</v>
      </c>
      <c r="BN43" s="51">
        <v>48.39</v>
      </c>
      <c r="BO43" s="6">
        <v>0</v>
      </c>
      <c r="BP43" s="31">
        <v>0</v>
      </c>
      <c r="BQ43" s="31">
        <v>0</v>
      </c>
      <c r="BR43" s="38">
        <f t="shared" si="29"/>
        <v>48.39</v>
      </c>
      <c r="BS43" s="11">
        <f>IF(BR43="",Default_Rank_Score,RANK(BR43,BR$4:BR$119,1))</f>
        <v>48</v>
      </c>
    </row>
    <row r="44" spans="1:71" s="10" customFormat="1" x14ac:dyDescent="0.2">
      <c r="A44" s="61" t="s">
        <v>135</v>
      </c>
      <c r="B44" s="2"/>
      <c r="C44" s="1"/>
      <c r="D44" s="72">
        <v>4</v>
      </c>
      <c r="E44" s="76" t="s">
        <v>59</v>
      </c>
      <c r="F44" s="6"/>
      <c r="G44" s="66">
        <f t="shared" si="15"/>
        <v>73</v>
      </c>
      <c r="H44" s="66">
        <f t="shared" si="16"/>
        <v>343</v>
      </c>
      <c r="I44" s="66">
        <f t="shared" si="17"/>
        <v>3</v>
      </c>
      <c r="J44" s="66">
        <f t="shared" si="18"/>
        <v>18</v>
      </c>
      <c r="K44" s="67">
        <f t="shared" si="19"/>
        <v>536.97</v>
      </c>
      <c r="L44" s="51">
        <v>43.24</v>
      </c>
      <c r="M44" s="6">
        <v>4</v>
      </c>
      <c r="N44" s="31">
        <v>0</v>
      </c>
      <c r="O44" s="31">
        <v>0</v>
      </c>
      <c r="P44" s="38">
        <f t="shared" si="20"/>
        <v>63.24</v>
      </c>
      <c r="Q44" s="55">
        <f>IF(P44="",Default_Rank_Score,RANK(P44,P$4:P$119,1))</f>
        <v>83</v>
      </c>
      <c r="R44" s="51">
        <v>22.74</v>
      </c>
      <c r="S44" s="6">
        <v>1</v>
      </c>
      <c r="T44" s="31">
        <v>0</v>
      </c>
      <c r="U44" s="31">
        <v>0</v>
      </c>
      <c r="V44" s="38">
        <f t="shared" si="21"/>
        <v>27.74</v>
      </c>
      <c r="W44" s="57">
        <f>IF(V44="",Default_Rank_Score,RANK(V44,V$4:V$119,1))</f>
        <v>40</v>
      </c>
      <c r="X44" s="51">
        <v>47.35</v>
      </c>
      <c r="Y44" s="6">
        <v>2</v>
      </c>
      <c r="Z44" s="31">
        <v>0</v>
      </c>
      <c r="AA44" s="31">
        <v>0</v>
      </c>
      <c r="AB44" s="38">
        <f t="shared" si="22"/>
        <v>57.35</v>
      </c>
      <c r="AC44" s="57">
        <f>IF(AB44="",Default_Rank_Score,RANK(AB44,AB$4:AB$119,1))</f>
        <v>77</v>
      </c>
      <c r="AD44" s="51">
        <v>41.03</v>
      </c>
      <c r="AE44" s="6">
        <v>0</v>
      </c>
      <c r="AF44" s="31">
        <v>0</v>
      </c>
      <c r="AG44" s="31">
        <v>0</v>
      </c>
      <c r="AH44" s="38">
        <f t="shared" si="23"/>
        <v>41.03</v>
      </c>
      <c r="AI44" s="57">
        <f>IF(AH44="",Default_Rank_Score,RANK(AH44,AH$4:AH$119,1))</f>
        <v>59</v>
      </c>
      <c r="AJ44" s="51">
        <v>52.94</v>
      </c>
      <c r="AK44" s="6">
        <v>3</v>
      </c>
      <c r="AL44" s="31">
        <v>0</v>
      </c>
      <c r="AM44" s="31">
        <v>0</v>
      </c>
      <c r="AN44" s="38">
        <f t="shared" si="24"/>
        <v>67.94</v>
      </c>
      <c r="AO44" s="11">
        <f>IF(AN44="",Default_Rank_Score,RANK(AN44,AN$4:AN$119,1))</f>
        <v>84</v>
      </c>
      <c r="AP44" s="51">
        <v>51.53</v>
      </c>
      <c r="AQ44" s="6">
        <v>4</v>
      </c>
      <c r="AR44" s="31">
        <v>0</v>
      </c>
      <c r="AS44" s="31">
        <v>0</v>
      </c>
      <c r="AT44" s="38">
        <f t="shared" si="25"/>
        <v>71.53</v>
      </c>
      <c r="AU44" s="11">
        <f>IF(AT44="",Default_Rank_Score,RANK(AT44,AT$4:AT$119,1))</f>
        <v>95</v>
      </c>
      <c r="AV44" s="51">
        <v>57.66</v>
      </c>
      <c r="AW44" s="6">
        <v>0</v>
      </c>
      <c r="AX44" s="31">
        <v>0</v>
      </c>
      <c r="AY44" s="31">
        <v>0</v>
      </c>
      <c r="AZ44" s="38">
        <f t="shared" si="26"/>
        <v>57.66</v>
      </c>
      <c r="BA44" s="11">
        <f>IF(AZ44="",Default_Rank_Score,RANK(AZ44,AZ$4:AZ$119,1))</f>
        <v>78</v>
      </c>
      <c r="BB44" s="51">
        <v>40.07</v>
      </c>
      <c r="BC44" s="6">
        <v>0</v>
      </c>
      <c r="BD44" s="31">
        <v>0</v>
      </c>
      <c r="BE44" s="31">
        <v>0</v>
      </c>
      <c r="BF44" s="38">
        <f t="shared" si="27"/>
        <v>40.07</v>
      </c>
      <c r="BG44" s="11">
        <f>IF(BF44="",Default_Rank_Score,RANK(BF44,BF$4:BF$119,1))</f>
        <v>54</v>
      </c>
      <c r="BH44" s="51">
        <v>42.15</v>
      </c>
      <c r="BI44" s="6">
        <v>2</v>
      </c>
      <c r="BJ44" s="31">
        <v>0</v>
      </c>
      <c r="BK44" s="31">
        <v>0</v>
      </c>
      <c r="BL44" s="38">
        <f t="shared" si="28"/>
        <v>52.15</v>
      </c>
      <c r="BM44" s="11">
        <f>IF(BL44="",Default_Rank_Score,RANK(BL44,BL$4:BL$119,1))</f>
        <v>72</v>
      </c>
      <c r="BN44" s="51">
        <v>48.26</v>
      </c>
      <c r="BO44" s="6">
        <v>2</v>
      </c>
      <c r="BP44" s="31">
        <v>0</v>
      </c>
      <c r="BQ44" s="31">
        <v>0</v>
      </c>
      <c r="BR44" s="38">
        <f t="shared" si="29"/>
        <v>58.26</v>
      </c>
      <c r="BS44" s="11">
        <f>IF(BR44="",Default_Rank_Score,RANK(BR44,BR$4:BR$119,1))</f>
        <v>69</v>
      </c>
    </row>
    <row r="45" spans="1:71" s="10" customFormat="1" x14ac:dyDescent="0.2">
      <c r="A45" s="78" t="s">
        <v>200</v>
      </c>
      <c r="B45" s="2"/>
      <c r="C45" s="1"/>
      <c r="D45" s="69">
        <v>1</v>
      </c>
      <c r="E45" s="76" t="s">
        <v>74</v>
      </c>
      <c r="F45" s="6"/>
      <c r="G45" s="66">
        <f t="shared" si="15"/>
        <v>112</v>
      </c>
      <c r="H45" s="66">
        <f t="shared" si="16"/>
        <v>256</v>
      </c>
      <c r="I45" s="66">
        <f t="shared" si="17"/>
        <v>4</v>
      </c>
      <c r="J45" s="66">
        <f t="shared" si="18"/>
        <v>6</v>
      </c>
      <c r="K45" s="67">
        <f t="shared" si="19"/>
        <v>5199.9400000000005</v>
      </c>
      <c r="L45" s="51">
        <v>41.85</v>
      </c>
      <c r="M45" s="6">
        <v>1</v>
      </c>
      <c r="N45" s="31">
        <v>0</v>
      </c>
      <c r="O45" s="31">
        <v>0</v>
      </c>
      <c r="P45" s="38">
        <f t="shared" si="20"/>
        <v>46.85</v>
      </c>
      <c r="Q45" s="55">
        <f>IF(P45="",Default_Rank_Score,RANK(P45,P$4:P$119,1))</f>
        <v>61</v>
      </c>
      <c r="R45" s="51">
        <v>27.76</v>
      </c>
      <c r="S45" s="6">
        <v>0</v>
      </c>
      <c r="T45" s="31">
        <v>0</v>
      </c>
      <c r="U45" s="31">
        <v>0</v>
      </c>
      <c r="V45" s="38">
        <f t="shared" si="21"/>
        <v>27.76</v>
      </c>
      <c r="W45" s="57">
        <f>IF(V45="",Default_Rank_Score,RANK(V45,V$4:V$119,1))</f>
        <v>41</v>
      </c>
      <c r="X45" s="51">
        <v>48.22</v>
      </c>
      <c r="Y45" s="6">
        <v>0</v>
      </c>
      <c r="Z45" s="31">
        <v>0</v>
      </c>
      <c r="AA45" s="31">
        <v>0</v>
      </c>
      <c r="AB45" s="38">
        <f t="shared" si="22"/>
        <v>48.22</v>
      </c>
      <c r="AC45" s="57">
        <f>IF(AB45="",Default_Rank_Score,RANK(AB45,AB$4:AB$119,1))</f>
        <v>61</v>
      </c>
      <c r="AD45" s="51">
        <v>38.619999999999997</v>
      </c>
      <c r="AE45" s="6">
        <v>0</v>
      </c>
      <c r="AF45" s="31">
        <v>0</v>
      </c>
      <c r="AG45" s="31">
        <v>0</v>
      </c>
      <c r="AH45" s="38">
        <f t="shared" si="23"/>
        <v>38.619999999999997</v>
      </c>
      <c r="AI45" s="57">
        <f>IF(AH45="",Default_Rank_Score,RANK(AH45,AH$4:AH$119,1))</f>
        <v>53</v>
      </c>
      <c r="AJ45" s="51">
        <v>43.49</v>
      </c>
      <c r="AK45" s="6">
        <v>0</v>
      </c>
      <c r="AL45" s="31">
        <v>0</v>
      </c>
      <c r="AM45" s="31">
        <v>0</v>
      </c>
      <c r="AN45" s="38">
        <f t="shared" si="24"/>
        <v>43.49</v>
      </c>
      <c r="AO45" s="11">
        <f>IF(AN45="",Default_Rank_Score,RANK(AN45,AN$4:AN$119,1))</f>
        <v>40</v>
      </c>
      <c r="AP45" s="51" t="s">
        <v>197</v>
      </c>
      <c r="AQ45" s="6">
        <v>1</v>
      </c>
      <c r="AR45" s="31">
        <v>0</v>
      </c>
      <c r="AS45" s="31">
        <v>0</v>
      </c>
      <c r="AT45" s="38">
        <f t="shared" si="25"/>
        <v>999</v>
      </c>
      <c r="AU45" s="11">
        <f>IF(AT45="",Default_Rank_Score,RANK(AT45,AT$4:AT$119,1))</f>
        <v>113</v>
      </c>
      <c r="AV45" s="51" t="s">
        <v>197</v>
      </c>
      <c r="AW45" s="6">
        <v>1</v>
      </c>
      <c r="AX45" s="31">
        <v>0</v>
      </c>
      <c r="AY45" s="31">
        <v>0</v>
      </c>
      <c r="AZ45" s="38">
        <f t="shared" si="26"/>
        <v>999</v>
      </c>
      <c r="BA45" s="11">
        <f>IF(AZ45="",Default_Rank_Score,RANK(AZ45,AZ$4:AZ$119,1))</f>
        <v>113</v>
      </c>
      <c r="BB45" s="51" t="s">
        <v>197</v>
      </c>
      <c r="BC45" s="6">
        <v>1</v>
      </c>
      <c r="BD45" s="31">
        <v>0</v>
      </c>
      <c r="BE45" s="31">
        <v>0</v>
      </c>
      <c r="BF45" s="38">
        <f t="shared" si="27"/>
        <v>999</v>
      </c>
      <c r="BG45" s="11">
        <f>IF(BF45="",Default_Rank_Score,RANK(BF45,BF$4:BF$119,1))</f>
        <v>113</v>
      </c>
      <c r="BH45" s="51" t="s">
        <v>197</v>
      </c>
      <c r="BI45" s="6">
        <v>1</v>
      </c>
      <c r="BJ45" s="31">
        <v>0</v>
      </c>
      <c r="BK45" s="31">
        <v>0</v>
      </c>
      <c r="BL45" s="38">
        <f t="shared" si="28"/>
        <v>999</v>
      </c>
      <c r="BM45" s="11">
        <f>IF(BL45="",Default_Rank_Score,RANK(BL45,BL$4:BL$119,1))</f>
        <v>113</v>
      </c>
      <c r="BN45" s="51" t="s">
        <v>197</v>
      </c>
      <c r="BO45" s="6">
        <v>1</v>
      </c>
      <c r="BP45" s="31">
        <v>0</v>
      </c>
      <c r="BQ45" s="31">
        <v>0</v>
      </c>
      <c r="BR45" s="38">
        <f t="shared" si="29"/>
        <v>999</v>
      </c>
      <c r="BS45" s="11">
        <f>IF(BR45="",Default_Rank_Score,RANK(BR45,BR$4:BR$119,1))</f>
        <v>113</v>
      </c>
    </row>
    <row r="46" spans="1:71" s="10" customFormat="1" x14ac:dyDescent="0.2">
      <c r="A46" s="61" t="s">
        <v>127</v>
      </c>
      <c r="B46" s="2"/>
      <c r="C46" s="1"/>
      <c r="D46" s="72">
        <v>4</v>
      </c>
      <c r="E46" s="76" t="s">
        <v>73</v>
      </c>
      <c r="F46" s="6"/>
      <c r="G46" s="66">
        <f t="shared" si="15"/>
        <v>31</v>
      </c>
      <c r="H46" s="66">
        <f t="shared" si="16"/>
        <v>187</v>
      </c>
      <c r="I46" s="66">
        <f t="shared" si="17"/>
        <v>9</v>
      </c>
      <c r="J46" s="66">
        <f t="shared" si="18"/>
        <v>1</v>
      </c>
      <c r="K46" s="67">
        <f t="shared" si="19"/>
        <v>366.89</v>
      </c>
      <c r="L46" s="51">
        <v>33.21</v>
      </c>
      <c r="M46" s="6">
        <v>0</v>
      </c>
      <c r="N46" s="31">
        <v>0</v>
      </c>
      <c r="O46" s="31">
        <v>0</v>
      </c>
      <c r="P46" s="38">
        <f t="shared" si="20"/>
        <v>33.21</v>
      </c>
      <c r="Q46" s="55">
        <f>IF(P46="",Default_Rank_Score,RANK(P46,P$4:P$119,1))</f>
        <v>32</v>
      </c>
      <c r="R46" s="51">
        <v>28.07</v>
      </c>
      <c r="S46" s="6">
        <v>0</v>
      </c>
      <c r="T46" s="31">
        <v>0</v>
      </c>
      <c r="U46" s="31">
        <v>0</v>
      </c>
      <c r="V46" s="38">
        <f t="shared" si="21"/>
        <v>28.07</v>
      </c>
      <c r="W46" s="57">
        <f>IF(V46="",Default_Rank_Score,RANK(V46,V$4:V$119,1))</f>
        <v>42</v>
      </c>
      <c r="X46" s="51">
        <v>33.36</v>
      </c>
      <c r="Y46" s="6">
        <v>0</v>
      </c>
      <c r="Z46" s="31">
        <v>0</v>
      </c>
      <c r="AA46" s="31">
        <v>0</v>
      </c>
      <c r="AB46" s="38">
        <f t="shared" si="22"/>
        <v>33.36</v>
      </c>
      <c r="AC46" s="57">
        <f>IF(AB46="",Default_Rank_Score,RANK(AB46,AB$4:AB$119,1))</f>
        <v>18</v>
      </c>
      <c r="AD46" s="51">
        <v>40.53</v>
      </c>
      <c r="AE46" s="6">
        <v>0</v>
      </c>
      <c r="AF46" s="31">
        <v>0</v>
      </c>
      <c r="AG46" s="31">
        <v>0</v>
      </c>
      <c r="AH46" s="38">
        <f t="shared" si="23"/>
        <v>40.53</v>
      </c>
      <c r="AI46" s="57">
        <f>IF(AH46="",Default_Rank_Score,RANK(AH46,AH$4:AH$119,1))</f>
        <v>58</v>
      </c>
      <c r="AJ46" s="51">
        <v>43.34</v>
      </c>
      <c r="AK46" s="6">
        <v>0</v>
      </c>
      <c r="AL46" s="31">
        <v>0</v>
      </c>
      <c r="AM46" s="31">
        <v>0</v>
      </c>
      <c r="AN46" s="38">
        <f t="shared" si="24"/>
        <v>43.34</v>
      </c>
      <c r="AO46" s="11">
        <f>IF(AN46="",Default_Rank_Score,RANK(AN46,AN$4:AN$119,1))</f>
        <v>37</v>
      </c>
      <c r="AP46" s="51">
        <v>39.11</v>
      </c>
      <c r="AQ46" s="6">
        <v>0</v>
      </c>
      <c r="AR46" s="31">
        <v>0</v>
      </c>
      <c r="AS46" s="31">
        <v>0</v>
      </c>
      <c r="AT46" s="38">
        <f t="shared" si="25"/>
        <v>39.11</v>
      </c>
      <c r="AU46" s="11">
        <f>IF(AT46="",Default_Rank_Score,RANK(AT46,AT$4:AT$119,1))</f>
        <v>42</v>
      </c>
      <c r="AV46" s="51">
        <v>33.24</v>
      </c>
      <c r="AW46" s="6">
        <v>1</v>
      </c>
      <c r="AX46" s="31">
        <v>0</v>
      </c>
      <c r="AY46" s="31">
        <v>0</v>
      </c>
      <c r="AZ46" s="38">
        <f t="shared" si="26"/>
        <v>38.24</v>
      </c>
      <c r="BA46" s="11">
        <f>IF(AZ46="",Default_Rank_Score,RANK(AZ46,AZ$4:AZ$119,1))</f>
        <v>38</v>
      </c>
      <c r="BB46" s="51">
        <v>35.020000000000003</v>
      </c>
      <c r="BC46" s="6">
        <v>0</v>
      </c>
      <c r="BD46" s="31">
        <v>0</v>
      </c>
      <c r="BE46" s="31">
        <v>0</v>
      </c>
      <c r="BF46" s="38">
        <f t="shared" si="27"/>
        <v>35.020000000000003</v>
      </c>
      <c r="BG46" s="11">
        <f>IF(BF46="",Default_Rank_Score,RANK(BF46,BF$4:BF$119,1))</f>
        <v>41</v>
      </c>
      <c r="BH46" s="51">
        <v>34.700000000000003</v>
      </c>
      <c r="BI46" s="6">
        <v>0</v>
      </c>
      <c r="BJ46" s="31">
        <v>0</v>
      </c>
      <c r="BK46" s="31">
        <v>0</v>
      </c>
      <c r="BL46" s="38">
        <f t="shared" si="28"/>
        <v>34.700000000000003</v>
      </c>
      <c r="BM46" s="11">
        <f>IF(BL46="",Default_Rank_Score,RANK(BL46,BL$4:BL$119,1))</f>
        <v>32</v>
      </c>
      <c r="BN46" s="51">
        <v>41.31</v>
      </c>
      <c r="BO46" s="6">
        <v>0</v>
      </c>
      <c r="BP46" s="31">
        <v>0</v>
      </c>
      <c r="BQ46" s="31">
        <v>0</v>
      </c>
      <c r="BR46" s="38">
        <f t="shared" si="29"/>
        <v>41.31</v>
      </c>
      <c r="BS46" s="11">
        <f>IF(BR46="",Default_Rank_Score,RANK(BR46,BR$4:BR$119,1))</f>
        <v>29</v>
      </c>
    </row>
    <row r="47" spans="1:71" s="10" customFormat="1" x14ac:dyDescent="0.2">
      <c r="A47" s="61" t="s">
        <v>179</v>
      </c>
      <c r="B47" s="2"/>
      <c r="C47" s="1"/>
      <c r="D47" s="74">
        <v>6</v>
      </c>
      <c r="E47" s="76" t="s">
        <v>144</v>
      </c>
      <c r="F47" s="6"/>
      <c r="G47" s="66">
        <f t="shared" si="15"/>
        <v>46</v>
      </c>
      <c r="H47" s="66">
        <f t="shared" si="16"/>
        <v>241</v>
      </c>
      <c r="I47" s="66">
        <f t="shared" si="17"/>
        <v>8</v>
      </c>
      <c r="J47" s="66">
        <f t="shared" si="18"/>
        <v>3</v>
      </c>
      <c r="K47" s="67">
        <f t="shared" si="19"/>
        <v>398.90999999999997</v>
      </c>
      <c r="L47" s="51">
        <v>34.159999999999997</v>
      </c>
      <c r="M47" s="6">
        <v>0</v>
      </c>
      <c r="N47" s="31">
        <v>0</v>
      </c>
      <c r="O47" s="31">
        <v>0</v>
      </c>
      <c r="P47" s="38">
        <f t="shared" si="20"/>
        <v>34.159999999999997</v>
      </c>
      <c r="Q47" s="55">
        <f>IF(P47="",Default_Rank_Score,RANK(P47,P$4:P$119,1))</f>
        <v>39</v>
      </c>
      <c r="R47" s="51">
        <v>28.07</v>
      </c>
      <c r="S47" s="6">
        <v>0</v>
      </c>
      <c r="T47" s="31">
        <v>0</v>
      </c>
      <c r="U47" s="31">
        <v>0</v>
      </c>
      <c r="V47" s="38">
        <f t="shared" si="21"/>
        <v>28.07</v>
      </c>
      <c r="W47" s="57">
        <f>IF(V47="",Default_Rank_Score,RANK(V47,V$4:V$119,1))</f>
        <v>42</v>
      </c>
      <c r="X47" s="51">
        <v>37.159999999999997</v>
      </c>
      <c r="Y47" s="6">
        <v>0</v>
      </c>
      <c r="Z47" s="31">
        <v>0</v>
      </c>
      <c r="AA47" s="31">
        <v>0</v>
      </c>
      <c r="AB47" s="38">
        <f t="shared" si="22"/>
        <v>37.159999999999997</v>
      </c>
      <c r="AC47" s="57">
        <f>IF(AB47="",Default_Rank_Score,RANK(AB47,AB$4:AB$119,1))</f>
        <v>31</v>
      </c>
      <c r="AD47" s="51">
        <v>34.96</v>
      </c>
      <c r="AE47" s="6">
        <v>2</v>
      </c>
      <c r="AF47" s="31">
        <v>0</v>
      </c>
      <c r="AG47" s="31">
        <v>0</v>
      </c>
      <c r="AH47" s="38">
        <f t="shared" si="23"/>
        <v>44.96</v>
      </c>
      <c r="AI47" s="57">
        <f>IF(AH47="",Default_Rank_Score,RANK(AH47,AH$4:AH$119,1))</f>
        <v>71</v>
      </c>
      <c r="AJ47" s="51">
        <v>45.1</v>
      </c>
      <c r="AK47" s="6">
        <v>1</v>
      </c>
      <c r="AL47" s="31">
        <v>0</v>
      </c>
      <c r="AM47" s="31">
        <v>0</v>
      </c>
      <c r="AN47" s="38">
        <f t="shared" si="24"/>
        <v>50.1</v>
      </c>
      <c r="AO47" s="11">
        <f>IF(AN47="",Default_Rank_Score,RANK(AN47,AN$4:AN$119,1))</f>
        <v>58</v>
      </c>
      <c r="AP47" s="51">
        <v>39.9</v>
      </c>
      <c r="AQ47" s="6">
        <v>0</v>
      </c>
      <c r="AR47" s="31">
        <v>0</v>
      </c>
      <c r="AS47" s="31">
        <v>0</v>
      </c>
      <c r="AT47" s="38">
        <f t="shared" si="25"/>
        <v>39.9</v>
      </c>
      <c r="AU47" s="11">
        <f>IF(AT47="",Default_Rank_Score,RANK(AT47,AT$4:AT$119,1))</f>
        <v>46</v>
      </c>
      <c r="AV47" s="51">
        <v>40.79</v>
      </c>
      <c r="AW47" s="6">
        <v>0</v>
      </c>
      <c r="AX47" s="31">
        <v>0</v>
      </c>
      <c r="AY47" s="31">
        <v>0</v>
      </c>
      <c r="AZ47" s="38">
        <f t="shared" si="26"/>
        <v>40.79</v>
      </c>
      <c r="BA47" s="11">
        <f>IF(AZ47="",Default_Rank_Score,RANK(AZ47,AZ$4:AZ$119,1))</f>
        <v>43</v>
      </c>
      <c r="BB47" s="51">
        <v>34.619999999999997</v>
      </c>
      <c r="BC47" s="6">
        <v>0</v>
      </c>
      <c r="BD47" s="31">
        <v>0</v>
      </c>
      <c r="BE47" s="31">
        <v>0</v>
      </c>
      <c r="BF47" s="38">
        <f t="shared" si="27"/>
        <v>34.619999999999997</v>
      </c>
      <c r="BG47" s="11">
        <f>IF(BF47="",Default_Rank_Score,RANK(BF47,BF$4:BF$119,1))</f>
        <v>40</v>
      </c>
      <c r="BH47" s="51">
        <v>41.65</v>
      </c>
      <c r="BI47" s="6">
        <v>0</v>
      </c>
      <c r="BJ47" s="31">
        <v>0</v>
      </c>
      <c r="BK47" s="31">
        <v>0</v>
      </c>
      <c r="BL47" s="38">
        <f t="shared" si="28"/>
        <v>41.65</v>
      </c>
      <c r="BM47" s="11">
        <f>IF(BL47="",Default_Rank_Score,RANK(BL47,BL$4:BL$119,1))</f>
        <v>54</v>
      </c>
      <c r="BN47" s="51">
        <v>47.5</v>
      </c>
      <c r="BO47" s="6">
        <v>0</v>
      </c>
      <c r="BP47" s="31">
        <v>0</v>
      </c>
      <c r="BQ47" s="31">
        <v>0</v>
      </c>
      <c r="BR47" s="38">
        <f t="shared" si="29"/>
        <v>47.5</v>
      </c>
      <c r="BS47" s="11">
        <f>IF(BR47="",Default_Rank_Score,RANK(BR47,BR$4:BR$119,1))</f>
        <v>46</v>
      </c>
    </row>
    <row r="48" spans="1:71" s="10" customFormat="1" x14ac:dyDescent="0.2">
      <c r="A48" s="61" t="s">
        <v>166</v>
      </c>
      <c r="B48" s="2"/>
      <c r="C48" s="1"/>
      <c r="D48" s="72">
        <v>4</v>
      </c>
      <c r="E48" s="76" t="s">
        <v>71</v>
      </c>
      <c r="F48" s="6"/>
      <c r="G48" s="66">
        <f t="shared" si="15"/>
        <v>20</v>
      </c>
      <c r="H48" s="66">
        <f t="shared" si="16"/>
        <v>128</v>
      </c>
      <c r="I48" s="66">
        <f t="shared" si="17"/>
        <v>5</v>
      </c>
      <c r="J48" s="66">
        <f t="shared" si="18"/>
        <v>5</v>
      </c>
      <c r="K48" s="67">
        <f t="shared" si="19"/>
        <v>326.36</v>
      </c>
      <c r="L48" s="51">
        <v>29.89</v>
      </c>
      <c r="M48" s="6">
        <v>1</v>
      </c>
      <c r="N48" s="31">
        <v>0</v>
      </c>
      <c r="O48" s="31">
        <v>0</v>
      </c>
      <c r="P48" s="38">
        <f t="shared" si="20"/>
        <v>34.89</v>
      </c>
      <c r="Q48" s="55">
        <f>IF(P48="",Default_Rank_Score,RANK(P48,P$4:P$119,1))</f>
        <v>42</v>
      </c>
      <c r="R48" s="51">
        <v>23.12</v>
      </c>
      <c r="S48" s="6">
        <v>1</v>
      </c>
      <c r="T48" s="31">
        <v>0</v>
      </c>
      <c r="U48" s="31">
        <v>0</v>
      </c>
      <c r="V48" s="38">
        <f t="shared" si="21"/>
        <v>28.12</v>
      </c>
      <c r="W48" s="57">
        <f>IF(V48="",Default_Rank_Score,RANK(V48,V$4:V$119,1))</f>
        <v>44</v>
      </c>
      <c r="X48" s="51">
        <v>30.44</v>
      </c>
      <c r="Y48" s="6">
        <v>0</v>
      </c>
      <c r="Z48" s="31">
        <v>0</v>
      </c>
      <c r="AA48" s="31">
        <v>0</v>
      </c>
      <c r="AB48" s="38">
        <f t="shared" si="22"/>
        <v>30.44</v>
      </c>
      <c r="AC48" s="57">
        <f>IF(AB48="",Default_Rank_Score,RANK(AB48,AB$4:AB$119,1))</f>
        <v>11</v>
      </c>
      <c r="AD48" s="51">
        <v>29.59</v>
      </c>
      <c r="AE48" s="6">
        <v>0</v>
      </c>
      <c r="AF48" s="31">
        <v>0</v>
      </c>
      <c r="AG48" s="31">
        <v>0</v>
      </c>
      <c r="AH48" s="38">
        <f t="shared" si="23"/>
        <v>29.59</v>
      </c>
      <c r="AI48" s="57">
        <f>IF(AH48="",Default_Rank_Score,RANK(AH48,AH$4:AH$119,1))</f>
        <v>20</v>
      </c>
      <c r="AJ48" s="51">
        <v>33.979999999999997</v>
      </c>
      <c r="AK48" s="6">
        <v>0</v>
      </c>
      <c r="AL48" s="31">
        <v>0</v>
      </c>
      <c r="AM48" s="31">
        <v>0</v>
      </c>
      <c r="AN48" s="38">
        <f t="shared" si="24"/>
        <v>33.979999999999997</v>
      </c>
      <c r="AO48" s="11">
        <f>IF(AN48="",Default_Rank_Score,RANK(AN48,AN$4:AN$119,1))</f>
        <v>11</v>
      </c>
      <c r="AP48" s="51">
        <v>33.979999999999997</v>
      </c>
      <c r="AQ48" s="6">
        <v>0</v>
      </c>
      <c r="AR48" s="31">
        <v>0</v>
      </c>
      <c r="AS48" s="31">
        <v>0</v>
      </c>
      <c r="AT48" s="38">
        <f t="shared" si="25"/>
        <v>33.979999999999997</v>
      </c>
      <c r="AU48" s="11">
        <f>IF(AT48="",Default_Rank_Score,RANK(AT48,AT$4:AT$119,1))</f>
        <v>24</v>
      </c>
      <c r="AV48" s="51">
        <v>28.5</v>
      </c>
      <c r="AW48" s="6">
        <v>1</v>
      </c>
      <c r="AX48" s="31">
        <v>0</v>
      </c>
      <c r="AY48" s="31">
        <v>0</v>
      </c>
      <c r="AZ48" s="38">
        <f t="shared" si="26"/>
        <v>33.5</v>
      </c>
      <c r="BA48" s="11">
        <f>IF(AZ48="",Default_Rank_Score,RANK(AZ48,AZ$4:AZ$119,1))</f>
        <v>19</v>
      </c>
      <c r="BB48" s="51">
        <v>26.3</v>
      </c>
      <c r="BC48" s="6">
        <v>1</v>
      </c>
      <c r="BD48" s="31">
        <v>0</v>
      </c>
      <c r="BE48" s="31">
        <v>0</v>
      </c>
      <c r="BF48" s="38">
        <f t="shared" si="27"/>
        <v>31.3</v>
      </c>
      <c r="BG48" s="11">
        <f>IF(BF48="",Default_Rank_Score,RANK(BF48,BF$4:BF$119,1))</f>
        <v>29</v>
      </c>
      <c r="BH48" s="51">
        <v>31.72</v>
      </c>
      <c r="BI48" s="6">
        <v>0</v>
      </c>
      <c r="BJ48" s="31">
        <v>0</v>
      </c>
      <c r="BK48" s="31">
        <v>0</v>
      </c>
      <c r="BL48" s="38">
        <f t="shared" si="28"/>
        <v>31.72</v>
      </c>
      <c r="BM48" s="11">
        <f>IF(BL48="",Default_Rank_Score,RANK(BL48,BL$4:BL$119,1))</f>
        <v>23</v>
      </c>
      <c r="BN48" s="51">
        <v>33.840000000000003</v>
      </c>
      <c r="BO48" s="6">
        <v>1</v>
      </c>
      <c r="BP48" s="31">
        <v>0</v>
      </c>
      <c r="BQ48" s="31">
        <v>0</v>
      </c>
      <c r="BR48" s="38">
        <f t="shared" si="29"/>
        <v>38.840000000000003</v>
      </c>
      <c r="BS48" s="11">
        <f>IF(BR48="",Default_Rank_Score,RANK(BR48,BR$4:BR$119,1))</f>
        <v>24</v>
      </c>
    </row>
    <row r="49" spans="1:71" s="10" customFormat="1" x14ac:dyDescent="0.2">
      <c r="A49" s="61" t="s">
        <v>55</v>
      </c>
      <c r="B49" s="2"/>
      <c r="C49" s="1"/>
      <c r="D49" s="68" t="s">
        <v>46</v>
      </c>
      <c r="E49" s="76" t="s">
        <v>139</v>
      </c>
      <c r="F49" s="6"/>
      <c r="G49" s="66">
        <f t="shared" si="15"/>
        <v>44</v>
      </c>
      <c r="H49" s="66">
        <f t="shared" si="16"/>
        <v>247</v>
      </c>
      <c r="I49" s="66">
        <f t="shared" si="17"/>
        <v>9</v>
      </c>
      <c r="J49" s="66">
        <f t="shared" si="18"/>
        <v>1</v>
      </c>
      <c r="K49" s="67">
        <f t="shared" si="19"/>
        <v>395.46</v>
      </c>
      <c r="L49" s="51">
        <v>38.81</v>
      </c>
      <c r="M49" s="6">
        <v>0</v>
      </c>
      <c r="N49" s="31">
        <v>0</v>
      </c>
      <c r="O49" s="31">
        <v>0</v>
      </c>
      <c r="P49" s="38">
        <f t="shared" si="20"/>
        <v>38.81</v>
      </c>
      <c r="Q49" s="55">
        <f>IF(P49="",Default_Rank_Score,RANK(P49,P$4:P$119,1))</f>
        <v>47</v>
      </c>
      <c r="R49" s="51">
        <v>28.41</v>
      </c>
      <c r="S49" s="6">
        <v>0</v>
      </c>
      <c r="T49" s="31">
        <v>0</v>
      </c>
      <c r="U49" s="31">
        <v>0</v>
      </c>
      <c r="V49" s="38">
        <f t="shared" si="21"/>
        <v>28.41</v>
      </c>
      <c r="W49" s="57">
        <f>IF(V49="",Default_Rank_Score,RANK(V49,V$4:V$119,1))</f>
        <v>45</v>
      </c>
      <c r="X49" s="51">
        <v>45.09</v>
      </c>
      <c r="Y49" s="6">
        <v>0</v>
      </c>
      <c r="Z49" s="31">
        <v>1</v>
      </c>
      <c r="AA49" s="31">
        <v>0</v>
      </c>
      <c r="AB49" s="38">
        <f t="shared" si="22"/>
        <v>55.09</v>
      </c>
      <c r="AC49" s="57">
        <f>IF(AB49="",Default_Rank_Score,RANK(AB49,AB$4:AB$119,1))</f>
        <v>73</v>
      </c>
      <c r="AD49" s="51">
        <v>38.54</v>
      </c>
      <c r="AE49" s="6">
        <v>0</v>
      </c>
      <c r="AF49" s="31">
        <v>0</v>
      </c>
      <c r="AG49" s="31">
        <v>0</v>
      </c>
      <c r="AH49" s="38">
        <f t="shared" si="23"/>
        <v>38.54</v>
      </c>
      <c r="AI49" s="57">
        <f>IF(AH49="",Default_Rank_Score,RANK(AH49,AH$4:AH$119,1))</f>
        <v>52</v>
      </c>
      <c r="AJ49" s="51">
        <v>41.9</v>
      </c>
      <c r="AK49" s="6">
        <v>0</v>
      </c>
      <c r="AL49" s="31">
        <v>0</v>
      </c>
      <c r="AM49" s="31">
        <v>0</v>
      </c>
      <c r="AN49" s="38">
        <f t="shared" si="24"/>
        <v>41.9</v>
      </c>
      <c r="AO49" s="11">
        <f>IF(AN49="",Default_Rank_Score,RANK(AN49,AN$4:AN$119,1))</f>
        <v>30</v>
      </c>
      <c r="AP49" s="51">
        <v>41.76</v>
      </c>
      <c r="AQ49" s="6">
        <v>0</v>
      </c>
      <c r="AR49" s="31">
        <v>0</v>
      </c>
      <c r="AS49" s="31">
        <v>0</v>
      </c>
      <c r="AT49" s="38">
        <f t="shared" si="25"/>
        <v>41.76</v>
      </c>
      <c r="AU49" s="11">
        <f>IF(AT49="",Default_Rank_Score,RANK(AT49,AT$4:AT$119,1))</f>
        <v>53</v>
      </c>
      <c r="AV49" s="51">
        <v>30.03</v>
      </c>
      <c r="AW49" s="6">
        <v>1</v>
      </c>
      <c r="AX49" s="31">
        <v>0</v>
      </c>
      <c r="AY49" s="31">
        <v>0</v>
      </c>
      <c r="AZ49" s="38">
        <f t="shared" si="26"/>
        <v>35.03</v>
      </c>
      <c r="BA49" s="11">
        <f>IF(AZ49="",Default_Rank_Score,RANK(AZ49,AZ$4:AZ$119,1))</f>
        <v>27</v>
      </c>
      <c r="BB49" s="51">
        <v>35.07</v>
      </c>
      <c r="BC49" s="6">
        <v>0</v>
      </c>
      <c r="BD49" s="31">
        <v>0</v>
      </c>
      <c r="BE49" s="31">
        <v>0</v>
      </c>
      <c r="BF49" s="38">
        <f t="shared" si="27"/>
        <v>35.07</v>
      </c>
      <c r="BG49" s="11">
        <f>IF(BF49="",Default_Rank_Score,RANK(BF49,BF$4:BF$119,1))</f>
        <v>42</v>
      </c>
      <c r="BH49" s="51">
        <v>34.869999999999997</v>
      </c>
      <c r="BI49" s="6">
        <v>0</v>
      </c>
      <c r="BJ49" s="31">
        <v>0</v>
      </c>
      <c r="BK49" s="31">
        <v>0</v>
      </c>
      <c r="BL49" s="38">
        <f t="shared" si="28"/>
        <v>34.869999999999997</v>
      </c>
      <c r="BM49" s="11">
        <f>IF(BL49="",Default_Rank_Score,RANK(BL49,BL$4:BL$119,1))</f>
        <v>33</v>
      </c>
      <c r="BN49" s="51">
        <v>45.98</v>
      </c>
      <c r="BO49" s="6">
        <v>0</v>
      </c>
      <c r="BP49" s="31">
        <v>0</v>
      </c>
      <c r="BQ49" s="31">
        <v>0</v>
      </c>
      <c r="BR49" s="38">
        <f t="shared" si="29"/>
        <v>45.98</v>
      </c>
      <c r="BS49" s="11">
        <f>IF(BR49="",Default_Rank_Score,RANK(BR49,BR$4:BR$119,1))</f>
        <v>41</v>
      </c>
    </row>
    <row r="50" spans="1:71" s="10" customFormat="1" x14ac:dyDescent="0.2">
      <c r="A50" s="61" t="s">
        <v>122</v>
      </c>
      <c r="B50" s="2"/>
      <c r="C50" s="1"/>
      <c r="D50" s="70">
        <v>2</v>
      </c>
      <c r="E50" s="76" t="s">
        <v>74</v>
      </c>
      <c r="F50" s="6"/>
      <c r="G50" s="66">
        <f t="shared" si="15"/>
        <v>42</v>
      </c>
      <c r="H50" s="66">
        <f t="shared" si="16"/>
        <v>227</v>
      </c>
      <c r="I50" s="66">
        <f t="shared" si="17"/>
        <v>9</v>
      </c>
      <c r="J50" s="66">
        <f t="shared" si="18"/>
        <v>1</v>
      </c>
      <c r="K50" s="67">
        <f t="shared" si="19"/>
        <v>393.42699999999996</v>
      </c>
      <c r="L50" s="51">
        <v>40.57</v>
      </c>
      <c r="M50" s="6">
        <v>0</v>
      </c>
      <c r="N50" s="31">
        <v>0</v>
      </c>
      <c r="O50" s="31">
        <v>0</v>
      </c>
      <c r="P50" s="38">
        <f t="shared" si="20"/>
        <v>40.57</v>
      </c>
      <c r="Q50" s="55">
        <f>IF(P50="",Default_Rank_Score,RANK(P50,P$4:P$119,1))</f>
        <v>51</v>
      </c>
      <c r="R50" s="51">
        <v>28.57</v>
      </c>
      <c r="S50" s="6">
        <v>0</v>
      </c>
      <c r="T50" s="31">
        <v>0</v>
      </c>
      <c r="U50" s="31">
        <v>0</v>
      </c>
      <c r="V50" s="38">
        <f t="shared" si="21"/>
        <v>28.57</v>
      </c>
      <c r="W50" s="57">
        <f>IF(V50="",Default_Rank_Score,RANK(V50,V$4:V$119,1))</f>
        <v>46</v>
      </c>
      <c r="X50" s="51">
        <v>42.41</v>
      </c>
      <c r="Y50" s="6">
        <v>0</v>
      </c>
      <c r="Z50" s="31">
        <v>0</v>
      </c>
      <c r="AA50" s="31">
        <v>0</v>
      </c>
      <c r="AB50" s="38">
        <f t="shared" si="22"/>
        <v>42.41</v>
      </c>
      <c r="AC50" s="57">
        <f>IF(AB50="",Default_Rank_Score,RANK(AB50,AB$4:AB$119,1))</f>
        <v>45</v>
      </c>
      <c r="AD50" s="51">
        <v>39</v>
      </c>
      <c r="AE50" s="6">
        <v>0</v>
      </c>
      <c r="AF50" s="31">
        <v>0</v>
      </c>
      <c r="AG50" s="31">
        <v>0</v>
      </c>
      <c r="AH50" s="38">
        <f t="shared" si="23"/>
        <v>39</v>
      </c>
      <c r="AI50" s="57">
        <f>IF(AH50="",Default_Rank_Score,RANK(AH50,AH$4:AH$119,1))</f>
        <v>54</v>
      </c>
      <c r="AJ50" s="51">
        <v>42.13</v>
      </c>
      <c r="AK50" s="6">
        <v>0</v>
      </c>
      <c r="AL50" s="31">
        <v>0</v>
      </c>
      <c r="AM50" s="31">
        <v>0</v>
      </c>
      <c r="AN50" s="38">
        <f t="shared" si="24"/>
        <v>42.13</v>
      </c>
      <c r="AO50" s="11">
        <f>IF(AN50="",Default_Rank_Score,RANK(AN50,AN$4:AN$119,1))</f>
        <v>31</v>
      </c>
      <c r="AP50" s="51">
        <v>40.75</v>
      </c>
      <c r="AQ50" s="6">
        <v>0</v>
      </c>
      <c r="AR50" s="31">
        <v>0</v>
      </c>
      <c r="AS50" s="31">
        <v>0</v>
      </c>
      <c r="AT50" s="38">
        <f t="shared" si="25"/>
        <v>40.75</v>
      </c>
      <c r="AU50" s="11">
        <f>IF(AT50="",Default_Rank_Score,RANK(AT50,AT$4:AT$119,1))</f>
        <v>50</v>
      </c>
      <c r="AV50" s="51">
        <v>37.667000000000002</v>
      </c>
      <c r="AW50" s="6">
        <v>1</v>
      </c>
      <c r="AX50" s="31">
        <v>0</v>
      </c>
      <c r="AY50" s="31">
        <v>0</v>
      </c>
      <c r="AZ50" s="38">
        <f t="shared" si="26"/>
        <v>42.667000000000002</v>
      </c>
      <c r="BA50" s="11">
        <f>IF(AZ50="",Default_Rank_Score,RANK(AZ50,AZ$4:AZ$119,1))</f>
        <v>51</v>
      </c>
      <c r="BB50" s="51">
        <v>36.68</v>
      </c>
      <c r="BC50" s="6">
        <v>0</v>
      </c>
      <c r="BD50" s="31">
        <v>0</v>
      </c>
      <c r="BE50" s="31">
        <v>0</v>
      </c>
      <c r="BF50" s="38">
        <f t="shared" si="27"/>
        <v>36.68</v>
      </c>
      <c r="BG50" s="11">
        <f>IF(BF50="",Default_Rank_Score,RANK(BF50,BF$4:BF$119,1))</f>
        <v>43</v>
      </c>
      <c r="BH50" s="51">
        <v>34.5</v>
      </c>
      <c r="BI50" s="6">
        <v>0</v>
      </c>
      <c r="BJ50" s="31">
        <v>0</v>
      </c>
      <c r="BK50" s="31">
        <v>0</v>
      </c>
      <c r="BL50" s="38">
        <f t="shared" si="28"/>
        <v>34.5</v>
      </c>
      <c r="BM50" s="11">
        <f>IF(BL50="",Default_Rank_Score,RANK(BL50,BL$4:BL$119,1))</f>
        <v>31</v>
      </c>
      <c r="BN50" s="51">
        <v>46.15</v>
      </c>
      <c r="BO50" s="6">
        <v>0</v>
      </c>
      <c r="BP50" s="31">
        <v>0</v>
      </c>
      <c r="BQ50" s="31">
        <v>0</v>
      </c>
      <c r="BR50" s="38">
        <f t="shared" si="29"/>
        <v>46.15</v>
      </c>
      <c r="BS50" s="11">
        <f>IF(BR50="",Default_Rank_Score,RANK(BR50,BR$4:BR$119,1))</f>
        <v>42</v>
      </c>
    </row>
    <row r="51" spans="1:71" s="10" customFormat="1" x14ac:dyDescent="0.2">
      <c r="A51" s="61" t="s">
        <v>140</v>
      </c>
      <c r="B51" s="2"/>
      <c r="C51" s="1"/>
      <c r="D51" s="72">
        <v>4</v>
      </c>
      <c r="E51" s="76" t="s">
        <v>141</v>
      </c>
      <c r="F51" s="6"/>
      <c r="G51" s="66">
        <f t="shared" si="15"/>
        <v>61</v>
      </c>
      <c r="H51" s="66">
        <f t="shared" si="16"/>
        <v>277</v>
      </c>
      <c r="I51" s="66">
        <f t="shared" si="17"/>
        <v>2</v>
      </c>
      <c r="J51" s="66">
        <f t="shared" si="18"/>
        <v>21</v>
      </c>
      <c r="K51" s="67">
        <f t="shared" si="19"/>
        <v>463.61</v>
      </c>
      <c r="L51" s="51">
        <v>39.43</v>
      </c>
      <c r="M51" s="6">
        <v>3</v>
      </c>
      <c r="N51" s="31">
        <v>0</v>
      </c>
      <c r="O51" s="31">
        <v>0</v>
      </c>
      <c r="P51" s="38">
        <f t="shared" si="20"/>
        <v>54.43</v>
      </c>
      <c r="Q51" s="55">
        <f>IF(P51="",Default_Rank_Score,RANK(P51,P$4:P$119,1))</f>
        <v>70</v>
      </c>
      <c r="R51" s="51">
        <v>28.65</v>
      </c>
      <c r="S51" s="6">
        <v>0</v>
      </c>
      <c r="T51" s="31">
        <v>0</v>
      </c>
      <c r="U51" s="31">
        <v>0</v>
      </c>
      <c r="V51" s="38">
        <f t="shared" si="21"/>
        <v>28.65</v>
      </c>
      <c r="W51" s="57">
        <f>IF(V51="",Default_Rank_Score,RANK(V51,V$4:V$119,1))</f>
        <v>47</v>
      </c>
      <c r="X51" s="51">
        <v>36.35</v>
      </c>
      <c r="Y51" s="6">
        <v>2</v>
      </c>
      <c r="Z51" s="31">
        <v>0</v>
      </c>
      <c r="AA51" s="31">
        <v>0</v>
      </c>
      <c r="AB51" s="38">
        <f t="shared" si="22"/>
        <v>46.35</v>
      </c>
      <c r="AC51" s="57">
        <f>IF(AB51="",Default_Rank_Score,RANK(AB51,AB$4:AB$119,1))</f>
        <v>55</v>
      </c>
      <c r="AD51" s="51">
        <v>35.020000000000003</v>
      </c>
      <c r="AE51" s="6">
        <v>3</v>
      </c>
      <c r="AF51" s="31">
        <v>0</v>
      </c>
      <c r="AG51" s="31">
        <v>0</v>
      </c>
      <c r="AH51" s="38">
        <f t="shared" si="23"/>
        <v>50.02</v>
      </c>
      <c r="AI51" s="57">
        <f>IF(AH51="",Default_Rank_Score,RANK(AH51,AH$4:AH$119,1))</f>
        <v>78</v>
      </c>
      <c r="AJ51" s="51">
        <v>41.12</v>
      </c>
      <c r="AK51" s="6">
        <v>0</v>
      </c>
      <c r="AL51" s="31">
        <v>0</v>
      </c>
      <c r="AM51" s="31">
        <v>0</v>
      </c>
      <c r="AN51" s="38">
        <f t="shared" si="24"/>
        <v>41.12</v>
      </c>
      <c r="AO51" s="11">
        <f>IF(AN51="",Default_Rank_Score,RANK(AN51,AN$4:AN$119,1))</f>
        <v>27</v>
      </c>
      <c r="AP51" s="51">
        <v>36.31</v>
      </c>
      <c r="AQ51" s="6">
        <v>1</v>
      </c>
      <c r="AR51" s="31">
        <v>0</v>
      </c>
      <c r="AS51" s="31">
        <v>0</v>
      </c>
      <c r="AT51" s="38">
        <f t="shared" si="25"/>
        <v>41.31</v>
      </c>
      <c r="AU51" s="11">
        <f>IF(AT51="",Default_Rank_Score,RANK(AT51,AT$4:AT$119,1))</f>
        <v>51</v>
      </c>
      <c r="AV51" s="51">
        <v>36.74</v>
      </c>
      <c r="AW51" s="6">
        <v>5</v>
      </c>
      <c r="AX51" s="31">
        <v>0</v>
      </c>
      <c r="AY51" s="31">
        <v>0</v>
      </c>
      <c r="AZ51" s="38">
        <f t="shared" si="26"/>
        <v>61.74</v>
      </c>
      <c r="BA51" s="11">
        <f>IF(AZ51="",Default_Rank_Score,RANK(AZ51,AZ$4:AZ$119,1))</f>
        <v>86</v>
      </c>
      <c r="BB51" s="51">
        <v>30.8</v>
      </c>
      <c r="BC51" s="6">
        <v>2</v>
      </c>
      <c r="BD51" s="31">
        <v>0</v>
      </c>
      <c r="BE51" s="31">
        <v>0</v>
      </c>
      <c r="BF51" s="38">
        <f t="shared" si="27"/>
        <v>40.799999999999997</v>
      </c>
      <c r="BG51" s="11">
        <f>IF(BF51="",Default_Rank_Score,RANK(BF51,BF$4:BF$119,1))</f>
        <v>57</v>
      </c>
      <c r="BH51" s="51">
        <v>33.78</v>
      </c>
      <c r="BI51" s="6">
        <v>1</v>
      </c>
      <c r="BJ51" s="31">
        <v>0</v>
      </c>
      <c r="BK51" s="31">
        <v>0</v>
      </c>
      <c r="BL51" s="38">
        <f t="shared" si="28"/>
        <v>38.78</v>
      </c>
      <c r="BM51" s="11">
        <f>IF(BL51="",Default_Rank_Score,RANK(BL51,BL$4:BL$119,1))</f>
        <v>45</v>
      </c>
      <c r="BN51" s="51">
        <v>40.409999999999997</v>
      </c>
      <c r="BO51" s="6">
        <v>4</v>
      </c>
      <c r="BP51" s="31">
        <v>0</v>
      </c>
      <c r="BQ51" s="31">
        <v>0</v>
      </c>
      <c r="BR51" s="38">
        <f t="shared" si="29"/>
        <v>60.41</v>
      </c>
      <c r="BS51" s="11">
        <f>IF(BR51="",Default_Rank_Score,RANK(BR51,BR$4:BR$119,1))</f>
        <v>73</v>
      </c>
    </row>
    <row r="52" spans="1:71" s="10" customFormat="1" x14ac:dyDescent="0.2">
      <c r="A52" s="61" t="s">
        <v>181</v>
      </c>
      <c r="B52" s="2"/>
      <c r="C52" s="1"/>
      <c r="D52" s="68" t="s">
        <v>46</v>
      </c>
      <c r="E52" s="76" t="s">
        <v>73</v>
      </c>
      <c r="F52" s="6"/>
      <c r="G52" s="66">
        <f t="shared" si="15"/>
        <v>47</v>
      </c>
      <c r="H52" s="66">
        <f t="shared" si="16"/>
        <v>202</v>
      </c>
      <c r="I52" s="66">
        <f t="shared" si="17"/>
        <v>8</v>
      </c>
      <c r="J52" s="66">
        <f t="shared" si="18"/>
        <v>2</v>
      </c>
      <c r="K52" s="67">
        <f t="shared" si="19"/>
        <v>402.86</v>
      </c>
      <c r="L52" s="51">
        <v>29.06</v>
      </c>
      <c r="M52" s="6">
        <v>1</v>
      </c>
      <c r="N52" s="31">
        <v>0</v>
      </c>
      <c r="O52" s="31">
        <v>0</v>
      </c>
      <c r="P52" s="38">
        <f t="shared" si="20"/>
        <v>34.06</v>
      </c>
      <c r="Q52" s="55">
        <f>IF(P52="",Default_Rank_Score,RANK(P52,P$4:P$119,1))</f>
        <v>37</v>
      </c>
      <c r="R52" s="51">
        <v>29.04</v>
      </c>
      <c r="S52" s="6">
        <v>0</v>
      </c>
      <c r="T52" s="31">
        <v>0</v>
      </c>
      <c r="U52" s="31">
        <v>0</v>
      </c>
      <c r="V52" s="38">
        <f t="shared" si="21"/>
        <v>29.04</v>
      </c>
      <c r="W52" s="57">
        <f>IF(V52="",Default_Rank_Score,RANK(V52,V$4:V$119,1))</f>
        <v>48</v>
      </c>
      <c r="X52" s="51">
        <v>33.99</v>
      </c>
      <c r="Y52" s="6">
        <v>0</v>
      </c>
      <c r="Z52" s="31">
        <v>0</v>
      </c>
      <c r="AA52" s="31">
        <v>0</v>
      </c>
      <c r="AB52" s="38">
        <f t="shared" si="22"/>
        <v>33.99</v>
      </c>
      <c r="AC52" s="57">
        <f>IF(AB52="",Default_Rank_Score,RANK(AB52,AB$4:AB$119,1))</f>
        <v>21</v>
      </c>
      <c r="AD52" s="51">
        <v>32.83</v>
      </c>
      <c r="AE52" s="6">
        <v>0</v>
      </c>
      <c r="AF52" s="31">
        <v>0</v>
      </c>
      <c r="AG52" s="31">
        <v>0</v>
      </c>
      <c r="AH52" s="38">
        <f t="shared" si="23"/>
        <v>32.83</v>
      </c>
      <c r="AI52" s="57">
        <f>IF(AH52="",Default_Rank_Score,RANK(AH52,AH$4:AH$119,1))</f>
        <v>34</v>
      </c>
      <c r="AJ52" s="51">
        <v>54.09</v>
      </c>
      <c r="AK52" s="6">
        <v>0</v>
      </c>
      <c r="AL52" s="31">
        <v>0</v>
      </c>
      <c r="AM52" s="31">
        <v>0</v>
      </c>
      <c r="AN52" s="38">
        <f t="shared" si="24"/>
        <v>54.09</v>
      </c>
      <c r="AO52" s="11">
        <f>IF(AN52="",Default_Rank_Score,RANK(AN52,AN$4:AN$119,1))</f>
        <v>62</v>
      </c>
      <c r="AP52" s="51">
        <v>39.119999999999997</v>
      </c>
      <c r="AQ52" s="6">
        <v>0</v>
      </c>
      <c r="AR52" s="31">
        <v>0</v>
      </c>
      <c r="AS52" s="31">
        <v>0</v>
      </c>
      <c r="AT52" s="38">
        <f t="shared" si="25"/>
        <v>39.119999999999997</v>
      </c>
      <c r="AU52" s="11">
        <f>IF(AT52="",Default_Rank_Score,RANK(AT52,AT$4:AT$119,1))</f>
        <v>43</v>
      </c>
      <c r="AV52" s="51">
        <v>28.62</v>
      </c>
      <c r="AW52" s="6">
        <v>1</v>
      </c>
      <c r="AX52" s="31">
        <v>0</v>
      </c>
      <c r="AY52" s="31">
        <v>0</v>
      </c>
      <c r="AZ52" s="38">
        <f t="shared" si="26"/>
        <v>33.620000000000005</v>
      </c>
      <c r="BA52" s="11">
        <f>IF(AZ52="",Default_Rank_Score,RANK(AZ52,AZ$4:AZ$119,1))</f>
        <v>20</v>
      </c>
      <c r="BB52" s="51">
        <v>38.72</v>
      </c>
      <c r="BC52" s="6">
        <v>0</v>
      </c>
      <c r="BD52" s="31">
        <v>0</v>
      </c>
      <c r="BE52" s="31">
        <v>0</v>
      </c>
      <c r="BF52" s="38">
        <f t="shared" si="27"/>
        <v>38.72</v>
      </c>
      <c r="BG52" s="11">
        <f>IF(BF52="",Default_Rank_Score,RANK(BF52,BF$4:BF$119,1))</f>
        <v>50</v>
      </c>
      <c r="BH52" s="51">
        <v>56.01</v>
      </c>
      <c r="BI52" s="6">
        <v>0</v>
      </c>
      <c r="BJ52" s="31">
        <v>0</v>
      </c>
      <c r="BK52" s="31">
        <v>0</v>
      </c>
      <c r="BL52" s="38">
        <f t="shared" si="28"/>
        <v>56.01</v>
      </c>
      <c r="BM52" s="11">
        <f>IF(BL52="",Default_Rank_Score,RANK(BL52,BL$4:BL$119,1))</f>
        <v>80</v>
      </c>
      <c r="BN52" s="51">
        <v>51.38</v>
      </c>
      <c r="BO52" s="6">
        <v>0</v>
      </c>
      <c r="BP52" s="31">
        <v>0</v>
      </c>
      <c r="BQ52" s="31">
        <v>0</v>
      </c>
      <c r="BR52" s="38">
        <f t="shared" si="29"/>
        <v>51.38</v>
      </c>
      <c r="BS52" s="11">
        <f>IF(BR52="",Default_Rank_Score,RANK(BR52,BR$4:BR$119,1))</f>
        <v>53</v>
      </c>
    </row>
    <row r="53" spans="1:71" s="10" customFormat="1" x14ac:dyDescent="0.2">
      <c r="A53" s="61" t="s">
        <v>130</v>
      </c>
      <c r="B53" s="2"/>
      <c r="C53" s="1"/>
      <c r="D53" s="72">
        <v>4</v>
      </c>
      <c r="E53" s="76" t="s">
        <v>49</v>
      </c>
      <c r="F53" s="6"/>
      <c r="G53" s="66">
        <f t="shared" si="15"/>
        <v>16</v>
      </c>
      <c r="H53" s="66">
        <f t="shared" si="16"/>
        <v>132</v>
      </c>
      <c r="I53" s="66">
        <f t="shared" si="17"/>
        <v>7</v>
      </c>
      <c r="J53" s="66">
        <f t="shared" si="18"/>
        <v>3</v>
      </c>
      <c r="K53" s="67">
        <f t="shared" si="19"/>
        <v>313.73</v>
      </c>
      <c r="L53" s="51">
        <v>32.92</v>
      </c>
      <c r="M53" s="6">
        <v>0</v>
      </c>
      <c r="N53" s="31">
        <v>0</v>
      </c>
      <c r="O53" s="31">
        <v>0</v>
      </c>
      <c r="P53" s="38">
        <f t="shared" si="20"/>
        <v>32.92</v>
      </c>
      <c r="Q53" s="55">
        <f>IF(P53="",Default_Rank_Score,RANK(P53,P$4:P$119,1))</f>
        <v>27</v>
      </c>
      <c r="R53" s="51">
        <v>24.08</v>
      </c>
      <c r="S53" s="6">
        <v>1</v>
      </c>
      <c r="T53" s="31">
        <v>0</v>
      </c>
      <c r="U53" s="31">
        <v>0</v>
      </c>
      <c r="V53" s="38">
        <f t="shared" si="21"/>
        <v>29.08</v>
      </c>
      <c r="W53" s="57">
        <f>IF(V53="",Default_Rank_Score,RANK(V53,V$4:V$119,1))</f>
        <v>49</v>
      </c>
      <c r="X53" s="51">
        <v>29.6</v>
      </c>
      <c r="Y53" s="6">
        <v>1</v>
      </c>
      <c r="Z53" s="31">
        <v>0</v>
      </c>
      <c r="AA53" s="31">
        <v>0</v>
      </c>
      <c r="AB53" s="38">
        <f t="shared" si="22"/>
        <v>34.6</v>
      </c>
      <c r="AC53" s="57">
        <f>IF(AB53="",Default_Rank_Score,RANK(AB53,AB$4:AB$119,1))</f>
        <v>26</v>
      </c>
      <c r="AD53" s="51">
        <v>27.36</v>
      </c>
      <c r="AE53" s="6">
        <v>0</v>
      </c>
      <c r="AF53" s="31">
        <v>0</v>
      </c>
      <c r="AG53" s="31">
        <v>0</v>
      </c>
      <c r="AH53" s="38">
        <f t="shared" si="23"/>
        <v>27.36</v>
      </c>
      <c r="AI53" s="57">
        <f>IF(AH53="",Default_Rank_Score,RANK(AH53,AH$4:AH$119,1))</f>
        <v>17</v>
      </c>
      <c r="AJ53" s="51">
        <v>34.39</v>
      </c>
      <c r="AK53" s="6">
        <v>0</v>
      </c>
      <c r="AL53" s="31">
        <v>0</v>
      </c>
      <c r="AM53" s="31">
        <v>0</v>
      </c>
      <c r="AN53" s="38">
        <f t="shared" si="24"/>
        <v>34.39</v>
      </c>
      <c r="AO53" s="11">
        <f>IF(AN53="",Default_Rank_Score,RANK(AN53,AN$4:AN$119,1))</f>
        <v>13</v>
      </c>
      <c r="AP53" s="51">
        <v>29.61</v>
      </c>
      <c r="AQ53" s="6">
        <v>1</v>
      </c>
      <c r="AR53" s="31">
        <v>0</v>
      </c>
      <c r="AS53" s="31">
        <v>0</v>
      </c>
      <c r="AT53" s="38">
        <f t="shared" si="25"/>
        <v>34.61</v>
      </c>
      <c r="AU53" s="11">
        <f>IF(AT53="",Default_Rank_Score,RANK(AT53,AT$4:AT$119,1))</f>
        <v>28</v>
      </c>
      <c r="AV53" s="51">
        <v>29.49</v>
      </c>
      <c r="AW53" s="6">
        <v>0</v>
      </c>
      <c r="AX53" s="31">
        <v>0</v>
      </c>
      <c r="AY53" s="31">
        <v>0</v>
      </c>
      <c r="AZ53" s="38">
        <f t="shared" si="26"/>
        <v>29.49</v>
      </c>
      <c r="BA53" s="11">
        <f>IF(AZ53="",Default_Rank_Score,RANK(AZ53,AZ$4:AZ$119,1))</f>
        <v>10</v>
      </c>
      <c r="BB53" s="51">
        <v>28.17</v>
      </c>
      <c r="BC53" s="6">
        <v>0</v>
      </c>
      <c r="BD53" s="31">
        <v>0</v>
      </c>
      <c r="BE53" s="31">
        <v>0</v>
      </c>
      <c r="BF53" s="38">
        <f t="shared" si="27"/>
        <v>28.17</v>
      </c>
      <c r="BG53" s="11">
        <f>IF(BF53="",Default_Rank_Score,RANK(BF53,BF$4:BF$119,1))</f>
        <v>14</v>
      </c>
      <c r="BH53" s="51">
        <v>28.72</v>
      </c>
      <c r="BI53" s="6">
        <v>0</v>
      </c>
      <c r="BJ53" s="31">
        <v>0</v>
      </c>
      <c r="BK53" s="31">
        <v>0</v>
      </c>
      <c r="BL53" s="38">
        <f t="shared" si="28"/>
        <v>28.72</v>
      </c>
      <c r="BM53" s="11">
        <f>IF(BL53="",Default_Rank_Score,RANK(BL53,BL$4:BL$119,1))</f>
        <v>15</v>
      </c>
      <c r="BN53" s="51">
        <v>34.39</v>
      </c>
      <c r="BO53" s="6">
        <v>0</v>
      </c>
      <c r="BP53" s="31">
        <v>0</v>
      </c>
      <c r="BQ53" s="31">
        <v>0</v>
      </c>
      <c r="BR53" s="38">
        <f t="shared" si="29"/>
        <v>34.39</v>
      </c>
      <c r="BS53" s="11">
        <f>IF(BR53="",Default_Rank_Score,RANK(BR53,BR$4:BR$119,1))</f>
        <v>12</v>
      </c>
    </row>
    <row r="54" spans="1:71" s="10" customFormat="1" x14ac:dyDescent="0.2">
      <c r="A54" s="61" t="s">
        <v>95</v>
      </c>
      <c r="B54" s="2"/>
      <c r="C54" s="1"/>
      <c r="D54" s="70">
        <v>2</v>
      </c>
      <c r="E54" s="76" t="s">
        <v>68</v>
      </c>
      <c r="F54" s="6"/>
      <c r="G54" s="66">
        <f t="shared" si="15"/>
        <v>48</v>
      </c>
      <c r="H54" s="66">
        <f t="shared" si="16"/>
        <v>226</v>
      </c>
      <c r="I54" s="66">
        <f t="shared" si="17"/>
        <v>6</v>
      </c>
      <c r="J54" s="66">
        <f t="shared" si="18"/>
        <v>4</v>
      </c>
      <c r="K54" s="67">
        <f t="shared" si="19"/>
        <v>404.40000000000009</v>
      </c>
      <c r="L54" s="51">
        <v>37.270000000000003</v>
      </c>
      <c r="M54" s="6">
        <v>1</v>
      </c>
      <c r="N54" s="31">
        <v>0</v>
      </c>
      <c r="O54" s="31">
        <v>0</v>
      </c>
      <c r="P54" s="38">
        <f t="shared" si="20"/>
        <v>42.27</v>
      </c>
      <c r="Q54" s="55">
        <f>IF(P54="",Default_Rank_Score,RANK(P54,P$4:P$119,1))</f>
        <v>53</v>
      </c>
      <c r="R54" s="51">
        <v>29.16</v>
      </c>
      <c r="S54" s="6">
        <v>0</v>
      </c>
      <c r="T54" s="31">
        <v>0</v>
      </c>
      <c r="U54" s="31">
        <v>0</v>
      </c>
      <c r="V54" s="38">
        <f t="shared" si="21"/>
        <v>29.16</v>
      </c>
      <c r="W54" s="57">
        <f>IF(V54="",Default_Rank_Score,RANK(V54,V$4:V$119,1))</f>
        <v>50</v>
      </c>
      <c r="X54" s="51">
        <v>49.59</v>
      </c>
      <c r="Y54" s="6">
        <v>1</v>
      </c>
      <c r="Z54" s="31">
        <v>0</v>
      </c>
      <c r="AA54" s="31">
        <v>0</v>
      </c>
      <c r="AB54" s="38">
        <f t="shared" si="22"/>
        <v>54.59</v>
      </c>
      <c r="AC54" s="57">
        <f>IF(AB54="",Default_Rank_Score,RANK(AB54,AB$4:AB$119,1))</f>
        <v>72</v>
      </c>
      <c r="AD54" s="51">
        <v>30.28</v>
      </c>
      <c r="AE54" s="6">
        <v>0</v>
      </c>
      <c r="AF54" s="31">
        <v>0</v>
      </c>
      <c r="AG54" s="31">
        <v>0</v>
      </c>
      <c r="AH54" s="38">
        <f t="shared" si="23"/>
        <v>30.28</v>
      </c>
      <c r="AI54" s="57">
        <f>IF(AH54="",Default_Rank_Score,RANK(AH54,AH$4:AH$119,1))</f>
        <v>22</v>
      </c>
      <c r="AJ54" s="51">
        <v>41.71</v>
      </c>
      <c r="AK54" s="6">
        <v>0</v>
      </c>
      <c r="AL54" s="31">
        <v>0</v>
      </c>
      <c r="AM54" s="31">
        <v>0</v>
      </c>
      <c r="AN54" s="38">
        <f t="shared" si="24"/>
        <v>41.71</v>
      </c>
      <c r="AO54" s="11">
        <f>IF(AN54="",Default_Rank_Score,RANK(AN54,AN$4:AN$119,1))</f>
        <v>29</v>
      </c>
      <c r="AP54" s="51">
        <v>32.96</v>
      </c>
      <c r="AQ54" s="6">
        <v>1</v>
      </c>
      <c r="AR54" s="31">
        <v>0</v>
      </c>
      <c r="AS54" s="31">
        <v>0</v>
      </c>
      <c r="AT54" s="38">
        <f t="shared" si="25"/>
        <v>37.96</v>
      </c>
      <c r="AU54" s="11">
        <f>IF(AT54="",Default_Rank_Score,RANK(AT54,AT$4:AT$119,1))</f>
        <v>40</v>
      </c>
      <c r="AV54" s="51">
        <v>44.79</v>
      </c>
      <c r="AW54" s="6">
        <v>0</v>
      </c>
      <c r="AX54" s="31">
        <v>0</v>
      </c>
      <c r="AY54" s="31">
        <v>0</v>
      </c>
      <c r="AZ54" s="38">
        <f t="shared" si="26"/>
        <v>44.79</v>
      </c>
      <c r="BA54" s="11">
        <f>IF(AZ54="",Default_Rank_Score,RANK(AZ54,AZ$4:AZ$119,1))</f>
        <v>59</v>
      </c>
      <c r="BB54" s="51">
        <v>32.409999999999997</v>
      </c>
      <c r="BC54" s="6">
        <v>1</v>
      </c>
      <c r="BD54" s="31">
        <v>0</v>
      </c>
      <c r="BE54" s="31">
        <v>0</v>
      </c>
      <c r="BF54" s="38">
        <f t="shared" si="27"/>
        <v>37.409999999999997</v>
      </c>
      <c r="BG54" s="11">
        <f>IF(BF54="",Default_Rank_Score,RANK(BF54,BF$4:BF$119,1))</f>
        <v>46</v>
      </c>
      <c r="BH54" s="51">
        <v>36.67</v>
      </c>
      <c r="BI54" s="6">
        <v>0</v>
      </c>
      <c r="BJ54" s="31">
        <v>0</v>
      </c>
      <c r="BK54" s="31">
        <v>0</v>
      </c>
      <c r="BL54" s="38">
        <f t="shared" si="28"/>
        <v>36.67</v>
      </c>
      <c r="BM54" s="11">
        <f>IF(BL54="",Default_Rank_Score,RANK(BL54,BL$4:BL$119,1))</f>
        <v>41</v>
      </c>
      <c r="BN54" s="51">
        <v>49.56</v>
      </c>
      <c r="BO54" s="6">
        <v>0</v>
      </c>
      <c r="BP54" s="31">
        <v>0</v>
      </c>
      <c r="BQ54" s="31">
        <v>0</v>
      </c>
      <c r="BR54" s="38">
        <f t="shared" si="29"/>
        <v>49.56</v>
      </c>
      <c r="BS54" s="11">
        <f>IF(BR54="",Default_Rank_Score,RANK(BR54,BR$4:BR$119,1))</f>
        <v>51</v>
      </c>
    </row>
    <row r="55" spans="1:71" s="10" customFormat="1" x14ac:dyDescent="0.2">
      <c r="A55" s="61" t="s">
        <v>164</v>
      </c>
      <c r="B55" s="2"/>
      <c r="C55" s="1"/>
      <c r="D55" s="70">
        <v>2</v>
      </c>
      <c r="E55" s="76" t="s">
        <v>144</v>
      </c>
      <c r="F55" s="6"/>
      <c r="G55" s="66">
        <f t="shared" si="15"/>
        <v>40</v>
      </c>
      <c r="H55" s="66">
        <f t="shared" si="16"/>
        <v>259</v>
      </c>
      <c r="I55" s="66">
        <f t="shared" si="17"/>
        <v>5</v>
      </c>
      <c r="J55" s="66">
        <f t="shared" si="18"/>
        <v>7</v>
      </c>
      <c r="K55" s="67">
        <f t="shared" si="19"/>
        <v>389.26</v>
      </c>
      <c r="L55" s="51">
        <v>40.24</v>
      </c>
      <c r="M55" s="6">
        <v>2</v>
      </c>
      <c r="N55" s="31">
        <v>0</v>
      </c>
      <c r="O55" s="31">
        <v>0</v>
      </c>
      <c r="P55" s="38">
        <f t="shared" si="20"/>
        <v>50.24</v>
      </c>
      <c r="Q55" s="55">
        <f>IF(P55="",Default_Rank_Score,RANK(P55,P$4:P$119,1))</f>
        <v>65</v>
      </c>
      <c r="R55" s="51">
        <v>29.7</v>
      </c>
      <c r="S55" s="6">
        <v>0</v>
      </c>
      <c r="T55" s="31">
        <v>0</v>
      </c>
      <c r="U55" s="31">
        <v>0</v>
      </c>
      <c r="V55" s="38">
        <f t="shared" si="21"/>
        <v>29.7</v>
      </c>
      <c r="W55" s="57">
        <f>IF(V55="",Default_Rank_Score,RANK(V55,V$4:V$119,1))</f>
        <v>51</v>
      </c>
      <c r="X55" s="51">
        <v>39.19</v>
      </c>
      <c r="Y55" s="6">
        <v>0</v>
      </c>
      <c r="Z55" s="31">
        <v>0</v>
      </c>
      <c r="AA55" s="31">
        <v>0</v>
      </c>
      <c r="AB55" s="38">
        <f t="shared" si="22"/>
        <v>39.19</v>
      </c>
      <c r="AC55" s="57">
        <f>IF(AB55="",Default_Rank_Score,RANK(AB55,AB$4:AB$119,1))</f>
        <v>38</v>
      </c>
      <c r="AD55" s="51">
        <v>26.28</v>
      </c>
      <c r="AE55" s="6">
        <v>1</v>
      </c>
      <c r="AF55" s="31">
        <v>0</v>
      </c>
      <c r="AG55" s="31">
        <v>0</v>
      </c>
      <c r="AH55" s="38">
        <f t="shared" si="23"/>
        <v>31.28</v>
      </c>
      <c r="AI55" s="57">
        <f>IF(AH55="",Default_Rank_Score,RANK(AH55,AH$4:AH$119,1))</f>
        <v>28</v>
      </c>
      <c r="AJ55" s="51">
        <v>55.38</v>
      </c>
      <c r="AK55" s="6">
        <v>2</v>
      </c>
      <c r="AL55" s="31">
        <v>0</v>
      </c>
      <c r="AM55" s="31">
        <v>0</v>
      </c>
      <c r="AN55" s="38">
        <f t="shared" si="24"/>
        <v>65.38</v>
      </c>
      <c r="AO55" s="11">
        <f>IF(AN55="",Default_Rank_Score,RANK(AN55,AN$4:AN$119,1))</f>
        <v>77</v>
      </c>
      <c r="AP55" s="51">
        <v>32.75</v>
      </c>
      <c r="AQ55" s="6">
        <v>1</v>
      </c>
      <c r="AR55" s="31">
        <v>0</v>
      </c>
      <c r="AS55" s="31">
        <v>0</v>
      </c>
      <c r="AT55" s="38">
        <f t="shared" si="25"/>
        <v>37.75</v>
      </c>
      <c r="AU55" s="11">
        <f>IF(AT55="",Default_Rank_Score,RANK(AT55,AT$4:AT$119,1))</f>
        <v>38</v>
      </c>
      <c r="AV55" s="51">
        <v>29.98</v>
      </c>
      <c r="AW55" s="6">
        <v>0</v>
      </c>
      <c r="AX55" s="31">
        <v>0</v>
      </c>
      <c r="AY55" s="31">
        <v>0</v>
      </c>
      <c r="AZ55" s="38">
        <f t="shared" si="26"/>
        <v>29.98</v>
      </c>
      <c r="BA55" s="11">
        <f>IF(AZ55="",Default_Rank_Score,RANK(AZ55,AZ$4:AZ$119,1))</f>
        <v>12</v>
      </c>
      <c r="BB55" s="51">
        <v>28.61</v>
      </c>
      <c r="BC55" s="6">
        <v>1</v>
      </c>
      <c r="BD55" s="31">
        <v>0</v>
      </c>
      <c r="BE55" s="31">
        <v>0</v>
      </c>
      <c r="BF55" s="38">
        <f t="shared" si="27"/>
        <v>33.61</v>
      </c>
      <c r="BG55" s="11">
        <f>IF(BF55="",Default_Rank_Score,RANK(BF55,BF$4:BF$119,1))</f>
        <v>35</v>
      </c>
      <c r="BH55" s="51">
        <v>31.92</v>
      </c>
      <c r="BI55" s="6">
        <v>0</v>
      </c>
      <c r="BJ55" s="31">
        <v>0</v>
      </c>
      <c r="BK55" s="31">
        <v>0</v>
      </c>
      <c r="BL55" s="38">
        <f t="shared" si="28"/>
        <v>31.92</v>
      </c>
      <c r="BM55" s="11">
        <f>IF(BL55="",Default_Rank_Score,RANK(BL55,BL$4:BL$119,1))</f>
        <v>25</v>
      </c>
      <c r="BN55" s="51">
        <v>40.21</v>
      </c>
      <c r="BO55" s="6">
        <v>0</v>
      </c>
      <c r="BP55" s="31">
        <v>0</v>
      </c>
      <c r="BQ55" s="31">
        <v>0</v>
      </c>
      <c r="BR55" s="38">
        <f t="shared" si="29"/>
        <v>40.21</v>
      </c>
      <c r="BS55" s="11">
        <f>IF(BR55="",Default_Rank_Score,RANK(BR55,BR$4:BR$119,1))</f>
        <v>27</v>
      </c>
    </row>
    <row r="56" spans="1:71" s="10" customFormat="1" x14ac:dyDescent="0.2">
      <c r="A56" s="61" t="s">
        <v>132</v>
      </c>
      <c r="B56" s="2"/>
      <c r="C56" s="1"/>
      <c r="D56" s="72">
        <v>4</v>
      </c>
      <c r="E56" s="76" t="s">
        <v>110</v>
      </c>
      <c r="F56" s="6"/>
      <c r="G56" s="66">
        <f t="shared" si="15"/>
        <v>35</v>
      </c>
      <c r="H56" s="66">
        <f t="shared" si="16"/>
        <v>187</v>
      </c>
      <c r="I56" s="66">
        <f t="shared" si="17"/>
        <v>8</v>
      </c>
      <c r="J56" s="66">
        <f t="shared" si="18"/>
        <v>2</v>
      </c>
      <c r="K56" s="67">
        <f t="shared" si="19"/>
        <v>380.37</v>
      </c>
      <c r="L56" s="51">
        <v>38.159999999999997</v>
      </c>
      <c r="M56" s="6">
        <v>0</v>
      </c>
      <c r="N56" s="31">
        <v>0</v>
      </c>
      <c r="O56" s="31">
        <v>0</v>
      </c>
      <c r="P56" s="38">
        <f t="shared" si="20"/>
        <v>38.159999999999997</v>
      </c>
      <c r="Q56" s="55">
        <f>IF(P56="",Default_Rank_Score,RANK(P56,P$4:P$119,1))</f>
        <v>45</v>
      </c>
      <c r="R56" s="51">
        <v>29.8</v>
      </c>
      <c r="S56" s="6">
        <v>0</v>
      </c>
      <c r="T56" s="31">
        <v>0</v>
      </c>
      <c r="U56" s="31">
        <v>0</v>
      </c>
      <c r="V56" s="38">
        <f t="shared" si="21"/>
        <v>29.8</v>
      </c>
      <c r="W56" s="57">
        <f>IF(V56="",Default_Rank_Score,RANK(V56,V$4:V$119,1))</f>
        <v>52</v>
      </c>
      <c r="X56" s="51">
        <v>38.5</v>
      </c>
      <c r="Y56" s="6">
        <v>0</v>
      </c>
      <c r="Z56" s="31">
        <v>0</v>
      </c>
      <c r="AA56" s="31">
        <v>0</v>
      </c>
      <c r="AB56" s="38">
        <f t="shared" si="22"/>
        <v>38.5</v>
      </c>
      <c r="AC56" s="57">
        <f>IF(AB56="",Default_Rank_Score,RANK(AB56,AB$4:AB$119,1))</f>
        <v>34</v>
      </c>
      <c r="AD56" s="51">
        <v>32.1</v>
      </c>
      <c r="AE56" s="6">
        <v>0</v>
      </c>
      <c r="AF56" s="31">
        <v>0</v>
      </c>
      <c r="AG56" s="31">
        <v>0</v>
      </c>
      <c r="AH56" s="38">
        <f t="shared" si="23"/>
        <v>32.1</v>
      </c>
      <c r="AI56" s="57">
        <f>IF(AH56="",Default_Rank_Score,RANK(AH56,AH$4:AH$119,1))</f>
        <v>32</v>
      </c>
      <c r="AJ56" s="51">
        <v>40.200000000000003</v>
      </c>
      <c r="AK56" s="6">
        <v>0</v>
      </c>
      <c r="AL56" s="31">
        <v>0</v>
      </c>
      <c r="AM56" s="31">
        <v>0</v>
      </c>
      <c r="AN56" s="38">
        <f t="shared" si="24"/>
        <v>40.200000000000003</v>
      </c>
      <c r="AO56" s="11">
        <f>IF(AN56="",Default_Rank_Score,RANK(AN56,AN$4:AN$119,1))</f>
        <v>24</v>
      </c>
      <c r="AP56" s="51">
        <v>40.28</v>
      </c>
      <c r="AQ56" s="6">
        <v>0</v>
      </c>
      <c r="AR56" s="31">
        <v>0</v>
      </c>
      <c r="AS56" s="31">
        <v>0</v>
      </c>
      <c r="AT56" s="38">
        <f t="shared" si="25"/>
        <v>40.28</v>
      </c>
      <c r="AU56" s="11">
        <f>IF(AT56="",Default_Rank_Score,RANK(AT56,AT$4:AT$119,1))</f>
        <v>48</v>
      </c>
      <c r="AV56" s="51">
        <v>37.31</v>
      </c>
      <c r="AW56" s="6">
        <v>0</v>
      </c>
      <c r="AX56" s="31">
        <v>0</v>
      </c>
      <c r="AY56" s="31">
        <v>0</v>
      </c>
      <c r="AZ56" s="38">
        <f t="shared" si="26"/>
        <v>37.31</v>
      </c>
      <c r="BA56" s="11">
        <f>IF(AZ56="",Default_Rank_Score,RANK(AZ56,AZ$4:AZ$119,1))</f>
        <v>35</v>
      </c>
      <c r="BB56" s="51">
        <v>36.5</v>
      </c>
      <c r="BC56" s="6">
        <v>1</v>
      </c>
      <c r="BD56" s="31">
        <v>0</v>
      </c>
      <c r="BE56" s="31">
        <v>0</v>
      </c>
      <c r="BF56" s="38">
        <f t="shared" si="27"/>
        <v>41.5</v>
      </c>
      <c r="BG56" s="11">
        <f>IF(BF56="",Default_Rank_Score,RANK(BF56,BF$4:BF$119,1))</f>
        <v>61</v>
      </c>
      <c r="BH56" s="51">
        <v>34.450000000000003</v>
      </c>
      <c r="BI56" s="6">
        <v>1</v>
      </c>
      <c r="BJ56" s="31">
        <v>0</v>
      </c>
      <c r="BK56" s="31">
        <v>0</v>
      </c>
      <c r="BL56" s="38">
        <f t="shared" si="28"/>
        <v>39.450000000000003</v>
      </c>
      <c r="BM56" s="11">
        <f>IF(BL56="",Default_Rank_Score,RANK(BL56,BL$4:BL$119,1))</f>
        <v>47</v>
      </c>
      <c r="BN56" s="51">
        <v>43.07</v>
      </c>
      <c r="BO56" s="6">
        <v>0</v>
      </c>
      <c r="BP56" s="31">
        <v>0</v>
      </c>
      <c r="BQ56" s="31">
        <v>0</v>
      </c>
      <c r="BR56" s="38">
        <f t="shared" si="29"/>
        <v>43.07</v>
      </c>
      <c r="BS56" s="11">
        <f>IF(BR56="",Default_Rank_Score,RANK(BR56,BR$4:BR$119,1))</f>
        <v>34</v>
      </c>
    </row>
    <row r="57" spans="1:71" s="10" customFormat="1" x14ac:dyDescent="0.2">
      <c r="A57" s="61" t="s">
        <v>142</v>
      </c>
      <c r="B57" s="2"/>
      <c r="C57" s="1"/>
      <c r="D57" s="72">
        <v>4</v>
      </c>
      <c r="E57" s="76" t="s">
        <v>106</v>
      </c>
      <c r="F57" s="6"/>
      <c r="G57" s="66">
        <f t="shared" si="15"/>
        <v>51</v>
      </c>
      <c r="H57" s="66">
        <f t="shared" si="16"/>
        <v>233</v>
      </c>
      <c r="I57" s="66">
        <f t="shared" si="17"/>
        <v>7</v>
      </c>
      <c r="J57" s="66">
        <f t="shared" si="18"/>
        <v>4</v>
      </c>
      <c r="K57" s="67">
        <f t="shared" si="19"/>
        <v>409.23000000000008</v>
      </c>
      <c r="L57" s="51">
        <v>37.380000000000003</v>
      </c>
      <c r="M57" s="6">
        <v>1</v>
      </c>
      <c r="N57" s="31">
        <v>0</v>
      </c>
      <c r="O57" s="31">
        <v>0</v>
      </c>
      <c r="P57" s="38">
        <f t="shared" si="20"/>
        <v>42.38</v>
      </c>
      <c r="Q57" s="55">
        <f>IF(P57="",Default_Rank_Score,RANK(P57,P$4:P$119,1))</f>
        <v>54</v>
      </c>
      <c r="R57" s="51">
        <v>29.94</v>
      </c>
      <c r="S57" s="6">
        <v>0</v>
      </c>
      <c r="T57" s="31">
        <v>0</v>
      </c>
      <c r="U57" s="31">
        <v>0</v>
      </c>
      <c r="V57" s="38">
        <f t="shared" si="21"/>
        <v>29.94</v>
      </c>
      <c r="W57" s="57">
        <f>IF(V57="",Default_Rank_Score,RANK(V57,V$4:V$119,1))</f>
        <v>53</v>
      </c>
      <c r="X57" s="51">
        <v>37.53</v>
      </c>
      <c r="Y57" s="6">
        <v>0</v>
      </c>
      <c r="Z57" s="31">
        <v>0</v>
      </c>
      <c r="AA57" s="31">
        <v>0</v>
      </c>
      <c r="AB57" s="38">
        <f t="shared" si="22"/>
        <v>37.53</v>
      </c>
      <c r="AC57" s="57">
        <f>IF(AB57="",Default_Rank_Score,RANK(AB57,AB$4:AB$119,1))</f>
        <v>32</v>
      </c>
      <c r="AD57" s="51">
        <v>35.61</v>
      </c>
      <c r="AE57" s="6">
        <v>0</v>
      </c>
      <c r="AF57" s="31">
        <v>0</v>
      </c>
      <c r="AG57" s="31">
        <v>0</v>
      </c>
      <c r="AH57" s="38">
        <f t="shared" si="23"/>
        <v>35.61</v>
      </c>
      <c r="AI57" s="57">
        <f>IF(AH57="",Default_Rank_Score,RANK(AH57,AH$4:AH$119,1))</f>
        <v>44</v>
      </c>
      <c r="AJ57" s="51">
        <v>47.75</v>
      </c>
      <c r="AK57" s="6">
        <v>0</v>
      </c>
      <c r="AL57" s="31">
        <v>0</v>
      </c>
      <c r="AM57" s="31">
        <v>0</v>
      </c>
      <c r="AN57" s="38">
        <f t="shared" si="24"/>
        <v>47.75</v>
      </c>
      <c r="AO57" s="11">
        <f>IF(AN57="",Default_Rank_Score,RANK(AN57,AN$4:AN$119,1))</f>
        <v>50</v>
      </c>
      <c r="AP57" s="51">
        <v>39.32</v>
      </c>
      <c r="AQ57" s="6">
        <v>0</v>
      </c>
      <c r="AR57" s="31">
        <v>0</v>
      </c>
      <c r="AS57" s="31">
        <v>0</v>
      </c>
      <c r="AT57" s="38">
        <f t="shared" si="25"/>
        <v>39.32</v>
      </c>
      <c r="AU57" s="11">
        <f>IF(AT57="",Default_Rank_Score,RANK(AT57,AT$4:AT$119,1))</f>
        <v>44</v>
      </c>
      <c r="AV57" s="51">
        <v>38.96</v>
      </c>
      <c r="AW57" s="6">
        <v>0</v>
      </c>
      <c r="AX57" s="31">
        <v>0</v>
      </c>
      <c r="AY57" s="31">
        <v>0</v>
      </c>
      <c r="AZ57" s="38">
        <f t="shared" si="26"/>
        <v>38.96</v>
      </c>
      <c r="BA57" s="11">
        <f>IF(AZ57="",Default_Rank_Score,RANK(AZ57,AZ$4:AZ$119,1))</f>
        <v>41</v>
      </c>
      <c r="BB57" s="51">
        <v>34.17</v>
      </c>
      <c r="BC57" s="6">
        <v>2</v>
      </c>
      <c r="BD57" s="31">
        <v>0</v>
      </c>
      <c r="BE57" s="31">
        <v>0</v>
      </c>
      <c r="BF57" s="38">
        <f t="shared" si="27"/>
        <v>44.17</v>
      </c>
      <c r="BG57" s="11">
        <f>IF(BF57="",Default_Rank_Score,RANK(BF57,BF$4:BF$119,1))</f>
        <v>65</v>
      </c>
      <c r="BH57" s="51">
        <v>40.78</v>
      </c>
      <c r="BI57" s="6">
        <v>0</v>
      </c>
      <c r="BJ57" s="31">
        <v>0</v>
      </c>
      <c r="BK57" s="31">
        <v>0</v>
      </c>
      <c r="BL57" s="38">
        <f t="shared" si="28"/>
        <v>40.78</v>
      </c>
      <c r="BM57" s="11">
        <f>IF(BL57="",Default_Rank_Score,RANK(BL57,BL$4:BL$119,1))</f>
        <v>52</v>
      </c>
      <c r="BN57" s="51">
        <v>47.79</v>
      </c>
      <c r="BO57" s="6">
        <v>1</v>
      </c>
      <c r="BP57" s="31">
        <v>0</v>
      </c>
      <c r="BQ57" s="31">
        <v>0</v>
      </c>
      <c r="BR57" s="38">
        <f t="shared" si="29"/>
        <v>52.79</v>
      </c>
      <c r="BS57" s="11">
        <f>IF(BR57="",Default_Rank_Score,RANK(BR57,BR$4:BR$119,1))</f>
        <v>59</v>
      </c>
    </row>
    <row r="58" spans="1:71" s="10" customFormat="1" x14ac:dyDescent="0.2">
      <c r="A58" s="61" t="s">
        <v>131</v>
      </c>
      <c r="B58" s="2"/>
      <c r="C58" s="1"/>
      <c r="D58" s="72">
        <v>4</v>
      </c>
      <c r="E58" s="76" t="s">
        <v>104</v>
      </c>
      <c r="F58" s="6"/>
      <c r="G58" s="66">
        <f t="shared" si="15"/>
        <v>64</v>
      </c>
      <c r="H58" s="66">
        <f t="shared" si="16"/>
        <v>329</v>
      </c>
      <c r="I58" s="66">
        <f t="shared" si="17"/>
        <v>5</v>
      </c>
      <c r="J58" s="66">
        <f t="shared" si="18"/>
        <v>10</v>
      </c>
      <c r="K58" s="67">
        <f t="shared" si="19"/>
        <v>466.21</v>
      </c>
      <c r="L58" s="51">
        <v>43.5</v>
      </c>
      <c r="M58" s="6">
        <v>0</v>
      </c>
      <c r="N58" s="31">
        <v>0</v>
      </c>
      <c r="O58" s="31">
        <v>0</v>
      </c>
      <c r="P58" s="38">
        <f t="shared" si="20"/>
        <v>43.5</v>
      </c>
      <c r="Q58" s="55">
        <f>IF(P58="",Default_Rank_Score,RANK(P58,P$4:P$119,1))</f>
        <v>56</v>
      </c>
      <c r="R58" s="51">
        <v>30.02</v>
      </c>
      <c r="S58" s="6">
        <v>0</v>
      </c>
      <c r="T58" s="31">
        <v>0</v>
      </c>
      <c r="U58" s="31">
        <v>0</v>
      </c>
      <c r="V58" s="38">
        <f t="shared" si="21"/>
        <v>30.02</v>
      </c>
      <c r="W58" s="57">
        <f>IF(V58="",Default_Rank_Score,RANK(V58,V$4:V$119,1))</f>
        <v>54</v>
      </c>
      <c r="X58" s="51">
        <v>40.67</v>
      </c>
      <c r="Y58" s="6">
        <v>1</v>
      </c>
      <c r="Z58" s="31">
        <v>0</v>
      </c>
      <c r="AA58" s="31">
        <v>0</v>
      </c>
      <c r="AB58" s="38">
        <f t="shared" si="22"/>
        <v>45.67</v>
      </c>
      <c r="AC58" s="57">
        <f>IF(AB58="",Default_Rank_Score,RANK(AB58,AB$4:AB$119,1))</f>
        <v>53</v>
      </c>
      <c r="AD58" s="51">
        <v>40.79</v>
      </c>
      <c r="AE58" s="6">
        <v>1</v>
      </c>
      <c r="AF58" s="31">
        <v>0</v>
      </c>
      <c r="AG58" s="31">
        <v>0</v>
      </c>
      <c r="AH58" s="38">
        <f t="shared" si="23"/>
        <v>45.79</v>
      </c>
      <c r="AI58" s="57">
        <f>IF(AH58="",Default_Rank_Score,RANK(AH58,AH$4:AH$119,1))</f>
        <v>72</v>
      </c>
      <c r="AJ58" s="51">
        <v>59.46</v>
      </c>
      <c r="AK58" s="6">
        <v>4</v>
      </c>
      <c r="AL58" s="31">
        <v>0</v>
      </c>
      <c r="AM58" s="31">
        <v>0</v>
      </c>
      <c r="AN58" s="38">
        <f t="shared" si="24"/>
        <v>79.460000000000008</v>
      </c>
      <c r="AO58" s="11">
        <f>IF(AN58="",Default_Rank_Score,RANK(AN58,AN$4:AN$119,1))</f>
        <v>94</v>
      </c>
      <c r="AP58" s="51">
        <v>39.950000000000003</v>
      </c>
      <c r="AQ58" s="6">
        <v>0</v>
      </c>
      <c r="AR58" s="31">
        <v>0</v>
      </c>
      <c r="AS58" s="31">
        <v>0</v>
      </c>
      <c r="AT58" s="38">
        <f t="shared" si="25"/>
        <v>39.950000000000003</v>
      </c>
      <c r="AU58" s="11">
        <f>IF(AT58="",Default_Rank_Score,RANK(AT58,AT$4:AT$119,1))</f>
        <v>47</v>
      </c>
      <c r="AV58" s="51">
        <v>42.63</v>
      </c>
      <c r="AW58" s="6">
        <v>1</v>
      </c>
      <c r="AX58" s="31">
        <v>0</v>
      </c>
      <c r="AY58" s="31">
        <v>0</v>
      </c>
      <c r="AZ58" s="38">
        <f t="shared" si="26"/>
        <v>47.63</v>
      </c>
      <c r="BA58" s="11">
        <f>IF(AZ58="",Default_Rank_Score,RANK(AZ58,AZ$4:AZ$119,1))</f>
        <v>65</v>
      </c>
      <c r="BB58" s="51">
        <v>36.68</v>
      </c>
      <c r="BC58" s="6">
        <v>0</v>
      </c>
      <c r="BD58" s="31">
        <v>0</v>
      </c>
      <c r="BE58" s="31">
        <v>0</v>
      </c>
      <c r="BF58" s="38">
        <f t="shared" si="27"/>
        <v>36.68</v>
      </c>
      <c r="BG58" s="11">
        <f>IF(BF58="",Default_Rank_Score,RANK(BF58,BF$4:BF$119,1))</f>
        <v>43</v>
      </c>
      <c r="BH58" s="51">
        <v>35.75</v>
      </c>
      <c r="BI58" s="6">
        <v>0</v>
      </c>
      <c r="BJ58" s="31">
        <v>0</v>
      </c>
      <c r="BK58" s="31">
        <v>0</v>
      </c>
      <c r="BL58" s="38">
        <f t="shared" si="28"/>
        <v>35.75</v>
      </c>
      <c r="BM58" s="11">
        <f>IF(BL58="",Default_Rank_Score,RANK(BL58,BL$4:BL$119,1))</f>
        <v>39</v>
      </c>
      <c r="BN58" s="51">
        <v>46.76</v>
      </c>
      <c r="BO58" s="6">
        <v>3</v>
      </c>
      <c r="BP58" s="31">
        <v>0</v>
      </c>
      <c r="BQ58" s="31">
        <v>0</v>
      </c>
      <c r="BR58" s="38">
        <f t="shared" si="29"/>
        <v>61.76</v>
      </c>
      <c r="BS58" s="11">
        <f>IF(BR58="",Default_Rank_Score,RANK(BR58,BR$4:BR$119,1))</f>
        <v>75</v>
      </c>
    </row>
    <row r="59" spans="1:71" s="10" customFormat="1" x14ac:dyDescent="0.2">
      <c r="A59" s="61" t="s">
        <v>162</v>
      </c>
      <c r="B59" s="2"/>
      <c r="C59" s="1"/>
      <c r="D59" s="69">
        <v>1</v>
      </c>
      <c r="E59" s="76" t="s">
        <v>98</v>
      </c>
      <c r="F59" s="6"/>
      <c r="G59" s="66">
        <f t="shared" si="15"/>
        <v>22</v>
      </c>
      <c r="H59" s="66">
        <f t="shared" si="16"/>
        <v>175</v>
      </c>
      <c r="I59" s="66">
        <f t="shared" si="17"/>
        <v>9</v>
      </c>
      <c r="J59" s="66">
        <f t="shared" si="18"/>
        <v>1</v>
      </c>
      <c r="K59" s="67">
        <f t="shared" si="19"/>
        <v>331.05</v>
      </c>
      <c r="L59" s="51">
        <v>28.2</v>
      </c>
      <c r="M59" s="6">
        <v>0</v>
      </c>
      <c r="N59" s="31">
        <v>0</v>
      </c>
      <c r="O59" s="31">
        <v>0</v>
      </c>
      <c r="P59" s="38">
        <f t="shared" si="20"/>
        <v>28.2</v>
      </c>
      <c r="Q59" s="55">
        <f>IF(P59="",Default_Rank_Score,RANK(P59,P$4:P$119,1))</f>
        <v>12</v>
      </c>
      <c r="R59" s="51">
        <v>30.03</v>
      </c>
      <c r="S59" s="6">
        <v>0</v>
      </c>
      <c r="T59" s="31">
        <v>0</v>
      </c>
      <c r="U59" s="31">
        <v>0</v>
      </c>
      <c r="V59" s="38">
        <f t="shared" si="21"/>
        <v>30.03</v>
      </c>
      <c r="W59" s="57">
        <f>IF(V59="",Default_Rank_Score,RANK(V59,V$4:V$119,1))</f>
        <v>55</v>
      </c>
      <c r="X59" s="51">
        <v>36.61</v>
      </c>
      <c r="Y59" s="6">
        <v>1</v>
      </c>
      <c r="Z59" s="31">
        <v>0</v>
      </c>
      <c r="AA59" s="31">
        <v>0</v>
      </c>
      <c r="AB59" s="38">
        <f t="shared" si="22"/>
        <v>41.61</v>
      </c>
      <c r="AC59" s="57">
        <f>IF(AB59="",Default_Rank_Score,RANK(AB59,AB$4:AB$119,1))</f>
        <v>43</v>
      </c>
      <c r="AD59" s="51">
        <v>31.19</v>
      </c>
      <c r="AE59" s="6">
        <v>0</v>
      </c>
      <c r="AF59" s="31">
        <v>0</v>
      </c>
      <c r="AG59" s="31">
        <v>0</v>
      </c>
      <c r="AH59" s="38">
        <f t="shared" si="23"/>
        <v>31.19</v>
      </c>
      <c r="AI59" s="57">
        <f>IF(AH59="",Default_Rank_Score,RANK(AH59,AH$4:AH$119,1))</f>
        <v>27</v>
      </c>
      <c r="AJ59" s="51">
        <v>43.36</v>
      </c>
      <c r="AK59" s="6">
        <v>0</v>
      </c>
      <c r="AL59" s="31">
        <v>0</v>
      </c>
      <c r="AM59" s="31">
        <v>0</v>
      </c>
      <c r="AN59" s="38">
        <f t="shared" si="24"/>
        <v>43.36</v>
      </c>
      <c r="AO59" s="11">
        <f>IF(AN59="",Default_Rank_Score,RANK(AN59,AN$4:AN$119,1))</f>
        <v>38</v>
      </c>
      <c r="AP59" s="51">
        <v>31.25</v>
      </c>
      <c r="AQ59" s="6">
        <v>0</v>
      </c>
      <c r="AR59" s="31">
        <v>0</v>
      </c>
      <c r="AS59" s="31">
        <v>0</v>
      </c>
      <c r="AT59" s="38">
        <f t="shared" si="25"/>
        <v>31.25</v>
      </c>
      <c r="AU59" s="11">
        <f>IF(AT59="",Default_Rank_Score,RANK(AT59,AT$4:AT$119,1))</f>
        <v>19</v>
      </c>
      <c r="AV59" s="51">
        <v>29.06</v>
      </c>
      <c r="AW59" s="6">
        <v>0</v>
      </c>
      <c r="AX59" s="31">
        <v>0</v>
      </c>
      <c r="AY59" s="31">
        <v>0</v>
      </c>
      <c r="AZ59" s="38">
        <f t="shared" si="26"/>
        <v>29.06</v>
      </c>
      <c r="BA59" s="11">
        <f>IF(AZ59="",Default_Rank_Score,RANK(AZ59,AZ$4:AZ$119,1))</f>
        <v>6</v>
      </c>
      <c r="BB59" s="51">
        <v>26.86</v>
      </c>
      <c r="BC59" s="6">
        <v>0</v>
      </c>
      <c r="BD59" s="31">
        <v>0</v>
      </c>
      <c r="BE59" s="31">
        <v>0</v>
      </c>
      <c r="BF59" s="38">
        <f t="shared" si="27"/>
        <v>26.86</v>
      </c>
      <c r="BG59" s="11">
        <f>IF(BF59="",Default_Rank_Score,RANK(BF59,BF$4:BF$119,1))</f>
        <v>11</v>
      </c>
      <c r="BH59" s="51">
        <v>27.28</v>
      </c>
      <c r="BI59" s="6">
        <v>0</v>
      </c>
      <c r="BJ59" s="31">
        <v>0</v>
      </c>
      <c r="BK59" s="31">
        <v>0</v>
      </c>
      <c r="BL59" s="38">
        <f t="shared" si="28"/>
        <v>27.28</v>
      </c>
      <c r="BM59" s="11">
        <f>IF(BL59="",Default_Rank_Score,RANK(BL59,BL$4:BL$119,1))</f>
        <v>10</v>
      </c>
      <c r="BN59" s="51">
        <v>42.21</v>
      </c>
      <c r="BO59" s="6">
        <v>0</v>
      </c>
      <c r="BP59" s="31">
        <v>0</v>
      </c>
      <c r="BQ59" s="31">
        <v>0</v>
      </c>
      <c r="BR59" s="38">
        <f t="shared" si="29"/>
        <v>42.21</v>
      </c>
      <c r="BS59" s="11">
        <f>IF(BR59="",Default_Rank_Score,RANK(BR59,BR$4:BR$119,1))</f>
        <v>32</v>
      </c>
    </row>
    <row r="60" spans="1:71" s="10" customFormat="1" x14ac:dyDescent="0.2">
      <c r="A60" s="61" t="s">
        <v>193</v>
      </c>
      <c r="B60" s="2"/>
      <c r="C60" s="1"/>
      <c r="D60" s="74">
        <v>6</v>
      </c>
      <c r="E60" s="76" t="s">
        <v>85</v>
      </c>
      <c r="F60" s="6"/>
      <c r="G60" s="66">
        <f t="shared" si="15"/>
        <v>43</v>
      </c>
      <c r="H60" s="66">
        <f t="shared" si="16"/>
        <v>238</v>
      </c>
      <c r="I60" s="66">
        <f t="shared" si="17"/>
        <v>10</v>
      </c>
      <c r="J60" s="66">
        <f t="shared" si="18"/>
        <v>0</v>
      </c>
      <c r="K60" s="67">
        <f t="shared" si="19"/>
        <v>395.31</v>
      </c>
      <c r="L60" s="51">
        <v>37.950000000000003</v>
      </c>
      <c r="M60" s="6">
        <v>0</v>
      </c>
      <c r="N60" s="31">
        <v>0</v>
      </c>
      <c r="O60" s="31">
        <v>0</v>
      </c>
      <c r="P60" s="38">
        <f t="shared" si="20"/>
        <v>37.950000000000003</v>
      </c>
      <c r="Q60" s="55">
        <f>IF(P60="",Default_Rank_Score,RANK(P60,P$4:P$119,1))</f>
        <v>44</v>
      </c>
      <c r="R60" s="51">
        <v>30.39</v>
      </c>
      <c r="S60" s="6">
        <v>0</v>
      </c>
      <c r="T60" s="31">
        <v>0</v>
      </c>
      <c r="U60" s="31">
        <v>0</v>
      </c>
      <c r="V60" s="38">
        <f t="shared" si="21"/>
        <v>30.39</v>
      </c>
      <c r="W60" s="57">
        <f>IF(V60="",Default_Rank_Score,RANK(V60,V$4:V$119,1))</f>
        <v>56</v>
      </c>
      <c r="X60" s="51">
        <v>43.19</v>
      </c>
      <c r="Y60" s="6">
        <v>0</v>
      </c>
      <c r="Z60" s="31">
        <v>0</v>
      </c>
      <c r="AA60" s="31">
        <v>0</v>
      </c>
      <c r="AB60" s="38">
        <f t="shared" si="22"/>
        <v>43.19</v>
      </c>
      <c r="AC60" s="57">
        <f>IF(AB60="",Default_Rank_Score,RANK(AB60,AB$4:AB$119,1))</f>
        <v>46</v>
      </c>
      <c r="AD60" s="51">
        <v>39.32</v>
      </c>
      <c r="AE60" s="6">
        <v>0</v>
      </c>
      <c r="AF60" s="31">
        <v>0</v>
      </c>
      <c r="AG60" s="31">
        <v>0</v>
      </c>
      <c r="AH60" s="38">
        <f t="shared" si="23"/>
        <v>39.32</v>
      </c>
      <c r="AI60" s="57">
        <f>IF(AH60="",Default_Rank_Score,RANK(AH60,AH$4:AH$119,1))</f>
        <v>57</v>
      </c>
      <c r="AJ60" s="51">
        <v>43.03</v>
      </c>
      <c r="AK60" s="6">
        <v>0</v>
      </c>
      <c r="AL60" s="31">
        <v>0</v>
      </c>
      <c r="AM60" s="31">
        <v>0</v>
      </c>
      <c r="AN60" s="38">
        <f t="shared" si="24"/>
        <v>43.03</v>
      </c>
      <c r="AO60" s="11">
        <f>IF(AN60="",Default_Rank_Score,RANK(AN60,AN$4:AN$119,1))</f>
        <v>35</v>
      </c>
      <c r="AP60" s="51">
        <v>41.31</v>
      </c>
      <c r="AQ60" s="6">
        <v>0</v>
      </c>
      <c r="AR60" s="31">
        <v>1</v>
      </c>
      <c r="AS60" s="31">
        <v>0</v>
      </c>
      <c r="AT60" s="38">
        <f t="shared" si="25"/>
        <v>51.31</v>
      </c>
      <c r="AU60" s="11">
        <f>IF(AT60="",Default_Rank_Score,RANK(AT60,AT$4:AT$119,1))</f>
        <v>70</v>
      </c>
      <c r="AV60" s="51">
        <v>35.229999999999997</v>
      </c>
      <c r="AW60" s="6">
        <v>0</v>
      </c>
      <c r="AX60" s="31">
        <v>0</v>
      </c>
      <c r="AY60" s="31">
        <v>0</v>
      </c>
      <c r="AZ60" s="38">
        <f t="shared" si="26"/>
        <v>35.229999999999997</v>
      </c>
      <c r="BA60" s="11">
        <f>IF(AZ60="",Default_Rank_Score,RANK(AZ60,AZ$4:AZ$119,1))</f>
        <v>28</v>
      </c>
      <c r="BB60" s="51">
        <v>32.51</v>
      </c>
      <c r="BC60" s="6">
        <v>0</v>
      </c>
      <c r="BD60" s="31">
        <v>0</v>
      </c>
      <c r="BE60" s="31">
        <v>0</v>
      </c>
      <c r="BF60" s="38">
        <f t="shared" si="27"/>
        <v>32.51</v>
      </c>
      <c r="BG60" s="11">
        <f>IF(BF60="",Default_Rank_Score,RANK(BF60,BF$4:BF$119,1))</f>
        <v>32</v>
      </c>
      <c r="BH60" s="51">
        <v>39.39</v>
      </c>
      <c r="BI60" s="6">
        <v>0</v>
      </c>
      <c r="BJ60" s="31">
        <v>0</v>
      </c>
      <c r="BK60" s="31">
        <v>0</v>
      </c>
      <c r="BL60" s="38">
        <f t="shared" si="28"/>
        <v>39.39</v>
      </c>
      <c r="BM60" s="11">
        <f>IF(BL60="",Default_Rank_Score,RANK(BL60,BL$4:BL$119,1))</f>
        <v>46</v>
      </c>
      <c r="BN60" s="51">
        <v>42.99</v>
      </c>
      <c r="BO60" s="6">
        <v>0</v>
      </c>
      <c r="BP60" s="31">
        <v>0</v>
      </c>
      <c r="BQ60" s="31">
        <v>0</v>
      </c>
      <c r="BR60" s="38">
        <f t="shared" si="29"/>
        <v>42.99</v>
      </c>
      <c r="BS60" s="11">
        <f>IF(BR60="",Default_Rank_Score,RANK(BR60,BR$4:BR$119,1))</f>
        <v>33</v>
      </c>
    </row>
    <row r="61" spans="1:71" s="10" customFormat="1" x14ac:dyDescent="0.2">
      <c r="A61" s="61" t="s">
        <v>117</v>
      </c>
      <c r="B61" s="2"/>
      <c r="C61" s="1"/>
      <c r="D61" s="69">
        <v>1</v>
      </c>
      <c r="E61" s="76" t="s">
        <v>73</v>
      </c>
      <c r="F61" s="6"/>
      <c r="G61" s="66">
        <f t="shared" si="15"/>
        <v>57</v>
      </c>
      <c r="H61" s="66">
        <f t="shared" si="16"/>
        <v>256</v>
      </c>
      <c r="I61" s="66">
        <f t="shared" si="17"/>
        <v>6</v>
      </c>
      <c r="J61" s="66">
        <f t="shared" si="18"/>
        <v>5</v>
      </c>
      <c r="K61" s="67">
        <f t="shared" si="19"/>
        <v>445.29999999999995</v>
      </c>
      <c r="L61" s="51">
        <v>38.93</v>
      </c>
      <c r="M61" s="6">
        <v>0</v>
      </c>
      <c r="N61" s="31">
        <v>0</v>
      </c>
      <c r="O61" s="31">
        <v>0</v>
      </c>
      <c r="P61" s="38">
        <f t="shared" si="20"/>
        <v>38.93</v>
      </c>
      <c r="Q61" s="55">
        <f>IF(P61="",Default_Rank_Score,RANK(P61,P$4:P$119,1))</f>
        <v>48</v>
      </c>
      <c r="R61" s="51">
        <v>31.04</v>
      </c>
      <c r="S61" s="6">
        <v>0</v>
      </c>
      <c r="T61" s="31">
        <v>0</v>
      </c>
      <c r="U61" s="31">
        <v>0</v>
      </c>
      <c r="V61" s="38">
        <f t="shared" si="21"/>
        <v>31.04</v>
      </c>
      <c r="W61" s="57">
        <f>IF(V61="",Default_Rank_Score,RANK(V61,V$4:V$119,1))</f>
        <v>57</v>
      </c>
      <c r="X61" s="51">
        <v>40.479999999999997</v>
      </c>
      <c r="Y61" s="6">
        <v>0</v>
      </c>
      <c r="Z61" s="31">
        <v>0</v>
      </c>
      <c r="AA61" s="31">
        <v>0</v>
      </c>
      <c r="AB61" s="38">
        <f t="shared" si="22"/>
        <v>40.479999999999997</v>
      </c>
      <c r="AC61" s="57">
        <f>IF(AB61="",Default_Rank_Score,RANK(AB61,AB$4:AB$119,1))</f>
        <v>40</v>
      </c>
      <c r="AD61" s="51">
        <v>36.770000000000003</v>
      </c>
      <c r="AE61" s="6">
        <v>1</v>
      </c>
      <c r="AF61" s="31">
        <v>0</v>
      </c>
      <c r="AG61" s="31">
        <v>0</v>
      </c>
      <c r="AH61" s="38">
        <f t="shared" si="23"/>
        <v>41.77</v>
      </c>
      <c r="AI61" s="57">
        <f>IF(AH61="",Default_Rank_Score,RANK(AH61,AH$4:AH$119,1))</f>
        <v>64</v>
      </c>
      <c r="AJ61" s="51">
        <v>46.55</v>
      </c>
      <c r="AK61" s="6">
        <v>0</v>
      </c>
      <c r="AL61" s="31">
        <v>0</v>
      </c>
      <c r="AM61" s="31">
        <v>0</v>
      </c>
      <c r="AN61" s="38">
        <f t="shared" si="24"/>
        <v>46.55</v>
      </c>
      <c r="AO61" s="11">
        <f>IF(AN61="",Default_Rank_Score,RANK(AN61,AN$4:AN$119,1))</f>
        <v>47</v>
      </c>
      <c r="AP61" s="51">
        <v>43.41</v>
      </c>
      <c r="AQ61" s="6">
        <v>0</v>
      </c>
      <c r="AR61" s="31">
        <v>0</v>
      </c>
      <c r="AS61" s="31">
        <v>0</v>
      </c>
      <c r="AT61" s="38">
        <f t="shared" si="25"/>
        <v>43.41</v>
      </c>
      <c r="AU61" s="11">
        <f>IF(AT61="",Default_Rank_Score,RANK(AT61,AT$4:AT$119,1))</f>
        <v>55</v>
      </c>
      <c r="AV61" s="51">
        <v>55.14</v>
      </c>
      <c r="AW61" s="6">
        <v>1</v>
      </c>
      <c r="AX61" s="31">
        <v>0</v>
      </c>
      <c r="AY61" s="31">
        <v>0</v>
      </c>
      <c r="AZ61" s="38">
        <f t="shared" si="26"/>
        <v>60.14</v>
      </c>
      <c r="BA61" s="11">
        <f>IF(AZ61="",Default_Rank_Score,RANK(AZ61,AZ$4:AZ$119,1))</f>
        <v>82</v>
      </c>
      <c r="BB61" s="51">
        <v>34.340000000000003</v>
      </c>
      <c r="BC61" s="6">
        <v>0</v>
      </c>
      <c r="BD61" s="31">
        <v>0</v>
      </c>
      <c r="BE61" s="31">
        <v>0</v>
      </c>
      <c r="BF61" s="38">
        <f t="shared" si="27"/>
        <v>34.340000000000003</v>
      </c>
      <c r="BG61" s="11">
        <f>IF(BF61="",Default_Rank_Score,RANK(BF61,BF$4:BF$119,1))</f>
        <v>38</v>
      </c>
      <c r="BH61" s="51">
        <v>37.1</v>
      </c>
      <c r="BI61" s="6">
        <v>1</v>
      </c>
      <c r="BJ61" s="31">
        <v>0</v>
      </c>
      <c r="BK61" s="31">
        <v>0</v>
      </c>
      <c r="BL61" s="38">
        <f t="shared" si="28"/>
        <v>42.1</v>
      </c>
      <c r="BM61" s="11">
        <f>IF(BL61="",Default_Rank_Score,RANK(BL61,BL$4:BL$119,1))</f>
        <v>56</v>
      </c>
      <c r="BN61" s="51">
        <v>56.54</v>
      </c>
      <c r="BO61" s="6">
        <v>2</v>
      </c>
      <c r="BP61" s="31">
        <v>0</v>
      </c>
      <c r="BQ61" s="31">
        <v>0</v>
      </c>
      <c r="BR61" s="38">
        <f t="shared" si="29"/>
        <v>66.539999999999992</v>
      </c>
      <c r="BS61" s="11">
        <f>IF(BR61="",Default_Rank_Score,RANK(BR61,BR$4:BR$119,1))</f>
        <v>80</v>
      </c>
    </row>
    <row r="62" spans="1:71" s="10" customFormat="1" x14ac:dyDescent="0.2">
      <c r="A62" s="61" t="s">
        <v>63</v>
      </c>
      <c r="B62" s="2"/>
      <c r="C62" s="1"/>
      <c r="D62" s="69">
        <v>1</v>
      </c>
      <c r="E62" s="76" t="s">
        <v>47</v>
      </c>
      <c r="F62" s="6"/>
      <c r="G62" s="66">
        <f t="shared" si="15"/>
        <v>33</v>
      </c>
      <c r="H62" s="66">
        <f t="shared" si="16"/>
        <v>221</v>
      </c>
      <c r="I62" s="66">
        <f t="shared" si="17"/>
        <v>5</v>
      </c>
      <c r="J62" s="66">
        <f t="shared" si="18"/>
        <v>6</v>
      </c>
      <c r="K62" s="67">
        <f t="shared" si="19"/>
        <v>377.57000000000005</v>
      </c>
      <c r="L62" s="51">
        <v>40.229999999999997</v>
      </c>
      <c r="M62" s="6">
        <v>1</v>
      </c>
      <c r="N62" s="31">
        <v>0</v>
      </c>
      <c r="O62" s="31">
        <v>0</v>
      </c>
      <c r="P62" s="38">
        <f t="shared" si="20"/>
        <v>45.23</v>
      </c>
      <c r="Q62" s="55">
        <f>IF(P62="",Default_Rank_Score,RANK(P62,P$4:P$119,1))</f>
        <v>59</v>
      </c>
      <c r="R62" s="51">
        <v>32.11</v>
      </c>
      <c r="S62" s="6">
        <v>0</v>
      </c>
      <c r="T62" s="31">
        <v>0</v>
      </c>
      <c r="U62" s="31">
        <v>0</v>
      </c>
      <c r="V62" s="38">
        <f t="shared" si="21"/>
        <v>32.11</v>
      </c>
      <c r="W62" s="57">
        <f>IF(V62="",Default_Rank_Score,RANK(V62,V$4:V$119,1))</f>
        <v>58</v>
      </c>
      <c r="X62" s="51">
        <v>34.630000000000003</v>
      </c>
      <c r="Y62" s="6">
        <v>0</v>
      </c>
      <c r="Z62" s="31">
        <v>0</v>
      </c>
      <c r="AA62" s="31">
        <v>0</v>
      </c>
      <c r="AB62" s="38">
        <f t="shared" si="22"/>
        <v>34.630000000000003</v>
      </c>
      <c r="AC62" s="57">
        <f>IF(AB62="",Default_Rank_Score,RANK(AB62,AB$4:AB$119,1))</f>
        <v>27</v>
      </c>
      <c r="AD62" s="51">
        <v>34.159999999999997</v>
      </c>
      <c r="AE62" s="6">
        <v>1</v>
      </c>
      <c r="AF62" s="31">
        <v>0</v>
      </c>
      <c r="AG62" s="31">
        <v>0</v>
      </c>
      <c r="AH62" s="38">
        <f t="shared" si="23"/>
        <v>39.159999999999997</v>
      </c>
      <c r="AI62" s="57">
        <f>IF(AH62="",Default_Rank_Score,RANK(AH62,AH$4:AH$119,1))</f>
        <v>56</v>
      </c>
      <c r="AJ62" s="51">
        <v>38.75</v>
      </c>
      <c r="AK62" s="6">
        <v>0</v>
      </c>
      <c r="AL62" s="31">
        <v>0</v>
      </c>
      <c r="AM62" s="31">
        <v>0</v>
      </c>
      <c r="AN62" s="38">
        <f t="shared" si="24"/>
        <v>38.75</v>
      </c>
      <c r="AO62" s="11">
        <f>IF(AN62="",Default_Rank_Score,RANK(AN62,AN$4:AN$119,1))</f>
        <v>21</v>
      </c>
      <c r="AP62" s="51">
        <v>36.409999999999997</v>
      </c>
      <c r="AQ62" s="6">
        <v>1</v>
      </c>
      <c r="AR62" s="31">
        <v>0</v>
      </c>
      <c r="AS62" s="31">
        <v>0</v>
      </c>
      <c r="AT62" s="38">
        <f t="shared" si="25"/>
        <v>41.41</v>
      </c>
      <c r="AU62" s="11">
        <f>IF(AT62="",Default_Rank_Score,RANK(AT62,AT$4:AT$119,1))</f>
        <v>52</v>
      </c>
      <c r="AV62" s="51">
        <v>29.83</v>
      </c>
      <c r="AW62" s="6">
        <v>1</v>
      </c>
      <c r="AX62" s="31">
        <v>0</v>
      </c>
      <c r="AY62" s="31">
        <v>0</v>
      </c>
      <c r="AZ62" s="38">
        <f t="shared" si="26"/>
        <v>34.83</v>
      </c>
      <c r="BA62" s="11">
        <f>IF(AZ62="",Default_Rank_Score,RANK(AZ62,AZ$4:AZ$119,1))</f>
        <v>26</v>
      </c>
      <c r="BB62" s="51">
        <v>29.79</v>
      </c>
      <c r="BC62" s="6">
        <v>0</v>
      </c>
      <c r="BD62" s="31">
        <v>0</v>
      </c>
      <c r="BE62" s="31">
        <v>0</v>
      </c>
      <c r="BF62" s="38">
        <f t="shared" si="27"/>
        <v>29.79</v>
      </c>
      <c r="BG62" s="11">
        <f>IF(BF62="",Default_Rank_Score,RANK(BF62,BF$4:BF$119,1))</f>
        <v>25</v>
      </c>
      <c r="BH62" s="51">
        <v>31.63</v>
      </c>
      <c r="BI62" s="6">
        <v>2</v>
      </c>
      <c r="BJ62" s="31">
        <v>0</v>
      </c>
      <c r="BK62" s="31">
        <v>0</v>
      </c>
      <c r="BL62" s="38">
        <f t="shared" si="28"/>
        <v>41.629999999999995</v>
      </c>
      <c r="BM62" s="11">
        <f>IF(BL62="",Default_Rank_Score,RANK(BL62,BL$4:BL$119,1))</f>
        <v>53</v>
      </c>
      <c r="BN62" s="51">
        <v>40.03</v>
      </c>
      <c r="BO62" s="6">
        <v>0</v>
      </c>
      <c r="BP62" s="31">
        <v>0</v>
      </c>
      <c r="BQ62" s="31">
        <v>0</v>
      </c>
      <c r="BR62" s="38">
        <f t="shared" si="29"/>
        <v>40.03</v>
      </c>
      <c r="BS62" s="11">
        <f>IF(BR62="",Default_Rank_Score,RANK(BR62,BR$4:BR$119,1))</f>
        <v>26</v>
      </c>
    </row>
    <row r="63" spans="1:71" s="10" customFormat="1" x14ac:dyDescent="0.2">
      <c r="A63" s="61" t="s">
        <v>156</v>
      </c>
      <c r="B63" s="2"/>
      <c r="C63" s="1"/>
      <c r="D63" s="74">
        <v>6</v>
      </c>
      <c r="E63" s="76" t="s">
        <v>47</v>
      </c>
      <c r="F63" s="6"/>
      <c r="G63" s="66">
        <f t="shared" si="15"/>
        <v>30</v>
      </c>
      <c r="H63" s="66">
        <f t="shared" si="16"/>
        <v>214</v>
      </c>
      <c r="I63" s="66">
        <f t="shared" si="17"/>
        <v>1</v>
      </c>
      <c r="J63" s="66">
        <f t="shared" si="18"/>
        <v>14</v>
      </c>
      <c r="K63" s="67">
        <f t="shared" si="19"/>
        <v>359.6</v>
      </c>
      <c r="L63" s="51">
        <v>24.12</v>
      </c>
      <c r="M63" s="6">
        <v>2</v>
      </c>
      <c r="N63" s="31">
        <v>0</v>
      </c>
      <c r="O63" s="31">
        <v>0</v>
      </c>
      <c r="P63" s="38">
        <f t="shared" si="20"/>
        <v>34.120000000000005</v>
      </c>
      <c r="Q63" s="55">
        <f>IF(P63="",Default_Rank_Score,RANK(P63,P$4:P$119,1))</f>
        <v>38</v>
      </c>
      <c r="R63" s="51">
        <v>32.22</v>
      </c>
      <c r="S63" s="6">
        <v>0</v>
      </c>
      <c r="T63" s="31">
        <v>0</v>
      </c>
      <c r="U63" s="31">
        <v>0</v>
      </c>
      <c r="V63" s="38">
        <f t="shared" si="21"/>
        <v>32.22</v>
      </c>
      <c r="W63" s="57">
        <f>IF(V63="",Default_Rank_Score,RANK(V63,V$4:V$119,1))</f>
        <v>59</v>
      </c>
      <c r="X63" s="51">
        <v>29.17</v>
      </c>
      <c r="Y63" s="6">
        <v>1</v>
      </c>
      <c r="Z63" s="31">
        <v>0</v>
      </c>
      <c r="AA63" s="31">
        <v>0</v>
      </c>
      <c r="AB63" s="38">
        <f t="shared" si="22"/>
        <v>34.17</v>
      </c>
      <c r="AC63" s="57">
        <f>IF(AB63="",Default_Rank_Score,RANK(AB63,AB$4:AB$119,1))</f>
        <v>23</v>
      </c>
      <c r="AD63" s="51">
        <v>27.21</v>
      </c>
      <c r="AE63" s="6">
        <v>1</v>
      </c>
      <c r="AF63" s="31">
        <v>0</v>
      </c>
      <c r="AG63" s="31">
        <v>0</v>
      </c>
      <c r="AH63" s="38">
        <f t="shared" si="23"/>
        <v>32.21</v>
      </c>
      <c r="AI63" s="57">
        <f>IF(AH63="",Default_Rank_Score,RANK(AH63,AH$4:AH$119,1))</f>
        <v>33</v>
      </c>
      <c r="AJ63" s="51">
        <v>42.17</v>
      </c>
      <c r="AK63" s="6">
        <v>2</v>
      </c>
      <c r="AL63" s="31">
        <v>0</v>
      </c>
      <c r="AM63" s="31">
        <v>0</v>
      </c>
      <c r="AN63" s="38">
        <f t="shared" si="24"/>
        <v>52.17</v>
      </c>
      <c r="AO63" s="11">
        <f>IF(AN63="",Default_Rank_Score,RANK(AN63,AN$4:AN$119,1))</f>
        <v>61</v>
      </c>
      <c r="AP63" s="51">
        <v>26.88</v>
      </c>
      <c r="AQ63" s="6">
        <v>4</v>
      </c>
      <c r="AR63" s="31">
        <v>0</v>
      </c>
      <c r="AS63" s="31">
        <v>0</v>
      </c>
      <c r="AT63" s="38">
        <f t="shared" si="25"/>
        <v>46.879999999999995</v>
      </c>
      <c r="AU63" s="11">
        <f>IF(AT63="",Default_Rank_Score,RANK(AT63,AT$4:AT$119,1))</f>
        <v>62</v>
      </c>
      <c r="AV63" s="51">
        <v>27.44</v>
      </c>
      <c r="AW63" s="6">
        <v>1</v>
      </c>
      <c r="AX63" s="31">
        <v>0</v>
      </c>
      <c r="AY63" s="31">
        <v>0</v>
      </c>
      <c r="AZ63" s="38">
        <f t="shared" si="26"/>
        <v>32.44</v>
      </c>
      <c r="BA63" s="11">
        <f>IF(AZ63="",Default_Rank_Score,RANK(AZ63,AZ$4:AZ$119,1))</f>
        <v>18</v>
      </c>
      <c r="BB63" s="51">
        <v>23.51</v>
      </c>
      <c r="BC63" s="6">
        <v>1</v>
      </c>
      <c r="BD63" s="31">
        <v>0</v>
      </c>
      <c r="BE63" s="31">
        <v>0</v>
      </c>
      <c r="BF63" s="38">
        <f t="shared" si="27"/>
        <v>28.51</v>
      </c>
      <c r="BG63" s="11">
        <f>IF(BF63="",Default_Rank_Score,RANK(BF63,BF$4:BF$119,1))</f>
        <v>17</v>
      </c>
      <c r="BH63" s="51">
        <v>25.91</v>
      </c>
      <c r="BI63" s="6">
        <v>1</v>
      </c>
      <c r="BJ63" s="31">
        <v>0</v>
      </c>
      <c r="BK63" s="31">
        <v>0</v>
      </c>
      <c r="BL63" s="38">
        <f t="shared" si="28"/>
        <v>30.91</v>
      </c>
      <c r="BM63" s="11">
        <f>IF(BL63="",Default_Rank_Score,RANK(BL63,BL$4:BL$119,1))</f>
        <v>20</v>
      </c>
      <c r="BN63" s="51">
        <v>30.97</v>
      </c>
      <c r="BO63" s="6">
        <v>1</v>
      </c>
      <c r="BP63" s="31">
        <v>0</v>
      </c>
      <c r="BQ63" s="31">
        <v>0</v>
      </c>
      <c r="BR63" s="38">
        <f t="shared" si="29"/>
        <v>35.97</v>
      </c>
      <c r="BS63" s="11">
        <f>IF(BR63="",Default_Rank_Score,RANK(BR63,BR$4:BR$119,1))</f>
        <v>19</v>
      </c>
    </row>
    <row r="64" spans="1:71" s="10" customFormat="1" x14ac:dyDescent="0.2">
      <c r="A64" s="61" t="s">
        <v>187</v>
      </c>
      <c r="B64" s="2"/>
      <c r="C64" s="1"/>
      <c r="D64" s="74">
        <v>6</v>
      </c>
      <c r="E64" s="76" t="s">
        <v>59</v>
      </c>
      <c r="F64" s="6"/>
      <c r="G64" s="66">
        <f t="shared" si="15"/>
        <v>95</v>
      </c>
      <c r="H64" s="66">
        <f t="shared" si="16"/>
        <v>419</v>
      </c>
      <c r="I64" s="66">
        <f t="shared" si="17"/>
        <v>3</v>
      </c>
      <c r="J64" s="66">
        <f t="shared" si="18"/>
        <v>19</v>
      </c>
      <c r="K64" s="67">
        <f t="shared" si="19"/>
        <v>717.2299999999999</v>
      </c>
      <c r="L64" s="51">
        <v>55.66</v>
      </c>
      <c r="M64" s="6">
        <v>0</v>
      </c>
      <c r="N64" s="31">
        <v>0</v>
      </c>
      <c r="O64" s="31">
        <v>0</v>
      </c>
      <c r="P64" s="38">
        <f t="shared" si="20"/>
        <v>55.66</v>
      </c>
      <c r="Q64" s="55">
        <f>IF(P64="",Default_Rank_Score,RANK(P64,P$4:P$119,1))</f>
        <v>72</v>
      </c>
      <c r="R64" s="51">
        <v>34</v>
      </c>
      <c r="S64" s="6">
        <v>0</v>
      </c>
      <c r="T64" s="31">
        <v>0</v>
      </c>
      <c r="U64" s="31">
        <v>0</v>
      </c>
      <c r="V64" s="38">
        <f t="shared" si="21"/>
        <v>34</v>
      </c>
      <c r="W64" s="57">
        <f>IF(V64="",Default_Rank_Score,RANK(V64,V$4:V$119,1))</f>
        <v>60</v>
      </c>
      <c r="X64" s="51">
        <v>58.52</v>
      </c>
      <c r="Y64" s="6">
        <v>3</v>
      </c>
      <c r="Z64" s="31">
        <v>0</v>
      </c>
      <c r="AA64" s="31">
        <v>0</v>
      </c>
      <c r="AB64" s="38">
        <f t="shared" si="22"/>
        <v>73.52000000000001</v>
      </c>
      <c r="AC64" s="57">
        <f>IF(AB64="",Default_Rank_Score,RANK(AB64,AB$4:AB$119,1))</f>
        <v>95</v>
      </c>
      <c r="AD64" s="51">
        <v>62.4</v>
      </c>
      <c r="AE64" s="6">
        <v>2</v>
      </c>
      <c r="AF64" s="31">
        <v>0</v>
      </c>
      <c r="AG64" s="31">
        <v>0</v>
      </c>
      <c r="AH64" s="38">
        <f t="shared" si="23"/>
        <v>72.400000000000006</v>
      </c>
      <c r="AI64" s="57">
        <f>IF(AH64="",Default_Rank_Score,RANK(AH64,AH$4:AH$119,1))</f>
        <v>99</v>
      </c>
      <c r="AJ64" s="51">
        <v>64.290000000000006</v>
      </c>
      <c r="AK64" s="6">
        <v>3</v>
      </c>
      <c r="AL64" s="31">
        <v>0</v>
      </c>
      <c r="AM64" s="31">
        <v>0</v>
      </c>
      <c r="AN64" s="38">
        <f t="shared" si="24"/>
        <v>79.290000000000006</v>
      </c>
      <c r="AO64" s="11">
        <f>IF(AN64="",Default_Rank_Score,RANK(AN64,AN$4:AN$119,1))</f>
        <v>93</v>
      </c>
      <c r="AP64" s="51">
        <v>75.13</v>
      </c>
      <c r="AQ64" s="6">
        <v>3</v>
      </c>
      <c r="AR64" s="31">
        <v>0</v>
      </c>
      <c r="AS64" s="31">
        <v>0</v>
      </c>
      <c r="AT64" s="38">
        <f t="shared" si="25"/>
        <v>90.13</v>
      </c>
      <c r="AU64" s="11">
        <f>IF(AT64="",Default_Rank_Score,RANK(AT64,AT$4:AT$119,1))</f>
        <v>97</v>
      </c>
      <c r="AV64" s="51">
        <v>94.88</v>
      </c>
      <c r="AW64" s="6">
        <v>3</v>
      </c>
      <c r="AX64" s="31">
        <v>0</v>
      </c>
      <c r="AY64" s="31">
        <v>0</v>
      </c>
      <c r="AZ64" s="38">
        <f t="shared" si="26"/>
        <v>109.88</v>
      </c>
      <c r="BA64" s="11">
        <f>IF(AZ64="",Default_Rank_Score,RANK(AZ64,AZ$4:AZ$119,1))</f>
        <v>104</v>
      </c>
      <c r="BB64" s="51">
        <v>48.76</v>
      </c>
      <c r="BC64" s="6">
        <v>3</v>
      </c>
      <c r="BD64" s="31">
        <v>0</v>
      </c>
      <c r="BE64" s="31">
        <v>0</v>
      </c>
      <c r="BF64" s="38">
        <f t="shared" si="27"/>
        <v>63.76</v>
      </c>
      <c r="BG64" s="11">
        <f>IF(BF64="",Default_Rank_Score,RANK(BF64,BF$4:BF$119,1))</f>
        <v>93</v>
      </c>
      <c r="BH64" s="51">
        <v>56.93</v>
      </c>
      <c r="BI64" s="6">
        <v>0</v>
      </c>
      <c r="BJ64" s="31">
        <v>0</v>
      </c>
      <c r="BK64" s="31">
        <v>0</v>
      </c>
      <c r="BL64" s="38">
        <f t="shared" si="28"/>
        <v>56.93</v>
      </c>
      <c r="BM64" s="11">
        <f>IF(BL64="",Default_Rank_Score,RANK(BL64,BL$4:BL$119,1))</f>
        <v>82</v>
      </c>
      <c r="BN64" s="51">
        <v>71.66</v>
      </c>
      <c r="BO64" s="6">
        <v>2</v>
      </c>
      <c r="BP64" s="31">
        <v>0</v>
      </c>
      <c r="BQ64" s="31">
        <v>0</v>
      </c>
      <c r="BR64" s="38">
        <f t="shared" si="29"/>
        <v>81.66</v>
      </c>
      <c r="BS64" s="11">
        <f>IF(BR64="",Default_Rank_Score,RANK(BR64,BR$4:BR$119,1))</f>
        <v>92</v>
      </c>
    </row>
    <row r="65" spans="1:71" s="10" customFormat="1" x14ac:dyDescent="0.2">
      <c r="A65" s="61" t="s">
        <v>51</v>
      </c>
      <c r="B65" s="2"/>
      <c r="C65" s="1"/>
      <c r="D65" s="73">
        <v>5</v>
      </c>
      <c r="E65" s="76" t="s">
        <v>139</v>
      </c>
      <c r="F65" s="6"/>
      <c r="G65" s="66">
        <f t="shared" si="15"/>
        <v>63</v>
      </c>
      <c r="H65" s="66">
        <f t="shared" si="16"/>
        <v>320</v>
      </c>
      <c r="I65" s="66">
        <f t="shared" si="17"/>
        <v>9</v>
      </c>
      <c r="J65" s="66">
        <f t="shared" si="18"/>
        <v>1</v>
      </c>
      <c r="K65" s="67">
        <f t="shared" si="19"/>
        <v>466.20000000000005</v>
      </c>
      <c r="L65" s="51">
        <v>43.65</v>
      </c>
      <c r="M65" s="6">
        <v>0</v>
      </c>
      <c r="N65" s="31">
        <v>0</v>
      </c>
      <c r="O65" s="31">
        <v>0</v>
      </c>
      <c r="P65" s="38">
        <f t="shared" si="20"/>
        <v>43.65</v>
      </c>
      <c r="Q65" s="55">
        <f>IF(P65="",Default_Rank_Score,RANK(P65,P$4:P$119,1))</f>
        <v>57</v>
      </c>
      <c r="R65" s="51">
        <v>34.08</v>
      </c>
      <c r="S65" s="6">
        <v>0</v>
      </c>
      <c r="T65" s="31">
        <v>0</v>
      </c>
      <c r="U65" s="31">
        <v>0</v>
      </c>
      <c r="V65" s="38">
        <f t="shared" si="21"/>
        <v>34.08</v>
      </c>
      <c r="W65" s="57">
        <f>IF(V65="",Default_Rank_Score,RANK(V65,V$4:V$119,1))</f>
        <v>61</v>
      </c>
      <c r="X65" s="51">
        <v>53.17</v>
      </c>
      <c r="Y65" s="6">
        <v>0</v>
      </c>
      <c r="Z65" s="31">
        <v>1</v>
      </c>
      <c r="AA65" s="31">
        <v>0</v>
      </c>
      <c r="AB65" s="38">
        <f t="shared" si="22"/>
        <v>63.17</v>
      </c>
      <c r="AC65" s="57">
        <f>IF(AB65="",Default_Rank_Score,RANK(AB65,AB$4:AB$119,1))</f>
        <v>84</v>
      </c>
      <c r="AD65" s="51">
        <v>41.49</v>
      </c>
      <c r="AE65" s="6">
        <v>0</v>
      </c>
      <c r="AF65" s="31">
        <v>0</v>
      </c>
      <c r="AG65" s="31">
        <v>0</v>
      </c>
      <c r="AH65" s="38">
        <f t="shared" si="23"/>
        <v>41.49</v>
      </c>
      <c r="AI65" s="57">
        <f>IF(AH65="",Default_Rank_Score,RANK(AH65,AH$4:AH$119,1))</f>
        <v>62</v>
      </c>
      <c r="AJ65" s="51">
        <v>49.76</v>
      </c>
      <c r="AK65" s="6">
        <v>0</v>
      </c>
      <c r="AL65" s="31">
        <v>0</v>
      </c>
      <c r="AM65" s="31">
        <v>0</v>
      </c>
      <c r="AN65" s="38">
        <f t="shared" si="24"/>
        <v>49.76</v>
      </c>
      <c r="AO65" s="11">
        <f>IF(AN65="",Default_Rank_Score,RANK(AN65,AN$4:AN$119,1))</f>
        <v>56</v>
      </c>
      <c r="AP65" s="51">
        <v>46.1</v>
      </c>
      <c r="AQ65" s="6">
        <v>0</v>
      </c>
      <c r="AR65" s="31">
        <v>0</v>
      </c>
      <c r="AS65" s="31">
        <v>0</v>
      </c>
      <c r="AT65" s="38">
        <f t="shared" si="25"/>
        <v>46.1</v>
      </c>
      <c r="AU65" s="11">
        <f>IF(AT65="",Default_Rank_Score,RANK(AT65,AT$4:AT$119,1))</f>
        <v>59</v>
      </c>
      <c r="AV65" s="51">
        <v>42.49</v>
      </c>
      <c r="AW65" s="6">
        <v>0</v>
      </c>
      <c r="AX65" s="31">
        <v>0</v>
      </c>
      <c r="AY65" s="31">
        <v>0</v>
      </c>
      <c r="AZ65" s="38">
        <f t="shared" si="26"/>
        <v>42.49</v>
      </c>
      <c r="BA65" s="11">
        <f>IF(AZ65="",Default_Rank_Score,RANK(AZ65,AZ$4:AZ$119,1))</f>
        <v>49</v>
      </c>
      <c r="BB65" s="51">
        <v>41.42</v>
      </c>
      <c r="BC65" s="6">
        <v>0</v>
      </c>
      <c r="BD65" s="31">
        <v>0</v>
      </c>
      <c r="BE65" s="31">
        <v>0</v>
      </c>
      <c r="BF65" s="38">
        <f t="shared" si="27"/>
        <v>41.42</v>
      </c>
      <c r="BG65" s="11">
        <f>IF(BF65="",Default_Rank_Score,RANK(BF65,BF$4:BF$119,1))</f>
        <v>59</v>
      </c>
      <c r="BH65" s="51">
        <v>40.700000000000003</v>
      </c>
      <c r="BI65" s="6">
        <v>1</v>
      </c>
      <c r="BJ65" s="31">
        <v>0</v>
      </c>
      <c r="BK65" s="31">
        <v>0</v>
      </c>
      <c r="BL65" s="38">
        <f t="shared" si="28"/>
        <v>45.7</v>
      </c>
      <c r="BM65" s="11">
        <f>IF(BL65="",Default_Rank_Score,RANK(BL65,BL$4:BL$119,1))</f>
        <v>62</v>
      </c>
      <c r="BN65" s="51">
        <v>58.34</v>
      </c>
      <c r="BO65" s="6">
        <v>0</v>
      </c>
      <c r="BP65" s="31">
        <v>0</v>
      </c>
      <c r="BQ65" s="31">
        <v>0</v>
      </c>
      <c r="BR65" s="38">
        <f t="shared" si="29"/>
        <v>58.34</v>
      </c>
      <c r="BS65" s="11">
        <f>IF(BR65="",Default_Rank_Score,RANK(BR65,BR$4:BR$119,1))</f>
        <v>70</v>
      </c>
    </row>
    <row r="66" spans="1:71" s="10" customFormat="1" x14ac:dyDescent="0.2">
      <c r="A66" s="61" t="s">
        <v>194</v>
      </c>
      <c r="B66" s="2"/>
      <c r="C66" s="1"/>
      <c r="D66" s="73">
        <v>5</v>
      </c>
      <c r="E66" s="76" t="s">
        <v>196</v>
      </c>
      <c r="F66" s="6"/>
      <c r="G66" s="66">
        <f t="shared" si="15"/>
        <v>66</v>
      </c>
      <c r="H66" s="66">
        <f t="shared" si="16"/>
        <v>319</v>
      </c>
      <c r="I66" s="66">
        <f t="shared" si="17"/>
        <v>4</v>
      </c>
      <c r="J66" s="66">
        <f t="shared" si="18"/>
        <v>8</v>
      </c>
      <c r="K66" s="67">
        <f t="shared" si="19"/>
        <v>495.16</v>
      </c>
      <c r="L66" s="51">
        <v>43.74</v>
      </c>
      <c r="M66" s="6">
        <v>2</v>
      </c>
      <c r="N66" s="31">
        <v>1</v>
      </c>
      <c r="O66" s="31">
        <v>0</v>
      </c>
      <c r="P66" s="38">
        <f t="shared" si="20"/>
        <v>63.74</v>
      </c>
      <c r="Q66" s="55">
        <f>IF(P66="",Default_Rank_Score,RANK(P66,P$4:P$119,1))</f>
        <v>84</v>
      </c>
      <c r="R66" s="51">
        <v>34.5</v>
      </c>
      <c r="S66" s="6">
        <v>0</v>
      </c>
      <c r="T66" s="31">
        <v>0</v>
      </c>
      <c r="U66" s="31">
        <v>0</v>
      </c>
      <c r="V66" s="38">
        <f t="shared" si="21"/>
        <v>34.5</v>
      </c>
      <c r="W66" s="57">
        <f>IF(V66="",Default_Rank_Score,RANK(V66,V$4:V$119,1))</f>
        <v>62</v>
      </c>
      <c r="X66" s="51">
        <v>40.31</v>
      </c>
      <c r="Y66" s="6">
        <v>1</v>
      </c>
      <c r="Z66" s="31">
        <v>1</v>
      </c>
      <c r="AA66" s="31">
        <v>0</v>
      </c>
      <c r="AB66" s="38">
        <f t="shared" si="22"/>
        <v>55.31</v>
      </c>
      <c r="AC66" s="57">
        <f>IF(AB66="",Default_Rank_Score,RANK(AB66,AB$4:AB$119,1))</f>
        <v>74</v>
      </c>
      <c r="AD66" s="51">
        <v>33.17</v>
      </c>
      <c r="AE66" s="6">
        <v>1</v>
      </c>
      <c r="AF66" s="31">
        <v>0</v>
      </c>
      <c r="AG66" s="31">
        <v>0</v>
      </c>
      <c r="AH66" s="38">
        <f t="shared" si="23"/>
        <v>38.17</v>
      </c>
      <c r="AI66" s="57">
        <f>IF(AH66="",Default_Rank_Score,RANK(AH66,AH$4:AH$119,1))</f>
        <v>50</v>
      </c>
      <c r="AJ66" s="51">
        <v>41.95</v>
      </c>
      <c r="AK66" s="6">
        <v>1</v>
      </c>
      <c r="AL66" s="31">
        <v>0</v>
      </c>
      <c r="AM66" s="31">
        <v>0</v>
      </c>
      <c r="AN66" s="38">
        <f t="shared" si="24"/>
        <v>46.95</v>
      </c>
      <c r="AO66" s="11">
        <f>IF(AN66="",Default_Rank_Score,RANK(AN66,AN$4:AN$119,1))</f>
        <v>49</v>
      </c>
      <c r="AP66" s="51">
        <v>42.58</v>
      </c>
      <c r="AQ66" s="6">
        <v>0</v>
      </c>
      <c r="AR66" s="31">
        <v>0</v>
      </c>
      <c r="AS66" s="31">
        <v>0</v>
      </c>
      <c r="AT66" s="38">
        <f t="shared" si="25"/>
        <v>42.58</v>
      </c>
      <c r="AU66" s="11">
        <f>IF(AT66="",Default_Rank_Score,RANK(AT66,AT$4:AT$119,1))</f>
        <v>54</v>
      </c>
      <c r="AV66" s="51">
        <v>37.29</v>
      </c>
      <c r="AW66" s="6">
        <v>2</v>
      </c>
      <c r="AX66" s="31">
        <v>0</v>
      </c>
      <c r="AY66" s="31">
        <v>0</v>
      </c>
      <c r="AZ66" s="38">
        <f t="shared" si="26"/>
        <v>47.29</v>
      </c>
      <c r="BA66" s="11">
        <f>IF(AZ66="",Default_Rank_Score,RANK(AZ66,AZ$4:AZ$119,1))</f>
        <v>64</v>
      </c>
      <c r="BB66" s="51">
        <v>55.96</v>
      </c>
      <c r="BC66" s="6">
        <v>0</v>
      </c>
      <c r="BD66" s="31">
        <v>0</v>
      </c>
      <c r="BE66" s="31">
        <v>0</v>
      </c>
      <c r="BF66" s="38">
        <f t="shared" si="27"/>
        <v>55.96</v>
      </c>
      <c r="BG66" s="11">
        <f>IF(BF66="",Default_Rank_Score,RANK(BF66,BF$4:BF$119,1))</f>
        <v>84</v>
      </c>
      <c r="BH66" s="51">
        <v>46.81</v>
      </c>
      <c r="BI66" s="6">
        <v>1</v>
      </c>
      <c r="BJ66" s="31">
        <v>0</v>
      </c>
      <c r="BK66" s="31">
        <v>0</v>
      </c>
      <c r="BL66" s="38">
        <f t="shared" si="28"/>
        <v>51.81</v>
      </c>
      <c r="BM66" s="11">
        <f>IF(BL66="",Default_Rank_Score,RANK(BL66,BL$4:BL$119,1))</f>
        <v>71</v>
      </c>
      <c r="BN66" s="51">
        <v>58.85</v>
      </c>
      <c r="BO66" s="6">
        <v>0</v>
      </c>
      <c r="BP66" s="31">
        <v>0</v>
      </c>
      <c r="BQ66" s="31">
        <v>0</v>
      </c>
      <c r="BR66" s="38">
        <f t="shared" si="29"/>
        <v>58.85</v>
      </c>
      <c r="BS66" s="11">
        <f>IF(BR66="",Default_Rank_Score,RANK(BR66,BR$4:BR$119,1))</f>
        <v>71</v>
      </c>
    </row>
    <row r="67" spans="1:71" s="10" customFormat="1" x14ac:dyDescent="0.2">
      <c r="A67" s="77" t="s">
        <v>66</v>
      </c>
      <c r="B67" s="2"/>
      <c r="C67" s="1"/>
      <c r="D67" s="69">
        <v>1</v>
      </c>
      <c r="E67" s="76" t="s">
        <v>190</v>
      </c>
      <c r="F67" s="6"/>
      <c r="G67" s="66">
        <f t="shared" si="15"/>
        <v>49</v>
      </c>
      <c r="H67" s="66">
        <f t="shared" si="16"/>
        <v>236</v>
      </c>
      <c r="I67" s="66">
        <f t="shared" si="17"/>
        <v>2</v>
      </c>
      <c r="J67" s="66">
        <f t="shared" si="18"/>
        <v>12</v>
      </c>
      <c r="K67" s="67">
        <f t="shared" si="19"/>
        <v>406.03</v>
      </c>
      <c r="L67" s="51">
        <v>32.06</v>
      </c>
      <c r="M67" s="6">
        <v>0</v>
      </c>
      <c r="N67" s="31">
        <v>0</v>
      </c>
      <c r="O67" s="31">
        <v>0</v>
      </c>
      <c r="P67" s="38">
        <f t="shared" si="20"/>
        <v>32.06</v>
      </c>
      <c r="Q67" s="55">
        <f>IF(P67="",Default_Rank_Score,RANK(P67,P$4:P$119,1))</f>
        <v>24</v>
      </c>
      <c r="R67" s="51">
        <v>29.68</v>
      </c>
      <c r="S67" s="6">
        <v>1</v>
      </c>
      <c r="T67" s="31">
        <v>0</v>
      </c>
      <c r="U67" s="31">
        <v>0</v>
      </c>
      <c r="V67" s="38">
        <f t="shared" si="21"/>
        <v>34.68</v>
      </c>
      <c r="W67" s="57">
        <f>IF(V67="",Default_Rank_Score,RANK(V67,V$4:V$119,1))</f>
        <v>63</v>
      </c>
      <c r="X67" s="51">
        <v>38.479999999999997</v>
      </c>
      <c r="Y67" s="6">
        <v>1</v>
      </c>
      <c r="Z67" s="31">
        <v>0</v>
      </c>
      <c r="AA67" s="31">
        <v>0</v>
      </c>
      <c r="AB67" s="38">
        <f t="shared" si="22"/>
        <v>43.48</v>
      </c>
      <c r="AC67" s="57">
        <f>IF(AB67="",Default_Rank_Score,RANK(AB67,AB$4:AB$119,1))</f>
        <v>47</v>
      </c>
      <c r="AD67" s="51">
        <v>31.16</v>
      </c>
      <c r="AE67" s="6">
        <v>1</v>
      </c>
      <c r="AF67" s="31">
        <v>0</v>
      </c>
      <c r="AG67" s="31">
        <v>0</v>
      </c>
      <c r="AH67" s="38">
        <f t="shared" si="23"/>
        <v>36.159999999999997</v>
      </c>
      <c r="AI67" s="57">
        <f>IF(AH67="",Default_Rank_Score,RANK(AH67,AH$4:AH$119,1))</f>
        <v>47</v>
      </c>
      <c r="AJ67" s="51">
        <v>39.35</v>
      </c>
      <c r="AK67" s="6">
        <v>2</v>
      </c>
      <c r="AL67" s="31">
        <v>0</v>
      </c>
      <c r="AM67" s="31">
        <v>0</v>
      </c>
      <c r="AN67" s="38">
        <f t="shared" si="24"/>
        <v>49.35</v>
      </c>
      <c r="AO67" s="11">
        <f>IF(AN67="",Default_Rank_Score,RANK(AN67,AN$4:AN$119,1))</f>
        <v>55</v>
      </c>
      <c r="AP67" s="75">
        <v>34.68</v>
      </c>
      <c r="AQ67" s="6">
        <v>0</v>
      </c>
      <c r="AR67" s="31">
        <v>0</v>
      </c>
      <c r="AS67" s="31">
        <v>0</v>
      </c>
      <c r="AT67" s="38">
        <f t="shared" si="25"/>
        <v>34.68</v>
      </c>
      <c r="AU67" s="11">
        <f>IF(AT67="",Default_Rank_Score,RANK(AT67,AT$4:AT$119,1))</f>
        <v>29</v>
      </c>
      <c r="AV67" s="51">
        <v>30.36</v>
      </c>
      <c r="AW67" s="6">
        <v>1</v>
      </c>
      <c r="AX67" s="31">
        <v>0</v>
      </c>
      <c r="AY67" s="31">
        <v>0</v>
      </c>
      <c r="AZ67" s="38">
        <f t="shared" si="26"/>
        <v>35.36</v>
      </c>
      <c r="BA67" s="11">
        <f>IF(AZ67="",Default_Rank_Score,RANK(AZ67,AZ$4:AZ$119,1))</f>
        <v>29</v>
      </c>
      <c r="BB67" s="51">
        <v>30.78</v>
      </c>
      <c r="BC67" s="6">
        <v>2</v>
      </c>
      <c r="BD67" s="31">
        <v>0</v>
      </c>
      <c r="BE67" s="31">
        <v>0</v>
      </c>
      <c r="BF67" s="38">
        <f t="shared" si="27"/>
        <v>40.78</v>
      </c>
      <c r="BG67" s="11">
        <f>IF(BF67="",Default_Rank_Score,RANK(BF67,BF$4:BF$119,1))</f>
        <v>56</v>
      </c>
      <c r="BH67" s="51">
        <v>39.64</v>
      </c>
      <c r="BI67" s="6">
        <v>2</v>
      </c>
      <c r="BJ67" s="31">
        <v>0</v>
      </c>
      <c r="BK67" s="31">
        <v>0</v>
      </c>
      <c r="BL67" s="38">
        <f t="shared" si="28"/>
        <v>49.64</v>
      </c>
      <c r="BM67" s="11">
        <f>IF(BL67="",Default_Rank_Score,RANK(BL67,BL$4:BL$119,1))</f>
        <v>69</v>
      </c>
      <c r="BN67" s="51">
        <v>39.840000000000003</v>
      </c>
      <c r="BO67" s="6">
        <v>2</v>
      </c>
      <c r="BP67" s="31">
        <v>0</v>
      </c>
      <c r="BQ67" s="31">
        <v>0</v>
      </c>
      <c r="BR67" s="38">
        <f t="shared" si="29"/>
        <v>49.84</v>
      </c>
      <c r="BS67" s="11">
        <f>IF(BR67="",Default_Rank_Score,RANK(BR67,BR$4:BR$119,1))</f>
        <v>52</v>
      </c>
    </row>
    <row r="68" spans="1:71" s="10" customFormat="1" x14ac:dyDescent="0.2">
      <c r="A68" s="77" t="s">
        <v>70</v>
      </c>
      <c r="B68" s="2"/>
      <c r="C68" s="1"/>
      <c r="D68" s="69">
        <v>1</v>
      </c>
      <c r="E68" s="76" t="s">
        <v>71</v>
      </c>
      <c r="F68" s="6"/>
      <c r="G68" s="66">
        <f t="shared" si="15"/>
        <v>8</v>
      </c>
      <c r="H68" s="66">
        <f t="shared" si="16"/>
        <v>128</v>
      </c>
      <c r="I68" s="66">
        <f t="shared" si="17"/>
        <v>4</v>
      </c>
      <c r="J68" s="66">
        <f t="shared" si="18"/>
        <v>12</v>
      </c>
      <c r="K68" s="67">
        <f t="shared" si="19"/>
        <v>274.87</v>
      </c>
      <c r="L68" s="51">
        <v>19.11</v>
      </c>
      <c r="M68" s="6">
        <v>4</v>
      </c>
      <c r="N68" s="31">
        <v>0</v>
      </c>
      <c r="O68" s="31">
        <v>0</v>
      </c>
      <c r="P68" s="38">
        <f t="shared" si="20"/>
        <v>39.11</v>
      </c>
      <c r="Q68" s="55">
        <f>IF(P68="",Default_Rank_Score,RANK(P68,P$4:P$119,1))</f>
        <v>49</v>
      </c>
      <c r="R68" s="51">
        <v>20.69</v>
      </c>
      <c r="S68" s="6">
        <v>3</v>
      </c>
      <c r="T68" s="31">
        <v>0</v>
      </c>
      <c r="U68" s="31">
        <v>0</v>
      </c>
      <c r="V68" s="38">
        <f t="shared" si="21"/>
        <v>35.69</v>
      </c>
      <c r="W68" s="57">
        <f>IF(V68="",Default_Rank_Score,RANK(V68,V$4:V$119,1))</f>
        <v>64</v>
      </c>
      <c r="X68" s="51">
        <v>22.63</v>
      </c>
      <c r="Y68" s="6">
        <v>0</v>
      </c>
      <c r="Z68" s="31">
        <v>0</v>
      </c>
      <c r="AA68" s="31">
        <v>0</v>
      </c>
      <c r="AB68" s="38">
        <f t="shared" si="22"/>
        <v>22.63</v>
      </c>
      <c r="AC68" s="57">
        <f>IF(AB68="",Default_Rank_Score,RANK(AB68,AB$4:AB$119,1))</f>
        <v>5</v>
      </c>
      <c r="AD68" s="51">
        <v>19.690000000000001</v>
      </c>
      <c r="AE68" s="6">
        <v>1</v>
      </c>
      <c r="AF68" s="31">
        <v>0</v>
      </c>
      <c r="AG68" s="31">
        <v>0</v>
      </c>
      <c r="AH68" s="38">
        <f t="shared" si="23"/>
        <v>24.69</v>
      </c>
      <c r="AI68" s="57">
        <f>IF(AH68="",Default_Rank_Score,RANK(AH68,AH$4:AH$119,1))</f>
        <v>8</v>
      </c>
      <c r="AJ68" s="51">
        <v>26.5</v>
      </c>
      <c r="AK68" s="6">
        <v>0</v>
      </c>
      <c r="AL68" s="31">
        <v>0</v>
      </c>
      <c r="AM68" s="31">
        <v>0</v>
      </c>
      <c r="AN68" s="38">
        <f t="shared" si="24"/>
        <v>26.5</v>
      </c>
      <c r="AO68" s="11">
        <f>IF(AN68="",Default_Rank_Score,RANK(AN68,AN$4:AN$119,1))</f>
        <v>2</v>
      </c>
      <c r="AP68" s="75">
        <v>22.02</v>
      </c>
      <c r="AQ68" s="6">
        <v>0</v>
      </c>
      <c r="AR68" s="31">
        <v>0</v>
      </c>
      <c r="AS68" s="31">
        <v>0</v>
      </c>
      <c r="AT68" s="38">
        <f t="shared" si="25"/>
        <v>22.02</v>
      </c>
      <c r="AU68" s="11">
        <f>IF(AT68="",Default_Rank_Score,RANK(AT68,AT$4:AT$119,1))</f>
        <v>5</v>
      </c>
      <c r="AV68" s="51">
        <v>19.63</v>
      </c>
      <c r="AW68" s="6">
        <v>1</v>
      </c>
      <c r="AX68" s="31">
        <v>0</v>
      </c>
      <c r="AY68" s="31">
        <v>0</v>
      </c>
      <c r="AZ68" s="38">
        <f t="shared" si="26"/>
        <v>24.63</v>
      </c>
      <c r="BA68" s="11">
        <f>IF(AZ68="",Default_Rank_Score,RANK(AZ68,AZ$4:AZ$119,1))</f>
        <v>5</v>
      </c>
      <c r="BB68" s="51">
        <v>19.2</v>
      </c>
      <c r="BC68" s="6">
        <v>0</v>
      </c>
      <c r="BD68" s="31">
        <v>0</v>
      </c>
      <c r="BE68" s="31">
        <v>0</v>
      </c>
      <c r="BF68" s="38">
        <f t="shared" si="27"/>
        <v>19.2</v>
      </c>
      <c r="BG68" s="11">
        <f>IF(BF68="",Default_Rank_Score,RANK(BF68,BF$4:BF$119,1))</f>
        <v>2</v>
      </c>
      <c r="BH68" s="51">
        <v>19.690000000000001</v>
      </c>
      <c r="BI68" s="6">
        <v>2</v>
      </c>
      <c r="BJ68" s="31">
        <v>0</v>
      </c>
      <c r="BK68" s="31">
        <v>0</v>
      </c>
      <c r="BL68" s="38">
        <f t="shared" si="28"/>
        <v>29.69</v>
      </c>
      <c r="BM68" s="11">
        <f>IF(BL68="",Default_Rank_Score,RANK(BL68,BL$4:BL$119,1))</f>
        <v>18</v>
      </c>
      <c r="BN68" s="51">
        <v>25.71</v>
      </c>
      <c r="BO68" s="6">
        <v>1</v>
      </c>
      <c r="BP68" s="31">
        <v>0</v>
      </c>
      <c r="BQ68" s="31">
        <v>0</v>
      </c>
      <c r="BR68" s="38">
        <f t="shared" si="29"/>
        <v>30.71</v>
      </c>
      <c r="BS68" s="11">
        <f>IF(BR68="",Default_Rank_Score,RANK(BR68,BR$4:BR$119,1))</f>
        <v>6</v>
      </c>
    </row>
    <row r="69" spans="1:71" s="10" customFormat="1" x14ac:dyDescent="0.2">
      <c r="A69" s="61" t="s">
        <v>173</v>
      </c>
      <c r="B69" s="2"/>
      <c r="C69" s="1"/>
      <c r="D69" s="74">
        <v>6</v>
      </c>
      <c r="E69" s="76" t="s">
        <v>139</v>
      </c>
      <c r="F69" s="6"/>
      <c r="G69" s="66">
        <f t="shared" ref="G69:G100" si="30">RANK(K69,K$4:K$119,1)</f>
        <v>76</v>
      </c>
      <c r="H69" s="66">
        <f t="shared" ref="H69:H100" si="31">Q69+W69+AC69+AI69+AO69</f>
        <v>339</v>
      </c>
      <c r="I69" s="66">
        <f t="shared" ref="I69:I100" si="32">IF(M69=0,1,0)+IF(S69=0,1,0)+IF(Y69=0,1,0)+IF(AE69=0,1,0)+IF(AK69=0,1,0)+IF(AQ69=0,1,0)+IF(AW69=0,1,0)+IF(BC69=0,1,0)+IF(BI69=0,1,0)+IF(BO69=0,1,0)</f>
        <v>5</v>
      </c>
      <c r="J69" s="66">
        <f t="shared" ref="J69:J100" si="33">M69+S69+Y69+AE69+AK69+AQ69+AW69+BC69+BI69+BO69</f>
        <v>12</v>
      </c>
      <c r="K69" s="67">
        <f t="shared" ref="K69:K100" si="34">P69+V69+AB69+AH69+AN69+AT69+AZ69+BF69+BL69+BR69</f>
        <v>551.86</v>
      </c>
      <c r="L69" s="51">
        <v>46.87</v>
      </c>
      <c r="M69" s="6">
        <v>0</v>
      </c>
      <c r="N69" s="31">
        <v>0</v>
      </c>
      <c r="O69" s="31">
        <v>0</v>
      </c>
      <c r="P69" s="38">
        <f t="shared" ref="P69:P100" si="35">IF((OR(L69="",L69="DNC")),"",IF(L69="SDQ",P$129,IF(L69="DNF",999,(L69+(5*M69)+(N69*10)-(O69*5)))))</f>
        <v>46.87</v>
      </c>
      <c r="Q69" s="55">
        <f>IF(P69="",Default_Rank_Score,RANK(P69,P$4:P$119,1))</f>
        <v>62</v>
      </c>
      <c r="R69" s="51">
        <v>35.83</v>
      </c>
      <c r="S69" s="6">
        <v>0</v>
      </c>
      <c r="T69" s="31">
        <v>0</v>
      </c>
      <c r="U69" s="31">
        <v>0</v>
      </c>
      <c r="V69" s="38">
        <f t="shared" ref="V69:V100" si="36">IF((OR(R69="",R69="DNC")),"",IF(R69="SDQ",V$129,IF(R69="DNF",999,(R69+(5*S69)+(T69*10)-(U69*5)))))</f>
        <v>35.83</v>
      </c>
      <c r="W69" s="57">
        <f>IF(V69="",Default_Rank_Score,RANK(V69,V$4:V$119,1))</f>
        <v>65</v>
      </c>
      <c r="X69" s="51">
        <v>47.35</v>
      </c>
      <c r="Y69" s="6">
        <v>0</v>
      </c>
      <c r="Z69" s="31">
        <v>0</v>
      </c>
      <c r="AA69" s="31">
        <v>0</v>
      </c>
      <c r="AB69" s="38">
        <f t="shared" ref="AB69:AB100" si="37">IF((OR(X69="",X69="DNC")),"",IF(X69="SDQ",AB$129,IF(X69="DNF",999,(X69+(5*Y69)+(Z69*10)-(AA69*5)))))</f>
        <v>47.35</v>
      </c>
      <c r="AC69" s="57">
        <f>IF(AB69="",Default_Rank_Score,RANK(AB69,AB$4:AB$119,1))</f>
        <v>58</v>
      </c>
      <c r="AD69" s="51">
        <v>46.93</v>
      </c>
      <c r="AE69" s="6">
        <v>1</v>
      </c>
      <c r="AF69" s="31">
        <v>0</v>
      </c>
      <c r="AG69" s="31">
        <v>0</v>
      </c>
      <c r="AH69" s="38">
        <f t="shared" ref="AH69:AH100" si="38">IF((OR(AD69="",AD69="DNC")),"",IF(AD69="SDQ",AH$129,IF(AD69="DNF",999,(AD69+(5*AE69)+(AF69*10)-(AG69*5)))))</f>
        <v>51.93</v>
      </c>
      <c r="AI69" s="57">
        <f>IF(AH69="",Default_Rank_Score,RANK(AH69,AH$4:AH$119,1))</f>
        <v>80</v>
      </c>
      <c r="AJ69" s="51">
        <v>59.97</v>
      </c>
      <c r="AK69" s="6">
        <v>0</v>
      </c>
      <c r="AL69" s="31">
        <v>0</v>
      </c>
      <c r="AM69" s="31">
        <v>0</v>
      </c>
      <c r="AN69" s="38">
        <f t="shared" ref="AN69:AN100" si="39">IF((OR(AJ69="",AJ69="DNC")),"",IF(AJ69="SDQ",AN$129,IF(AJ69="DNF",999,(AJ69+(5*AK69)+(AL69*10)-(AM69*5)))))</f>
        <v>59.97</v>
      </c>
      <c r="AO69" s="11">
        <f>IF(AN69="",Default_Rank_Score,RANK(AN69,AN$4:AN$119,1))</f>
        <v>74</v>
      </c>
      <c r="AP69" s="51">
        <v>56.26</v>
      </c>
      <c r="AQ69" s="6">
        <v>2</v>
      </c>
      <c r="AR69" s="31">
        <v>0</v>
      </c>
      <c r="AS69" s="31">
        <v>0</v>
      </c>
      <c r="AT69" s="38">
        <f t="shared" ref="AT69:AT100" si="40">IF((OR(AP69="",AP69="DNC")),"",IF(AP69="SDQ",AT$129,IF(AP69="DNF",999,(AP69+(5*AQ69)+(AR69*10)-(AS69*5)))))</f>
        <v>66.259999999999991</v>
      </c>
      <c r="AU69" s="11">
        <f>IF(AT69="",Default_Rank_Score,RANK(AT69,AT$4:AT$119,1))</f>
        <v>88</v>
      </c>
      <c r="AV69" s="51">
        <v>46.5</v>
      </c>
      <c r="AW69" s="6">
        <v>3</v>
      </c>
      <c r="AX69" s="31">
        <v>0</v>
      </c>
      <c r="AY69" s="31">
        <v>0</v>
      </c>
      <c r="AZ69" s="38">
        <f t="shared" ref="AZ69:AZ100" si="41">IF((OR(AV69="",AV69="DNC")),"",IF(AV69="SDQ",AZ$129,IF(AV69="DNF",999,(AV69+(5*AW69)+(AX69*10)-(AY69*5)))))</f>
        <v>61.5</v>
      </c>
      <c r="BA69" s="11">
        <f>IF(AZ69="",Default_Rank_Score,RANK(AZ69,AZ$4:AZ$119,1))</f>
        <v>84</v>
      </c>
      <c r="BB69" s="51">
        <v>42.23</v>
      </c>
      <c r="BC69" s="6">
        <v>2</v>
      </c>
      <c r="BD69" s="31">
        <v>0</v>
      </c>
      <c r="BE69" s="31">
        <v>0</v>
      </c>
      <c r="BF69" s="38">
        <f t="shared" ref="BF69:BF100" si="42">IF((OR(BB69="",BB69="DNC")),"",IF(BB69="SDQ",BF$129,IF(BB69="DNF",999,(BB69+(5*BC69)+(BD69*10)-(BE69*5)))))</f>
        <v>52.23</v>
      </c>
      <c r="BG69" s="11">
        <f>IF(BF69="",Default_Rank_Score,RANK(BF69,BF$4:BF$119,1))</f>
        <v>78</v>
      </c>
      <c r="BH69" s="51">
        <v>47.99</v>
      </c>
      <c r="BI69" s="6">
        <v>0</v>
      </c>
      <c r="BJ69" s="31">
        <v>0</v>
      </c>
      <c r="BK69" s="31">
        <v>0</v>
      </c>
      <c r="BL69" s="38">
        <f t="shared" ref="BL69:BL100" si="43">IF((OR(BH69="",BH69="DNC")),"",IF(BH69="SDQ",BL$129,IF(BH69="DNF",999,(BH69+(5*BI69)+(BJ69*10)-(BK69*5)))))</f>
        <v>47.99</v>
      </c>
      <c r="BM69" s="11">
        <f>IF(BL69="",Default_Rank_Score,RANK(BL69,BL$4:BL$119,1))</f>
        <v>66</v>
      </c>
      <c r="BN69" s="51">
        <v>61.93</v>
      </c>
      <c r="BO69" s="6">
        <v>4</v>
      </c>
      <c r="BP69" s="31">
        <v>0</v>
      </c>
      <c r="BQ69" s="31">
        <v>0</v>
      </c>
      <c r="BR69" s="38">
        <f t="shared" ref="BR69:BR100" si="44">IF((OR(BN69="",BN69="DNC")),"",IF(BN69="SDQ",BR$129,IF(BN69="DNF",999,(BN69+(5*BO69)+(BP69*10)-(BQ69*5)))))</f>
        <v>81.93</v>
      </c>
      <c r="BS69" s="11">
        <f>IF(BR69="",Default_Rank_Score,RANK(BR69,BR$4:BR$119,1))</f>
        <v>93</v>
      </c>
    </row>
    <row r="70" spans="1:71" s="10" customFormat="1" x14ac:dyDescent="0.2">
      <c r="A70" s="61" t="s">
        <v>114</v>
      </c>
      <c r="B70" s="2"/>
      <c r="C70" s="1"/>
      <c r="D70" s="68" t="s">
        <v>46</v>
      </c>
      <c r="E70" s="76" t="s">
        <v>59</v>
      </c>
      <c r="F70" s="6"/>
      <c r="G70" s="66">
        <f t="shared" si="30"/>
        <v>84</v>
      </c>
      <c r="H70" s="66">
        <f t="shared" si="31"/>
        <v>391</v>
      </c>
      <c r="I70" s="66">
        <f t="shared" si="32"/>
        <v>2</v>
      </c>
      <c r="J70" s="66">
        <f t="shared" si="33"/>
        <v>14</v>
      </c>
      <c r="K70" s="67">
        <f t="shared" si="34"/>
        <v>611.53</v>
      </c>
      <c r="L70" s="51">
        <v>59.05</v>
      </c>
      <c r="M70" s="6">
        <v>3</v>
      </c>
      <c r="N70" s="31">
        <v>0</v>
      </c>
      <c r="O70" s="31">
        <v>0</v>
      </c>
      <c r="P70" s="38">
        <f t="shared" si="35"/>
        <v>74.05</v>
      </c>
      <c r="Q70" s="55">
        <f>IF(P70="",Default_Rank_Score,RANK(P70,P$4:P$119,1))</f>
        <v>94</v>
      </c>
      <c r="R70" s="51">
        <v>35.950000000000003</v>
      </c>
      <c r="S70" s="6">
        <v>0</v>
      </c>
      <c r="T70" s="31">
        <v>0</v>
      </c>
      <c r="U70" s="31">
        <v>0</v>
      </c>
      <c r="V70" s="38">
        <f t="shared" si="36"/>
        <v>35.950000000000003</v>
      </c>
      <c r="W70" s="57">
        <f>IF(V70="",Default_Rank_Score,RANK(V70,V$4:V$119,1))</f>
        <v>66</v>
      </c>
      <c r="X70" s="51">
        <v>51.63</v>
      </c>
      <c r="Y70" s="6">
        <v>1</v>
      </c>
      <c r="Z70" s="31">
        <v>0</v>
      </c>
      <c r="AA70" s="31">
        <v>0</v>
      </c>
      <c r="AB70" s="38">
        <f t="shared" si="37"/>
        <v>56.63</v>
      </c>
      <c r="AC70" s="57">
        <f>IF(AB70="",Default_Rank_Score,RANK(AB70,AB$4:AB$119,1))</f>
        <v>76</v>
      </c>
      <c r="AD70" s="51">
        <v>46.6</v>
      </c>
      <c r="AE70" s="6">
        <v>1</v>
      </c>
      <c r="AF70" s="31">
        <v>0</v>
      </c>
      <c r="AG70" s="31">
        <v>0</v>
      </c>
      <c r="AH70" s="38">
        <f t="shared" si="38"/>
        <v>51.6</v>
      </c>
      <c r="AI70" s="57">
        <f>IF(AH70="",Default_Rank_Score,RANK(AH70,AH$4:AH$119,1))</f>
        <v>79</v>
      </c>
      <c r="AJ70" s="51">
        <v>60.31</v>
      </c>
      <c r="AK70" s="6">
        <v>1</v>
      </c>
      <c r="AL70" s="31">
        <v>0</v>
      </c>
      <c r="AM70" s="31">
        <v>0</v>
      </c>
      <c r="AN70" s="38">
        <f t="shared" si="39"/>
        <v>65.31</v>
      </c>
      <c r="AO70" s="11">
        <f>IF(AN70="",Default_Rank_Score,RANK(AN70,AN$4:AN$119,1))</f>
        <v>76</v>
      </c>
      <c r="AP70" s="51">
        <v>56.4</v>
      </c>
      <c r="AQ70" s="6">
        <v>1</v>
      </c>
      <c r="AR70" s="31">
        <v>0</v>
      </c>
      <c r="AS70" s="31">
        <v>0</v>
      </c>
      <c r="AT70" s="38">
        <f t="shared" si="40"/>
        <v>61.4</v>
      </c>
      <c r="AU70" s="11">
        <f>IF(AT70="",Default_Rank_Score,RANK(AT70,AT$4:AT$119,1))</f>
        <v>81</v>
      </c>
      <c r="AV70" s="51">
        <v>51.43</v>
      </c>
      <c r="AW70" s="6">
        <v>5</v>
      </c>
      <c r="AX70" s="31">
        <v>0</v>
      </c>
      <c r="AY70" s="31">
        <v>0</v>
      </c>
      <c r="AZ70" s="38">
        <f t="shared" si="41"/>
        <v>76.430000000000007</v>
      </c>
      <c r="BA70" s="11">
        <f>IF(AZ70="",Default_Rank_Score,RANK(AZ70,AZ$4:AZ$119,1))</f>
        <v>96</v>
      </c>
      <c r="BB70" s="51">
        <v>47.98</v>
      </c>
      <c r="BC70" s="6">
        <v>0</v>
      </c>
      <c r="BD70" s="31">
        <v>0</v>
      </c>
      <c r="BE70" s="31">
        <v>0</v>
      </c>
      <c r="BF70" s="38">
        <f t="shared" si="42"/>
        <v>47.98</v>
      </c>
      <c r="BG70" s="11">
        <f>IF(BF70="",Default_Rank_Score,RANK(BF70,BF$4:BF$119,1))</f>
        <v>71</v>
      </c>
      <c r="BH70" s="51">
        <v>54.67</v>
      </c>
      <c r="BI70" s="6">
        <v>1</v>
      </c>
      <c r="BJ70" s="31">
        <v>0</v>
      </c>
      <c r="BK70" s="31">
        <v>0</v>
      </c>
      <c r="BL70" s="38">
        <f t="shared" si="43"/>
        <v>59.67</v>
      </c>
      <c r="BM70" s="11">
        <f>IF(BL70="",Default_Rank_Score,RANK(BL70,BL$4:BL$119,1))</f>
        <v>85</v>
      </c>
      <c r="BN70" s="51">
        <v>67.510000000000005</v>
      </c>
      <c r="BO70" s="6">
        <v>1</v>
      </c>
      <c r="BP70" s="31">
        <v>1</v>
      </c>
      <c r="BQ70" s="31">
        <v>0</v>
      </c>
      <c r="BR70" s="38">
        <f t="shared" si="44"/>
        <v>82.51</v>
      </c>
      <c r="BS70" s="11">
        <f>IF(BR70="",Default_Rank_Score,RANK(BR70,BR$4:BR$119,1))</f>
        <v>94</v>
      </c>
    </row>
    <row r="71" spans="1:71" s="10" customFormat="1" x14ac:dyDescent="0.2">
      <c r="A71" s="61" t="s">
        <v>147</v>
      </c>
      <c r="B71" s="2"/>
      <c r="C71" s="1"/>
      <c r="D71" s="73">
        <v>5</v>
      </c>
      <c r="E71" s="76" t="s">
        <v>148</v>
      </c>
      <c r="F71" s="6"/>
      <c r="G71" s="66">
        <f t="shared" si="30"/>
        <v>79</v>
      </c>
      <c r="H71" s="66">
        <f t="shared" si="31"/>
        <v>377</v>
      </c>
      <c r="I71" s="66">
        <f t="shared" si="32"/>
        <v>5</v>
      </c>
      <c r="J71" s="66">
        <f t="shared" si="33"/>
        <v>5</v>
      </c>
      <c r="K71" s="67">
        <f t="shared" si="34"/>
        <v>578.28000000000009</v>
      </c>
      <c r="L71" s="51">
        <v>56.21</v>
      </c>
      <c r="M71" s="6">
        <v>1</v>
      </c>
      <c r="N71" s="31">
        <v>0</v>
      </c>
      <c r="O71" s="31">
        <v>0</v>
      </c>
      <c r="P71" s="38">
        <f t="shared" si="35"/>
        <v>61.21</v>
      </c>
      <c r="Q71" s="55">
        <f>IF(P71="",Default_Rank_Score,RANK(P71,P$4:P$119,1))</f>
        <v>81</v>
      </c>
      <c r="R71" s="51">
        <v>36.369999999999997</v>
      </c>
      <c r="S71" s="6">
        <v>0</v>
      </c>
      <c r="T71" s="31">
        <v>0</v>
      </c>
      <c r="U71" s="31">
        <v>0</v>
      </c>
      <c r="V71" s="38">
        <f t="shared" si="36"/>
        <v>36.369999999999997</v>
      </c>
      <c r="W71" s="57">
        <f>IF(V71="",Default_Rank_Score,RANK(V71,V$4:V$119,1))</f>
        <v>67</v>
      </c>
      <c r="X71" s="51">
        <v>53.54</v>
      </c>
      <c r="Y71" s="6">
        <v>1</v>
      </c>
      <c r="Z71" s="31">
        <v>0</v>
      </c>
      <c r="AA71" s="31">
        <v>0</v>
      </c>
      <c r="AB71" s="38">
        <f t="shared" si="37"/>
        <v>58.54</v>
      </c>
      <c r="AC71" s="57">
        <f>IF(AB71="",Default_Rank_Score,RANK(AB71,AB$4:AB$119,1))</f>
        <v>78</v>
      </c>
      <c r="AD71" s="51">
        <v>46.77</v>
      </c>
      <c r="AE71" s="6">
        <v>0</v>
      </c>
      <c r="AF71" s="31">
        <v>0</v>
      </c>
      <c r="AG71" s="31">
        <v>0</v>
      </c>
      <c r="AH71" s="38">
        <f t="shared" si="38"/>
        <v>46.77</v>
      </c>
      <c r="AI71" s="57">
        <f>IF(AH71="",Default_Rank_Score,RANK(AH71,AH$4:AH$119,1))</f>
        <v>73</v>
      </c>
      <c r="AJ71" s="51">
        <v>65.44</v>
      </c>
      <c r="AK71" s="6">
        <v>0</v>
      </c>
      <c r="AL71" s="31">
        <v>0</v>
      </c>
      <c r="AM71" s="31">
        <v>0</v>
      </c>
      <c r="AN71" s="38">
        <f t="shared" si="39"/>
        <v>65.44</v>
      </c>
      <c r="AO71" s="11">
        <f>IF(AN71="",Default_Rank_Score,RANK(AN71,AN$4:AN$119,1))</f>
        <v>78</v>
      </c>
      <c r="AP71" s="51">
        <v>54.35</v>
      </c>
      <c r="AQ71" s="6">
        <v>0</v>
      </c>
      <c r="AR71" s="31">
        <v>0</v>
      </c>
      <c r="AS71" s="31">
        <v>0</v>
      </c>
      <c r="AT71" s="38">
        <f t="shared" si="40"/>
        <v>54.35</v>
      </c>
      <c r="AU71" s="11">
        <f>IF(AT71="",Default_Rank_Score,RANK(AT71,AT$4:AT$119,1))</f>
        <v>73</v>
      </c>
      <c r="AV71" s="51">
        <v>50.6</v>
      </c>
      <c r="AW71" s="6">
        <v>1</v>
      </c>
      <c r="AX71" s="31">
        <v>0</v>
      </c>
      <c r="AY71" s="31">
        <v>0</v>
      </c>
      <c r="AZ71" s="38">
        <f t="shared" si="41"/>
        <v>55.6</v>
      </c>
      <c r="BA71" s="11">
        <f>IF(AZ71="",Default_Rank_Score,RANK(AZ71,AZ$4:AZ$119,1))</f>
        <v>75</v>
      </c>
      <c r="BB71" s="51">
        <v>49.42</v>
      </c>
      <c r="BC71" s="6">
        <v>1</v>
      </c>
      <c r="BD71" s="31">
        <v>0</v>
      </c>
      <c r="BE71" s="31">
        <v>0</v>
      </c>
      <c r="BF71" s="38">
        <f t="shared" si="42"/>
        <v>54.42</v>
      </c>
      <c r="BG71" s="11">
        <f>IF(BF71="",Default_Rank_Score,RANK(BF71,BF$4:BF$119,1))</f>
        <v>79</v>
      </c>
      <c r="BH71" s="51">
        <v>59.68</v>
      </c>
      <c r="BI71" s="6">
        <v>1</v>
      </c>
      <c r="BJ71" s="31">
        <v>0</v>
      </c>
      <c r="BK71" s="31">
        <v>0</v>
      </c>
      <c r="BL71" s="38">
        <f t="shared" si="43"/>
        <v>64.680000000000007</v>
      </c>
      <c r="BM71" s="11">
        <f>IF(BL71="",Default_Rank_Score,RANK(BL71,BL$4:BL$119,1))</f>
        <v>90</v>
      </c>
      <c r="BN71" s="51">
        <v>70.900000000000006</v>
      </c>
      <c r="BO71" s="6">
        <v>0</v>
      </c>
      <c r="BP71" s="31">
        <v>1</v>
      </c>
      <c r="BQ71" s="31">
        <v>0</v>
      </c>
      <c r="BR71" s="38">
        <f t="shared" si="44"/>
        <v>80.900000000000006</v>
      </c>
      <c r="BS71" s="11">
        <f>IF(BR71="",Default_Rank_Score,RANK(BR71,BR$4:BR$119,1))</f>
        <v>90</v>
      </c>
    </row>
    <row r="72" spans="1:71" s="10" customFormat="1" x14ac:dyDescent="0.2">
      <c r="A72" s="61" t="s">
        <v>136</v>
      </c>
      <c r="B72" s="2"/>
      <c r="C72" s="1"/>
      <c r="D72" s="72">
        <v>4</v>
      </c>
      <c r="E72" s="76" t="s">
        <v>137</v>
      </c>
      <c r="F72" s="6"/>
      <c r="G72" s="66">
        <f t="shared" si="30"/>
        <v>102</v>
      </c>
      <c r="H72" s="66">
        <f t="shared" si="31"/>
        <v>481</v>
      </c>
      <c r="I72" s="66">
        <f t="shared" si="32"/>
        <v>1</v>
      </c>
      <c r="J72" s="66">
        <f t="shared" si="33"/>
        <v>39</v>
      </c>
      <c r="K72" s="67">
        <f t="shared" si="34"/>
        <v>915.41</v>
      </c>
      <c r="L72" s="51">
        <v>77.599999999999994</v>
      </c>
      <c r="M72" s="6">
        <v>6</v>
      </c>
      <c r="N72" s="31">
        <v>0</v>
      </c>
      <c r="O72" s="31">
        <v>0</v>
      </c>
      <c r="P72" s="38">
        <f t="shared" si="35"/>
        <v>107.6</v>
      </c>
      <c r="Q72" s="55">
        <f>IF(P72="",Default_Rank_Score,RANK(P72,P$4:P$119,1))</f>
        <v>104</v>
      </c>
      <c r="R72" s="51">
        <v>36.380000000000003</v>
      </c>
      <c r="S72" s="6">
        <v>0</v>
      </c>
      <c r="T72" s="31">
        <v>0</v>
      </c>
      <c r="U72" s="31">
        <v>0</v>
      </c>
      <c r="V72" s="38">
        <f t="shared" si="36"/>
        <v>36.380000000000003</v>
      </c>
      <c r="W72" s="57">
        <f>IF(V72="",Default_Rank_Score,RANK(V72,V$4:V$119,1))</f>
        <v>68</v>
      </c>
      <c r="X72" s="51">
        <v>74.56</v>
      </c>
      <c r="Y72" s="6">
        <v>5</v>
      </c>
      <c r="Z72" s="31">
        <v>0</v>
      </c>
      <c r="AA72" s="31">
        <v>0</v>
      </c>
      <c r="AB72" s="38">
        <f t="shared" si="37"/>
        <v>99.56</v>
      </c>
      <c r="AC72" s="57">
        <f>IF(AB72="",Default_Rank_Score,RANK(AB72,AB$4:AB$119,1))</f>
        <v>105</v>
      </c>
      <c r="AD72" s="51">
        <v>68.14</v>
      </c>
      <c r="AE72" s="6">
        <v>2</v>
      </c>
      <c r="AF72" s="31">
        <v>0</v>
      </c>
      <c r="AG72" s="31">
        <v>0</v>
      </c>
      <c r="AH72" s="38">
        <f t="shared" si="38"/>
        <v>78.14</v>
      </c>
      <c r="AI72" s="57">
        <f>IF(AH72="",Default_Rank_Score,RANK(AH72,AH$4:AH$119,1))</f>
        <v>101</v>
      </c>
      <c r="AJ72" s="51">
        <v>81.81</v>
      </c>
      <c r="AK72" s="6">
        <v>3</v>
      </c>
      <c r="AL72" s="31">
        <v>0</v>
      </c>
      <c r="AM72" s="31">
        <v>0</v>
      </c>
      <c r="AN72" s="38">
        <f t="shared" si="39"/>
        <v>96.81</v>
      </c>
      <c r="AO72" s="11">
        <f>IF(AN72="",Default_Rank_Score,RANK(AN72,AN$4:AN$119,1))</f>
        <v>103</v>
      </c>
      <c r="AP72" s="51">
        <v>76.2</v>
      </c>
      <c r="AQ72" s="6">
        <v>7</v>
      </c>
      <c r="AR72" s="31">
        <v>0</v>
      </c>
      <c r="AS72" s="31">
        <v>0</v>
      </c>
      <c r="AT72" s="38">
        <f t="shared" si="40"/>
        <v>111.2</v>
      </c>
      <c r="AU72" s="11">
        <f>IF(AT72="",Default_Rank_Score,RANK(AT72,AT$4:AT$119,1))</f>
        <v>105</v>
      </c>
      <c r="AV72" s="51">
        <v>69.91</v>
      </c>
      <c r="AW72" s="6">
        <v>5</v>
      </c>
      <c r="AX72" s="31">
        <v>0</v>
      </c>
      <c r="AY72" s="31">
        <v>0</v>
      </c>
      <c r="AZ72" s="38">
        <f t="shared" si="41"/>
        <v>94.91</v>
      </c>
      <c r="BA72" s="11">
        <f>IF(AZ72="",Default_Rank_Score,RANK(AZ72,AZ$4:AZ$119,1))</f>
        <v>102</v>
      </c>
      <c r="BB72" s="51">
        <v>63.14</v>
      </c>
      <c r="BC72" s="6">
        <v>2</v>
      </c>
      <c r="BD72" s="31">
        <v>0</v>
      </c>
      <c r="BE72" s="31">
        <v>0</v>
      </c>
      <c r="BF72" s="38">
        <f t="shared" si="42"/>
        <v>73.14</v>
      </c>
      <c r="BG72" s="11">
        <f>IF(BF72="",Default_Rank_Score,RANK(BF72,BF$4:BF$119,1))</f>
        <v>99</v>
      </c>
      <c r="BH72" s="51">
        <v>78.02</v>
      </c>
      <c r="BI72" s="6">
        <v>3</v>
      </c>
      <c r="BJ72" s="31">
        <v>0</v>
      </c>
      <c r="BK72" s="31">
        <v>0</v>
      </c>
      <c r="BL72" s="38">
        <f t="shared" si="43"/>
        <v>93.02</v>
      </c>
      <c r="BM72" s="11">
        <f>IF(BL72="",Default_Rank_Score,RANK(BL72,BL$4:BL$119,1))</f>
        <v>104</v>
      </c>
      <c r="BN72" s="51">
        <v>94.65</v>
      </c>
      <c r="BO72" s="6">
        <v>6</v>
      </c>
      <c r="BP72" s="31">
        <v>0</v>
      </c>
      <c r="BQ72" s="31">
        <v>0</v>
      </c>
      <c r="BR72" s="38">
        <f t="shared" si="44"/>
        <v>124.65</v>
      </c>
      <c r="BS72" s="11">
        <f>IF(BR72="",Default_Rank_Score,RANK(BR72,BR$4:BR$119,1))</f>
        <v>106</v>
      </c>
    </row>
    <row r="73" spans="1:71" s="10" customFormat="1" x14ac:dyDescent="0.2">
      <c r="A73" s="61" t="s">
        <v>102</v>
      </c>
      <c r="B73" s="2"/>
      <c r="C73" s="1"/>
      <c r="D73" s="74">
        <v>6</v>
      </c>
      <c r="E73" s="76" t="s">
        <v>47</v>
      </c>
      <c r="F73" s="6"/>
      <c r="G73" s="66">
        <f t="shared" si="30"/>
        <v>41</v>
      </c>
      <c r="H73" s="66">
        <f t="shared" si="31"/>
        <v>172</v>
      </c>
      <c r="I73" s="66">
        <f t="shared" si="32"/>
        <v>2</v>
      </c>
      <c r="J73" s="66">
        <f t="shared" si="33"/>
        <v>15</v>
      </c>
      <c r="K73" s="67">
        <f t="shared" si="34"/>
        <v>389.6</v>
      </c>
      <c r="L73" s="51">
        <v>27.26</v>
      </c>
      <c r="M73" s="6">
        <v>0</v>
      </c>
      <c r="N73" s="31">
        <v>0</v>
      </c>
      <c r="O73" s="31">
        <v>0</v>
      </c>
      <c r="P73" s="38">
        <f t="shared" si="35"/>
        <v>27.26</v>
      </c>
      <c r="Q73" s="55">
        <f>IF(P73="",Default_Rank_Score,RANK(P73,P$4:P$119,1))</f>
        <v>10</v>
      </c>
      <c r="R73" s="51">
        <v>32.54</v>
      </c>
      <c r="S73" s="6">
        <v>1</v>
      </c>
      <c r="T73" s="31">
        <v>0</v>
      </c>
      <c r="U73" s="31">
        <v>0</v>
      </c>
      <c r="V73" s="38">
        <f t="shared" si="36"/>
        <v>37.54</v>
      </c>
      <c r="W73" s="57">
        <f>IF(V73="",Default_Rank_Score,RANK(V73,V$4:V$119,1))</f>
        <v>69</v>
      </c>
      <c r="X73" s="51">
        <v>28.96</v>
      </c>
      <c r="Y73" s="6">
        <v>2</v>
      </c>
      <c r="Z73" s="31">
        <v>0</v>
      </c>
      <c r="AA73" s="31">
        <v>0</v>
      </c>
      <c r="AB73" s="38">
        <f t="shared" si="37"/>
        <v>38.96</v>
      </c>
      <c r="AC73" s="57">
        <f>IF(AB73="",Default_Rank_Score,RANK(AB73,AB$4:AB$119,1))</f>
        <v>37</v>
      </c>
      <c r="AD73" s="51">
        <v>25.01</v>
      </c>
      <c r="AE73" s="6">
        <v>0</v>
      </c>
      <c r="AF73" s="31">
        <v>0</v>
      </c>
      <c r="AG73" s="31">
        <v>0</v>
      </c>
      <c r="AH73" s="38">
        <f t="shared" si="38"/>
        <v>25.01</v>
      </c>
      <c r="AI73" s="57">
        <f>IF(AH73="",Default_Rank_Score,RANK(AH73,AH$4:AH$119,1))</f>
        <v>11</v>
      </c>
      <c r="AJ73" s="51">
        <v>39.93</v>
      </c>
      <c r="AK73" s="6">
        <v>1</v>
      </c>
      <c r="AL73" s="31">
        <v>0</v>
      </c>
      <c r="AM73" s="31">
        <v>0</v>
      </c>
      <c r="AN73" s="38">
        <f t="shared" si="39"/>
        <v>44.93</v>
      </c>
      <c r="AO73" s="11">
        <f>IF(AN73="",Default_Rank_Score,RANK(AN73,AN$4:AN$119,1))</f>
        <v>45</v>
      </c>
      <c r="AP73" s="51">
        <v>30.63</v>
      </c>
      <c r="AQ73" s="6">
        <v>2</v>
      </c>
      <c r="AR73" s="31">
        <v>0</v>
      </c>
      <c r="AS73" s="31">
        <v>0</v>
      </c>
      <c r="AT73" s="38">
        <f t="shared" si="40"/>
        <v>40.629999999999995</v>
      </c>
      <c r="AU73" s="11">
        <f>IF(AT73="",Default_Rank_Score,RANK(AT73,AT$4:AT$119,1))</f>
        <v>49</v>
      </c>
      <c r="AV73" s="51">
        <v>25.83</v>
      </c>
      <c r="AW73" s="6">
        <v>3</v>
      </c>
      <c r="AX73" s="31">
        <v>0</v>
      </c>
      <c r="AY73" s="31">
        <v>0</v>
      </c>
      <c r="AZ73" s="38">
        <f t="shared" si="41"/>
        <v>40.83</v>
      </c>
      <c r="BA73" s="11">
        <f>IF(AZ73="",Default_Rank_Score,RANK(AZ73,AZ$4:AZ$119,1))</f>
        <v>44</v>
      </c>
      <c r="BB73" s="51">
        <v>27.23</v>
      </c>
      <c r="BC73" s="6">
        <v>2</v>
      </c>
      <c r="BD73" s="31">
        <v>0</v>
      </c>
      <c r="BE73" s="31">
        <v>0</v>
      </c>
      <c r="BF73" s="38">
        <f t="shared" si="42"/>
        <v>37.230000000000004</v>
      </c>
      <c r="BG73" s="11">
        <f>IF(BF73="",Default_Rank_Score,RANK(BF73,BF$4:BF$119,1))</f>
        <v>45</v>
      </c>
      <c r="BH73" s="51">
        <v>32.92</v>
      </c>
      <c r="BI73" s="6">
        <v>2</v>
      </c>
      <c r="BJ73" s="31">
        <v>0</v>
      </c>
      <c r="BK73" s="31">
        <v>0</v>
      </c>
      <c r="BL73" s="38">
        <f t="shared" si="43"/>
        <v>42.92</v>
      </c>
      <c r="BM73" s="11">
        <f>IF(BL73="",Default_Rank_Score,RANK(BL73,BL$4:BL$119,1))</f>
        <v>59</v>
      </c>
      <c r="BN73" s="51">
        <v>44.29</v>
      </c>
      <c r="BO73" s="6">
        <v>2</v>
      </c>
      <c r="BP73" s="31">
        <v>0</v>
      </c>
      <c r="BQ73" s="31">
        <v>0</v>
      </c>
      <c r="BR73" s="38">
        <f t="shared" si="44"/>
        <v>54.29</v>
      </c>
      <c r="BS73" s="11">
        <f>IF(BR73="",Default_Rank_Score,RANK(BR73,BR$4:BR$119,1))</f>
        <v>63</v>
      </c>
    </row>
    <row r="74" spans="1:71" s="10" customFormat="1" x14ac:dyDescent="0.2">
      <c r="A74" s="61" t="s">
        <v>89</v>
      </c>
      <c r="B74" s="2"/>
      <c r="C74" s="1"/>
      <c r="D74" s="70">
        <v>2</v>
      </c>
      <c r="E74" s="76" t="s">
        <v>90</v>
      </c>
      <c r="F74" s="6"/>
      <c r="G74" s="66">
        <f t="shared" si="30"/>
        <v>45</v>
      </c>
      <c r="H74" s="66">
        <f t="shared" si="31"/>
        <v>238</v>
      </c>
      <c r="I74" s="66">
        <f t="shared" si="32"/>
        <v>10</v>
      </c>
      <c r="J74" s="66">
        <f t="shared" si="33"/>
        <v>0</v>
      </c>
      <c r="K74" s="67">
        <f t="shared" si="34"/>
        <v>395.48</v>
      </c>
      <c r="L74" s="51">
        <v>36.229999999999997</v>
      </c>
      <c r="M74" s="6">
        <v>0</v>
      </c>
      <c r="N74" s="31">
        <v>0</v>
      </c>
      <c r="O74" s="31">
        <v>0</v>
      </c>
      <c r="P74" s="38">
        <f t="shared" si="35"/>
        <v>36.229999999999997</v>
      </c>
      <c r="Q74" s="55">
        <f>IF(P74="",Default_Rank_Score,RANK(P74,P$4:P$119,1))</f>
        <v>43</v>
      </c>
      <c r="R74" s="51">
        <v>38.06</v>
      </c>
      <c r="S74" s="6">
        <v>0</v>
      </c>
      <c r="T74" s="31">
        <v>0</v>
      </c>
      <c r="U74" s="31">
        <v>0</v>
      </c>
      <c r="V74" s="38">
        <f t="shared" si="36"/>
        <v>38.06</v>
      </c>
      <c r="W74" s="57">
        <f>IF(V74="",Default_Rank_Score,RANK(V74,V$4:V$119,1))</f>
        <v>70</v>
      </c>
      <c r="X74" s="51">
        <v>38.68</v>
      </c>
      <c r="Y74" s="6">
        <v>0</v>
      </c>
      <c r="Z74" s="31">
        <v>0</v>
      </c>
      <c r="AA74" s="31">
        <v>0</v>
      </c>
      <c r="AB74" s="38">
        <f t="shared" si="37"/>
        <v>38.68</v>
      </c>
      <c r="AC74" s="57">
        <f>IF(AB74="",Default_Rank_Score,RANK(AB74,AB$4:AB$119,1))</f>
        <v>35</v>
      </c>
      <c r="AD74" s="51">
        <v>33.520000000000003</v>
      </c>
      <c r="AE74" s="6">
        <v>0</v>
      </c>
      <c r="AF74" s="31">
        <v>0</v>
      </c>
      <c r="AG74" s="31">
        <v>0</v>
      </c>
      <c r="AH74" s="38">
        <f t="shared" si="38"/>
        <v>33.520000000000003</v>
      </c>
      <c r="AI74" s="57">
        <f>IF(AH74="",Default_Rank_Score,RANK(AH74,AH$4:AH$119,1))</f>
        <v>37</v>
      </c>
      <c r="AJ74" s="51">
        <v>48.99</v>
      </c>
      <c r="AK74" s="6">
        <v>0</v>
      </c>
      <c r="AL74" s="31">
        <v>0</v>
      </c>
      <c r="AM74" s="31">
        <v>0</v>
      </c>
      <c r="AN74" s="38">
        <f t="shared" si="39"/>
        <v>48.99</v>
      </c>
      <c r="AO74" s="11">
        <f>IF(AN74="",Default_Rank_Score,RANK(AN74,AN$4:AN$119,1))</f>
        <v>53</v>
      </c>
      <c r="AP74" s="51">
        <v>45.85</v>
      </c>
      <c r="AQ74" s="6">
        <v>0</v>
      </c>
      <c r="AR74" s="31">
        <v>0</v>
      </c>
      <c r="AS74" s="31">
        <v>0</v>
      </c>
      <c r="AT74" s="38">
        <f t="shared" si="40"/>
        <v>45.85</v>
      </c>
      <c r="AU74" s="11">
        <f>IF(AT74="",Default_Rank_Score,RANK(AT74,AT$4:AT$119,1))</f>
        <v>58</v>
      </c>
      <c r="AV74" s="51">
        <v>36.53</v>
      </c>
      <c r="AW74" s="6">
        <v>0</v>
      </c>
      <c r="AX74" s="31">
        <v>0</v>
      </c>
      <c r="AY74" s="31">
        <v>0</v>
      </c>
      <c r="AZ74" s="38">
        <f t="shared" si="41"/>
        <v>36.53</v>
      </c>
      <c r="BA74" s="11">
        <f>IF(AZ74="",Default_Rank_Score,RANK(AZ74,AZ$4:AZ$119,1))</f>
        <v>34</v>
      </c>
      <c r="BB74" s="51">
        <v>33.46</v>
      </c>
      <c r="BC74" s="6">
        <v>0</v>
      </c>
      <c r="BD74" s="31">
        <v>0</v>
      </c>
      <c r="BE74" s="31">
        <v>0</v>
      </c>
      <c r="BF74" s="38">
        <f t="shared" si="42"/>
        <v>33.46</v>
      </c>
      <c r="BG74" s="11">
        <f>IF(BF74="",Default_Rank_Score,RANK(BF74,BF$4:BF$119,1))</f>
        <v>34</v>
      </c>
      <c r="BH74" s="51">
        <v>42.53</v>
      </c>
      <c r="BI74" s="6">
        <v>0</v>
      </c>
      <c r="BJ74" s="31">
        <v>0</v>
      </c>
      <c r="BK74" s="31">
        <v>0</v>
      </c>
      <c r="BL74" s="38">
        <f t="shared" si="43"/>
        <v>42.53</v>
      </c>
      <c r="BM74" s="11">
        <f>IF(BL74="",Default_Rank_Score,RANK(BL74,BL$4:BL$119,1))</f>
        <v>58</v>
      </c>
      <c r="BN74" s="51">
        <v>41.63</v>
      </c>
      <c r="BO74" s="6">
        <v>0</v>
      </c>
      <c r="BP74" s="31">
        <v>0</v>
      </c>
      <c r="BQ74" s="31">
        <v>0</v>
      </c>
      <c r="BR74" s="38">
        <f t="shared" si="44"/>
        <v>41.63</v>
      </c>
      <c r="BS74" s="11">
        <f>IF(BR74="",Default_Rank_Score,RANK(BR74,BR$4:BR$119,1))</f>
        <v>31</v>
      </c>
    </row>
    <row r="75" spans="1:71" s="10" customFormat="1" x14ac:dyDescent="0.2">
      <c r="A75" s="61" t="s">
        <v>134</v>
      </c>
      <c r="B75" s="2"/>
      <c r="C75" s="1"/>
      <c r="D75" s="72">
        <v>4</v>
      </c>
      <c r="E75" s="76" t="s">
        <v>60</v>
      </c>
      <c r="F75" s="6"/>
      <c r="G75" s="66">
        <f t="shared" si="30"/>
        <v>23</v>
      </c>
      <c r="H75" s="66">
        <f t="shared" si="31"/>
        <v>163</v>
      </c>
      <c r="I75" s="66">
        <f t="shared" si="32"/>
        <v>6</v>
      </c>
      <c r="J75" s="66">
        <f t="shared" si="33"/>
        <v>4</v>
      </c>
      <c r="K75" s="67">
        <f t="shared" si="34"/>
        <v>344.8</v>
      </c>
      <c r="L75" s="51">
        <v>29.57</v>
      </c>
      <c r="M75" s="6">
        <v>0</v>
      </c>
      <c r="N75" s="31">
        <v>0</v>
      </c>
      <c r="O75" s="31">
        <v>0</v>
      </c>
      <c r="P75" s="38">
        <f t="shared" si="35"/>
        <v>29.57</v>
      </c>
      <c r="Q75" s="55">
        <f>IF(P75="",Default_Rank_Score,RANK(P75,P$4:P$119,1))</f>
        <v>18</v>
      </c>
      <c r="R75" s="51">
        <v>38.08</v>
      </c>
      <c r="S75" s="6">
        <v>0</v>
      </c>
      <c r="T75" s="31">
        <v>0</v>
      </c>
      <c r="U75" s="31">
        <v>0</v>
      </c>
      <c r="V75" s="38">
        <f t="shared" si="36"/>
        <v>38.08</v>
      </c>
      <c r="W75" s="57">
        <f>IF(V75="",Default_Rank_Score,RANK(V75,V$4:V$119,1))</f>
        <v>71</v>
      </c>
      <c r="X75" s="51">
        <v>32.6</v>
      </c>
      <c r="Y75" s="6">
        <v>0</v>
      </c>
      <c r="Z75" s="31">
        <v>0</v>
      </c>
      <c r="AA75" s="31">
        <v>0</v>
      </c>
      <c r="AB75" s="38">
        <f t="shared" si="37"/>
        <v>32.6</v>
      </c>
      <c r="AC75" s="57">
        <f>IF(AB75="",Default_Rank_Score,RANK(AB75,AB$4:AB$119,1))</f>
        <v>16</v>
      </c>
      <c r="AD75" s="51">
        <v>29.78</v>
      </c>
      <c r="AE75" s="6">
        <v>1</v>
      </c>
      <c r="AF75" s="31">
        <v>0</v>
      </c>
      <c r="AG75" s="31">
        <v>0</v>
      </c>
      <c r="AH75" s="38">
        <f t="shared" si="38"/>
        <v>34.78</v>
      </c>
      <c r="AI75" s="57">
        <f>IF(AH75="",Default_Rank_Score,RANK(AH75,AH$4:AH$119,1))</f>
        <v>41</v>
      </c>
      <c r="AJ75" s="51">
        <v>36.4</v>
      </c>
      <c r="AK75" s="6">
        <v>0</v>
      </c>
      <c r="AL75" s="31">
        <v>0</v>
      </c>
      <c r="AM75" s="31">
        <v>0</v>
      </c>
      <c r="AN75" s="38">
        <f t="shared" si="39"/>
        <v>36.4</v>
      </c>
      <c r="AO75" s="11">
        <f>IF(AN75="",Default_Rank_Score,RANK(AN75,AN$4:AN$119,1))</f>
        <v>17</v>
      </c>
      <c r="AP75" s="51">
        <v>32.549999999999997</v>
      </c>
      <c r="AQ75" s="6">
        <v>0</v>
      </c>
      <c r="AR75" s="31">
        <v>0</v>
      </c>
      <c r="AS75" s="31">
        <v>0</v>
      </c>
      <c r="AT75" s="38">
        <f t="shared" si="40"/>
        <v>32.549999999999997</v>
      </c>
      <c r="AU75" s="11">
        <f>IF(AT75="",Default_Rank_Score,RANK(AT75,AT$4:AT$119,1))</f>
        <v>23</v>
      </c>
      <c r="AV75" s="51">
        <v>30.66</v>
      </c>
      <c r="AW75" s="6">
        <v>1</v>
      </c>
      <c r="AX75" s="31">
        <v>0</v>
      </c>
      <c r="AY75" s="31">
        <v>0</v>
      </c>
      <c r="AZ75" s="38">
        <f t="shared" si="41"/>
        <v>35.659999999999997</v>
      </c>
      <c r="BA75" s="11">
        <f>IF(AZ75="",Default_Rank_Score,RANK(AZ75,AZ$4:AZ$119,1))</f>
        <v>30</v>
      </c>
      <c r="BB75" s="51">
        <v>28.58</v>
      </c>
      <c r="BC75" s="6">
        <v>0</v>
      </c>
      <c r="BD75" s="31">
        <v>0</v>
      </c>
      <c r="BE75" s="31">
        <v>0</v>
      </c>
      <c r="BF75" s="38">
        <f t="shared" si="42"/>
        <v>28.58</v>
      </c>
      <c r="BG75" s="11">
        <f>IF(BF75="",Default_Rank_Score,RANK(BF75,BF$4:BF$119,1))</f>
        <v>18</v>
      </c>
      <c r="BH75" s="51">
        <v>30.15</v>
      </c>
      <c r="BI75" s="6">
        <v>1</v>
      </c>
      <c r="BJ75" s="31">
        <v>0</v>
      </c>
      <c r="BK75" s="31">
        <v>0</v>
      </c>
      <c r="BL75" s="38">
        <f t="shared" si="43"/>
        <v>35.15</v>
      </c>
      <c r="BM75" s="11">
        <f>IF(BL75="",Default_Rank_Score,RANK(BL75,BL$4:BL$119,1))</f>
        <v>34</v>
      </c>
      <c r="BN75" s="51">
        <v>36.43</v>
      </c>
      <c r="BO75" s="6">
        <v>1</v>
      </c>
      <c r="BP75" s="31">
        <v>0</v>
      </c>
      <c r="BQ75" s="31">
        <v>0</v>
      </c>
      <c r="BR75" s="38">
        <f t="shared" si="44"/>
        <v>41.43</v>
      </c>
      <c r="BS75" s="11">
        <f>IF(BR75="",Default_Rank_Score,RANK(BR75,BR$4:BR$119,1))</f>
        <v>30</v>
      </c>
    </row>
    <row r="76" spans="1:71" s="10" customFormat="1" x14ac:dyDescent="0.2">
      <c r="A76" s="61" t="s">
        <v>113</v>
      </c>
      <c r="B76" s="2"/>
      <c r="C76" s="1"/>
      <c r="D76" s="71">
        <v>3</v>
      </c>
      <c r="E76" s="76" t="s">
        <v>47</v>
      </c>
      <c r="F76" s="6"/>
      <c r="G76" s="66">
        <f t="shared" si="30"/>
        <v>78</v>
      </c>
      <c r="H76" s="66">
        <f t="shared" si="31"/>
        <v>417</v>
      </c>
      <c r="I76" s="66">
        <f t="shared" si="32"/>
        <v>7</v>
      </c>
      <c r="J76" s="66">
        <f t="shared" si="33"/>
        <v>5</v>
      </c>
      <c r="K76" s="67">
        <f t="shared" si="34"/>
        <v>570.66999999999996</v>
      </c>
      <c r="L76" s="51">
        <v>59</v>
      </c>
      <c r="M76" s="6">
        <v>0</v>
      </c>
      <c r="N76" s="31">
        <v>0</v>
      </c>
      <c r="O76" s="31">
        <v>0</v>
      </c>
      <c r="P76" s="38">
        <f t="shared" si="35"/>
        <v>59</v>
      </c>
      <c r="Q76" s="55">
        <f>IF(P76="",Default_Rank_Score,RANK(P76,P$4:P$119,1))</f>
        <v>77</v>
      </c>
      <c r="R76" s="51">
        <v>38.299999999999997</v>
      </c>
      <c r="S76" s="6">
        <v>0</v>
      </c>
      <c r="T76" s="31">
        <v>0</v>
      </c>
      <c r="U76" s="31">
        <v>0</v>
      </c>
      <c r="V76" s="38">
        <f t="shared" si="36"/>
        <v>38.299999999999997</v>
      </c>
      <c r="W76" s="57">
        <f>IF(V76="",Default_Rank_Score,RANK(V76,V$4:V$119,1))</f>
        <v>72</v>
      </c>
      <c r="X76" s="51">
        <v>64.22</v>
      </c>
      <c r="Y76" s="6">
        <v>0</v>
      </c>
      <c r="Z76" s="31">
        <v>0</v>
      </c>
      <c r="AA76" s="31">
        <v>0</v>
      </c>
      <c r="AB76" s="38">
        <f t="shared" si="37"/>
        <v>64.22</v>
      </c>
      <c r="AC76" s="57">
        <f>IF(AB76="",Default_Rank_Score,RANK(AB76,AB$4:AB$119,1))</f>
        <v>87</v>
      </c>
      <c r="AD76" s="51">
        <v>51.62</v>
      </c>
      <c r="AE76" s="6">
        <v>3</v>
      </c>
      <c r="AF76" s="31">
        <v>0</v>
      </c>
      <c r="AG76" s="31">
        <v>0</v>
      </c>
      <c r="AH76" s="38">
        <f t="shared" si="38"/>
        <v>66.62</v>
      </c>
      <c r="AI76" s="57">
        <f>IF(AH76="",Default_Rank_Score,RANK(AH76,AH$4:AH$119,1))</f>
        <v>95</v>
      </c>
      <c r="AJ76" s="51">
        <v>64.3</v>
      </c>
      <c r="AK76" s="6">
        <v>1</v>
      </c>
      <c r="AL76" s="31">
        <v>0</v>
      </c>
      <c r="AM76" s="31">
        <v>0</v>
      </c>
      <c r="AN76" s="38">
        <f t="shared" si="39"/>
        <v>69.3</v>
      </c>
      <c r="AO76" s="11">
        <f>IF(AN76="",Default_Rank_Score,RANK(AN76,AN$4:AN$119,1))</f>
        <v>86</v>
      </c>
      <c r="AP76" s="51">
        <v>49.13</v>
      </c>
      <c r="AQ76" s="6">
        <v>1</v>
      </c>
      <c r="AR76" s="31">
        <v>0</v>
      </c>
      <c r="AS76" s="31">
        <v>0</v>
      </c>
      <c r="AT76" s="38">
        <f t="shared" si="40"/>
        <v>54.13</v>
      </c>
      <c r="AU76" s="11">
        <f>IF(AT76="",Default_Rank_Score,RANK(AT76,AT$4:AT$119,1))</f>
        <v>72</v>
      </c>
      <c r="AV76" s="51">
        <v>40.450000000000003</v>
      </c>
      <c r="AW76" s="6">
        <v>0</v>
      </c>
      <c r="AX76" s="31">
        <v>0</v>
      </c>
      <c r="AY76" s="31">
        <v>0</v>
      </c>
      <c r="AZ76" s="38">
        <f t="shared" si="41"/>
        <v>40.450000000000003</v>
      </c>
      <c r="BA76" s="11">
        <f>IF(AZ76="",Default_Rank_Score,RANK(AZ76,AZ$4:AZ$119,1))</f>
        <v>42</v>
      </c>
      <c r="BB76" s="51">
        <v>49.97</v>
      </c>
      <c r="BC76" s="6">
        <v>0</v>
      </c>
      <c r="BD76" s="31">
        <v>0</v>
      </c>
      <c r="BE76" s="31">
        <v>0</v>
      </c>
      <c r="BF76" s="38">
        <f t="shared" si="42"/>
        <v>49.97</v>
      </c>
      <c r="BG76" s="11">
        <f>IF(BF76="",Default_Rank_Score,RANK(BF76,BF$4:BF$119,1))</f>
        <v>75</v>
      </c>
      <c r="BH76" s="51">
        <v>66.760000000000005</v>
      </c>
      <c r="BI76" s="6">
        <v>0</v>
      </c>
      <c r="BJ76" s="31">
        <v>0</v>
      </c>
      <c r="BK76" s="31">
        <v>0</v>
      </c>
      <c r="BL76" s="38">
        <f t="shared" si="43"/>
        <v>66.760000000000005</v>
      </c>
      <c r="BM76" s="11">
        <f>IF(BL76="",Default_Rank_Score,RANK(BL76,BL$4:BL$119,1))</f>
        <v>94</v>
      </c>
      <c r="BN76" s="51">
        <v>61.92</v>
      </c>
      <c r="BO76" s="6">
        <v>0</v>
      </c>
      <c r="BP76" s="31">
        <v>0</v>
      </c>
      <c r="BQ76" s="31">
        <v>0</v>
      </c>
      <c r="BR76" s="38">
        <f t="shared" si="44"/>
        <v>61.92</v>
      </c>
      <c r="BS76" s="11">
        <f>IF(BR76="",Default_Rank_Score,RANK(BR76,BR$4:BR$119,1))</f>
        <v>76</v>
      </c>
    </row>
    <row r="77" spans="1:71" s="10" customFormat="1" x14ac:dyDescent="0.2">
      <c r="A77" s="61" t="s">
        <v>185</v>
      </c>
      <c r="B77" s="2"/>
      <c r="C77" s="1"/>
      <c r="D77" s="3" t="s">
        <v>183</v>
      </c>
      <c r="E77" s="76" t="s">
        <v>186</v>
      </c>
      <c r="F77" s="6"/>
      <c r="G77" s="66">
        <f t="shared" si="30"/>
        <v>85</v>
      </c>
      <c r="H77" s="66">
        <f t="shared" si="31"/>
        <v>431</v>
      </c>
      <c r="I77" s="66">
        <f t="shared" si="32"/>
        <v>1</v>
      </c>
      <c r="J77" s="66">
        <f t="shared" si="33"/>
        <v>16</v>
      </c>
      <c r="K77" s="67">
        <f t="shared" si="34"/>
        <v>629.78</v>
      </c>
      <c r="L77" s="51">
        <v>47.28</v>
      </c>
      <c r="M77" s="6">
        <v>1</v>
      </c>
      <c r="N77" s="31">
        <v>0</v>
      </c>
      <c r="O77" s="31">
        <v>0</v>
      </c>
      <c r="P77" s="38">
        <f t="shared" si="35"/>
        <v>52.28</v>
      </c>
      <c r="Q77" s="55">
        <f>IF(P77="",Default_Rank_Score,RANK(P77,P$4:P$119,1))</f>
        <v>68</v>
      </c>
      <c r="R77" s="51">
        <v>38.520000000000003</v>
      </c>
      <c r="S77" s="6">
        <v>0</v>
      </c>
      <c r="T77" s="31">
        <v>0</v>
      </c>
      <c r="U77" s="31">
        <v>0</v>
      </c>
      <c r="V77" s="38">
        <f t="shared" si="36"/>
        <v>38.520000000000003</v>
      </c>
      <c r="W77" s="57">
        <f>IF(V77="",Default_Rank_Score,RANK(V77,V$4:V$119,1))</f>
        <v>73</v>
      </c>
      <c r="X77" s="51">
        <v>53.91</v>
      </c>
      <c r="Y77" s="6">
        <v>4</v>
      </c>
      <c r="Z77" s="31">
        <v>0</v>
      </c>
      <c r="AA77" s="31">
        <v>0</v>
      </c>
      <c r="AB77" s="38">
        <f t="shared" si="37"/>
        <v>73.91</v>
      </c>
      <c r="AC77" s="57">
        <f>IF(AB77="",Default_Rank_Score,RANK(AB77,AB$4:AB$119,1))</f>
        <v>96</v>
      </c>
      <c r="AD77" s="51">
        <v>58.56</v>
      </c>
      <c r="AE77" s="6">
        <v>2</v>
      </c>
      <c r="AF77" s="31">
        <v>0</v>
      </c>
      <c r="AG77" s="31">
        <v>0</v>
      </c>
      <c r="AH77" s="38">
        <f t="shared" si="38"/>
        <v>68.56</v>
      </c>
      <c r="AI77" s="57">
        <f>IF(AH77="",Default_Rank_Score,RANK(AH77,AH$4:AH$119,1))</f>
        <v>97</v>
      </c>
      <c r="AJ77" s="51">
        <v>66.66</v>
      </c>
      <c r="AK77" s="6">
        <v>2</v>
      </c>
      <c r="AL77" s="31">
        <v>1</v>
      </c>
      <c r="AM77" s="31">
        <v>0</v>
      </c>
      <c r="AN77" s="38">
        <f t="shared" si="39"/>
        <v>86.66</v>
      </c>
      <c r="AO77" s="11">
        <f>IF(AN77="",Default_Rank_Score,RANK(AN77,AN$4:AN$119,1))</f>
        <v>97</v>
      </c>
      <c r="AP77" s="51">
        <v>45.39</v>
      </c>
      <c r="AQ77" s="6">
        <v>1</v>
      </c>
      <c r="AR77" s="31">
        <v>0</v>
      </c>
      <c r="AS77" s="31">
        <v>0</v>
      </c>
      <c r="AT77" s="38">
        <f t="shared" si="40"/>
        <v>50.39</v>
      </c>
      <c r="AU77" s="11">
        <f>IF(AT77="",Default_Rank_Score,RANK(AT77,AT$4:AT$119,1))</f>
        <v>67</v>
      </c>
      <c r="AV77" s="51">
        <v>48.16</v>
      </c>
      <c r="AW77" s="6">
        <v>2</v>
      </c>
      <c r="AX77" s="31">
        <v>0</v>
      </c>
      <c r="AY77" s="31">
        <v>0</v>
      </c>
      <c r="AZ77" s="38">
        <f t="shared" si="41"/>
        <v>58.16</v>
      </c>
      <c r="BA77" s="11">
        <f>IF(AZ77="",Default_Rank_Score,RANK(AZ77,AZ$4:AZ$119,1))</f>
        <v>80</v>
      </c>
      <c r="BB77" s="51">
        <v>57.26</v>
      </c>
      <c r="BC77" s="6">
        <v>1</v>
      </c>
      <c r="BD77" s="31">
        <v>0</v>
      </c>
      <c r="BE77" s="31">
        <v>0</v>
      </c>
      <c r="BF77" s="38">
        <f t="shared" si="42"/>
        <v>62.26</v>
      </c>
      <c r="BG77" s="11">
        <f>IF(BF77="",Default_Rank_Score,RANK(BF77,BF$4:BF$119,1))</f>
        <v>92</v>
      </c>
      <c r="BH77" s="51">
        <v>64.819999999999993</v>
      </c>
      <c r="BI77" s="6">
        <v>1</v>
      </c>
      <c r="BJ77" s="31">
        <v>0</v>
      </c>
      <c r="BK77" s="31">
        <v>0</v>
      </c>
      <c r="BL77" s="38">
        <f t="shared" si="43"/>
        <v>69.819999999999993</v>
      </c>
      <c r="BM77" s="11">
        <f>IF(BL77="",Default_Rank_Score,RANK(BL77,BL$4:BL$119,1))</f>
        <v>98</v>
      </c>
      <c r="BN77" s="51">
        <v>59.22</v>
      </c>
      <c r="BO77" s="6">
        <v>2</v>
      </c>
      <c r="BP77" s="31">
        <v>0</v>
      </c>
      <c r="BQ77" s="31">
        <v>0</v>
      </c>
      <c r="BR77" s="38">
        <f t="shared" si="44"/>
        <v>69.22</v>
      </c>
      <c r="BS77" s="11">
        <f>IF(BR77="",Default_Rank_Score,RANK(BR77,BR$4:BR$119,1))</f>
        <v>82</v>
      </c>
    </row>
    <row r="78" spans="1:71" s="10" customFormat="1" x14ac:dyDescent="0.2">
      <c r="A78" s="61" t="s">
        <v>56</v>
      </c>
      <c r="B78" s="2"/>
      <c r="C78" s="1"/>
      <c r="D78" s="68" t="s">
        <v>46</v>
      </c>
      <c r="E78" s="76" t="s">
        <v>57</v>
      </c>
      <c r="F78" s="6"/>
      <c r="G78" s="66">
        <f t="shared" si="30"/>
        <v>71</v>
      </c>
      <c r="H78" s="66">
        <f t="shared" si="31"/>
        <v>388</v>
      </c>
      <c r="I78" s="66">
        <f t="shared" si="32"/>
        <v>4</v>
      </c>
      <c r="J78" s="66">
        <f t="shared" si="33"/>
        <v>8</v>
      </c>
      <c r="K78" s="67">
        <f t="shared" si="34"/>
        <v>524.89</v>
      </c>
      <c r="L78" s="51">
        <v>48.84</v>
      </c>
      <c r="M78" s="6">
        <v>2</v>
      </c>
      <c r="N78" s="31">
        <v>0</v>
      </c>
      <c r="O78" s="31">
        <v>0</v>
      </c>
      <c r="P78" s="38">
        <f t="shared" si="35"/>
        <v>58.84</v>
      </c>
      <c r="Q78" s="55">
        <f>IF(P78="",Default_Rank_Score,RANK(P78,P$4:P$119,1))</f>
        <v>76</v>
      </c>
      <c r="R78" s="51">
        <v>38.74</v>
      </c>
      <c r="S78" s="6">
        <v>0</v>
      </c>
      <c r="T78" s="31">
        <v>0</v>
      </c>
      <c r="U78" s="31">
        <v>0</v>
      </c>
      <c r="V78" s="38">
        <f t="shared" si="36"/>
        <v>38.74</v>
      </c>
      <c r="W78" s="57">
        <f>IF(V78="",Default_Rank_Score,RANK(V78,V$4:V$119,1))</f>
        <v>74</v>
      </c>
      <c r="X78" s="51">
        <v>43.92</v>
      </c>
      <c r="Y78" s="6">
        <v>1</v>
      </c>
      <c r="Z78" s="31">
        <v>0</v>
      </c>
      <c r="AA78" s="31">
        <v>0</v>
      </c>
      <c r="AB78" s="38">
        <f t="shared" si="37"/>
        <v>48.92</v>
      </c>
      <c r="AC78" s="57">
        <f>IF(AB78="",Default_Rank_Score,RANK(AB78,AB$4:AB$119,1))</f>
        <v>63</v>
      </c>
      <c r="AD78" s="51">
        <v>54.16</v>
      </c>
      <c r="AE78" s="6">
        <v>2</v>
      </c>
      <c r="AF78" s="31">
        <v>0</v>
      </c>
      <c r="AG78" s="31">
        <v>0</v>
      </c>
      <c r="AH78" s="38">
        <f t="shared" si="38"/>
        <v>64.16</v>
      </c>
      <c r="AI78" s="57">
        <f>IF(AH78="",Default_Rank_Score,RANK(AH78,AH$4:AH$119,1))</f>
        <v>93</v>
      </c>
      <c r="AJ78" s="51">
        <v>61.5</v>
      </c>
      <c r="AK78" s="6">
        <v>1</v>
      </c>
      <c r="AL78" s="31">
        <v>0</v>
      </c>
      <c r="AM78" s="31">
        <v>0</v>
      </c>
      <c r="AN78" s="38">
        <f t="shared" si="39"/>
        <v>66.5</v>
      </c>
      <c r="AO78" s="11">
        <f>IF(AN78="",Default_Rank_Score,RANK(AN78,AN$4:AN$119,1))</f>
        <v>82</v>
      </c>
      <c r="AP78" s="51">
        <v>51.11</v>
      </c>
      <c r="AQ78" s="6">
        <v>0</v>
      </c>
      <c r="AR78" s="31">
        <v>0</v>
      </c>
      <c r="AS78" s="31">
        <v>0</v>
      </c>
      <c r="AT78" s="38">
        <f t="shared" si="40"/>
        <v>51.11</v>
      </c>
      <c r="AU78" s="11">
        <f>IF(AT78="",Default_Rank_Score,RANK(AT78,AT$4:AT$119,1))</f>
        <v>69</v>
      </c>
      <c r="AV78" s="51">
        <v>37.68</v>
      </c>
      <c r="AW78" s="6">
        <v>1</v>
      </c>
      <c r="AX78" s="31">
        <v>0</v>
      </c>
      <c r="AY78" s="31">
        <v>0</v>
      </c>
      <c r="AZ78" s="38">
        <f t="shared" si="41"/>
        <v>42.68</v>
      </c>
      <c r="BA78" s="11">
        <f>IF(AZ78="",Default_Rank_Score,RANK(AZ78,AZ$4:AZ$119,1))</f>
        <v>52</v>
      </c>
      <c r="BB78" s="51">
        <v>47.32</v>
      </c>
      <c r="BC78" s="6">
        <v>0</v>
      </c>
      <c r="BD78" s="31">
        <v>0</v>
      </c>
      <c r="BE78" s="31">
        <v>0</v>
      </c>
      <c r="BF78" s="38">
        <f t="shared" si="42"/>
        <v>47.32</v>
      </c>
      <c r="BG78" s="11">
        <f>IF(BF78="",Default_Rank_Score,RANK(BF78,BF$4:BF$119,1))</f>
        <v>70</v>
      </c>
      <c r="BH78" s="51">
        <v>44</v>
      </c>
      <c r="BI78" s="6">
        <v>0</v>
      </c>
      <c r="BJ78" s="31">
        <v>0</v>
      </c>
      <c r="BK78" s="31">
        <v>0</v>
      </c>
      <c r="BL78" s="38">
        <f t="shared" si="43"/>
        <v>44</v>
      </c>
      <c r="BM78" s="11">
        <f>IF(BL78="",Default_Rank_Score,RANK(BL78,BL$4:BL$119,1))</f>
        <v>60</v>
      </c>
      <c r="BN78" s="51">
        <v>57.62</v>
      </c>
      <c r="BO78" s="6">
        <v>1</v>
      </c>
      <c r="BP78" s="31">
        <v>0</v>
      </c>
      <c r="BQ78" s="31">
        <v>0</v>
      </c>
      <c r="BR78" s="38">
        <f t="shared" si="44"/>
        <v>62.62</v>
      </c>
      <c r="BS78" s="11">
        <f>IF(BR78="",Default_Rank_Score,RANK(BR78,BR$4:BR$119,1))</f>
        <v>77</v>
      </c>
    </row>
    <row r="79" spans="1:71" s="10" customFormat="1" x14ac:dyDescent="0.2">
      <c r="A79" s="61" t="s">
        <v>92</v>
      </c>
      <c r="B79" s="2"/>
      <c r="C79" s="1"/>
      <c r="D79" s="70">
        <v>2</v>
      </c>
      <c r="E79" s="76" t="s">
        <v>93</v>
      </c>
      <c r="F79" s="6"/>
      <c r="G79" s="66">
        <f t="shared" si="30"/>
        <v>68</v>
      </c>
      <c r="H79" s="66">
        <f t="shared" si="31"/>
        <v>355</v>
      </c>
      <c r="I79" s="66">
        <f t="shared" si="32"/>
        <v>8</v>
      </c>
      <c r="J79" s="66">
        <f t="shared" si="33"/>
        <v>3</v>
      </c>
      <c r="K79" s="67">
        <f t="shared" si="34"/>
        <v>508.13</v>
      </c>
      <c r="L79" s="51">
        <v>49.77</v>
      </c>
      <c r="M79" s="6">
        <v>0</v>
      </c>
      <c r="N79" s="31">
        <v>0</v>
      </c>
      <c r="O79" s="31">
        <v>0</v>
      </c>
      <c r="P79" s="38">
        <f t="shared" si="35"/>
        <v>49.77</v>
      </c>
      <c r="Q79" s="55">
        <f>IF(P79="",Default_Rank_Score,RANK(P79,P$4:P$119,1))</f>
        <v>64</v>
      </c>
      <c r="R79" s="51">
        <v>39.11</v>
      </c>
      <c r="S79" s="6">
        <v>0</v>
      </c>
      <c r="T79" s="31">
        <v>0</v>
      </c>
      <c r="U79" s="31">
        <v>0</v>
      </c>
      <c r="V79" s="38">
        <f t="shared" si="36"/>
        <v>39.11</v>
      </c>
      <c r="W79" s="57">
        <f>IF(V79="",Default_Rank_Score,RANK(V79,V$4:V$119,1))</f>
        <v>75</v>
      </c>
      <c r="X79" s="51">
        <v>45.43</v>
      </c>
      <c r="Y79" s="6">
        <v>0</v>
      </c>
      <c r="Z79" s="31">
        <v>1</v>
      </c>
      <c r="AA79" s="31">
        <v>0</v>
      </c>
      <c r="AB79" s="38">
        <f t="shared" si="37"/>
        <v>55.43</v>
      </c>
      <c r="AC79" s="57">
        <f>IF(AB79="",Default_Rank_Score,RANK(AB79,AB$4:AB$119,1))</f>
        <v>75</v>
      </c>
      <c r="AD79" s="51">
        <v>41.48</v>
      </c>
      <c r="AE79" s="6">
        <v>0</v>
      </c>
      <c r="AF79" s="31">
        <v>0</v>
      </c>
      <c r="AG79" s="31">
        <v>0</v>
      </c>
      <c r="AH79" s="38">
        <f t="shared" si="38"/>
        <v>41.48</v>
      </c>
      <c r="AI79" s="57">
        <f>IF(AH79="",Default_Rank_Score,RANK(AH79,AH$4:AH$119,1))</f>
        <v>61</v>
      </c>
      <c r="AJ79" s="51">
        <v>60.68</v>
      </c>
      <c r="AK79" s="6">
        <v>1</v>
      </c>
      <c r="AL79" s="31">
        <v>0</v>
      </c>
      <c r="AM79" s="31">
        <v>0</v>
      </c>
      <c r="AN79" s="38">
        <f t="shared" si="39"/>
        <v>65.680000000000007</v>
      </c>
      <c r="AO79" s="11">
        <f>IF(AN79="",Default_Rank_Score,RANK(AN79,AN$4:AN$119,1))</f>
        <v>80</v>
      </c>
      <c r="AP79" s="51">
        <v>49.71</v>
      </c>
      <c r="AQ79" s="6">
        <v>0</v>
      </c>
      <c r="AR79" s="31">
        <v>0</v>
      </c>
      <c r="AS79" s="31">
        <v>0</v>
      </c>
      <c r="AT79" s="38">
        <f t="shared" si="40"/>
        <v>49.71</v>
      </c>
      <c r="AU79" s="11">
        <f>IF(AT79="",Default_Rank_Score,RANK(AT79,AT$4:AT$119,1))</f>
        <v>66</v>
      </c>
      <c r="AV79" s="51">
        <v>47.9</v>
      </c>
      <c r="AW79" s="6">
        <v>2</v>
      </c>
      <c r="AX79" s="31">
        <v>0</v>
      </c>
      <c r="AY79" s="31">
        <v>0</v>
      </c>
      <c r="AZ79" s="38">
        <f t="shared" si="41"/>
        <v>57.9</v>
      </c>
      <c r="BA79" s="11">
        <f>IF(AZ79="",Default_Rank_Score,RANK(AZ79,AZ$4:AZ$119,1))</f>
        <v>79</v>
      </c>
      <c r="BB79" s="51">
        <v>51.67</v>
      </c>
      <c r="BC79" s="6">
        <v>0</v>
      </c>
      <c r="BD79" s="31">
        <v>0</v>
      </c>
      <c r="BE79" s="31">
        <v>0</v>
      </c>
      <c r="BF79" s="38">
        <f t="shared" si="42"/>
        <v>51.67</v>
      </c>
      <c r="BG79" s="11">
        <f>IF(BF79="",Default_Rank_Score,RANK(BF79,BF$4:BF$119,1))</f>
        <v>76</v>
      </c>
      <c r="BH79" s="51">
        <v>45.21</v>
      </c>
      <c r="BI79" s="6">
        <v>0</v>
      </c>
      <c r="BJ79" s="31">
        <v>0</v>
      </c>
      <c r="BK79" s="31">
        <v>0</v>
      </c>
      <c r="BL79" s="38">
        <f t="shared" si="43"/>
        <v>45.21</v>
      </c>
      <c r="BM79" s="11">
        <f>IF(BL79="",Default_Rank_Score,RANK(BL79,BL$4:BL$119,1))</f>
        <v>61</v>
      </c>
      <c r="BN79" s="51">
        <v>52.17</v>
      </c>
      <c r="BO79" s="6">
        <v>0</v>
      </c>
      <c r="BP79" s="31">
        <v>0</v>
      </c>
      <c r="BQ79" s="31">
        <v>0</v>
      </c>
      <c r="BR79" s="38">
        <f t="shared" si="44"/>
        <v>52.17</v>
      </c>
      <c r="BS79" s="11">
        <f>IF(BR79="",Default_Rank_Score,RANK(BR79,BR$4:BR$119,1))</f>
        <v>55</v>
      </c>
    </row>
    <row r="80" spans="1:71" s="10" customFormat="1" x14ac:dyDescent="0.2">
      <c r="A80" s="61" t="s">
        <v>171</v>
      </c>
      <c r="B80" s="2"/>
      <c r="C80" s="1"/>
      <c r="D80" s="73">
        <v>5</v>
      </c>
      <c r="E80" s="80" t="s">
        <v>172</v>
      </c>
      <c r="F80" s="6"/>
      <c r="G80" s="66">
        <f t="shared" si="30"/>
        <v>60</v>
      </c>
      <c r="H80" s="66">
        <f t="shared" si="31"/>
        <v>313</v>
      </c>
      <c r="I80" s="66">
        <f t="shared" si="32"/>
        <v>8</v>
      </c>
      <c r="J80" s="66">
        <f t="shared" si="33"/>
        <v>2</v>
      </c>
      <c r="K80" s="67">
        <f t="shared" si="34"/>
        <v>461.08</v>
      </c>
      <c r="L80" s="51">
        <v>42.97</v>
      </c>
      <c r="M80" s="6">
        <v>0</v>
      </c>
      <c r="N80" s="31">
        <v>0</v>
      </c>
      <c r="O80" s="31">
        <v>0</v>
      </c>
      <c r="P80" s="38">
        <f t="shared" si="35"/>
        <v>42.97</v>
      </c>
      <c r="Q80" s="55">
        <f>IF(P80="",Default_Rank_Score,RANK(P80,P$4:P$119,1))</f>
        <v>55</v>
      </c>
      <c r="R80" s="51">
        <v>34.5</v>
      </c>
      <c r="S80" s="6">
        <v>1</v>
      </c>
      <c r="T80" s="31">
        <v>0</v>
      </c>
      <c r="U80" s="31">
        <v>0</v>
      </c>
      <c r="V80" s="38">
        <f t="shared" si="36"/>
        <v>39.5</v>
      </c>
      <c r="W80" s="57">
        <f>IF(V80="",Default_Rank_Score,RANK(V80,V$4:V$119,1))</f>
        <v>76</v>
      </c>
      <c r="X80" s="51">
        <v>45.59</v>
      </c>
      <c r="Y80" s="6">
        <v>0</v>
      </c>
      <c r="Z80" s="31">
        <v>0</v>
      </c>
      <c r="AA80" s="31">
        <v>0</v>
      </c>
      <c r="AB80" s="38">
        <f t="shared" si="37"/>
        <v>45.59</v>
      </c>
      <c r="AC80" s="57">
        <f>IF(AB80="",Default_Rank_Score,RANK(AB80,AB$4:AB$119,1))</f>
        <v>52</v>
      </c>
      <c r="AD80" s="51">
        <v>43.91</v>
      </c>
      <c r="AE80" s="6">
        <v>0</v>
      </c>
      <c r="AF80" s="31">
        <v>0</v>
      </c>
      <c r="AG80" s="31">
        <v>0</v>
      </c>
      <c r="AH80" s="38">
        <f t="shared" si="38"/>
        <v>43.91</v>
      </c>
      <c r="AI80" s="57">
        <f>IF(AH80="",Default_Rank_Score,RANK(AH80,AH$4:AH$119,1))</f>
        <v>70</v>
      </c>
      <c r="AJ80" s="51">
        <v>51.54</v>
      </c>
      <c r="AK80" s="6">
        <v>0</v>
      </c>
      <c r="AL80" s="31">
        <v>0</v>
      </c>
      <c r="AM80" s="31">
        <v>0</v>
      </c>
      <c r="AN80" s="38">
        <f t="shared" si="39"/>
        <v>51.54</v>
      </c>
      <c r="AO80" s="11">
        <f>IF(AN80="",Default_Rank_Score,RANK(AN80,AN$4:AN$119,1))</f>
        <v>60</v>
      </c>
      <c r="AP80" s="51">
        <v>47.96</v>
      </c>
      <c r="AQ80" s="6">
        <v>0</v>
      </c>
      <c r="AR80" s="31">
        <v>0</v>
      </c>
      <c r="AS80" s="31">
        <v>0</v>
      </c>
      <c r="AT80" s="38">
        <f t="shared" si="40"/>
        <v>47.96</v>
      </c>
      <c r="AU80" s="11">
        <f>IF(AT80="",Default_Rank_Score,RANK(AT80,AT$4:AT$119,1))</f>
        <v>64</v>
      </c>
      <c r="AV80" s="51">
        <v>45.54</v>
      </c>
      <c r="AW80" s="6">
        <v>0</v>
      </c>
      <c r="AX80" s="31">
        <v>0</v>
      </c>
      <c r="AY80" s="31">
        <v>0</v>
      </c>
      <c r="AZ80" s="38">
        <f t="shared" si="41"/>
        <v>45.54</v>
      </c>
      <c r="BA80" s="11">
        <f>IF(AZ80="",Default_Rank_Score,RANK(AZ80,AZ$4:AZ$119,1))</f>
        <v>62</v>
      </c>
      <c r="BB80" s="51">
        <v>39.909999999999997</v>
      </c>
      <c r="BC80" s="6">
        <v>0</v>
      </c>
      <c r="BD80" s="31">
        <v>0</v>
      </c>
      <c r="BE80" s="31">
        <v>0</v>
      </c>
      <c r="BF80" s="38">
        <f t="shared" si="42"/>
        <v>39.909999999999997</v>
      </c>
      <c r="BG80" s="11">
        <f>IF(BF80="",Default_Rank_Score,RANK(BF80,BF$4:BF$119,1))</f>
        <v>52</v>
      </c>
      <c r="BH80" s="51">
        <v>45.49</v>
      </c>
      <c r="BI80" s="6">
        <v>1</v>
      </c>
      <c r="BJ80" s="31">
        <v>0</v>
      </c>
      <c r="BK80" s="31">
        <v>0</v>
      </c>
      <c r="BL80" s="38">
        <f t="shared" si="43"/>
        <v>50.49</v>
      </c>
      <c r="BM80" s="11">
        <f>IF(BL80="",Default_Rank_Score,RANK(BL80,BL$4:BL$119,1))</f>
        <v>70</v>
      </c>
      <c r="BN80" s="51">
        <v>53.67</v>
      </c>
      <c r="BO80" s="6">
        <v>0</v>
      </c>
      <c r="BP80" s="31">
        <v>0</v>
      </c>
      <c r="BQ80" s="31">
        <v>0</v>
      </c>
      <c r="BR80" s="38">
        <f t="shared" si="44"/>
        <v>53.67</v>
      </c>
      <c r="BS80" s="11">
        <f>IF(BR80="",Default_Rank_Score,RANK(BR80,BR$4:BR$119,1))</f>
        <v>61</v>
      </c>
    </row>
    <row r="81" spans="1:71" s="10" customFormat="1" x14ac:dyDescent="0.2">
      <c r="A81" s="61" t="s">
        <v>151</v>
      </c>
      <c r="B81" s="2"/>
      <c r="C81" s="1"/>
      <c r="D81" s="73">
        <v>5</v>
      </c>
      <c r="E81" s="76" t="s">
        <v>60</v>
      </c>
      <c r="F81" s="6"/>
      <c r="G81" s="66">
        <f t="shared" si="30"/>
        <v>77</v>
      </c>
      <c r="H81" s="66">
        <f t="shared" si="31"/>
        <v>398</v>
      </c>
      <c r="I81" s="66">
        <f t="shared" si="32"/>
        <v>7</v>
      </c>
      <c r="J81" s="66">
        <f t="shared" si="33"/>
        <v>6</v>
      </c>
      <c r="K81" s="67">
        <f t="shared" si="34"/>
        <v>566.04</v>
      </c>
      <c r="L81" s="51">
        <v>61.44</v>
      </c>
      <c r="M81" s="6">
        <v>0</v>
      </c>
      <c r="N81" s="31">
        <v>1</v>
      </c>
      <c r="O81" s="31">
        <v>0</v>
      </c>
      <c r="P81" s="38">
        <f t="shared" si="35"/>
        <v>71.44</v>
      </c>
      <c r="Q81" s="55">
        <f>IF(P81="",Default_Rank_Score,RANK(P81,P$4:P$119,1))</f>
        <v>90</v>
      </c>
      <c r="R81" s="51">
        <v>39.76</v>
      </c>
      <c r="S81" s="6">
        <v>0</v>
      </c>
      <c r="T81" s="31">
        <v>0</v>
      </c>
      <c r="U81" s="31">
        <v>0</v>
      </c>
      <c r="V81" s="38">
        <f t="shared" si="36"/>
        <v>39.76</v>
      </c>
      <c r="W81" s="57">
        <f>IF(V81="",Default_Rank_Score,RANK(V81,V$4:V$119,1))</f>
        <v>77</v>
      </c>
      <c r="X81" s="51">
        <v>54.55</v>
      </c>
      <c r="Y81" s="6">
        <v>0</v>
      </c>
      <c r="Z81" s="31">
        <v>0</v>
      </c>
      <c r="AA81" s="31">
        <v>0</v>
      </c>
      <c r="AB81" s="38">
        <f t="shared" si="37"/>
        <v>54.55</v>
      </c>
      <c r="AC81" s="57">
        <f>IF(AB81="",Default_Rank_Score,RANK(AB81,AB$4:AB$119,1))</f>
        <v>71</v>
      </c>
      <c r="AD81" s="51">
        <v>45.19</v>
      </c>
      <c r="AE81" s="6">
        <v>3</v>
      </c>
      <c r="AF81" s="31">
        <v>0</v>
      </c>
      <c r="AG81" s="31">
        <v>0</v>
      </c>
      <c r="AH81" s="38">
        <f t="shared" si="38"/>
        <v>60.19</v>
      </c>
      <c r="AI81" s="57">
        <f>IF(AH81="",Default_Rank_Score,RANK(AH81,AH$4:AH$119,1))</f>
        <v>88</v>
      </c>
      <c r="AJ81" s="51">
        <v>57.48</v>
      </c>
      <c r="AK81" s="6">
        <v>0</v>
      </c>
      <c r="AL81" s="31">
        <v>0</v>
      </c>
      <c r="AM81" s="31">
        <v>0</v>
      </c>
      <c r="AN81" s="38">
        <f t="shared" si="39"/>
        <v>57.48</v>
      </c>
      <c r="AO81" s="11">
        <f>IF(AN81="",Default_Rank_Score,RANK(AN81,AN$4:AN$119,1))</f>
        <v>72</v>
      </c>
      <c r="AP81" s="51">
        <v>55.08</v>
      </c>
      <c r="AQ81" s="6">
        <v>0</v>
      </c>
      <c r="AR81" s="31">
        <v>0</v>
      </c>
      <c r="AS81" s="31">
        <v>0</v>
      </c>
      <c r="AT81" s="38">
        <f t="shared" si="40"/>
        <v>55.08</v>
      </c>
      <c r="AU81" s="11">
        <f>IF(AT81="",Default_Rank_Score,RANK(AT81,AT$4:AT$119,1))</f>
        <v>74</v>
      </c>
      <c r="AV81" s="51">
        <v>46.94</v>
      </c>
      <c r="AW81" s="6">
        <v>2</v>
      </c>
      <c r="AX81" s="31">
        <v>0</v>
      </c>
      <c r="AY81" s="31">
        <v>0</v>
      </c>
      <c r="AZ81" s="38">
        <f t="shared" si="41"/>
        <v>56.94</v>
      </c>
      <c r="BA81" s="11">
        <f>IF(AZ81="",Default_Rank_Score,RANK(AZ81,AZ$4:AZ$119,1))</f>
        <v>77</v>
      </c>
      <c r="BB81" s="51">
        <v>46.96</v>
      </c>
      <c r="BC81" s="6">
        <v>0</v>
      </c>
      <c r="BD81" s="31">
        <v>0</v>
      </c>
      <c r="BE81" s="31">
        <v>0</v>
      </c>
      <c r="BF81" s="38">
        <f t="shared" si="42"/>
        <v>46.96</v>
      </c>
      <c r="BG81" s="11">
        <f>IF(BF81="",Default_Rank_Score,RANK(BF81,BF$4:BF$119,1))</f>
        <v>69</v>
      </c>
      <c r="BH81" s="51">
        <v>60.3</v>
      </c>
      <c r="BI81" s="6">
        <v>0</v>
      </c>
      <c r="BJ81" s="31">
        <v>0</v>
      </c>
      <c r="BK81" s="31">
        <v>0</v>
      </c>
      <c r="BL81" s="38">
        <f t="shared" si="43"/>
        <v>60.3</v>
      </c>
      <c r="BM81" s="11">
        <f>IF(BL81="",Default_Rank_Score,RANK(BL81,BL$4:BL$119,1))</f>
        <v>86</v>
      </c>
      <c r="BN81" s="51">
        <v>58.34</v>
      </c>
      <c r="BO81" s="6">
        <v>1</v>
      </c>
      <c r="BP81" s="31">
        <v>0</v>
      </c>
      <c r="BQ81" s="31">
        <v>0</v>
      </c>
      <c r="BR81" s="38">
        <f t="shared" si="44"/>
        <v>63.34</v>
      </c>
      <c r="BS81" s="11">
        <f>IF(BR81="",Default_Rank_Score,RANK(BR81,BR$4:BR$119,1))</f>
        <v>78</v>
      </c>
    </row>
    <row r="82" spans="1:71" s="10" customFormat="1" x14ac:dyDescent="0.2">
      <c r="A82" s="61" t="s">
        <v>150</v>
      </c>
      <c r="B82" s="2"/>
      <c r="C82" s="1"/>
      <c r="D82" s="73">
        <v>5</v>
      </c>
      <c r="E82" s="76" t="s">
        <v>47</v>
      </c>
      <c r="F82" s="6"/>
      <c r="G82" s="66">
        <f t="shared" si="30"/>
        <v>69</v>
      </c>
      <c r="H82" s="66">
        <f t="shared" si="31"/>
        <v>374</v>
      </c>
      <c r="I82" s="66">
        <f t="shared" si="32"/>
        <v>8</v>
      </c>
      <c r="J82" s="66">
        <f t="shared" si="33"/>
        <v>2</v>
      </c>
      <c r="K82" s="67">
        <f t="shared" si="34"/>
        <v>509.13000000000005</v>
      </c>
      <c r="L82" s="51">
        <v>46.24</v>
      </c>
      <c r="M82" s="6">
        <v>0</v>
      </c>
      <c r="N82" s="31">
        <v>1</v>
      </c>
      <c r="O82" s="31">
        <v>0</v>
      </c>
      <c r="P82" s="38">
        <f t="shared" si="35"/>
        <v>56.24</v>
      </c>
      <c r="Q82" s="55">
        <f>IF(P82="",Default_Rank_Score,RANK(P82,P$4:P$119,1))</f>
        <v>73</v>
      </c>
      <c r="R82" s="51">
        <v>40.47</v>
      </c>
      <c r="S82" s="6">
        <v>0</v>
      </c>
      <c r="T82" s="31">
        <v>0</v>
      </c>
      <c r="U82" s="31">
        <v>0</v>
      </c>
      <c r="V82" s="38">
        <f t="shared" si="36"/>
        <v>40.47</v>
      </c>
      <c r="W82" s="57">
        <f>IF(V82="",Default_Rank_Score,RANK(V82,V$4:V$119,1))</f>
        <v>78</v>
      </c>
      <c r="X82" s="51">
        <v>54.34</v>
      </c>
      <c r="Y82" s="6">
        <v>0</v>
      </c>
      <c r="Z82" s="31">
        <v>0</v>
      </c>
      <c r="AA82" s="31">
        <v>0</v>
      </c>
      <c r="AB82" s="38">
        <f t="shared" si="37"/>
        <v>54.34</v>
      </c>
      <c r="AC82" s="57">
        <f>IF(AB82="",Default_Rank_Score,RANK(AB82,AB$4:AB$119,1))</f>
        <v>70</v>
      </c>
      <c r="AD82" s="51">
        <v>41.84</v>
      </c>
      <c r="AE82" s="6">
        <v>0</v>
      </c>
      <c r="AF82" s="31">
        <v>0</v>
      </c>
      <c r="AG82" s="31">
        <v>0</v>
      </c>
      <c r="AH82" s="38">
        <f t="shared" si="38"/>
        <v>41.84</v>
      </c>
      <c r="AI82" s="57">
        <f>IF(AH82="",Default_Rank_Score,RANK(AH82,AH$4:AH$119,1))</f>
        <v>65</v>
      </c>
      <c r="AJ82" s="51">
        <v>70.180000000000007</v>
      </c>
      <c r="AK82" s="6">
        <v>0</v>
      </c>
      <c r="AL82" s="31">
        <v>0</v>
      </c>
      <c r="AM82" s="31">
        <v>0</v>
      </c>
      <c r="AN82" s="38">
        <f t="shared" si="39"/>
        <v>70.180000000000007</v>
      </c>
      <c r="AO82" s="11">
        <f>IF(AN82="",Default_Rank_Score,RANK(AN82,AN$4:AN$119,1))</f>
        <v>88</v>
      </c>
      <c r="AP82" s="51">
        <v>57.79</v>
      </c>
      <c r="AQ82" s="6">
        <v>0</v>
      </c>
      <c r="AR82" s="31">
        <v>0</v>
      </c>
      <c r="AS82" s="31">
        <v>0</v>
      </c>
      <c r="AT82" s="38">
        <f t="shared" si="40"/>
        <v>57.79</v>
      </c>
      <c r="AU82" s="11">
        <f>IF(AT82="",Default_Rank_Score,RANK(AT82,AT$4:AT$119,1))</f>
        <v>75</v>
      </c>
      <c r="AV82" s="51">
        <v>41.37</v>
      </c>
      <c r="AW82" s="6">
        <v>0</v>
      </c>
      <c r="AX82" s="31">
        <v>0</v>
      </c>
      <c r="AY82" s="31">
        <v>0</v>
      </c>
      <c r="AZ82" s="38">
        <f t="shared" si="41"/>
        <v>41.37</v>
      </c>
      <c r="BA82" s="11">
        <f>IF(AZ82="",Default_Rank_Score,RANK(AZ82,AZ$4:AZ$119,1))</f>
        <v>46</v>
      </c>
      <c r="BB82" s="51">
        <v>41.07</v>
      </c>
      <c r="BC82" s="6">
        <v>0</v>
      </c>
      <c r="BD82" s="31">
        <v>0</v>
      </c>
      <c r="BE82" s="31">
        <v>0</v>
      </c>
      <c r="BF82" s="38">
        <f t="shared" si="42"/>
        <v>41.07</v>
      </c>
      <c r="BG82" s="11">
        <f>IF(BF82="",Default_Rank_Score,RANK(BF82,BF$4:BF$119,1))</f>
        <v>58</v>
      </c>
      <c r="BH82" s="51">
        <v>43.66</v>
      </c>
      <c r="BI82" s="6">
        <v>1</v>
      </c>
      <c r="BJ82" s="31">
        <v>0</v>
      </c>
      <c r="BK82" s="31">
        <v>0</v>
      </c>
      <c r="BL82" s="38">
        <f t="shared" si="43"/>
        <v>48.66</v>
      </c>
      <c r="BM82" s="11">
        <f>IF(BL82="",Default_Rank_Score,RANK(BL82,BL$4:BL$119,1))</f>
        <v>68</v>
      </c>
      <c r="BN82" s="51">
        <v>52.17</v>
      </c>
      <c r="BO82" s="6">
        <v>1</v>
      </c>
      <c r="BP82" s="31">
        <v>0</v>
      </c>
      <c r="BQ82" s="31">
        <v>0</v>
      </c>
      <c r="BR82" s="38">
        <f t="shared" si="44"/>
        <v>57.17</v>
      </c>
      <c r="BS82" s="11">
        <f>IF(BR82="",Default_Rank_Score,RANK(BR82,BR$4:BR$119,1))</f>
        <v>67</v>
      </c>
    </row>
    <row r="83" spans="1:71" s="10" customFormat="1" x14ac:dyDescent="0.2">
      <c r="A83" s="61" t="s">
        <v>58</v>
      </c>
      <c r="B83" s="2"/>
      <c r="C83" s="1"/>
      <c r="D83" s="68" t="s">
        <v>46</v>
      </c>
      <c r="E83" s="76" t="s">
        <v>59</v>
      </c>
      <c r="F83" s="6"/>
      <c r="G83" s="66">
        <f t="shared" si="30"/>
        <v>94</v>
      </c>
      <c r="H83" s="66">
        <f t="shared" si="31"/>
        <v>440</v>
      </c>
      <c r="I83" s="66">
        <f t="shared" si="32"/>
        <v>0</v>
      </c>
      <c r="J83" s="66">
        <f t="shared" si="33"/>
        <v>23</v>
      </c>
      <c r="K83" s="67">
        <f t="shared" si="34"/>
        <v>705.8900000000001</v>
      </c>
      <c r="L83" s="51">
        <v>55.45</v>
      </c>
      <c r="M83" s="6">
        <v>1</v>
      </c>
      <c r="N83" s="31">
        <v>0</v>
      </c>
      <c r="O83" s="31">
        <v>0</v>
      </c>
      <c r="P83" s="38">
        <f t="shared" si="35"/>
        <v>60.45</v>
      </c>
      <c r="Q83" s="55">
        <f>IF(P83="",Default_Rank_Score,RANK(P83,P$4:P$119,1))</f>
        <v>79</v>
      </c>
      <c r="R83" s="51">
        <v>36.03</v>
      </c>
      <c r="S83" s="6">
        <v>1</v>
      </c>
      <c r="T83" s="31">
        <v>0</v>
      </c>
      <c r="U83" s="31">
        <v>0</v>
      </c>
      <c r="V83" s="38">
        <f t="shared" si="36"/>
        <v>41.03</v>
      </c>
      <c r="W83" s="57">
        <f>IF(V83="",Default_Rank_Score,RANK(V83,V$4:V$119,1))</f>
        <v>79</v>
      </c>
      <c r="X83" s="51">
        <v>62.38</v>
      </c>
      <c r="Y83" s="6">
        <v>2</v>
      </c>
      <c r="Z83" s="31">
        <v>0</v>
      </c>
      <c r="AA83" s="31">
        <v>0</v>
      </c>
      <c r="AB83" s="38">
        <f t="shared" si="37"/>
        <v>72.38</v>
      </c>
      <c r="AC83" s="57">
        <f>IF(AB83="",Default_Rank_Score,RANK(AB83,AB$4:AB$119,1))</f>
        <v>93</v>
      </c>
      <c r="AD83" s="51">
        <v>53.49</v>
      </c>
      <c r="AE83" s="6">
        <v>1</v>
      </c>
      <c r="AF83" s="31">
        <v>0</v>
      </c>
      <c r="AG83" s="31">
        <v>0</v>
      </c>
      <c r="AH83" s="38">
        <f t="shared" si="38"/>
        <v>58.49</v>
      </c>
      <c r="AI83" s="57">
        <f>IF(AH83="",Default_Rank_Score,RANK(AH83,AH$4:AH$119,1))</f>
        <v>87</v>
      </c>
      <c r="AJ83" s="51">
        <v>75.260000000000005</v>
      </c>
      <c r="AK83" s="6">
        <v>4</v>
      </c>
      <c r="AL83" s="31">
        <v>0</v>
      </c>
      <c r="AM83" s="31">
        <v>0</v>
      </c>
      <c r="AN83" s="38">
        <f t="shared" si="39"/>
        <v>95.26</v>
      </c>
      <c r="AO83" s="11">
        <f>IF(AN83="",Default_Rank_Score,RANK(AN83,AN$4:AN$119,1))</f>
        <v>102</v>
      </c>
      <c r="AP83" s="51">
        <v>59.92</v>
      </c>
      <c r="AQ83" s="6">
        <v>2</v>
      </c>
      <c r="AR83" s="31">
        <v>0</v>
      </c>
      <c r="AS83" s="31">
        <v>0</v>
      </c>
      <c r="AT83" s="38">
        <f t="shared" si="40"/>
        <v>69.92</v>
      </c>
      <c r="AU83" s="11">
        <f>IF(AT83="",Default_Rank_Score,RANK(AT83,AT$4:AT$119,1))</f>
        <v>93</v>
      </c>
      <c r="AV83" s="51">
        <v>50.39</v>
      </c>
      <c r="AW83" s="6">
        <v>6</v>
      </c>
      <c r="AX83" s="31">
        <v>0</v>
      </c>
      <c r="AY83" s="31">
        <v>0</v>
      </c>
      <c r="AZ83" s="38">
        <f t="shared" si="41"/>
        <v>80.39</v>
      </c>
      <c r="BA83" s="11">
        <f>IF(AZ83="",Default_Rank_Score,RANK(AZ83,AZ$4:AZ$119,1))</f>
        <v>97</v>
      </c>
      <c r="BB83" s="51">
        <v>56.03</v>
      </c>
      <c r="BC83" s="6">
        <v>3</v>
      </c>
      <c r="BD83" s="31">
        <v>0</v>
      </c>
      <c r="BE83" s="31">
        <v>0</v>
      </c>
      <c r="BF83" s="38">
        <f t="shared" si="42"/>
        <v>71.03</v>
      </c>
      <c r="BG83" s="11">
        <f>IF(BF83="",Default_Rank_Score,RANK(BF83,BF$4:BF$119,1))</f>
        <v>98</v>
      </c>
      <c r="BH83" s="51">
        <v>63.21</v>
      </c>
      <c r="BI83" s="6">
        <v>2</v>
      </c>
      <c r="BJ83" s="31">
        <v>0</v>
      </c>
      <c r="BK83" s="31">
        <v>0</v>
      </c>
      <c r="BL83" s="38">
        <f t="shared" si="43"/>
        <v>73.210000000000008</v>
      </c>
      <c r="BM83" s="11">
        <f>IF(BL83="",Default_Rank_Score,RANK(BL83,BL$4:BL$119,1))</f>
        <v>99</v>
      </c>
      <c r="BN83" s="51">
        <v>78.73</v>
      </c>
      <c r="BO83" s="6">
        <v>1</v>
      </c>
      <c r="BP83" s="31">
        <v>0</v>
      </c>
      <c r="BQ83" s="31">
        <v>0</v>
      </c>
      <c r="BR83" s="38">
        <f t="shared" si="44"/>
        <v>83.73</v>
      </c>
      <c r="BS83" s="11">
        <f>IF(BR83="",Default_Rank_Score,RANK(BR83,BR$4:BR$119,1))</f>
        <v>96</v>
      </c>
    </row>
    <row r="84" spans="1:71" s="10" customFormat="1" x14ac:dyDescent="0.2">
      <c r="A84" s="61" t="s">
        <v>48</v>
      </c>
      <c r="B84" s="2"/>
      <c r="C84" s="1"/>
      <c r="D84" s="68" t="s">
        <v>46</v>
      </c>
      <c r="E84" s="76" t="s">
        <v>49</v>
      </c>
      <c r="F84" s="6"/>
      <c r="G84" s="66">
        <f t="shared" si="30"/>
        <v>98</v>
      </c>
      <c r="H84" s="66">
        <f t="shared" si="31"/>
        <v>460</v>
      </c>
      <c r="I84" s="66">
        <f t="shared" si="32"/>
        <v>2</v>
      </c>
      <c r="J84" s="66">
        <f t="shared" si="33"/>
        <v>27</v>
      </c>
      <c r="K84" s="67">
        <f t="shared" si="34"/>
        <v>761.32999999999993</v>
      </c>
      <c r="L84" s="51">
        <v>62.78</v>
      </c>
      <c r="M84" s="6">
        <v>0</v>
      </c>
      <c r="N84" s="31">
        <v>1</v>
      </c>
      <c r="O84" s="31">
        <v>0</v>
      </c>
      <c r="P84" s="38">
        <f t="shared" si="35"/>
        <v>72.78</v>
      </c>
      <c r="Q84" s="55">
        <f>IF(P84="",Default_Rank_Score,RANK(P84,P$4:P$119,1))</f>
        <v>92</v>
      </c>
      <c r="R84" s="51">
        <v>36.5</v>
      </c>
      <c r="S84" s="6">
        <v>1</v>
      </c>
      <c r="T84" s="31">
        <v>0</v>
      </c>
      <c r="U84" s="31">
        <v>0</v>
      </c>
      <c r="V84" s="38">
        <f t="shared" si="36"/>
        <v>41.5</v>
      </c>
      <c r="W84" s="57">
        <f>IF(V84="",Default_Rank_Score,RANK(V84,V$4:V$119,1))</f>
        <v>80</v>
      </c>
      <c r="X84" s="51">
        <v>58.45</v>
      </c>
      <c r="Y84" s="6">
        <v>3</v>
      </c>
      <c r="Z84" s="31">
        <v>0</v>
      </c>
      <c r="AA84" s="31">
        <v>0</v>
      </c>
      <c r="AB84" s="38">
        <f t="shared" si="37"/>
        <v>73.45</v>
      </c>
      <c r="AC84" s="57">
        <f>IF(AB84="",Default_Rank_Score,RANK(AB84,AB$4:AB$119,1))</f>
        <v>94</v>
      </c>
      <c r="AD84" s="51">
        <v>61.2</v>
      </c>
      <c r="AE84" s="6">
        <v>1</v>
      </c>
      <c r="AF84" s="31">
        <v>0</v>
      </c>
      <c r="AG84" s="31">
        <v>0</v>
      </c>
      <c r="AH84" s="38">
        <f t="shared" si="38"/>
        <v>66.2</v>
      </c>
      <c r="AI84" s="57">
        <f>IF(AH84="",Default_Rank_Score,RANK(AH84,AH$4:AH$119,1))</f>
        <v>94</v>
      </c>
      <c r="AJ84" s="51">
        <v>73.52</v>
      </c>
      <c r="AK84" s="6">
        <v>4</v>
      </c>
      <c r="AL84" s="31">
        <v>0</v>
      </c>
      <c r="AM84" s="31">
        <v>0</v>
      </c>
      <c r="AN84" s="38">
        <f t="shared" si="39"/>
        <v>93.52</v>
      </c>
      <c r="AO84" s="11">
        <f>IF(AN84="",Default_Rank_Score,RANK(AN84,AN$4:AN$119,1))</f>
        <v>100</v>
      </c>
      <c r="AP84" s="51">
        <v>75.75</v>
      </c>
      <c r="AQ84" s="6">
        <v>5</v>
      </c>
      <c r="AR84" s="31">
        <v>0</v>
      </c>
      <c r="AS84" s="31">
        <v>0</v>
      </c>
      <c r="AT84" s="38">
        <f t="shared" si="40"/>
        <v>100.75</v>
      </c>
      <c r="AU84" s="11">
        <f>IF(AT84="",Default_Rank_Score,RANK(AT84,AT$4:AT$119,1))</f>
        <v>101</v>
      </c>
      <c r="AV84" s="51">
        <v>58.77</v>
      </c>
      <c r="AW84" s="6">
        <v>0</v>
      </c>
      <c r="AX84" s="31">
        <v>0</v>
      </c>
      <c r="AY84" s="31">
        <v>0</v>
      </c>
      <c r="AZ84" s="38">
        <f t="shared" si="41"/>
        <v>58.77</v>
      </c>
      <c r="BA84" s="11">
        <f>IF(AZ84="",Default_Rank_Score,RANK(AZ84,AZ$4:AZ$119,1))</f>
        <v>81</v>
      </c>
      <c r="BB84" s="51">
        <v>50.68</v>
      </c>
      <c r="BC84" s="6">
        <v>6</v>
      </c>
      <c r="BD84" s="31">
        <v>0</v>
      </c>
      <c r="BE84" s="31">
        <v>0</v>
      </c>
      <c r="BF84" s="38">
        <f t="shared" si="42"/>
        <v>80.680000000000007</v>
      </c>
      <c r="BG84" s="11">
        <f>IF(BF84="",Default_Rank_Score,RANK(BF84,BF$4:BF$119,1))</f>
        <v>102</v>
      </c>
      <c r="BH84" s="51">
        <v>58.19</v>
      </c>
      <c r="BI84" s="6">
        <v>2</v>
      </c>
      <c r="BJ84" s="31">
        <v>0</v>
      </c>
      <c r="BK84" s="31">
        <v>0</v>
      </c>
      <c r="BL84" s="38">
        <f t="shared" si="43"/>
        <v>68.19</v>
      </c>
      <c r="BM84" s="11">
        <f>IF(BL84="",Default_Rank_Score,RANK(BL84,BL$4:BL$119,1))</f>
        <v>97</v>
      </c>
      <c r="BN84" s="51">
        <v>80.489999999999995</v>
      </c>
      <c r="BO84" s="6">
        <v>5</v>
      </c>
      <c r="BP84" s="31">
        <v>0</v>
      </c>
      <c r="BQ84" s="31">
        <v>0</v>
      </c>
      <c r="BR84" s="38">
        <f t="shared" si="44"/>
        <v>105.49</v>
      </c>
      <c r="BS84" s="11">
        <f>IF(BR84="",Default_Rank_Score,RANK(BR84,BR$4:BR$119,1))</f>
        <v>103</v>
      </c>
    </row>
    <row r="85" spans="1:71" s="10" customFormat="1" x14ac:dyDescent="0.2">
      <c r="A85" s="61" t="s">
        <v>115</v>
      </c>
      <c r="B85" s="2"/>
      <c r="C85" s="1"/>
      <c r="D85" s="68" t="s">
        <v>46</v>
      </c>
      <c r="E85" s="76" t="s">
        <v>137</v>
      </c>
      <c r="F85" s="6"/>
      <c r="G85" s="66">
        <f t="shared" si="30"/>
        <v>101</v>
      </c>
      <c r="H85" s="66">
        <f t="shared" si="31"/>
        <v>487</v>
      </c>
      <c r="I85" s="66">
        <f t="shared" si="32"/>
        <v>3</v>
      </c>
      <c r="J85" s="66">
        <f t="shared" si="33"/>
        <v>19</v>
      </c>
      <c r="K85" s="67">
        <f t="shared" si="34"/>
        <v>901.09999999999991</v>
      </c>
      <c r="L85" s="51">
        <v>68.91</v>
      </c>
      <c r="M85" s="6">
        <v>2</v>
      </c>
      <c r="N85" s="31">
        <v>0</v>
      </c>
      <c r="O85" s="31">
        <v>0</v>
      </c>
      <c r="P85" s="38">
        <f t="shared" si="35"/>
        <v>78.91</v>
      </c>
      <c r="Q85" s="55">
        <f>IF(P85="",Default_Rank_Score,RANK(P85,P$4:P$119,1))</f>
        <v>98</v>
      </c>
      <c r="R85" s="51">
        <v>41.53</v>
      </c>
      <c r="S85" s="6">
        <v>0</v>
      </c>
      <c r="T85" s="31">
        <v>0</v>
      </c>
      <c r="U85" s="31">
        <v>0</v>
      </c>
      <c r="V85" s="38">
        <f t="shared" si="36"/>
        <v>41.53</v>
      </c>
      <c r="W85" s="57">
        <f>IF(V85="",Default_Rank_Score,RANK(V85,V$4:V$119,1))</f>
        <v>81</v>
      </c>
      <c r="X85" s="51">
        <v>82.29</v>
      </c>
      <c r="Y85" s="6">
        <v>0</v>
      </c>
      <c r="Z85" s="31">
        <v>0</v>
      </c>
      <c r="AA85" s="31">
        <v>0</v>
      </c>
      <c r="AB85" s="38">
        <f t="shared" si="37"/>
        <v>82.29</v>
      </c>
      <c r="AC85" s="57">
        <f>IF(AB85="",Default_Rank_Score,RANK(AB85,AB$4:AB$119,1))</f>
        <v>99</v>
      </c>
      <c r="AD85" s="51">
        <v>77.650000000000006</v>
      </c>
      <c r="AE85" s="6">
        <v>1</v>
      </c>
      <c r="AF85" s="31">
        <v>0</v>
      </c>
      <c r="AG85" s="31">
        <v>0</v>
      </c>
      <c r="AH85" s="38">
        <f t="shared" si="38"/>
        <v>82.65</v>
      </c>
      <c r="AI85" s="57">
        <f>IF(AH85="",Default_Rank_Score,RANK(AH85,AH$4:AH$119,1))</f>
        <v>102</v>
      </c>
      <c r="AJ85" s="51">
        <v>95.54</v>
      </c>
      <c r="AK85" s="6">
        <v>4</v>
      </c>
      <c r="AL85" s="31">
        <v>0</v>
      </c>
      <c r="AM85" s="31">
        <v>0</v>
      </c>
      <c r="AN85" s="38">
        <f t="shared" si="39"/>
        <v>115.54</v>
      </c>
      <c r="AO85" s="11">
        <f>IF(AN85="",Default_Rank_Score,RANK(AN85,AN$4:AN$119,1))</f>
        <v>107</v>
      </c>
      <c r="AP85" s="51">
        <v>90.39</v>
      </c>
      <c r="AQ85" s="6">
        <v>3</v>
      </c>
      <c r="AR85" s="31">
        <v>0</v>
      </c>
      <c r="AS85" s="31">
        <v>0</v>
      </c>
      <c r="AT85" s="38">
        <f t="shared" si="40"/>
        <v>105.39</v>
      </c>
      <c r="AU85" s="11">
        <f>IF(AT85="",Default_Rank_Score,RANK(AT85,AT$4:AT$119,1))</f>
        <v>103</v>
      </c>
      <c r="AV85" s="51">
        <v>75.959999999999994</v>
      </c>
      <c r="AW85" s="6">
        <v>4</v>
      </c>
      <c r="AX85" s="31">
        <v>0</v>
      </c>
      <c r="AY85" s="31">
        <v>0</v>
      </c>
      <c r="AZ85" s="38">
        <f t="shared" si="41"/>
        <v>95.96</v>
      </c>
      <c r="BA85" s="11">
        <f>IF(AZ85="",Default_Rank_Score,RANK(AZ85,AZ$4:AZ$119,1))</f>
        <v>103</v>
      </c>
      <c r="BB85" s="51">
        <v>111.78</v>
      </c>
      <c r="BC85" s="6">
        <v>3</v>
      </c>
      <c r="BD85" s="31">
        <v>1</v>
      </c>
      <c r="BE85" s="31">
        <v>0</v>
      </c>
      <c r="BF85" s="38">
        <f t="shared" si="42"/>
        <v>136.78</v>
      </c>
      <c r="BG85" s="11">
        <f>IF(BF85="",Default_Rank_Score,RANK(BF85,BF$4:BF$119,1))</f>
        <v>109</v>
      </c>
      <c r="BH85" s="51">
        <v>66.52</v>
      </c>
      <c r="BI85" s="6">
        <v>0</v>
      </c>
      <c r="BJ85" s="31">
        <v>0</v>
      </c>
      <c r="BK85" s="31">
        <v>0</v>
      </c>
      <c r="BL85" s="38">
        <f t="shared" si="43"/>
        <v>66.52</v>
      </c>
      <c r="BM85" s="11">
        <f>IF(BL85="",Default_Rank_Score,RANK(BL85,BL$4:BL$119,1))</f>
        <v>93</v>
      </c>
      <c r="BN85" s="51">
        <v>85.53</v>
      </c>
      <c r="BO85" s="6">
        <v>2</v>
      </c>
      <c r="BP85" s="31">
        <v>0</v>
      </c>
      <c r="BQ85" s="31">
        <v>0</v>
      </c>
      <c r="BR85" s="38">
        <f t="shared" si="44"/>
        <v>95.53</v>
      </c>
      <c r="BS85" s="11">
        <f>IF(BR85="",Default_Rank_Score,RANK(BR85,BR$4:BR$119,1))</f>
        <v>100</v>
      </c>
    </row>
    <row r="86" spans="1:71" s="10" customFormat="1" x14ac:dyDescent="0.2">
      <c r="A86" s="61" t="s">
        <v>121</v>
      </c>
      <c r="B86" s="2"/>
      <c r="C86" s="1"/>
      <c r="D86" s="70">
        <v>2</v>
      </c>
      <c r="E86" s="76" t="s">
        <v>71</v>
      </c>
      <c r="F86" s="6"/>
      <c r="G86" s="66">
        <f t="shared" si="30"/>
        <v>75</v>
      </c>
      <c r="H86" s="66">
        <f t="shared" si="31"/>
        <v>382</v>
      </c>
      <c r="I86" s="66">
        <f t="shared" si="32"/>
        <v>6</v>
      </c>
      <c r="J86" s="66">
        <f t="shared" si="33"/>
        <v>4</v>
      </c>
      <c r="K86" s="67">
        <f t="shared" si="34"/>
        <v>551.22</v>
      </c>
      <c r="L86" s="51">
        <v>60.75</v>
      </c>
      <c r="M86" s="6">
        <v>0</v>
      </c>
      <c r="N86" s="31">
        <v>0</v>
      </c>
      <c r="O86" s="31">
        <v>0</v>
      </c>
      <c r="P86" s="38">
        <f t="shared" si="35"/>
        <v>60.75</v>
      </c>
      <c r="Q86" s="55">
        <f>IF(P86="",Default_Rank_Score,RANK(P86,P$4:P$119,1))</f>
        <v>80</v>
      </c>
      <c r="R86" s="51">
        <v>41.53</v>
      </c>
      <c r="S86" s="6">
        <v>0</v>
      </c>
      <c r="T86" s="31">
        <v>0</v>
      </c>
      <c r="U86" s="31">
        <v>0</v>
      </c>
      <c r="V86" s="38">
        <f t="shared" si="36"/>
        <v>41.53</v>
      </c>
      <c r="W86" s="57">
        <f>IF(V86="",Default_Rank_Score,RANK(V86,V$4:V$119,1))</f>
        <v>81</v>
      </c>
      <c r="X86" s="51">
        <v>50.37</v>
      </c>
      <c r="Y86" s="6">
        <v>0</v>
      </c>
      <c r="Z86" s="31">
        <v>0</v>
      </c>
      <c r="AA86" s="31">
        <v>0</v>
      </c>
      <c r="AB86" s="38">
        <f t="shared" si="37"/>
        <v>50.37</v>
      </c>
      <c r="AC86" s="57">
        <f>IF(AB86="",Default_Rank_Score,RANK(AB86,AB$4:AB$119,1))</f>
        <v>65</v>
      </c>
      <c r="AD86" s="51">
        <v>47.8</v>
      </c>
      <c r="AE86" s="6">
        <v>1</v>
      </c>
      <c r="AF86" s="31">
        <v>0</v>
      </c>
      <c r="AG86" s="31">
        <v>0</v>
      </c>
      <c r="AH86" s="38">
        <f t="shared" si="38"/>
        <v>52.8</v>
      </c>
      <c r="AI86" s="57">
        <f>IF(AH86="",Default_Rank_Score,RANK(AH86,AH$4:AH$119,1))</f>
        <v>81</v>
      </c>
      <c r="AJ86" s="51">
        <v>64.59</v>
      </c>
      <c r="AK86" s="6">
        <v>0</v>
      </c>
      <c r="AL86" s="31">
        <v>0</v>
      </c>
      <c r="AM86" s="31">
        <v>0</v>
      </c>
      <c r="AN86" s="38">
        <f t="shared" si="39"/>
        <v>64.59</v>
      </c>
      <c r="AO86" s="11">
        <f>IF(AN86="",Default_Rank_Score,RANK(AN86,AN$4:AN$119,1))</f>
        <v>75</v>
      </c>
      <c r="AP86" s="51">
        <v>55.27</v>
      </c>
      <c r="AQ86" s="6">
        <v>1</v>
      </c>
      <c r="AR86" s="31">
        <v>0</v>
      </c>
      <c r="AS86" s="31">
        <v>0</v>
      </c>
      <c r="AT86" s="38">
        <f t="shared" si="40"/>
        <v>60.27</v>
      </c>
      <c r="AU86" s="11">
        <f>IF(AT86="",Default_Rank_Score,RANK(AT86,AT$4:AT$119,1))</f>
        <v>80</v>
      </c>
      <c r="AV86" s="51">
        <v>61.2</v>
      </c>
      <c r="AW86" s="6">
        <v>1</v>
      </c>
      <c r="AX86" s="31">
        <v>0</v>
      </c>
      <c r="AY86" s="31">
        <v>0</v>
      </c>
      <c r="AZ86" s="38">
        <f t="shared" si="41"/>
        <v>66.2</v>
      </c>
      <c r="BA86" s="11">
        <f>IF(AZ86="",Default_Rank_Score,RANK(AZ86,AZ$4:AZ$119,1))</f>
        <v>92</v>
      </c>
      <c r="BB86" s="51">
        <v>49.8</v>
      </c>
      <c r="BC86" s="6">
        <v>1</v>
      </c>
      <c r="BD86" s="31">
        <v>0</v>
      </c>
      <c r="BE86" s="31">
        <v>0</v>
      </c>
      <c r="BF86" s="38">
        <f t="shared" si="42"/>
        <v>54.8</v>
      </c>
      <c r="BG86" s="11">
        <f>IF(BF86="",Default_Rank_Score,RANK(BF86,BF$4:BF$119,1))</f>
        <v>81</v>
      </c>
      <c r="BH86" s="51">
        <v>47.34</v>
      </c>
      <c r="BI86" s="6">
        <v>0</v>
      </c>
      <c r="BJ86" s="31">
        <v>0</v>
      </c>
      <c r="BK86" s="31">
        <v>0</v>
      </c>
      <c r="BL86" s="38">
        <f t="shared" si="43"/>
        <v>47.34</v>
      </c>
      <c r="BM86" s="11">
        <f>IF(BL86="",Default_Rank_Score,RANK(BL86,BL$4:BL$119,1))</f>
        <v>65</v>
      </c>
      <c r="BN86" s="51">
        <v>52.57</v>
      </c>
      <c r="BO86" s="6">
        <v>0</v>
      </c>
      <c r="BP86" s="31">
        <v>0</v>
      </c>
      <c r="BQ86" s="31">
        <v>0</v>
      </c>
      <c r="BR86" s="38">
        <f t="shared" si="44"/>
        <v>52.57</v>
      </c>
      <c r="BS86" s="11">
        <f>IF(BR86="",Default_Rank_Score,RANK(BR86,BR$4:BR$119,1))</f>
        <v>57</v>
      </c>
    </row>
    <row r="87" spans="1:71" s="10" customFormat="1" x14ac:dyDescent="0.2">
      <c r="A87" s="61" t="s">
        <v>50</v>
      </c>
      <c r="B87" s="2"/>
      <c r="C87" s="1"/>
      <c r="D87" s="68" t="s">
        <v>46</v>
      </c>
      <c r="E87" s="76" t="s">
        <v>59</v>
      </c>
      <c r="F87" s="6"/>
      <c r="G87" s="66">
        <f t="shared" si="30"/>
        <v>97</v>
      </c>
      <c r="H87" s="66">
        <f t="shared" si="31"/>
        <v>451</v>
      </c>
      <c r="I87" s="66">
        <f t="shared" si="32"/>
        <v>1</v>
      </c>
      <c r="J87" s="66">
        <f t="shared" si="33"/>
        <v>28</v>
      </c>
      <c r="K87" s="67">
        <f t="shared" si="34"/>
        <v>754.6</v>
      </c>
      <c r="L87" s="51">
        <v>67.97</v>
      </c>
      <c r="M87" s="6">
        <v>3</v>
      </c>
      <c r="N87" s="31">
        <v>0</v>
      </c>
      <c r="O87" s="31">
        <v>0</v>
      </c>
      <c r="P87" s="38">
        <f t="shared" si="35"/>
        <v>82.97</v>
      </c>
      <c r="Q87" s="55">
        <f>IF(P87="",Default_Rank_Score,RANK(P87,P$4:P$119,1))</f>
        <v>100</v>
      </c>
      <c r="R87" s="51">
        <v>38.36</v>
      </c>
      <c r="S87" s="6">
        <v>1</v>
      </c>
      <c r="T87" s="31">
        <v>0</v>
      </c>
      <c r="U87" s="31">
        <v>0</v>
      </c>
      <c r="V87" s="38">
        <f t="shared" si="36"/>
        <v>43.36</v>
      </c>
      <c r="W87" s="57">
        <f>IF(V87="",Default_Rank_Score,RANK(V87,V$4:V$119,1))</f>
        <v>83</v>
      </c>
      <c r="X87" s="51">
        <v>59.17</v>
      </c>
      <c r="Y87" s="6">
        <v>1</v>
      </c>
      <c r="Z87" s="31">
        <v>0</v>
      </c>
      <c r="AA87" s="31">
        <v>0</v>
      </c>
      <c r="AB87" s="38">
        <f t="shared" si="37"/>
        <v>64.17</v>
      </c>
      <c r="AC87" s="57">
        <f>IF(AB87="",Default_Rank_Score,RANK(AB87,AB$4:AB$119,1))</f>
        <v>86</v>
      </c>
      <c r="AD87" s="51">
        <v>55.93</v>
      </c>
      <c r="AE87" s="6">
        <v>0</v>
      </c>
      <c r="AF87" s="31">
        <v>0</v>
      </c>
      <c r="AG87" s="31">
        <v>0</v>
      </c>
      <c r="AH87" s="38">
        <f t="shared" si="38"/>
        <v>55.93</v>
      </c>
      <c r="AI87" s="57">
        <f>IF(AH87="",Default_Rank_Score,RANK(AH87,AH$4:AH$119,1))</f>
        <v>83</v>
      </c>
      <c r="AJ87" s="51">
        <v>68.98</v>
      </c>
      <c r="AK87" s="6">
        <v>4</v>
      </c>
      <c r="AL87" s="31">
        <v>0</v>
      </c>
      <c r="AM87" s="31">
        <v>0</v>
      </c>
      <c r="AN87" s="38">
        <f t="shared" si="39"/>
        <v>88.98</v>
      </c>
      <c r="AO87" s="11">
        <f>IF(AN87="",Default_Rank_Score,RANK(AN87,AN$4:AN$119,1))</f>
        <v>99</v>
      </c>
      <c r="AP87" s="51">
        <v>62.7</v>
      </c>
      <c r="AQ87" s="6">
        <v>5</v>
      </c>
      <c r="AR87" s="31">
        <v>0</v>
      </c>
      <c r="AS87" s="31">
        <v>0</v>
      </c>
      <c r="AT87" s="38">
        <f t="shared" si="40"/>
        <v>87.7</v>
      </c>
      <c r="AU87" s="11">
        <f>IF(AT87="",Default_Rank_Score,RANK(AT87,AT$4:AT$119,1))</f>
        <v>96</v>
      </c>
      <c r="AV87" s="51">
        <v>51.43</v>
      </c>
      <c r="AW87" s="6">
        <v>6</v>
      </c>
      <c r="AX87" s="31">
        <v>0</v>
      </c>
      <c r="AY87" s="31">
        <v>0</v>
      </c>
      <c r="AZ87" s="38">
        <f t="shared" si="41"/>
        <v>81.430000000000007</v>
      </c>
      <c r="BA87" s="11">
        <f>IF(AZ87="",Default_Rank_Score,RANK(AZ87,AZ$4:AZ$119,1))</f>
        <v>98</v>
      </c>
      <c r="BB87" s="51">
        <v>50.11</v>
      </c>
      <c r="BC87" s="6">
        <v>3</v>
      </c>
      <c r="BD87" s="31">
        <v>0</v>
      </c>
      <c r="BE87" s="31">
        <v>0</v>
      </c>
      <c r="BF87" s="38">
        <f t="shared" si="42"/>
        <v>65.11</v>
      </c>
      <c r="BG87" s="11">
        <f>IF(BF87="",Default_Rank_Score,RANK(BF87,BF$4:BF$119,1))</f>
        <v>95</v>
      </c>
      <c r="BH87" s="51">
        <v>70.819999999999993</v>
      </c>
      <c r="BI87" s="6">
        <v>1</v>
      </c>
      <c r="BJ87" s="31">
        <v>0</v>
      </c>
      <c r="BK87" s="31">
        <v>0</v>
      </c>
      <c r="BL87" s="38">
        <f t="shared" si="43"/>
        <v>75.819999999999993</v>
      </c>
      <c r="BM87" s="11">
        <f>IF(BL87="",Default_Rank_Score,RANK(BL87,BL$4:BL$119,1))</f>
        <v>100</v>
      </c>
      <c r="BN87" s="51">
        <v>89.13</v>
      </c>
      <c r="BO87" s="6">
        <v>4</v>
      </c>
      <c r="BP87" s="31">
        <v>0</v>
      </c>
      <c r="BQ87" s="31">
        <v>0</v>
      </c>
      <c r="BR87" s="38">
        <f t="shared" si="44"/>
        <v>109.13</v>
      </c>
      <c r="BS87" s="11">
        <f>IF(BR87="",Default_Rank_Score,RANK(BR87,BR$4:BR$119,1))</f>
        <v>104</v>
      </c>
    </row>
    <row r="88" spans="1:71" s="10" customFormat="1" x14ac:dyDescent="0.2">
      <c r="A88" s="77" t="s">
        <v>105</v>
      </c>
      <c r="B88" s="2"/>
      <c r="C88" s="1"/>
      <c r="D88" s="71">
        <v>3</v>
      </c>
      <c r="E88" s="76" t="s">
        <v>106</v>
      </c>
      <c r="F88" s="6"/>
      <c r="G88" s="66">
        <f t="shared" si="30"/>
        <v>82</v>
      </c>
      <c r="H88" s="66">
        <f t="shared" si="31"/>
        <v>380</v>
      </c>
      <c r="I88" s="66">
        <f t="shared" si="32"/>
        <v>8</v>
      </c>
      <c r="J88" s="66">
        <f t="shared" si="33"/>
        <v>2</v>
      </c>
      <c r="K88" s="67">
        <f t="shared" si="34"/>
        <v>595.70000000000005</v>
      </c>
      <c r="L88" s="75">
        <v>61.18</v>
      </c>
      <c r="M88" s="6">
        <v>1</v>
      </c>
      <c r="N88" s="31">
        <v>0</v>
      </c>
      <c r="O88" s="31">
        <v>0</v>
      </c>
      <c r="P88" s="38">
        <f t="shared" si="35"/>
        <v>66.180000000000007</v>
      </c>
      <c r="Q88" s="55">
        <f>IF(P88="",Default_Rank_Score,RANK(P88,P$4:P$119,1))</f>
        <v>87</v>
      </c>
      <c r="R88" s="51">
        <v>43.94</v>
      </c>
      <c r="S88" s="6">
        <v>0</v>
      </c>
      <c r="T88" s="31">
        <v>0</v>
      </c>
      <c r="U88" s="31">
        <v>0</v>
      </c>
      <c r="V88" s="38">
        <f t="shared" si="36"/>
        <v>43.94</v>
      </c>
      <c r="W88" s="57">
        <f>IF(V88="",Default_Rank_Score,RANK(V88,V$4:V$119,1))</f>
        <v>84</v>
      </c>
      <c r="X88" s="51">
        <v>64.849999999999994</v>
      </c>
      <c r="Y88" s="6">
        <v>0</v>
      </c>
      <c r="Z88" s="31">
        <v>0</v>
      </c>
      <c r="AA88" s="31">
        <v>0</v>
      </c>
      <c r="AB88" s="38">
        <f t="shared" si="37"/>
        <v>64.849999999999994</v>
      </c>
      <c r="AC88" s="57">
        <f>IF(AB88="",Default_Rank_Score,RANK(AB88,AB$4:AB$119,1))</f>
        <v>88</v>
      </c>
      <c r="AD88" s="51">
        <v>43.42</v>
      </c>
      <c r="AE88" s="6">
        <v>0</v>
      </c>
      <c r="AF88" s="31">
        <v>0</v>
      </c>
      <c r="AG88" s="31">
        <v>0</v>
      </c>
      <c r="AH88" s="38">
        <f t="shared" si="38"/>
        <v>43.42</v>
      </c>
      <c r="AI88" s="57">
        <f>IF(AH88="",Default_Rank_Score,RANK(AH88,AH$4:AH$119,1))</f>
        <v>69</v>
      </c>
      <c r="AJ88" s="51">
        <v>48.97</v>
      </c>
      <c r="AK88" s="6">
        <v>0</v>
      </c>
      <c r="AL88" s="31">
        <v>0</v>
      </c>
      <c r="AM88" s="31">
        <v>0</v>
      </c>
      <c r="AN88" s="38">
        <f t="shared" si="39"/>
        <v>48.97</v>
      </c>
      <c r="AO88" s="11">
        <f>IF(AN88="",Default_Rank_Score,RANK(AN88,AN$4:AN$119,1))</f>
        <v>52</v>
      </c>
      <c r="AP88" s="51">
        <v>47.61</v>
      </c>
      <c r="AQ88" s="6">
        <v>0</v>
      </c>
      <c r="AR88" s="31">
        <v>0</v>
      </c>
      <c r="AS88" s="31">
        <v>0</v>
      </c>
      <c r="AT88" s="38">
        <f t="shared" si="40"/>
        <v>47.61</v>
      </c>
      <c r="AU88" s="11">
        <f>IF(AT88="",Default_Rank_Score,RANK(AT88,AT$4:AT$119,1))</f>
        <v>63</v>
      </c>
      <c r="AV88" s="51" t="s">
        <v>192</v>
      </c>
      <c r="AW88" s="6">
        <v>1</v>
      </c>
      <c r="AX88" s="31">
        <v>0</v>
      </c>
      <c r="AY88" s="31">
        <v>0</v>
      </c>
      <c r="AZ88" s="38">
        <f t="shared" si="41"/>
        <v>140</v>
      </c>
      <c r="BA88" s="11">
        <f>IF(AZ88="",Default_Rank_Score,RANK(AZ88,AZ$4:AZ$119,1))</f>
        <v>110</v>
      </c>
      <c r="BB88" s="51">
        <v>42.78</v>
      </c>
      <c r="BC88" s="6">
        <v>0</v>
      </c>
      <c r="BD88" s="31">
        <v>0</v>
      </c>
      <c r="BE88" s="31">
        <v>0</v>
      </c>
      <c r="BF88" s="38">
        <f t="shared" si="42"/>
        <v>42.78</v>
      </c>
      <c r="BG88" s="11">
        <f>IF(BF88="",Default_Rank_Score,RANK(BF88,BF$4:BF$119,1))</f>
        <v>64</v>
      </c>
      <c r="BH88" s="51">
        <v>45.7</v>
      </c>
      <c r="BI88" s="6">
        <v>0</v>
      </c>
      <c r="BJ88" s="31">
        <v>0</v>
      </c>
      <c r="BK88" s="31">
        <v>0</v>
      </c>
      <c r="BL88" s="38">
        <f t="shared" si="43"/>
        <v>45.7</v>
      </c>
      <c r="BM88" s="11">
        <f>IF(BL88="",Default_Rank_Score,RANK(BL88,BL$4:BL$119,1))</f>
        <v>62</v>
      </c>
      <c r="BN88" s="51">
        <v>52.25</v>
      </c>
      <c r="BO88" s="6">
        <v>0</v>
      </c>
      <c r="BP88" s="31">
        <v>0</v>
      </c>
      <c r="BQ88" s="31">
        <v>0</v>
      </c>
      <c r="BR88" s="38">
        <f t="shared" si="44"/>
        <v>52.25</v>
      </c>
      <c r="BS88" s="11">
        <f>IF(BR88="",Default_Rank_Score,RANK(BR88,BR$4:BR$119,1))</f>
        <v>56</v>
      </c>
    </row>
    <row r="89" spans="1:71" s="10" customFormat="1" x14ac:dyDescent="0.2">
      <c r="A89" s="61" t="s">
        <v>120</v>
      </c>
      <c r="B89" s="2"/>
      <c r="C89" s="1"/>
      <c r="D89" s="70">
        <v>2</v>
      </c>
      <c r="E89" s="76" t="s">
        <v>57</v>
      </c>
      <c r="F89" s="6"/>
      <c r="G89" s="66">
        <f t="shared" si="30"/>
        <v>92</v>
      </c>
      <c r="H89" s="66">
        <f t="shared" si="31"/>
        <v>467</v>
      </c>
      <c r="I89" s="66">
        <f t="shared" si="32"/>
        <v>3</v>
      </c>
      <c r="J89" s="66">
        <f t="shared" si="33"/>
        <v>18</v>
      </c>
      <c r="K89" s="67">
        <f t="shared" si="34"/>
        <v>674.02</v>
      </c>
      <c r="L89" s="51">
        <v>64.489999999999995</v>
      </c>
      <c r="M89" s="6">
        <v>2</v>
      </c>
      <c r="N89" s="31">
        <v>0</v>
      </c>
      <c r="O89" s="31">
        <v>0</v>
      </c>
      <c r="P89" s="38">
        <f t="shared" si="35"/>
        <v>74.489999999999995</v>
      </c>
      <c r="Q89" s="55">
        <f>IF(P89="",Default_Rank_Score,RANK(P89,P$4:P$119,1))</f>
        <v>95</v>
      </c>
      <c r="R89" s="51">
        <v>46.1</v>
      </c>
      <c r="S89" s="6">
        <v>0</v>
      </c>
      <c r="T89" s="31">
        <v>0</v>
      </c>
      <c r="U89" s="31">
        <v>0</v>
      </c>
      <c r="V89" s="38">
        <f t="shared" si="36"/>
        <v>46.1</v>
      </c>
      <c r="W89" s="57">
        <f>IF(V89="",Default_Rank_Score,RANK(V89,V$4:V$119,1))</f>
        <v>85</v>
      </c>
      <c r="X89" s="51">
        <v>52.06</v>
      </c>
      <c r="Y89" s="6">
        <v>2</v>
      </c>
      <c r="Z89" s="31">
        <v>0</v>
      </c>
      <c r="AA89" s="31">
        <v>0</v>
      </c>
      <c r="AB89" s="38">
        <f t="shared" si="37"/>
        <v>62.06</v>
      </c>
      <c r="AC89" s="57">
        <f>IF(AB89="",Default_Rank_Score,RANK(AB89,AB$4:AB$119,1))</f>
        <v>82</v>
      </c>
      <c r="AD89" s="51">
        <v>64.03</v>
      </c>
      <c r="AE89" s="6">
        <v>2</v>
      </c>
      <c r="AF89" s="31">
        <v>0</v>
      </c>
      <c r="AG89" s="31">
        <v>0</v>
      </c>
      <c r="AH89" s="38">
        <f t="shared" si="38"/>
        <v>74.03</v>
      </c>
      <c r="AI89" s="57">
        <f>IF(AH89="",Default_Rank_Score,RANK(AH89,AH$4:AH$119,1))</f>
        <v>100</v>
      </c>
      <c r="AJ89" s="51">
        <v>77.02</v>
      </c>
      <c r="AK89" s="6">
        <v>5</v>
      </c>
      <c r="AL89" s="31">
        <v>0</v>
      </c>
      <c r="AM89" s="31">
        <v>0</v>
      </c>
      <c r="AN89" s="38">
        <f t="shared" si="39"/>
        <v>102.02</v>
      </c>
      <c r="AO89" s="11">
        <f>IF(AN89="",Default_Rank_Score,RANK(AN89,AN$4:AN$119,1))</f>
        <v>105</v>
      </c>
      <c r="AP89" s="51">
        <v>65.91</v>
      </c>
      <c r="AQ89" s="6">
        <v>0</v>
      </c>
      <c r="AR89" s="31">
        <v>0</v>
      </c>
      <c r="AS89" s="31">
        <v>0</v>
      </c>
      <c r="AT89" s="38">
        <f t="shared" si="40"/>
        <v>65.91</v>
      </c>
      <c r="AU89" s="11">
        <f>IF(AT89="",Default_Rank_Score,RANK(AT89,AT$4:AT$119,1))</f>
        <v>87</v>
      </c>
      <c r="AV89" s="51">
        <v>48.81</v>
      </c>
      <c r="AW89" s="6">
        <v>0</v>
      </c>
      <c r="AX89" s="31">
        <v>0</v>
      </c>
      <c r="AY89" s="31">
        <v>0</v>
      </c>
      <c r="AZ89" s="38">
        <f t="shared" si="41"/>
        <v>48.81</v>
      </c>
      <c r="BA89" s="11">
        <f>IF(AZ89="",Default_Rank_Score,RANK(AZ89,AZ$4:AZ$119,1))</f>
        <v>67</v>
      </c>
      <c r="BB89" s="51">
        <v>46.95</v>
      </c>
      <c r="BC89" s="6">
        <v>3</v>
      </c>
      <c r="BD89" s="31">
        <v>0</v>
      </c>
      <c r="BE89" s="31">
        <v>0</v>
      </c>
      <c r="BF89" s="38">
        <f t="shared" si="42"/>
        <v>61.95</v>
      </c>
      <c r="BG89" s="11">
        <f>IF(BF89="",Default_Rank_Score,RANK(BF89,BF$4:BF$119,1))</f>
        <v>89</v>
      </c>
      <c r="BH89" s="51">
        <v>56.47</v>
      </c>
      <c r="BI89" s="6">
        <v>2</v>
      </c>
      <c r="BJ89" s="31">
        <v>0</v>
      </c>
      <c r="BK89" s="31">
        <v>0</v>
      </c>
      <c r="BL89" s="38">
        <f t="shared" si="43"/>
        <v>66.47</v>
      </c>
      <c r="BM89" s="11">
        <f>IF(BL89="",Default_Rank_Score,RANK(BL89,BL$4:BL$119,1))</f>
        <v>92</v>
      </c>
      <c r="BN89" s="51">
        <v>62.18</v>
      </c>
      <c r="BO89" s="6">
        <v>2</v>
      </c>
      <c r="BP89" s="31">
        <v>0</v>
      </c>
      <c r="BQ89" s="31">
        <v>0</v>
      </c>
      <c r="BR89" s="38">
        <f t="shared" si="44"/>
        <v>72.180000000000007</v>
      </c>
      <c r="BS89" s="11">
        <f>IF(BR89="",Default_Rank_Score,RANK(BR89,BR$4:BR$119,1))</f>
        <v>84</v>
      </c>
    </row>
    <row r="90" spans="1:71" s="10" customFormat="1" x14ac:dyDescent="0.2">
      <c r="A90" s="61" t="s">
        <v>178</v>
      </c>
      <c r="B90" s="2"/>
      <c r="C90" s="1"/>
      <c r="D90" s="74">
        <v>6</v>
      </c>
      <c r="E90" s="76" t="s">
        <v>80</v>
      </c>
      <c r="F90" s="6"/>
      <c r="G90" s="66">
        <f t="shared" si="30"/>
        <v>65</v>
      </c>
      <c r="H90" s="66">
        <f t="shared" si="31"/>
        <v>298</v>
      </c>
      <c r="I90" s="66">
        <f t="shared" si="32"/>
        <v>6</v>
      </c>
      <c r="J90" s="66">
        <f t="shared" si="33"/>
        <v>6</v>
      </c>
      <c r="K90" s="67">
        <f t="shared" si="34"/>
        <v>477.03000000000009</v>
      </c>
      <c r="L90" s="51">
        <v>42.86</v>
      </c>
      <c r="M90" s="6">
        <v>0</v>
      </c>
      <c r="N90" s="31">
        <v>1</v>
      </c>
      <c r="O90" s="31">
        <v>0</v>
      </c>
      <c r="P90" s="38">
        <f t="shared" si="35"/>
        <v>52.86</v>
      </c>
      <c r="Q90" s="55">
        <f>IF(P90="",Default_Rank_Score,RANK(P90,P$4:P$119,1))</f>
        <v>69</v>
      </c>
      <c r="R90" s="51">
        <v>41.49</v>
      </c>
      <c r="S90" s="6">
        <v>1</v>
      </c>
      <c r="T90" s="31">
        <v>0</v>
      </c>
      <c r="U90" s="31">
        <v>0</v>
      </c>
      <c r="V90" s="38">
        <f t="shared" si="36"/>
        <v>46.49</v>
      </c>
      <c r="W90" s="57">
        <f>IF(V90="",Default_Rank_Score,RANK(V90,V$4:V$119,1))</f>
        <v>86</v>
      </c>
      <c r="X90" s="51">
        <v>46.59</v>
      </c>
      <c r="Y90" s="6">
        <v>0</v>
      </c>
      <c r="Z90" s="31">
        <v>0</v>
      </c>
      <c r="AA90" s="31">
        <v>0</v>
      </c>
      <c r="AB90" s="38">
        <f t="shared" si="37"/>
        <v>46.59</v>
      </c>
      <c r="AC90" s="57">
        <f>IF(AB90="",Default_Rank_Score,RANK(AB90,AB$4:AB$119,1))</f>
        <v>57</v>
      </c>
      <c r="AD90" s="51">
        <v>32.92</v>
      </c>
      <c r="AE90" s="6">
        <v>0</v>
      </c>
      <c r="AF90" s="31">
        <v>0</v>
      </c>
      <c r="AG90" s="31">
        <v>0</v>
      </c>
      <c r="AH90" s="38">
        <f t="shared" si="38"/>
        <v>32.92</v>
      </c>
      <c r="AI90" s="57">
        <f>IF(AH90="",Default_Rank_Score,RANK(AH90,AH$4:AH$119,1))</f>
        <v>35</v>
      </c>
      <c r="AJ90" s="51">
        <v>48.81</v>
      </c>
      <c r="AK90" s="6">
        <v>0</v>
      </c>
      <c r="AL90" s="31">
        <v>0</v>
      </c>
      <c r="AM90" s="31">
        <v>0</v>
      </c>
      <c r="AN90" s="38">
        <f t="shared" si="39"/>
        <v>48.81</v>
      </c>
      <c r="AO90" s="11">
        <f>IF(AN90="",Default_Rank_Score,RANK(AN90,AN$4:AN$119,1))</f>
        <v>51</v>
      </c>
      <c r="AP90" s="51">
        <v>48.61</v>
      </c>
      <c r="AQ90" s="6">
        <v>0</v>
      </c>
      <c r="AR90" s="31">
        <v>1</v>
      </c>
      <c r="AS90" s="31">
        <v>0</v>
      </c>
      <c r="AT90" s="38">
        <f t="shared" si="40"/>
        <v>58.61</v>
      </c>
      <c r="AU90" s="11">
        <f>IF(AT90="",Default_Rank_Score,RANK(AT90,AT$4:AT$119,1))</f>
        <v>78</v>
      </c>
      <c r="AV90" s="51">
        <v>42.79</v>
      </c>
      <c r="AW90" s="6">
        <v>2</v>
      </c>
      <c r="AX90" s="31">
        <v>0</v>
      </c>
      <c r="AY90" s="31">
        <v>0</v>
      </c>
      <c r="AZ90" s="38">
        <f t="shared" si="41"/>
        <v>52.79</v>
      </c>
      <c r="BA90" s="11">
        <f>IF(AZ90="",Default_Rank_Score,RANK(AZ90,AZ$4:AZ$119,1))</f>
        <v>73</v>
      </c>
      <c r="BB90" s="51">
        <v>35.54</v>
      </c>
      <c r="BC90" s="6">
        <v>2</v>
      </c>
      <c r="BD90" s="31">
        <v>0</v>
      </c>
      <c r="BE90" s="31">
        <v>0</v>
      </c>
      <c r="BF90" s="38">
        <f t="shared" si="42"/>
        <v>45.54</v>
      </c>
      <c r="BG90" s="11">
        <f>IF(BF90="",Default_Rank_Score,RANK(BF90,BF$4:BF$119,1))</f>
        <v>68</v>
      </c>
      <c r="BH90" s="51">
        <v>40.729999999999997</v>
      </c>
      <c r="BI90" s="6">
        <v>0</v>
      </c>
      <c r="BJ90" s="31">
        <v>0</v>
      </c>
      <c r="BK90" s="31">
        <v>0</v>
      </c>
      <c r="BL90" s="38">
        <f t="shared" si="43"/>
        <v>40.729999999999997</v>
      </c>
      <c r="BM90" s="11">
        <f>IF(BL90="",Default_Rank_Score,RANK(BL90,BL$4:BL$119,1))</f>
        <v>50</v>
      </c>
      <c r="BN90" s="51">
        <v>46.69</v>
      </c>
      <c r="BO90" s="6">
        <v>1</v>
      </c>
      <c r="BP90" s="31">
        <v>0</v>
      </c>
      <c r="BQ90" s="31">
        <v>0</v>
      </c>
      <c r="BR90" s="38">
        <f t="shared" si="44"/>
        <v>51.69</v>
      </c>
      <c r="BS90" s="11">
        <f>IF(BR90="",Default_Rank_Score,RANK(BR90,BR$4:BR$119,1))</f>
        <v>54</v>
      </c>
    </row>
    <row r="91" spans="1:71" s="10" customFormat="1" x14ac:dyDescent="0.2">
      <c r="A91" s="61" t="s">
        <v>195</v>
      </c>
      <c r="B91" s="2"/>
      <c r="C91" s="1"/>
      <c r="D91" s="73">
        <v>5</v>
      </c>
      <c r="E91" s="76" t="s">
        <v>176</v>
      </c>
      <c r="F91" s="6"/>
      <c r="G91" s="66">
        <f t="shared" si="30"/>
        <v>72</v>
      </c>
      <c r="H91" s="66">
        <f t="shared" si="31"/>
        <v>355</v>
      </c>
      <c r="I91" s="66">
        <f t="shared" si="32"/>
        <v>6</v>
      </c>
      <c r="J91" s="66">
        <f t="shared" si="33"/>
        <v>4</v>
      </c>
      <c r="K91" s="67">
        <f t="shared" si="34"/>
        <v>533.77</v>
      </c>
      <c r="L91" s="51">
        <v>45.7</v>
      </c>
      <c r="M91" s="6">
        <v>1</v>
      </c>
      <c r="N91" s="31">
        <v>0</v>
      </c>
      <c r="O91" s="31">
        <v>0</v>
      </c>
      <c r="P91" s="38">
        <f t="shared" si="35"/>
        <v>50.7</v>
      </c>
      <c r="Q91" s="55">
        <f>IF(P91="",Default_Rank_Score,RANK(P91,P$4:P$119,1))</f>
        <v>66</v>
      </c>
      <c r="R91" s="51">
        <v>46.92</v>
      </c>
      <c r="S91" s="6">
        <v>0</v>
      </c>
      <c r="T91" s="31">
        <v>0</v>
      </c>
      <c r="U91" s="31">
        <v>0</v>
      </c>
      <c r="V91" s="38">
        <f t="shared" si="36"/>
        <v>46.92</v>
      </c>
      <c r="W91" s="57">
        <f>IF(V91="",Default_Rank_Score,RANK(V91,V$4:V$119,1))</f>
        <v>87</v>
      </c>
      <c r="X91" s="51">
        <v>51.01</v>
      </c>
      <c r="Y91" s="6">
        <v>0</v>
      </c>
      <c r="Z91" s="31">
        <v>0</v>
      </c>
      <c r="AA91" s="31">
        <v>0</v>
      </c>
      <c r="AB91" s="38">
        <f t="shared" si="37"/>
        <v>51.01</v>
      </c>
      <c r="AC91" s="57">
        <f>IF(AB91="",Default_Rank_Score,RANK(AB91,AB$4:AB$119,1))</f>
        <v>66</v>
      </c>
      <c r="AD91" s="51">
        <v>41.62</v>
      </c>
      <c r="AE91" s="6">
        <v>0</v>
      </c>
      <c r="AF91" s="31">
        <v>0</v>
      </c>
      <c r="AG91" s="31">
        <v>0</v>
      </c>
      <c r="AH91" s="38">
        <f t="shared" si="38"/>
        <v>41.62</v>
      </c>
      <c r="AI91" s="57">
        <f>IF(AH91="",Default_Rank_Score,RANK(AH91,AH$4:AH$119,1))</f>
        <v>63</v>
      </c>
      <c r="AJ91" s="51">
        <v>53.7</v>
      </c>
      <c r="AK91" s="6">
        <v>1</v>
      </c>
      <c r="AL91" s="31">
        <v>0</v>
      </c>
      <c r="AM91" s="31">
        <v>0</v>
      </c>
      <c r="AN91" s="38">
        <f t="shared" si="39"/>
        <v>58.7</v>
      </c>
      <c r="AO91" s="11">
        <f>IF(AN91="",Default_Rank_Score,RANK(AN91,AN$4:AN$119,1))</f>
        <v>73</v>
      </c>
      <c r="AP91" s="51">
        <v>49.62</v>
      </c>
      <c r="AQ91" s="6">
        <v>0</v>
      </c>
      <c r="AR91" s="31">
        <v>0</v>
      </c>
      <c r="AS91" s="31">
        <v>0</v>
      </c>
      <c r="AT91" s="38">
        <f t="shared" si="40"/>
        <v>49.62</v>
      </c>
      <c r="AU91" s="11">
        <f>IF(AT91="",Default_Rank_Score,RANK(AT91,AT$4:AT$119,1))</f>
        <v>65</v>
      </c>
      <c r="AV91" s="51">
        <v>51.4</v>
      </c>
      <c r="AW91" s="6">
        <v>1</v>
      </c>
      <c r="AX91" s="31">
        <v>0</v>
      </c>
      <c r="AY91" s="31">
        <v>0</v>
      </c>
      <c r="AZ91" s="38">
        <f t="shared" si="41"/>
        <v>56.4</v>
      </c>
      <c r="BA91" s="11">
        <f>IF(AZ91="",Default_Rank_Score,RANK(AZ91,AZ$4:AZ$119,1))</f>
        <v>76</v>
      </c>
      <c r="BB91" s="51">
        <v>56.95</v>
      </c>
      <c r="BC91" s="6">
        <v>1</v>
      </c>
      <c r="BD91" s="31">
        <v>0</v>
      </c>
      <c r="BE91" s="31">
        <v>0</v>
      </c>
      <c r="BF91" s="38">
        <f t="shared" si="42"/>
        <v>61.95</v>
      </c>
      <c r="BG91" s="11">
        <f>IF(BF91="",Default_Rank_Score,RANK(BF91,BF$4:BF$119,1))</f>
        <v>89</v>
      </c>
      <c r="BH91" s="51">
        <v>59.26</v>
      </c>
      <c r="BI91" s="6">
        <v>0</v>
      </c>
      <c r="BJ91" s="31">
        <v>0</v>
      </c>
      <c r="BK91" s="31">
        <v>0</v>
      </c>
      <c r="BL91" s="38">
        <f t="shared" si="43"/>
        <v>59.26</v>
      </c>
      <c r="BM91" s="11">
        <f>IF(BL91="",Default_Rank_Score,RANK(BL91,BL$4:BL$119,1))</f>
        <v>84</v>
      </c>
      <c r="BN91" s="51">
        <v>57.59</v>
      </c>
      <c r="BO91" s="6">
        <v>0</v>
      </c>
      <c r="BP91" s="31">
        <v>0</v>
      </c>
      <c r="BQ91" s="31">
        <v>0</v>
      </c>
      <c r="BR91" s="38">
        <f t="shared" si="44"/>
        <v>57.59</v>
      </c>
      <c r="BS91" s="11">
        <f>IF(BR91="",Default_Rank_Score,RANK(BR91,BR$4:BR$119,1))</f>
        <v>68</v>
      </c>
    </row>
    <row r="92" spans="1:71" s="10" customFormat="1" x14ac:dyDescent="0.2">
      <c r="A92" s="61" t="s">
        <v>143</v>
      </c>
      <c r="B92" s="2"/>
      <c r="C92" s="1"/>
      <c r="D92" s="73">
        <v>5</v>
      </c>
      <c r="E92" s="76" t="s">
        <v>144</v>
      </c>
      <c r="F92" s="6"/>
      <c r="G92" s="66">
        <f t="shared" si="30"/>
        <v>59</v>
      </c>
      <c r="H92" s="66">
        <f t="shared" si="31"/>
        <v>310</v>
      </c>
      <c r="I92" s="66">
        <f t="shared" si="32"/>
        <v>8</v>
      </c>
      <c r="J92" s="66">
        <f t="shared" si="33"/>
        <v>3</v>
      </c>
      <c r="K92" s="67">
        <f t="shared" si="34"/>
        <v>451.73</v>
      </c>
      <c r="L92" s="51">
        <v>43.7</v>
      </c>
      <c r="M92" s="6">
        <v>0</v>
      </c>
      <c r="N92" s="31">
        <v>0</v>
      </c>
      <c r="O92" s="31">
        <v>0</v>
      </c>
      <c r="P92" s="38">
        <f t="shared" si="35"/>
        <v>43.7</v>
      </c>
      <c r="Q92" s="55">
        <f>IF(P92="",Default_Rank_Score,RANK(P92,P$4:P$119,1))</f>
        <v>58</v>
      </c>
      <c r="R92" s="51">
        <v>48.22</v>
      </c>
      <c r="S92" s="6">
        <v>0</v>
      </c>
      <c r="T92" s="31">
        <v>0</v>
      </c>
      <c r="U92" s="31">
        <v>0</v>
      </c>
      <c r="V92" s="38">
        <f t="shared" si="36"/>
        <v>48.22</v>
      </c>
      <c r="W92" s="57">
        <f>IF(V92="",Default_Rank_Score,RANK(V92,V$4:V$119,1))</f>
        <v>88</v>
      </c>
      <c r="X92" s="51">
        <v>45.92</v>
      </c>
      <c r="Y92" s="6">
        <v>0</v>
      </c>
      <c r="Z92" s="31">
        <v>0</v>
      </c>
      <c r="AA92" s="31">
        <v>0</v>
      </c>
      <c r="AB92" s="38">
        <f t="shared" si="37"/>
        <v>45.92</v>
      </c>
      <c r="AC92" s="57">
        <f>IF(AB92="",Default_Rank_Score,RANK(AB92,AB$4:AB$119,1))</f>
        <v>54</v>
      </c>
      <c r="AD92" s="51">
        <v>36.01</v>
      </c>
      <c r="AE92" s="6">
        <v>0</v>
      </c>
      <c r="AF92" s="31">
        <v>0</v>
      </c>
      <c r="AG92" s="31">
        <v>0</v>
      </c>
      <c r="AH92" s="38">
        <f t="shared" si="38"/>
        <v>36.01</v>
      </c>
      <c r="AI92" s="57">
        <f>IF(AH92="",Default_Rank_Score,RANK(AH92,AH$4:AH$119,1))</f>
        <v>46</v>
      </c>
      <c r="AJ92" s="51">
        <v>44.51</v>
      </c>
      <c r="AK92" s="6">
        <v>2</v>
      </c>
      <c r="AL92" s="31">
        <v>0</v>
      </c>
      <c r="AM92" s="31">
        <v>0</v>
      </c>
      <c r="AN92" s="38">
        <f t="shared" si="39"/>
        <v>54.51</v>
      </c>
      <c r="AO92" s="11">
        <f>IF(AN92="",Default_Rank_Score,RANK(AN92,AN$4:AN$119,1))</f>
        <v>64</v>
      </c>
      <c r="AP92" s="51">
        <v>43.82</v>
      </c>
      <c r="AQ92" s="6">
        <v>0</v>
      </c>
      <c r="AR92" s="31">
        <v>0</v>
      </c>
      <c r="AS92" s="31">
        <v>0</v>
      </c>
      <c r="AT92" s="38">
        <f t="shared" si="40"/>
        <v>43.82</v>
      </c>
      <c r="AU92" s="11">
        <f>IF(AT92="",Default_Rank_Score,RANK(AT92,AT$4:AT$119,1))</f>
        <v>57</v>
      </c>
      <c r="AV92" s="51">
        <v>42.88</v>
      </c>
      <c r="AW92" s="6">
        <v>0</v>
      </c>
      <c r="AX92" s="31">
        <v>0</v>
      </c>
      <c r="AY92" s="31">
        <v>0</v>
      </c>
      <c r="AZ92" s="38">
        <f t="shared" si="41"/>
        <v>42.88</v>
      </c>
      <c r="BA92" s="11">
        <f>IF(AZ92="",Default_Rank_Score,RANK(AZ92,AZ$4:AZ$119,1))</f>
        <v>53</v>
      </c>
      <c r="BB92" s="51">
        <v>36.479999999999997</v>
      </c>
      <c r="BC92" s="6">
        <v>1</v>
      </c>
      <c r="BD92" s="31">
        <v>0</v>
      </c>
      <c r="BE92" s="31">
        <v>0</v>
      </c>
      <c r="BF92" s="38">
        <f t="shared" si="42"/>
        <v>41.48</v>
      </c>
      <c r="BG92" s="11">
        <f>IF(BF92="",Default_Rank_Score,RANK(BF92,BF$4:BF$119,1))</f>
        <v>60</v>
      </c>
      <c r="BH92" s="51">
        <v>38.28</v>
      </c>
      <c r="BI92" s="6">
        <v>0</v>
      </c>
      <c r="BJ92" s="31">
        <v>0</v>
      </c>
      <c r="BK92" s="31">
        <v>0</v>
      </c>
      <c r="BL92" s="38">
        <f t="shared" si="43"/>
        <v>38.28</v>
      </c>
      <c r="BM92" s="11">
        <f>IF(BL92="",Default_Rank_Score,RANK(BL92,BL$4:BL$119,1))</f>
        <v>43</v>
      </c>
      <c r="BN92" s="51">
        <v>56.91</v>
      </c>
      <c r="BO92" s="6">
        <v>0</v>
      </c>
      <c r="BP92" s="31">
        <v>0</v>
      </c>
      <c r="BQ92" s="31">
        <v>0</v>
      </c>
      <c r="BR92" s="38">
        <f t="shared" si="44"/>
        <v>56.91</v>
      </c>
      <c r="BS92" s="11">
        <f>IF(BR92="",Default_Rank_Score,RANK(BR92,BR$4:BR$119,1))</f>
        <v>66</v>
      </c>
    </row>
    <row r="93" spans="1:71" s="10" customFormat="1" x14ac:dyDescent="0.2">
      <c r="A93" s="61" t="s">
        <v>52</v>
      </c>
      <c r="B93" s="2"/>
      <c r="C93" s="1"/>
      <c r="D93" s="68" t="s">
        <v>46</v>
      </c>
      <c r="E93" s="76" t="s">
        <v>53</v>
      </c>
      <c r="F93" s="6"/>
      <c r="G93" s="66">
        <f t="shared" si="30"/>
        <v>91</v>
      </c>
      <c r="H93" s="66">
        <f t="shared" si="31"/>
        <v>456</v>
      </c>
      <c r="I93" s="66">
        <f t="shared" si="32"/>
        <v>6</v>
      </c>
      <c r="J93" s="66">
        <f t="shared" si="33"/>
        <v>7</v>
      </c>
      <c r="K93" s="67">
        <f t="shared" si="34"/>
        <v>672.53</v>
      </c>
      <c r="L93" s="51">
        <v>76.16</v>
      </c>
      <c r="M93" s="6">
        <v>2</v>
      </c>
      <c r="N93" s="31">
        <v>0</v>
      </c>
      <c r="O93" s="31">
        <v>0</v>
      </c>
      <c r="P93" s="38">
        <f t="shared" si="35"/>
        <v>86.16</v>
      </c>
      <c r="Q93" s="55">
        <f>IF(P93="",Default_Rank_Score,RANK(P93,P$4:P$119,1))</f>
        <v>101</v>
      </c>
      <c r="R93" s="51">
        <v>48.38</v>
      </c>
      <c r="S93" s="6">
        <v>0</v>
      </c>
      <c r="T93" s="31">
        <v>0</v>
      </c>
      <c r="U93" s="31">
        <v>0</v>
      </c>
      <c r="V93" s="38">
        <f t="shared" si="36"/>
        <v>48.38</v>
      </c>
      <c r="W93" s="57">
        <f>IF(V93="",Default_Rank_Score,RANK(V93,V$4:V$119,1))</f>
        <v>89</v>
      </c>
      <c r="X93" s="51">
        <v>64.099999999999994</v>
      </c>
      <c r="Y93" s="6">
        <v>0</v>
      </c>
      <c r="Z93" s="31">
        <v>0</v>
      </c>
      <c r="AA93" s="31">
        <v>0</v>
      </c>
      <c r="AB93" s="38">
        <f t="shared" si="37"/>
        <v>64.099999999999994</v>
      </c>
      <c r="AC93" s="57">
        <f>IF(AB93="",Default_Rank_Score,RANK(AB93,AB$4:AB$119,1))</f>
        <v>85</v>
      </c>
      <c r="AD93" s="51">
        <v>53.23</v>
      </c>
      <c r="AE93" s="6">
        <v>2</v>
      </c>
      <c r="AF93" s="31">
        <v>0</v>
      </c>
      <c r="AG93" s="31">
        <v>0</v>
      </c>
      <c r="AH93" s="38">
        <f t="shared" si="38"/>
        <v>63.23</v>
      </c>
      <c r="AI93" s="57">
        <f>IF(AH93="",Default_Rank_Score,RANK(AH93,AH$4:AH$119,1))</f>
        <v>92</v>
      </c>
      <c r="AJ93" s="51">
        <v>71.31</v>
      </c>
      <c r="AK93" s="6">
        <v>0</v>
      </c>
      <c r="AL93" s="31">
        <v>0</v>
      </c>
      <c r="AM93" s="31">
        <v>0</v>
      </c>
      <c r="AN93" s="38">
        <f t="shared" si="39"/>
        <v>71.31</v>
      </c>
      <c r="AO93" s="11">
        <f>IF(AN93="",Default_Rank_Score,RANK(AN93,AN$4:AN$119,1))</f>
        <v>89</v>
      </c>
      <c r="AP93" s="51">
        <v>68.3</v>
      </c>
      <c r="AQ93" s="6">
        <v>0</v>
      </c>
      <c r="AR93" s="31">
        <v>0</v>
      </c>
      <c r="AS93" s="31">
        <v>0</v>
      </c>
      <c r="AT93" s="38">
        <f t="shared" si="40"/>
        <v>68.3</v>
      </c>
      <c r="AU93" s="11">
        <f>IF(AT93="",Default_Rank_Score,RANK(AT93,AT$4:AT$119,1))</f>
        <v>91</v>
      </c>
      <c r="AV93" s="51">
        <v>55.55</v>
      </c>
      <c r="AW93" s="6">
        <v>2</v>
      </c>
      <c r="AX93" s="31">
        <v>0</v>
      </c>
      <c r="AY93" s="31">
        <v>0</v>
      </c>
      <c r="AZ93" s="38">
        <f t="shared" si="41"/>
        <v>65.55</v>
      </c>
      <c r="BA93" s="11">
        <f>IF(AZ93="",Default_Rank_Score,RANK(AZ93,AZ$4:AZ$119,1))</f>
        <v>91</v>
      </c>
      <c r="BB93" s="51">
        <v>51.72</v>
      </c>
      <c r="BC93" s="6">
        <v>0</v>
      </c>
      <c r="BD93" s="31">
        <v>0</v>
      </c>
      <c r="BE93" s="31">
        <v>0</v>
      </c>
      <c r="BF93" s="38">
        <f t="shared" si="42"/>
        <v>51.72</v>
      </c>
      <c r="BG93" s="11">
        <f>IF(BF93="",Default_Rank_Score,RANK(BF93,BF$4:BF$119,1))</f>
        <v>77</v>
      </c>
      <c r="BH93" s="51">
        <v>75.31</v>
      </c>
      <c r="BI93" s="6">
        <v>1</v>
      </c>
      <c r="BJ93" s="31">
        <v>0</v>
      </c>
      <c r="BK93" s="31">
        <v>0</v>
      </c>
      <c r="BL93" s="38">
        <f t="shared" si="43"/>
        <v>80.31</v>
      </c>
      <c r="BM93" s="11">
        <f>IF(BL93="",Default_Rank_Score,RANK(BL93,BL$4:BL$119,1))</f>
        <v>102</v>
      </c>
      <c r="BN93" s="51">
        <v>73.47</v>
      </c>
      <c r="BO93" s="6">
        <v>0</v>
      </c>
      <c r="BP93" s="31">
        <v>0</v>
      </c>
      <c r="BQ93" s="31">
        <v>0</v>
      </c>
      <c r="BR93" s="38">
        <f t="shared" si="44"/>
        <v>73.47</v>
      </c>
      <c r="BS93" s="11">
        <f>IF(BR93="",Default_Rank_Score,RANK(BR93,BR$4:BR$119,1))</f>
        <v>87</v>
      </c>
    </row>
    <row r="94" spans="1:71" s="10" customFormat="1" x14ac:dyDescent="0.2">
      <c r="A94" s="61" t="s">
        <v>152</v>
      </c>
      <c r="B94" s="2"/>
      <c r="C94" s="1"/>
      <c r="D94" s="74">
        <v>6</v>
      </c>
      <c r="E94" s="76" t="s">
        <v>87</v>
      </c>
      <c r="F94" s="6"/>
      <c r="G94" s="66">
        <f t="shared" si="30"/>
        <v>83</v>
      </c>
      <c r="H94" s="66">
        <f t="shared" si="31"/>
        <v>425</v>
      </c>
      <c r="I94" s="66">
        <f t="shared" si="32"/>
        <v>6</v>
      </c>
      <c r="J94" s="66">
        <f t="shared" si="33"/>
        <v>6</v>
      </c>
      <c r="K94" s="67">
        <f t="shared" si="34"/>
        <v>610.21</v>
      </c>
      <c r="L94" s="51">
        <v>62.02</v>
      </c>
      <c r="M94" s="6">
        <v>2</v>
      </c>
      <c r="N94" s="31">
        <v>1</v>
      </c>
      <c r="O94" s="31">
        <v>0</v>
      </c>
      <c r="P94" s="38">
        <f t="shared" si="35"/>
        <v>82.02000000000001</v>
      </c>
      <c r="Q94" s="55">
        <f>IF(P94="",Default_Rank_Score,RANK(P94,P$4:P$119,1))</f>
        <v>99</v>
      </c>
      <c r="R94" s="51">
        <v>48.77</v>
      </c>
      <c r="S94" s="6">
        <v>0</v>
      </c>
      <c r="T94" s="31">
        <v>0</v>
      </c>
      <c r="U94" s="31">
        <v>0</v>
      </c>
      <c r="V94" s="38">
        <f t="shared" si="36"/>
        <v>48.77</v>
      </c>
      <c r="W94" s="57">
        <f>IF(V94="",Default_Rank_Score,RANK(V94,V$4:V$119,1))</f>
        <v>90</v>
      </c>
      <c r="X94" s="51">
        <v>55.89</v>
      </c>
      <c r="Y94" s="6">
        <v>1</v>
      </c>
      <c r="Z94" s="31">
        <v>0</v>
      </c>
      <c r="AA94" s="31">
        <v>0</v>
      </c>
      <c r="AB94" s="38">
        <f t="shared" si="37"/>
        <v>60.89</v>
      </c>
      <c r="AC94" s="57">
        <f>IF(AB94="",Default_Rank_Score,RANK(AB94,AB$4:AB$119,1))</f>
        <v>80</v>
      </c>
      <c r="AD94" s="51">
        <v>48.18</v>
      </c>
      <c r="AE94" s="6">
        <v>0</v>
      </c>
      <c r="AF94" s="31">
        <v>0</v>
      </c>
      <c r="AG94" s="31">
        <v>0</v>
      </c>
      <c r="AH94" s="38">
        <f t="shared" si="38"/>
        <v>48.18</v>
      </c>
      <c r="AI94" s="57">
        <f>IF(AH94="",Default_Rank_Score,RANK(AH94,AH$4:AH$119,1))</f>
        <v>75</v>
      </c>
      <c r="AJ94" s="51">
        <v>56.04</v>
      </c>
      <c r="AK94" s="6">
        <v>0</v>
      </c>
      <c r="AL94" s="31">
        <v>1</v>
      </c>
      <c r="AM94" s="31">
        <v>0</v>
      </c>
      <c r="AN94" s="38">
        <f t="shared" si="39"/>
        <v>66.039999999999992</v>
      </c>
      <c r="AO94" s="11">
        <f>IF(AN94="",Default_Rank_Score,RANK(AN94,AN$4:AN$119,1))</f>
        <v>81</v>
      </c>
      <c r="AP94" s="51">
        <v>63.19</v>
      </c>
      <c r="AQ94" s="6">
        <v>1</v>
      </c>
      <c r="AR94" s="31">
        <v>0</v>
      </c>
      <c r="AS94" s="31">
        <v>0</v>
      </c>
      <c r="AT94" s="38">
        <f t="shared" si="40"/>
        <v>68.19</v>
      </c>
      <c r="AU94" s="11">
        <f>IF(AT94="",Default_Rank_Score,RANK(AT94,AT$4:AT$119,1))</f>
        <v>90</v>
      </c>
      <c r="AV94" s="51">
        <v>45.62</v>
      </c>
      <c r="AW94" s="6">
        <v>0</v>
      </c>
      <c r="AX94" s="31">
        <v>0</v>
      </c>
      <c r="AY94" s="31">
        <v>0</v>
      </c>
      <c r="AZ94" s="38">
        <f t="shared" si="41"/>
        <v>45.62</v>
      </c>
      <c r="BA94" s="11">
        <f>IF(AZ94="",Default_Rank_Score,RANK(AZ94,AZ$4:AZ$119,1))</f>
        <v>63</v>
      </c>
      <c r="BB94" s="51">
        <v>56.64</v>
      </c>
      <c r="BC94" s="6">
        <v>2</v>
      </c>
      <c r="BD94" s="31">
        <v>0</v>
      </c>
      <c r="BE94" s="31">
        <v>0</v>
      </c>
      <c r="BF94" s="38">
        <f t="shared" si="42"/>
        <v>66.64</v>
      </c>
      <c r="BG94" s="11">
        <f>IF(BF94="",Default_Rank_Score,RANK(BF94,BF$4:BF$119,1))</f>
        <v>96</v>
      </c>
      <c r="BH94" s="51">
        <v>56.91</v>
      </c>
      <c r="BI94" s="6">
        <v>0</v>
      </c>
      <c r="BJ94" s="31">
        <v>0</v>
      </c>
      <c r="BK94" s="31">
        <v>0</v>
      </c>
      <c r="BL94" s="38">
        <f t="shared" si="43"/>
        <v>56.91</v>
      </c>
      <c r="BM94" s="11">
        <f>IF(BL94="",Default_Rank_Score,RANK(BL94,BL$4:BL$119,1))</f>
        <v>81</v>
      </c>
      <c r="BN94" s="51">
        <v>66.95</v>
      </c>
      <c r="BO94" s="6">
        <v>0</v>
      </c>
      <c r="BP94" s="31">
        <v>0</v>
      </c>
      <c r="BQ94" s="31">
        <v>0</v>
      </c>
      <c r="BR94" s="38">
        <f t="shared" si="44"/>
        <v>66.95</v>
      </c>
      <c r="BS94" s="11">
        <f>IF(BR94="",Default_Rank_Score,RANK(BR94,BR$4:BR$119,1))</f>
        <v>81</v>
      </c>
    </row>
    <row r="95" spans="1:71" s="10" customFormat="1" x14ac:dyDescent="0.2">
      <c r="A95" s="61" t="s">
        <v>157</v>
      </c>
      <c r="B95" s="2"/>
      <c r="C95" s="1"/>
      <c r="D95" s="74">
        <v>6</v>
      </c>
      <c r="E95" s="76" t="s">
        <v>191</v>
      </c>
      <c r="F95" s="6"/>
      <c r="G95" s="66">
        <f t="shared" si="30"/>
        <v>81</v>
      </c>
      <c r="H95" s="66">
        <f t="shared" si="31"/>
        <v>433</v>
      </c>
      <c r="I95" s="66">
        <f t="shared" si="32"/>
        <v>7</v>
      </c>
      <c r="J95" s="66">
        <f t="shared" si="33"/>
        <v>4</v>
      </c>
      <c r="K95" s="67">
        <f t="shared" si="34"/>
        <v>588.81000000000006</v>
      </c>
      <c r="L95" s="51">
        <v>55.62</v>
      </c>
      <c r="M95" s="6">
        <v>0</v>
      </c>
      <c r="N95" s="31">
        <v>0</v>
      </c>
      <c r="O95" s="31">
        <v>0</v>
      </c>
      <c r="P95" s="38">
        <f t="shared" si="35"/>
        <v>55.62</v>
      </c>
      <c r="Q95" s="55">
        <f>IF(P95="",Default_Rank_Score,RANK(P95,P$4:P$119,1))</f>
        <v>71</v>
      </c>
      <c r="R95" s="51">
        <v>38.94</v>
      </c>
      <c r="S95" s="6">
        <v>2</v>
      </c>
      <c r="T95" s="31">
        <v>0</v>
      </c>
      <c r="U95" s="31">
        <v>0</v>
      </c>
      <c r="V95" s="38">
        <f t="shared" si="36"/>
        <v>48.94</v>
      </c>
      <c r="W95" s="57">
        <f>IF(V95="",Default_Rank_Score,RANK(V95,V$4:V$119,1))</f>
        <v>91</v>
      </c>
      <c r="X95" s="51">
        <v>65.569999999999993</v>
      </c>
      <c r="Y95" s="6">
        <v>1</v>
      </c>
      <c r="Z95" s="31">
        <v>1</v>
      </c>
      <c r="AA95" s="31">
        <v>0</v>
      </c>
      <c r="AB95" s="38">
        <f t="shared" si="37"/>
        <v>80.569999999999993</v>
      </c>
      <c r="AC95" s="57">
        <f>IF(AB95="",Default_Rank_Score,RANK(AB95,AB$4:AB$119,1))</f>
        <v>98</v>
      </c>
      <c r="AD95" s="51">
        <v>57.81</v>
      </c>
      <c r="AE95" s="6">
        <v>0</v>
      </c>
      <c r="AF95" s="31">
        <v>0</v>
      </c>
      <c r="AG95" s="31">
        <v>0</v>
      </c>
      <c r="AH95" s="38">
        <f t="shared" si="38"/>
        <v>57.81</v>
      </c>
      <c r="AI95" s="57">
        <f>IF(AH95="",Default_Rank_Score,RANK(AH95,AH$4:AH$119,1))</f>
        <v>86</v>
      </c>
      <c r="AJ95" s="51">
        <v>70.13</v>
      </c>
      <c r="AK95" s="6">
        <v>0</v>
      </c>
      <c r="AL95" s="31">
        <v>0</v>
      </c>
      <c r="AM95" s="31">
        <v>0</v>
      </c>
      <c r="AN95" s="38">
        <f t="shared" si="39"/>
        <v>70.13</v>
      </c>
      <c r="AO95" s="11">
        <f>IF(AN95="",Default_Rank_Score,RANK(AN95,AN$4:AN$119,1))</f>
        <v>87</v>
      </c>
      <c r="AP95" s="51">
        <v>58.14</v>
      </c>
      <c r="AQ95" s="6">
        <v>0</v>
      </c>
      <c r="AR95" s="31">
        <v>0</v>
      </c>
      <c r="AS95" s="31">
        <v>0</v>
      </c>
      <c r="AT95" s="38">
        <f t="shared" si="40"/>
        <v>58.14</v>
      </c>
      <c r="AU95" s="11">
        <f>IF(AT95="",Default_Rank_Score,RANK(AT95,AT$4:AT$119,1))</f>
        <v>77</v>
      </c>
      <c r="AV95" s="51">
        <v>47.59</v>
      </c>
      <c r="AW95" s="6">
        <v>1</v>
      </c>
      <c r="AX95" s="31">
        <v>0</v>
      </c>
      <c r="AY95" s="31">
        <v>0</v>
      </c>
      <c r="AZ95" s="38">
        <f t="shared" si="41"/>
        <v>52.59</v>
      </c>
      <c r="BA95" s="11">
        <f>IF(AZ95="",Default_Rank_Score,RANK(AZ95,AZ$4:AZ$119,1))</f>
        <v>72</v>
      </c>
      <c r="BB95" s="51">
        <v>48.12</v>
      </c>
      <c r="BC95" s="6">
        <v>0</v>
      </c>
      <c r="BD95" s="31">
        <v>0</v>
      </c>
      <c r="BE95" s="31">
        <v>0</v>
      </c>
      <c r="BF95" s="38">
        <f t="shared" si="42"/>
        <v>48.12</v>
      </c>
      <c r="BG95" s="11">
        <f>IF(BF95="",Default_Rank_Score,RANK(BF95,BF$4:BF$119,1))</f>
        <v>73</v>
      </c>
      <c r="BH95" s="51">
        <v>55.56</v>
      </c>
      <c r="BI95" s="6">
        <v>0</v>
      </c>
      <c r="BJ95" s="31">
        <v>0</v>
      </c>
      <c r="BK95" s="31">
        <v>0</v>
      </c>
      <c r="BL95" s="38">
        <f t="shared" si="43"/>
        <v>55.56</v>
      </c>
      <c r="BM95" s="11">
        <f>IF(BL95="",Default_Rank_Score,RANK(BL95,BL$4:BL$119,1))</f>
        <v>78</v>
      </c>
      <c r="BN95" s="51">
        <v>61.33</v>
      </c>
      <c r="BO95" s="6">
        <v>0</v>
      </c>
      <c r="BP95" s="31">
        <v>0</v>
      </c>
      <c r="BQ95" s="31">
        <v>0</v>
      </c>
      <c r="BR95" s="38">
        <f t="shared" si="44"/>
        <v>61.33</v>
      </c>
      <c r="BS95" s="11">
        <f>IF(BR95="",Default_Rank_Score,RANK(BR95,BR$4:BR$119,1))</f>
        <v>74</v>
      </c>
    </row>
    <row r="96" spans="1:71" s="10" customFormat="1" x14ac:dyDescent="0.2">
      <c r="A96" s="61" t="s">
        <v>86</v>
      </c>
      <c r="B96" s="2"/>
      <c r="C96" s="1"/>
      <c r="D96" s="70">
        <v>2</v>
      </c>
      <c r="E96" s="76" t="s">
        <v>87</v>
      </c>
      <c r="F96" s="6"/>
      <c r="G96" s="66">
        <f t="shared" si="30"/>
        <v>96</v>
      </c>
      <c r="H96" s="66">
        <f t="shared" si="31"/>
        <v>471</v>
      </c>
      <c r="I96" s="66">
        <f t="shared" si="32"/>
        <v>5</v>
      </c>
      <c r="J96" s="66">
        <f t="shared" si="33"/>
        <v>9</v>
      </c>
      <c r="K96" s="67">
        <f t="shared" si="34"/>
        <v>751.93</v>
      </c>
      <c r="L96" s="51">
        <v>66.849999999999994</v>
      </c>
      <c r="M96" s="6">
        <v>1</v>
      </c>
      <c r="N96" s="31">
        <v>0</v>
      </c>
      <c r="O96" s="31">
        <v>0</v>
      </c>
      <c r="P96" s="38">
        <f t="shared" si="35"/>
        <v>71.849999999999994</v>
      </c>
      <c r="Q96" s="55">
        <f>IF(P96="",Default_Rank_Score,RANK(P96,P$4:P$119,1))</f>
        <v>91</v>
      </c>
      <c r="R96" s="51">
        <v>50.51</v>
      </c>
      <c r="S96" s="6">
        <v>0</v>
      </c>
      <c r="T96" s="31">
        <v>0</v>
      </c>
      <c r="U96" s="31">
        <v>0</v>
      </c>
      <c r="V96" s="38">
        <f t="shared" si="36"/>
        <v>50.51</v>
      </c>
      <c r="W96" s="57">
        <f>IF(V96="",Default_Rank_Score,RANK(V96,V$4:V$119,1))</f>
        <v>92</v>
      </c>
      <c r="X96" s="51">
        <v>75.52</v>
      </c>
      <c r="Y96" s="6">
        <v>0</v>
      </c>
      <c r="Z96" s="31">
        <v>0</v>
      </c>
      <c r="AA96" s="31">
        <v>0</v>
      </c>
      <c r="AB96" s="38">
        <f t="shared" si="37"/>
        <v>75.52</v>
      </c>
      <c r="AC96" s="57">
        <f>IF(AB96="",Default_Rank_Score,RANK(AB96,AB$4:AB$119,1))</f>
        <v>97</v>
      </c>
      <c r="AD96" s="51">
        <v>68.180000000000007</v>
      </c>
      <c r="AE96" s="6">
        <v>0</v>
      </c>
      <c r="AF96" s="31">
        <v>0</v>
      </c>
      <c r="AG96" s="31">
        <v>0</v>
      </c>
      <c r="AH96" s="38">
        <f t="shared" si="38"/>
        <v>68.180000000000007</v>
      </c>
      <c r="AI96" s="57">
        <f>IF(AH96="",Default_Rank_Score,RANK(AH96,AH$4:AH$119,1))</f>
        <v>96</v>
      </c>
      <c r="AJ96" s="51">
        <v>80.58</v>
      </c>
      <c r="AK96" s="6">
        <v>0</v>
      </c>
      <c r="AL96" s="31">
        <v>0</v>
      </c>
      <c r="AM96" s="31">
        <v>0</v>
      </c>
      <c r="AN96" s="38">
        <f t="shared" si="39"/>
        <v>80.58</v>
      </c>
      <c r="AO96" s="11">
        <f>IF(AN96="",Default_Rank_Score,RANK(AN96,AN$4:AN$119,1))</f>
        <v>95</v>
      </c>
      <c r="AP96" s="51">
        <v>66.37</v>
      </c>
      <c r="AQ96" s="6">
        <v>1</v>
      </c>
      <c r="AR96" s="31">
        <v>0</v>
      </c>
      <c r="AS96" s="31">
        <v>0</v>
      </c>
      <c r="AT96" s="38">
        <f t="shared" si="40"/>
        <v>71.37</v>
      </c>
      <c r="AU96" s="11">
        <f>IF(AT96="",Default_Rank_Score,RANK(AT96,AT$4:AT$119,1))</f>
        <v>94</v>
      </c>
      <c r="AV96" s="51">
        <v>77.41</v>
      </c>
      <c r="AW96" s="6">
        <v>1</v>
      </c>
      <c r="AX96" s="31">
        <v>0</v>
      </c>
      <c r="AY96" s="31">
        <v>0</v>
      </c>
      <c r="AZ96" s="38">
        <f t="shared" si="41"/>
        <v>82.41</v>
      </c>
      <c r="BA96" s="11">
        <f>IF(AZ96="",Default_Rank_Score,RANK(AZ96,AZ$4:AZ$119,1))</f>
        <v>99</v>
      </c>
      <c r="BB96" s="51">
        <v>72.8</v>
      </c>
      <c r="BC96" s="6">
        <v>3</v>
      </c>
      <c r="BD96" s="31">
        <v>0</v>
      </c>
      <c r="BE96" s="31">
        <v>0</v>
      </c>
      <c r="BF96" s="38">
        <f t="shared" si="42"/>
        <v>87.8</v>
      </c>
      <c r="BG96" s="11">
        <f>IF(BF96="",Default_Rank_Score,RANK(BF96,BF$4:BF$119,1))</f>
        <v>103</v>
      </c>
      <c r="BH96" s="51">
        <v>67.760000000000005</v>
      </c>
      <c r="BI96" s="6">
        <v>3</v>
      </c>
      <c r="BJ96" s="31">
        <v>0</v>
      </c>
      <c r="BK96" s="31">
        <v>0</v>
      </c>
      <c r="BL96" s="38">
        <f t="shared" si="43"/>
        <v>82.76</v>
      </c>
      <c r="BM96" s="11">
        <f>IF(BL96="",Default_Rank_Score,RANK(BL96,BL$4:BL$119,1))</f>
        <v>103</v>
      </c>
      <c r="BN96" s="51">
        <v>80.95</v>
      </c>
      <c r="BO96" s="6">
        <v>0</v>
      </c>
      <c r="BP96" s="31">
        <v>0</v>
      </c>
      <c r="BQ96" s="31">
        <v>0</v>
      </c>
      <c r="BR96" s="38">
        <f t="shared" si="44"/>
        <v>80.95</v>
      </c>
      <c r="BS96" s="11">
        <f>IF(BR96="",Default_Rank_Score,RANK(BR96,BR$4:BR$119,1))</f>
        <v>91</v>
      </c>
    </row>
    <row r="97" spans="1:71" s="10" customFormat="1" x14ac:dyDescent="0.2">
      <c r="A97" s="61" t="s">
        <v>45</v>
      </c>
      <c r="B97" s="2"/>
      <c r="C97" s="1"/>
      <c r="D97" s="68" t="s">
        <v>46</v>
      </c>
      <c r="E97" s="76" t="s">
        <v>47</v>
      </c>
      <c r="F97" s="6"/>
      <c r="G97" s="66">
        <f t="shared" si="30"/>
        <v>53</v>
      </c>
      <c r="H97" s="66">
        <f t="shared" si="31"/>
        <v>274</v>
      </c>
      <c r="I97" s="66">
        <f t="shared" si="32"/>
        <v>7</v>
      </c>
      <c r="J97" s="66">
        <f t="shared" si="33"/>
        <v>5</v>
      </c>
      <c r="K97" s="67">
        <f t="shared" si="34"/>
        <v>426.03</v>
      </c>
      <c r="L97" s="51">
        <v>38.28</v>
      </c>
      <c r="M97" s="6">
        <v>2</v>
      </c>
      <c r="N97" s="31">
        <v>0</v>
      </c>
      <c r="O97" s="31">
        <v>0</v>
      </c>
      <c r="P97" s="38">
        <f t="shared" si="35"/>
        <v>48.28</v>
      </c>
      <c r="Q97" s="55">
        <f>IF(P97="",Default_Rank_Score,RANK(P97,P$4:P$119,1))</f>
        <v>63</v>
      </c>
      <c r="R97" s="51">
        <v>50.93</v>
      </c>
      <c r="S97" s="6">
        <v>0</v>
      </c>
      <c r="T97" s="31">
        <v>0</v>
      </c>
      <c r="U97" s="31">
        <v>0</v>
      </c>
      <c r="V97" s="38">
        <f t="shared" si="36"/>
        <v>50.93</v>
      </c>
      <c r="W97" s="57">
        <f>IF(V97="",Default_Rank_Score,RANK(V97,V$4:V$119,1))</f>
        <v>93</v>
      </c>
      <c r="X97" s="51">
        <v>54.02</v>
      </c>
      <c r="Y97" s="6">
        <v>0</v>
      </c>
      <c r="Z97" s="31">
        <v>0</v>
      </c>
      <c r="AA97" s="31">
        <v>0</v>
      </c>
      <c r="AB97" s="38">
        <f t="shared" si="37"/>
        <v>54.02</v>
      </c>
      <c r="AC97" s="57">
        <f>IF(AB97="",Default_Rank_Score,RANK(AB97,AB$4:AB$119,1))</f>
        <v>69</v>
      </c>
      <c r="AD97" s="51">
        <v>30.93</v>
      </c>
      <c r="AE97" s="6">
        <v>0</v>
      </c>
      <c r="AF97" s="31">
        <v>0</v>
      </c>
      <c r="AG97" s="31">
        <v>0</v>
      </c>
      <c r="AH97" s="38">
        <f t="shared" si="38"/>
        <v>30.93</v>
      </c>
      <c r="AI97" s="57">
        <f>IF(AH97="",Default_Rank_Score,RANK(AH97,AH$4:AH$119,1))</f>
        <v>24</v>
      </c>
      <c r="AJ97" s="51">
        <v>40.36</v>
      </c>
      <c r="AK97" s="6">
        <v>0</v>
      </c>
      <c r="AL97" s="31">
        <v>0</v>
      </c>
      <c r="AM97" s="31">
        <v>0</v>
      </c>
      <c r="AN97" s="38">
        <f t="shared" si="39"/>
        <v>40.36</v>
      </c>
      <c r="AO97" s="11">
        <f>IF(AN97="",Default_Rank_Score,RANK(AN97,AN$4:AN$119,1))</f>
        <v>25</v>
      </c>
      <c r="AP97" s="51">
        <v>34.479999999999997</v>
      </c>
      <c r="AQ97" s="6">
        <v>0</v>
      </c>
      <c r="AR97" s="31">
        <v>0</v>
      </c>
      <c r="AS97" s="31">
        <v>0</v>
      </c>
      <c r="AT97" s="38">
        <f t="shared" si="40"/>
        <v>34.479999999999997</v>
      </c>
      <c r="AU97" s="11">
        <f>IF(AT97="",Default_Rank_Score,RANK(AT97,AT$4:AT$119,1))</f>
        <v>26</v>
      </c>
      <c r="AV97" s="51">
        <v>29.39</v>
      </c>
      <c r="AW97" s="6">
        <v>0</v>
      </c>
      <c r="AX97" s="31">
        <v>0</v>
      </c>
      <c r="AY97" s="31">
        <v>0</v>
      </c>
      <c r="AZ97" s="38">
        <f t="shared" si="41"/>
        <v>29.39</v>
      </c>
      <c r="BA97" s="11">
        <f>IF(AZ97="",Default_Rank_Score,RANK(AZ97,AZ$4:AZ$119,1))</f>
        <v>9</v>
      </c>
      <c r="BB97" s="51">
        <v>28.46</v>
      </c>
      <c r="BC97" s="6">
        <v>0</v>
      </c>
      <c r="BD97" s="31">
        <v>0</v>
      </c>
      <c r="BE97" s="31">
        <v>0</v>
      </c>
      <c r="BF97" s="38">
        <f t="shared" si="42"/>
        <v>28.46</v>
      </c>
      <c r="BG97" s="11">
        <f>IF(BF97="",Default_Rank_Score,RANK(BF97,BF$4:BF$119,1))</f>
        <v>16</v>
      </c>
      <c r="BH97" s="51">
        <v>43.21</v>
      </c>
      <c r="BI97" s="6">
        <v>2</v>
      </c>
      <c r="BJ97" s="31">
        <v>0</v>
      </c>
      <c r="BK97" s="31">
        <v>0</v>
      </c>
      <c r="BL97" s="38">
        <f t="shared" si="43"/>
        <v>53.21</v>
      </c>
      <c r="BM97" s="11">
        <f>IF(BL97="",Default_Rank_Score,RANK(BL97,BL$4:BL$119,1))</f>
        <v>75</v>
      </c>
      <c r="BN97" s="51">
        <v>50.97</v>
      </c>
      <c r="BO97" s="6">
        <v>1</v>
      </c>
      <c r="BP97" s="31">
        <v>0</v>
      </c>
      <c r="BQ97" s="31">
        <v>0</v>
      </c>
      <c r="BR97" s="38">
        <f t="shared" si="44"/>
        <v>55.97</v>
      </c>
      <c r="BS97" s="11">
        <f>IF(BR97="",Default_Rank_Score,RANK(BR97,BR$4:BR$119,1))</f>
        <v>65</v>
      </c>
    </row>
    <row r="98" spans="1:71" s="10" customFormat="1" x14ac:dyDescent="0.2">
      <c r="A98" s="61" t="s">
        <v>158</v>
      </c>
      <c r="B98" s="2"/>
      <c r="C98" s="1"/>
      <c r="D98" s="74">
        <v>6</v>
      </c>
      <c r="E98" s="76" t="s">
        <v>47</v>
      </c>
      <c r="F98" s="6"/>
      <c r="G98" s="66">
        <f t="shared" si="30"/>
        <v>74</v>
      </c>
      <c r="H98" s="66">
        <f t="shared" si="31"/>
        <v>386</v>
      </c>
      <c r="I98" s="66">
        <f t="shared" si="32"/>
        <v>4</v>
      </c>
      <c r="J98" s="66">
        <f t="shared" si="33"/>
        <v>11</v>
      </c>
      <c r="K98" s="67">
        <f t="shared" si="34"/>
        <v>542.66999999999996</v>
      </c>
      <c r="L98" s="51">
        <v>51.89</v>
      </c>
      <c r="M98" s="6">
        <v>0</v>
      </c>
      <c r="N98" s="31">
        <v>0</v>
      </c>
      <c r="O98" s="31">
        <v>0</v>
      </c>
      <c r="P98" s="38">
        <f t="shared" si="35"/>
        <v>51.89</v>
      </c>
      <c r="Q98" s="55">
        <f>IF(P98="",Default_Rank_Score,RANK(P98,P$4:P$119,1))</f>
        <v>67</v>
      </c>
      <c r="R98" s="51">
        <v>41.99</v>
      </c>
      <c r="S98" s="6">
        <v>2</v>
      </c>
      <c r="T98" s="31">
        <v>0</v>
      </c>
      <c r="U98" s="31">
        <v>0</v>
      </c>
      <c r="V98" s="38">
        <f t="shared" si="36"/>
        <v>51.99</v>
      </c>
      <c r="W98" s="57">
        <f>IF(V98="",Default_Rank_Score,RANK(V98,V$4:V$119,1))</f>
        <v>94</v>
      </c>
      <c r="X98" s="51">
        <v>52.26</v>
      </c>
      <c r="Y98" s="6">
        <v>0</v>
      </c>
      <c r="Z98" s="31">
        <v>0</v>
      </c>
      <c r="AA98" s="31">
        <v>0</v>
      </c>
      <c r="AB98" s="38">
        <f t="shared" si="37"/>
        <v>52.26</v>
      </c>
      <c r="AC98" s="57">
        <f>IF(AB98="",Default_Rank_Score,RANK(AB98,AB$4:AB$119,1))</f>
        <v>68</v>
      </c>
      <c r="AD98" s="51">
        <v>42.21</v>
      </c>
      <c r="AE98" s="6">
        <v>1</v>
      </c>
      <c r="AF98" s="31">
        <v>0</v>
      </c>
      <c r="AG98" s="31">
        <v>0</v>
      </c>
      <c r="AH98" s="38">
        <f t="shared" si="38"/>
        <v>47.21</v>
      </c>
      <c r="AI98" s="57">
        <f>IF(AH98="",Default_Rank_Score,RANK(AH98,AH$4:AH$119,1))</f>
        <v>74</v>
      </c>
      <c r="AJ98" s="51">
        <v>61.7</v>
      </c>
      <c r="AK98" s="6">
        <v>1</v>
      </c>
      <c r="AL98" s="31">
        <v>0</v>
      </c>
      <c r="AM98" s="31">
        <v>0</v>
      </c>
      <c r="AN98" s="38">
        <f t="shared" si="39"/>
        <v>66.7</v>
      </c>
      <c r="AO98" s="11">
        <f>IF(AN98="",Default_Rank_Score,RANK(AN98,AN$4:AN$119,1))</f>
        <v>83</v>
      </c>
      <c r="AP98" s="51">
        <v>53.38</v>
      </c>
      <c r="AQ98" s="6">
        <v>2</v>
      </c>
      <c r="AR98" s="31">
        <v>0</v>
      </c>
      <c r="AS98" s="31">
        <v>0</v>
      </c>
      <c r="AT98" s="38">
        <f t="shared" si="40"/>
        <v>63.38</v>
      </c>
      <c r="AU98" s="11">
        <f>IF(AT98="",Default_Rank_Score,RANK(AT98,AT$4:AT$119,1))</f>
        <v>85</v>
      </c>
      <c r="AV98" s="51">
        <v>38.93</v>
      </c>
      <c r="AW98" s="6">
        <v>0</v>
      </c>
      <c r="AX98" s="31">
        <v>0</v>
      </c>
      <c r="AY98" s="31">
        <v>0</v>
      </c>
      <c r="AZ98" s="38">
        <f t="shared" si="41"/>
        <v>38.93</v>
      </c>
      <c r="BA98" s="11">
        <f>IF(AZ98="",Default_Rank_Score,RANK(AZ98,AZ$4:AZ$119,1))</f>
        <v>40</v>
      </c>
      <c r="BB98" s="51">
        <v>42.02</v>
      </c>
      <c r="BC98" s="6">
        <v>3</v>
      </c>
      <c r="BD98" s="31">
        <v>0</v>
      </c>
      <c r="BE98" s="31">
        <v>0</v>
      </c>
      <c r="BF98" s="38">
        <f t="shared" si="42"/>
        <v>57.02</v>
      </c>
      <c r="BG98" s="11">
        <f>IF(BF98="",Default_Rank_Score,RANK(BF98,BF$4:BF$119,1))</f>
        <v>87</v>
      </c>
      <c r="BH98" s="51">
        <v>43.06</v>
      </c>
      <c r="BI98" s="6">
        <v>2</v>
      </c>
      <c r="BJ98" s="31">
        <v>0</v>
      </c>
      <c r="BK98" s="31">
        <v>0</v>
      </c>
      <c r="BL98" s="38">
        <f t="shared" si="43"/>
        <v>53.06</v>
      </c>
      <c r="BM98" s="11">
        <f>IF(BL98="",Default_Rank_Score,RANK(BL98,BL$4:BL$119,1))</f>
        <v>74</v>
      </c>
      <c r="BN98" s="51">
        <v>60.23</v>
      </c>
      <c r="BO98" s="6">
        <v>0</v>
      </c>
      <c r="BP98" s="31">
        <v>0</v>
      </c>
      <c r="BQ98" s="31">
        <v>0</v>
      </c>
      <c r="BR98" s="38">
        <f t="shared" si="44"/>
        <v>60.23</v>
      </c>
      <c r="BS98" s="11">
        <f>IF(BR98="",Default_Rank_Score,RANK(BR98,BR$4:BR$119,1))</f>
        <v>72</v>
      </c>
    </row>
    <row r="99" spans="1:71" s="10" customFormat="1" x14ac:dyDescent="0.2">
      <c r="A99" s="61" t="s">
        <v>124</v>
      </c>
      <c r="B99" s="2"/>
      <c r="C99" s="1"/>
      <c r="D99" s="71">
        <v>3</v>
      </c>
      <c r="E99" s="76" t="s">
        <v>68</v>
      </c>
      <c r="F99" s="6"/>
      <c r="G99" s="66">
        <f t="shared" si="30"/>
        <v>99</v>
      </c>
      <c r="H99" s="66">
        <f t="shared" si="31"/>
        <v>482</v>
      </c>
      <c r="I99" s="66">
        <f t="shared" si="32"/>
        <v>6</v>
      </c>
      <c r="J99" s="66">
        <f t="shared" si="33"/>
        <v>14</v>
      </c>
      <c r="K99" s="67">
        <f t="shared" si="34"/>
        <v>846.91</v>
      </c>
      <c r="L99" s="51">
        <v>98.27</v>
      </c>
      <c r="M99" s="6">
        <v>4</v>
      </c>
      <c r="N99" s="31">
        <v>0</v>
      </c>
      <c r="O99" s="31">
        <v>0</v>
      </c>
      <c r="P99" s="38">
        <f t="shared" si="35"/>
        <v>118.27</v>
      </c>
      <c r="Q99" s="55">
        <f>IF(P99="",Default_Rank_Score,RANK(P99,P$4:P$119,1))</f>
        <v>107</v>
      </c>
      <c r="R99" s="51">
        <v>52.33</v>
      </c>
      <c r="S99" s="6">
        <v>0</v>
      </c>
      <c r="T99" s="31">
        <v>0</v>
      </c>
      <c r="U99" s="31">
        <v>0</v>
      </c>
      <c r="V99" s="38">
        <f t="shared" si="36"/>
        <v>52.33</v>
      </c>
      <c r="W99" s="57">
        <f>IF(V99="",Default_Rank_Score,RANK(V99,V$4:V$119,1))</f>
        <v>95</v>
      </c>
      <c r="X99" s="51">
        <v>65.59</v>
      </c>
      <c r="Y99" s="6">
        <v>0</v>
      </c>
      <c r="Z99" s="31">
        <v>0</v>
      </c>
      <c r="AA99" s="31">
        <v>0</v>
      </c>
      <c r="AB99" s="38">
        <f t="shared" si="37"/>
        <v>65.59</v>
      </c>
      <c r="AC99" s="57">
        <f>IF(AB99="",Default_Rank_Score,RANK(AB99,AB$4:AB$119,1))</f>
        <v>90</v>
      </c>
      <c r="AD99" s="51">
        <v>72.22</v>
      </c>
      <c r="AE99" s="6">
        <v>0</v>
      </c>
      <c r="AF99" s="31">
        <v>0</v>
      </c>
      <c r="AG99" s="31">
        <v>0</v>
      </c>
      <c r="AH99" s="38">
        <f t="shared" si="38"/>
        <v>72.22</v>
      </c>
      <c r="AI99" s="57">
        <f>IF(AH99="",Default_Rank_Score,RANK(AH99,AH$4:AH$119,1))</f>
        <v>98</v>
      </c>
      <c r="AJ99" s="51">
        <v>74.7</v>
      </c>
      <c r="AK99" s="6">
        <v>0</v>
      </c>
      <c r="AL99" s="31">
        <v>0</v>
      </c>
      <c r="AM99" s="31">
        <v>0</v>
      </c>
      <c r="AN99" s="38">
        <f t="shared" si="39"/>
        <v>74.7</v>
      </c>
      <c r="AO99" s="11">
        <f>IF(AN99="",Default_Rank_Score,RANK(AN99,AN$4:AN$119,1))</f>
        <v>92</v>
      </c>
      <c r="AP99" s="51">
        <v>101.84</v>
      </c>
      <c r="AQ99" s="6">
        <v>3</v>
      </c>
      <c r="AR99" s="31">
        <v>0</v>
      </c>
      <c r="AS99" s="31">
        <v>0</v>
      </c>
      <c r="AT99" s="38">
        <f t="shared" si="40"/>
        <v>116.84</v>
      </c>
      <c r="AU99" s="11">
        <f>IF(AT99="",Default_Rank_Score,RANK(AT99,AT$4:AT$119,1))</f>
        <v>106</v>
      </c>
      <c r="AV99" s="51">
        <v>62</v>
      </c>
      <c r="AW99" s="6">
        <v>1</v>
      </c>
      <c r="AX99" s="31">
        <v>0</v>
      </c>
      <c r="AY99" s="31">
        <v>0</v>
      </c>
      <c r="AZ99" s="38">
        <f t="shared" si="41"/>
        <v>67</v>
      </c>
      <c r="BA99" s="11">
        <f>IF(AZ99="",Default_Rank_Score,RANK(AZ99,AZ$4:AZ$119,1))</f>
        <v>93</v>
      </c>
      <c r="BB99" s="75">
        <v>62.02</v>
      </c>
      <c r="BC99" s="6">
        <v>0</v>
      </c>
      <c r="BD99" s="31">
        <v>0</v>
      </c>
      <c r="BE99" s="31">
        <v>0</v>
      </c>
      <c r="BF99" s="38">
        <f t="shared" si="42"/>
        <v>62.02</v>
      </c>
      <c r="BG99" s="11">
        <f>IF(BF99="",Default_Rank_Score,RANK(BF99,BF$4:BF$119,1))</f>
        <v>91</v>
      </c>
      <c r="BH99" s="51">
        <v>96.99</v>
      </c>
      <c r="BI99" s="6">
        <v>6</v>
      </c>
      <c r="BJ99" s="31">
        <v>0</v>
      </c>
      <c r="BK99" s="31">
        <v>0</v>
      </c>
      <c r="BL99" s="38">
        <f t="shared" si="43"/>
        <v>126.99</v>
      </c>
      <c r="BM99" s="11">
        <f>IF(BL99="",Default_Rank_Score,RANK(BL99,BL$4:BL$119,1))</f>
        <v>107</v>
      </c>
      <c r="BN99" s="51">
        <v>90.95</v>
      </c>
      <c r="BO99" s="6">
        <v>0</v>
      </c>
      <c r="BP99" s="31">
        <v>0</v>
      </c>
      <c r="BQ99" s="31">
        <v>0</v>
      </c>
      <c r="BR99" s="38">
        <f t="shared" si="44"/>
        <v>90.95</v>
      </c>
      <c r="BS99" s="11">
        <f>IF(BR99="",Default_Rank_Score,RANK(BR99,BR$4:BR$119,1))</f>
        <v>99</v>
      </c>
    </row>
    <row r="100" spans="1:71" s="10" customFormat="1" x14ac:dyDescent="0.2">
      <c r="A100" s="61" t="s">
        <v>153</v>
      </c>
      <c r="B100" s="2"/>
      <c r="C100" s="1"/>
      <c r="D100" s="68" t="s">
        <v>46</v>
      </c>
      <c r="E100" s="76" t="s">
        <v>90</v>
      </c>
      <c r="F100" s="6"/>
      <c r="G100" s="66">
        <f t="shared" si="30"/>
        <v>80</v>
      </c>
      <c r="H100" s="66">
        <f t="shared" si="31"/>
        <v>414</v>
      </c>
      <c r="I100" s="66">
        <f t="shared" si="32"/>
        <v>8</v>
      </c>
      <c r="J100" s="66">
        <f t="shared" si="33"/>
        <v>4</v>
      </c>
      <c r="K100" s="67">
        <f t="shared" si="34"/>
        <v>588.7600000000001</v>
      </c>
      <c r="L100" s="51">
        <v>57.99</v>
      </c>
      <c r="M100" s="6">
        <v>0</v>
      </c>
      <c r="N100" s="31">
        <v>1</v>
      </c>
      <c r="O100" s="31">
        <v>0</v>
      </c>
      <c r="P100" s="38">
        <f t="shared" si="35"/>
        <v>67.990000000000009</v>
      </c>
      <c r="Q100" s="55">
        <f>IF(P100="",Default_Rank_Score,RANK(P100,P$4:P$119,1))</f>
        <v>88</v>
      </c>
      <c r="R100" s="51">
        <v>53.61</v>
      </c>
      <c r="S100" s="6">
        <v>0</v>
      </c>
      <c r="T100" s="31">
        <v>0</v>
      </c>
      <c r="U100" s="31">
        <v>0</v>
      </c>
      <c r="V100" s="38">
        <f t="shared" si="36"/>
        <v>53.61</v>
      </c>
      <c r="W100" s="57">
        <f>IF(V100="",Default_Rank_Score,RANK(V100,V$4:V$119,1))</f>
        <v>96</v>
      </c>
      <c r="X100" s="51">
        <v>61.85</v>
      </c>
      <c r="Y100" s="6">
        <v>0</v>
      </c>
      <c r="Z100" s="31">
        <v>0</v>
      </c>
      <c r="AA100" s="31">
        <v>0</v>
      </c>
      <c r="AB100" s="38">
        <f t="shared" si="37"/>
        <v>61.85</v>
      </c>
      <c r="AC100" s="57">
        <f>IF(AB100="",Default_Rank_Score,RANK(AB100,AB$4:AB$119,1))</f>
        <v>81</v>
      </c>
      <c r="AD100" s="51">
        <v>54.66</v>
      </c>
      <c r="AE100" s="6">
        <v>0</v>
      </c>
      <c r="AF100" s="31">
        <v>0</v>
      </c>
      <c r="AG100" s="31">
        <v>0</v>
      </c>
      <c r="AH100" s="38">
        <f t="shared" si="38"/>
        <v>54.66</v>
      </c>
      <c r="AI100" s="57">
        <f>IF(AH100="",Default_Rank_Score,RANK(AH100,AH$4:AH$119,1))</f>
        <v>82</v>
      </c>
      <c r="AJ100" s="51">
        <v>55.5</v>
      </c>
      <c r="AK100" s="6">
        <v>0</v>
      </c>
      <c r="AL100" s="31">
        <v>0</v>
      </c>
      <c r="AM100" s="31">
        <v>0</v>
      </c>
      <c r="AN100" s="38">
        <f t="shared" si="39"/>
        <v>55.5</v>
      </c>
      <c r="AO100" s="11">
        <f>IF(AN100="",Default_Rank_Score,RANK(AN100,AN$4:AN$119,1))</f>
        <v>67</v>
      </c>
      <c r="AP100" s="51">
        <v>57.12</v>
      </c>
      <c r="AQ100" s="6">
        <v>1</v>
      </c>
      <c r="AR100" s="31">
        <v>0</v>
      </c>
      <c r="AS100" s="31">
        <v>0</v>
      </c>
      <c r="AT100" s="38">
        <f t="shared" si="40"/>
        <v>62.12</v>
      </c>
      <c r="AU100" s="11">
        <f>IF(AT100="",Default_Rank_Score,RANK(AT100,AT$4:AT$119,1))</f>
        <v>84</v>
      </c>
      <c r="AV100" s="51">
        <v>49.85</v>
      </c>
      <c r="AW100" s="6">
        <v>0</v>
      </c>
      <c r="AX100" s="31">
        <v>0</v>
      </c>
      <c r="AY100" s="31">
        <v>0</v>
      </c>
      <c r="AZ100" s="38">
        <f t="shared" si="41"/>
        <v>49.85</v>
      </c>
      <c r="BA100" s="11">
        <f>IF(AZ100="",Default_Rank_Score,RANK(AZ100,AZ$4:AZ$119,1))</f>
        <v>69</v>
      </c>
      <c r="BB100" s="51">
        <v>48.04</v>
      </c>
      <c r="BC100" s="6">
        <v>0</v>
      </c>
      <c r="BD100" s="31">
        <v>0</v>
      </c>
      <c r="BE100" s="31">
        <v>0</v>
      </c>
      <c r="BF100" s="38">
        <f t="shared" si="42"/>
        <v>48.04</v>
      </c>
      <c r="BG100" s="11">
        <f>IF(BF100="",Default_Rank_Score,RANK(BF100,BF$4:BF$119,1))</f>
        <v>72</v>
      </c>
      <c r="BH100" s="51">
        <v>62.5</v>
      </c>
      <c r="BI100" s="6">
        <v>0</v>
      </c>
      <c r="BJ100" s="31">
        <v>0</v>
      </c>
      <c r="BK100" s="31">
        <v>0</v>
      </c>
      <c r="BL100" s="38">
        <f t="shared" si="43"/>
        <v>62.5</v>
      </c>
      <c r="BM100" s="11">
        <f>IF(BL100="",Default_Rank_Score,RANK(BL100,BL$4:BL$119,1))</f>
        <v>87</v>
      </c>
      <c r="BN100" s="51">
        <v>57.64</v>
      </c>
      <c r="BO100" s="6">
        <v>3</v>
      </c>
      <c r="BP100" s="31">
        <v>0</v>
      </c>
      <c r="BQ100" s="31">
        <v>0</v>
      </c>
      <c r="BR100" s="38">
        <f t="shared" si="44"/>
        <v>72.64</v>
      </c>
      <c r="BS100" s="11">
        <f>IF(BR100="",Default_Rank_Score,RANK(BR100,BR$4:BR$119,1))</f>
        <v>85</v>
      </c>
    </row>
    <row r="101" spans="1:71" s="10" customFormat="1" x14ac:dyDescent="0.2">
      <c r="A101" s="61" t="s">
        <v>107</v>
      </c>
      <c r="B101" s="2"/>
      <c r="C101" s="1"/>
      <c r="D101" s="71">
        <v>3</v>
      </c>
      <c r="E101" s="76" t="s">
        <v>137</v>
      </c>
      <c r="F101" s="6"/>
      <c r="G101" s="66">
        <f t="shared" ref="G101:G118" si="45">RANK(K101,K$4:K$119,1)</f>
        <v>107</v>
      </c>
      <c r="H101" s="66">
        <f t="shared" ref="H101:H118" si="46">Q101+W101+AC101+AI101+AO101</f>
        <v>537</v>
      </c>
      <c r="I101" s="66">
        <f t="shared" ref="I101:I118" si="47">IF(M101=0,1,0)+IF(S101=0,1,0)+IF(Y101=0,1,0)+IF(AE101=0,1,0)+IF(AK101=0,1,0)+IF(AQ101=0,1,0)+IF(AW101=0,1,0)+IF(BC101=0,1,0)+IF(BI101=0,1,0)+IF(BO101=0,1,0)</f>
        <v>1</v>
      </c>
      <c r="J101" s="66">
        <f t="shared" ref="J101:J118" si="48">M101+S101+Y101+AE101+AK101+AQ101+AW101+BC101+BI101+BO101</f>
        <v>62</v>
      </c>
      <c r="K101" s="67">
        <f t="shared" ref="K101:K118" si="49">P101+V101+AB101+AH101+AN101+AT101+AZ101+BF101+BL101+BR101</f>
        <v>1449.9</v>
      </c>
      <c r="L101" s="51">
        <v>121.23</v>
      </c>
      <c r="M101" s="6">
        <v>8</v>
      </c>
      <c r="N101" s="31">
        <v>0</v>
      </c>
      <c r="O101" s="31">
        <v>0</v>
      </c>
      <c r="P101" s="38">
        <f t="shared" ref="P101:P132" si="50">IF((OR(L101="",L101="DNC")),"",IF(L101="SDQ",P$129,IF(L101="DNF",999,(L101+(5*M101)+(N101*10)-(O101*5)))))</f>
        <v>161.23000000000002</v>
      </c>
      <c r="Q101" s="55">
        <f>IF(P101="",Default_Rank_Score,RANK(P101,P$4:P$119,1))</f>
        <v>111</v>
      </c>
      <c r="R101" s="51">
        <v>53.65</v>
      </c>
      <c r="S101" s="6">
        <v>0</v>
      </c>
      <c r="T101" s="31">
        <v>0</v>
      </c>
      <c r="U101" s="31">
        <v>0</v>
      </c>
      <c r="V101" s="38">
        <f t="shared" ref="V101:V132" si="51">IF((OR(R101="",R101="DNC")),"",IF(R101="SDQ",V$129,IF(R101="DNF",999,(R101+(5*S101)+(T101*10)-(U101*5)))))</f>
        <v>53.65</v>
      </c>
      <c r="W101" s="57">
        <f>IF(V101="",Default_Rank_Score,RANK(V101,V$4:V$119,1))</f>
        <v>97</v>
      </c>
      <c r="X101" s="51">
        <v>111.82</v>
      </c>
      <c r="Y101" s="6">
        <v>10</v>
      </c>
      <c r="Z101" s="31">
        <v>0</v>
      </c>
      <c r="AA101" s="31">
        <v>0</v>
      </c>
      <c r="AB101" s="38">
        <f t="shared" ref="AB101:AB132" si="52">IF((OR(X101="",X101="DNC")),"",IF(X101="SDQ",AB$129,IF(X101="DNF",999,(X101+(5*Y101)+(Z101*10)-(AA101*5)))))</f>
        <v>161.82</v>
      </c>
      <c r="AC101" s="57">
        <f>IF(AB101="",Default_Rank_Score,RANK(AB101,AB$4:AB$119,1))</f>
        <v>110</v>
      </c>
      <c r="AD101" s="51">
        <v>103.15</v>
      </c>
      <c r="AE101" s="6">
        <v>7</v>
      </c>
      <c r="AF101" s="31">
        <v>0</v>
      </c>
      <c r="AG101" s="31">
        <v>0</v>
      </c>
      <c r="AH101" s="38">
        <f t="shared" ref="AH101:AH132" si="53">IF((OR(AD101="",AD101="DNC")),"",IF(AD101="SDQ",AH$129,IF(AD101="DNF",999,(AD101+(5*AE101)+(AF101*10)-(AG101*5)))))</f>
        <v>138.15</v>
      </c>
      <c r="AI101" s="57">
        <f>IF(AH101="",Default_Rank_Score,RANK(AH101,AH$4:AH$119,1))</f>
        <v>108</v>
      </c>
      <c r="AJ101" s="51">
        <v>144.43</v>
      </c>
      <c r="AK101" s="6">
        <v>5</v>
      </c>
      <c r="AL101" s="31">
        <v>0</v>
      </c>
      <c r="AM101" s="31">
        <v>0</v>
      </c>
      <c r="AN101" s="38">
        <f t="shared" ref="AN101:AN132" si="54">IF((OR(AJ101="",AJ101="DNC")),"",IF(AJ101="SDQ",AN$129,IF(AJ101="DNF",999,(AJ101+(5*AK101)+(AL101*10)-(AM101*5)))))</f>
        <v>169.43</v>
      </c>
      <c r="AO101" s="11">
        <f>IF(AN101="",Default_Rank_Score,RANK(AN101,AN$4:AN$119,1))</f>
        <v>111</v>
      </c>
      <c r="AP101" s="51">
        <v>120.22</v>
      </c>
      <c r="AQ101" s="6">
        <v>7</v>
      </c>
      <c r="AR101" s="31">
        <v>0</v>
      </c>
      <c r="AS101" s="31">
        <v>0</v>
      </c>
      <c r="AT101" s="38">
        <f t="shared" ref="AT101:AT132" si="55">IF((OR(AP101="",AP101="DNC")),"",IF(AP101="SDQ",AT$129,IF(AP101="DNF",999,(AP101+(5*AQ101)+(AR101*10)-(AS101*5)))))</f>
        <v>155.22</v>
      </c>
      <c r="AU101" s="11">
        <f>IF(AT101="",Default_Rank_Score,RANK(AT101,AT$4:AT$119,1))</f>
        <v>110</v>
      </c>
      <c r="AV101" s="51">
        <v>98.43</v>
      </c>
      <c r="AW101" s="6">
        <v>4</v>
      </c>
      <c r="AX101" s="31">
        <v>0</v>
      </c>
      <c r="AY101" s="31">
        <v>0</v>
      </c>
      <c r="AZ101" s="38">
        <f t="shared" ref="AZ101:AZ132" si="56">IF((OR(AV101="",AV101="DNC")),"",IF(AV101="SDQ",AZ$129,IF(AV101="DNF",999,(AV101+(5*AW101)+(AX101*10)-(AY101*5)))))</f>
        <v>118.43</v>
      </c>
      <c r="BA101" s="11">
        <f>IF(AZ101="",Default_Rank_Score,RANK(AZ101,AZ$4:AZ$119,1))</f>
        <v>108</v>
      </c>
      <c r="BB101" s="51">
        <v>128.63999999999999</v>
      </c>
      <c r="BC101" s="6">
        <v>6</v>
      </c>
      <c r="BD101" s="31">
        <v>0</v>
      </c>
      <c r="BE101" s="31">
        <v>0</v>
      </c>
      <c r="BF101" s="38">
        <f t="shared" ref="BF101:BF132" si="57">IF((OR(BB101="",BB101="DNC")),"",IF(BB101="SDQ",BF$129,IF(BB101="DNF",999,(BB101+(5*BC101)+(BD101*10)-(BE101*5)))))</f>
        <v>158.63999999999999</v>
      </c>
      <c r="BG101" s="11">
        <f>IF(BF101="",Default_Rank_Score,RANK(BF101,BF$4:BF$119,1))</f>
        <v>112</v>
      </c>
      <c r="BH101" s="51">
        <v>119.55</v>
      </c>
      <c r="BI101" s="6">
        <v>8</v>
      </c>
      <c r="BJ101" s="31">
        <v>0</v>
      </c>
      <c r="BK101" s="31">
        <v>0</v>
      </c>
      <c r="BL101" s="38">
        <f t="shared" ref="BL101:BL132" si="58">IF((OR(BH101="",BH101="DNC")),"",IF(BH101="SDQ",BL$129,IF(BH101="DNF",999,(BH101+(5*BI101)+(BJ101*10)-(BK101*5)))))</f>
        <v>159.55000000000001</v>
      </c>
      <c r="BM101" s="11">
        <f>IF(BL101="",Default_Rank_Score,RANK(BL101,BL$4:BL$119,1))</f>
        <v>111</v>
      </c>
      <c r="BN101" s="51">
        <v>138.78</v>
      </c>
      <c r="BO101" s="6">
        <v>7</v>
      </c>
      <c r="BP101" s="31">
        <v>0</v>
      </c>
      <c r="BQ101" s="31">
        <v>0</v>
      </c>
      <c r="BR101" s="38">
        <f t="shared" ref="BR101:BR132" si="59">IF((OR(BN101="",BN101="DNC")),"",IF(BN101="SDQ",BR$129,IF(BN101="DNF",999,(BN101+(5*BO101)+(BP101*10)-(BQ101*5)))))</f>
        <v>173.78</v>
      </c>
      <c r="BS101" s="11">
        <f>IF(BR101="",Default_Rank_Score,RANK(BR101,BR$4:BR$119,1))</f>
        <v>112</v>
      </c>
    </row>
    <row r="102" spans="1:71" s="10" customFormat="1" x14ac:dyDescent="0.2">
      <c r="A102" s="61" t="s">
        <v>146</v>
      </c>
      <c r="B102" s="2"/>
      <c r="C102" s="1"/>
      <c r="D102" s="73">
        <v>5</v>
      </c>
      <c r="E102" s="76" t="s">
        <v>110</v>
      </c>
      <c r="F102" s="6"/>
      <c r="G102" s="66">
        <f t="shared" si="45"/>
        <v>58</v>
      </c>
      <c r="H102" s="66">
        <f t="shared" si="46"/>
        <v>250</v>
      </c>
      <c r="I102" s="66">
        <f t="shared" si="47"/>
        <v>6</v>
      </c>
      <c r="J102" s="66">
        <f t="shared" si="48"/>
        <v>14</v>
      </c>
      <c r="K102" s="67">
        <f t="shared" si="49"/>
        <v>448.23</v>
      </c>
      <c r="L102" s="51">
        <v>28.17</v>
      </c>
      <c r="M102" s="6">
        <v>2</v>
      </c>
      <c r="N102" s="31">
        <v>0</v>
      </c>
      <c r="O102" s="31">
        <v>0</v>
      </c>
      <c r="P102" s="38">
        <f t="shared" si="50"/>
        <v>38.17</v>
      </c>
      <c r="Q102" s="55">
        <f>IF(P102="",Default_Rank_Score,RANK(P102,P$4:P$119,1))</f>
        <v>46</v>
      </c>
      <c r="R102" s="51">
        <v>45.09</v>
      </c>
      <c r="S102" s="6">
        <v>2</v>
      </c>
      <c r="T102" s="31">
        <v>0</v>
      </c>
      <c r="U102" s="31">
        <v>0</v>
      </c>
      <c r="V102" s="38">
        <f t="shared" si="51"/>
        <v>55.09</v>
      </c>
      <c r="W102" s="57">
        <f>IF(V102="",Default_Rank_Score,RANK(V102,V$4:V$119,1))</f>
        <v>98</v>
      </c>
      <c r="X102" s="51">
        <v>34.85</v>
      </c>
      <c r="Y102" s="6">
        <v>0</v>
      </c>
      <c r="Z102" s="31">
        <v>0</v>
      </c>
      <c r="AA102" s="31">
        <v>0</v>
      </c>
      <c r="AB102" s="38">
        <f t="shared" si="52"/>
        <v>34.85</v>
      </c>
      <c r="AC102" s="57">
        <f>IF(AB102="",Default_Rank_Score,RANK(AB102,AB$4:AB$119,1))</f>
        <v>28</v>
      </c>
      <c r="AD102" s="51">
        <v>29.54</v>
      </c>
      <c r="AE102" s="6">
        <v>0</v>
      </c>
      <c r="AF102" s="31">
        <v>0</v>
      </c>
      <c r="AG102" s="31">
        <v>0</v>
      </c>
      <c r="AH102" s="38">
        <f t="shared" si="53"/>
        <v>29.54</v>
      </c>
      <c r="AI102" s="57">
        <f>IF(AH102="",Default_Rank_Score,RANK(AH102,AH$4:AH$119,1))</f>
        <v>19</v>
      </c>
      <c r="AJ102" s="51">
        <v>50.28</v>
      </c>
      <c r="AK102" s="6">
        <v>0</v>
      </c>
      <c r="AL102" s="31">
        <v>0</v>
      </c>
      <c r="AM102" s="31">
        <v>0</v>
      </c>
      <c r="AN102" s="38">
        <f t="shared" si="54"/>
        <v>50.28</v>
      </c>
      <c r="AO102" s="11">
        <f>IF(AN102="",Default_Rank_Score,RANK(AN102,AN$4:AN$119,1))</f>
        <v>59</v>
      </c>
      <c r="AP102" s="51">
        <v>50.99</v>
      </c>
      <c r="AQ102" s="6">
        <v>8</v>
      </c>
      <c r="AR102" s="31">
        <v>0</v>
      </c>
      <c r="AS102" s="31">
        <v>0</v>
      </c>
      <c r="AT102" s="38">
        <f t="shared" si="55"/>
        <v>90.990000000000009</v>
      </c>
      <c r="AU102" s="11">
        <f>IF(AT102="",Default_Rank_Score,RANK(AT102,AT$4:AT$119,1))</f>
        <v>98</v>
      </c>
      <c r="AV102" s="51">
        <v>35.380000000000003</v>
      </c>
      <c r="AW102" s="6">
        <v>2</v>
      </c>
      <c r="AX102" s="31">
        <v>0</v>
      </c>
      <c r="AY102" s="31">
        <v>0</v>
      </c>
      <c r="AZ102" s="38">
        <f t="shared" si="56"/>
        <v>45.38</v>
      </c>
      <c r="BA102" s="11">
        <f>IF(AZ102="",Default_Rank_Score,RANK(AZ102,AZ$4:AZ$119,1))</f>
        <v>60</v>
      </c>
      <c r="BB102" s="51">
        <v>29.73</v>
      </c>
      <c r="BC102" s="6">
        <v>0</v>
      </c>
      <c r="BD102" s="31">
        <v>0</v>
      </c>
      <c r="BE102" s="31">
        <v>0</v>
      </c>
      <c r="BF102" s="38">
        <f t="shared" si="57"/>
        <v>29.73</v>
      </c>
      <c r="BG102" s="11">
        <f>IF(BF102="",Default_Rank_Score,RANK(BF102,BF$4:BF$119,1))</f>
        <v>24</v>
      </c>
      <c r="BH102" s="51">
        <v>36.31</v>
      </c>
      <c r="BI102" s="6">
        <v>0</v>
      </c>
      <c r="BJ102" s="31">
        <v>0</v>
      </c>
      <c r="BK102" s="31">
        <v>0</v>
      </c>
      <c r="BL102" s="38">
        <f t="shared" si="58"/>
        <v>36.31</v>
      </c>
      <c r="BM102" s="11">
        <f>IF(BL102="",Default_Rank_Score,RANK(BL102,BL$4:BL$119,1))</f>
        <v>40</v>
      </c>
      <c r="BN102" s="51">
        <v>37.89</v>
      </c>
      <c r="BO102" s="6">
        <v>0</v>
      </c>
      <c r="BP102" s="31">
        <v>0</v>
      </c>
      <c r="BQ102" s="31">
        <v>0</v>
      </c>
      <c r="BR102" s="38">
        <f t="shared" si="59"/>
        <v>37.89</v>
      </c>
      <c r="BS102" s="11">
        <f>IF(BR102="",Default_Rank_Score,RANK(BR102,BR$4:BR$119,1))</f>
        <v>22</v>
      </c>
    </row>
    <row r="103" spans="1:71" s="10" customFormat="1" x14ac:dyDescent="0.2">
      <c r="A103" s="61" t="s">
        <v>169</v>
      </c>
      <c r="B103" s="2"/>
      <c r="C103" s="1"/>
      <c r="D103" s="73">
        <v>5</v>
      </c>
      <c r="E103" s="76" t="s">
        <v>73</v>
      </c>
      <c r="F103" s="6"/>
      <c r="G103" s="66">
        <f t="shared" si="45"/>
        <v>103</v>
      </c>
      <c r="H103" s="66">
        <f t="shared" si="46"/>
        <v>514</v>
      </c>
      <c r="I103" s="66">
        <f t="shared" si="47"/>
        <v>1</v>
      </c>
      <c r="J103" s="66">
        <f t="shared" si="48"/>
        <v>34</v>
      </c>
      <c r="K103" s="67">
        <f t="shared" si="49"/>
        <v>940.08000000000015</v>
      </c>
      <c r="L103" s="51">
        <v>83.18</v>
      </c>
      <c r="M103" s="6">
        <v>5</v>
      </c>
      <c r="N103" s="31">
        <v>0</v>
      </c>
      <c r="O103" s="31">
        <v>0</v>
      </c>
      <c r="P103" s="38">
        <f t="shared" si="50"/>
        <v>108.18</v>
      </c>
      <c r="Q103" s="55">
        <f>IF(P103="",Default_Rank_Score,RANK(P103,P$4:P$119,1))</f>
        <v>105</v>
      </c>
      <c r="R103" s="51">
        <v>55.22</v>
      </c>
      <c r="S103" s="6">
        <v>0</v>
      </c>
      <c r="T103" s="31">
        <v>0</v>
      </c>
      <c r="U103" s="31">
        <v>0</v>
      </c>
      <c r="V103" s="38">
        <f t="shared" si="51"/>
        <v>55.22</v>
      </c>
      <c r="W103" s="57">
        <f>IF(V103="",Default_Rank_Score,RANK(V103,V$4:V$119,1))</f>
        <v>99</v>
      </c>
      <c r="X103" s="51">
        <v>80.83</v>
      </c>
      <c r="Y103" s="6">
        <v>4</v>
      </c>
      <c r="Z103" s="31">
        <v>0</v>
      </c>
      <c r="AA103" s="31">
        <v>0</v>
      </c>
      <c r="AB103" s="38">
        <f t="shared" si="52"/>
        <v>100.83</v>
      </c>
      <c r="AC103" s="57">
        <f>IF(AB103="",Default_Rank_Score,RANK(AB103,AB$4:AB$119,1))</f>
        <v>106</v>
      </c>
      <c r="AD103" s="51">
        <v>73.25</v>
      </c>
      <c r="AE103" s="6">
        <v>2</v>
      </c>
      <c r="AF103" s="31">
        <v>0</v>
      </c>
      <c r="AG103" s="31">
        <v>0</v>
      </c>
      <c r="AH103" s="38">
        <f t="shared" si="53"/>
        <v>83.25</v>
      </c>
      <c r="AI103" s="57">
        <f>IF(AH103="",Default_Rank_Score,RANK(AH103,AH$4:AH$119,1))</f>
        <v>103</v>
      </c>
      <c r="AJ103" s="51">
        <v>84.91</v>
      </c>
      <c r="AK103" s="6">
        <v>2</v>
      </c>
      <c r="AL103" s="31">
        <v>0</v>
      </c>
      <c r="AM103" s="31">
        <v>0</v>
      </c>
      <c r="AN103" s="38">
        <f t="shared" si="54"/>
        <v>94.91</v>
      </c>
      <c r="AO103" s="11">
        <f>IF(AN103="",Default_Rank_Score,RANK(AN103,AN$4:AN$119,1))</f>
        <v>101</v>
      </c>
      <c r="AP103" s="51">
        <v>73.95</v>
      </c>
      <c r="AQ103" s="6">
        <v>5</v>
      </c>
      <c r="AR103" s="31">
        <v>0</v>
      </c>
      <c r="AS103" s="31">
        <v>0</v>
      </c>
      <c r="AT103" s="38">
        <f t="shared" si="55"/>
        <v>98.95</v>
      </c>
      <c r="AU103" s="11">
        <f>IF(AT103="",Default_Rank_Score,RANK(AT103,AT$4:AT$119,1))</f>
        <v>100</v>
      </c>
      <c r="AV103" s="51">
        <v>75.58</v>
      </c>
      <c r="AW103" s="6">
        <v>8</v>
      </c>
      <c r="AX103" s="31">
        <v>0</v>
      </c>
      <c r="AY103" s="31">
        <v>0</v>
      </c>
      <c r="AZ103" s="38">
        <f t="shared" si="56"/>
        <v>115.58</v>
      </c>
      <c r="BA103" s="11">
        <f>IF(AZ103="",Default_Rank_Score,RANK(AZ103,AZ$4:AZ$119,1))</f>
        <v>107</v>
      </c>
      <c r="BB103" s="51">
        <v>70.209999999999994</v>
      </c>
      <c r="BC103" s="6">
        <v>2</v>
      </c>
      <c r="BD103" s="31">
        <v>0</v>
      </c>
      <c r="BE103" s="31">
        <v>0</v>
      </c>
      <c r="BF103" s="38">
        <f t="shared" si="57"/>
        <v>80.209999999999994</v>
      </c>
      <c r="BG103" s="11">
        <f>IF(BF103="",Default_Rank_Score,RANK(BF103,BF$4:BF$119,1))</f>
        <v>101</v>
      </c>
      <c r="BH103" s="51">
        <v>70.989999999999995</v>
      </c>
      <c r="BI103" s="6">
        <v>1</v>
      </c>
      <c r="BJ103" s="31">
        <v>0</v>
      </c>
      <c r="BK103" s="31">
        <v>0</v>
      </c>
      <c r="BL103" s="38">
        <f t="shared" si="58"/>
        <v>75.989999999999995</v>
      </c>
      <c r="BM103" s="11">
        <f>IF(BL103="",Default_Rank_Score,RANK(BL103,BL$4:BL$119,1))</f>
        <v>101</v>
      </c>
      <c r="BN103" s="51">
        <v>101.96</v>
      </c>
      <c r="BO103" s="6">
        <v>5</v>
      </c>
      <c r="BP103" s="31">
        <v>0</v>
      </c>
      <c r="BQ103" s="31">
        <v>0</v>
      </c>
      <c r="BR103" s="38">
        <f t="shared" si="59"/>
        <v>126.96</v>
      </c>
      <c r="BS103" s="11">
        <f>IF(BR103="",Default_Rank_Score,RANK(BR103,BR$4:BR$119,1))</f>
        <v>108</v>
      </c>
    </row>
    <row r="104" spans="1:71" s="10" customFormat="1" x14ac:dyDescent="0.2">
      <c r="A104" s="61" t="s">
        <v>177</v>
      </c>
      <c r="B104" s="2"/>
      <c r="C104" s="1"/>
      <c r="D104" s="68" t="s">
        <v>46</v>
      </c>
      <c r="E104" s="76" t="s">
        <v>155</v>
      </c>
      <c r="F104" s="6"/>
      <c r="G104" s="66">
        <f t="shared" si="45"/>
        <v>93</v>
      </c>
      <c r="H104" s="66">
        <f t="shared" si="46"/>
        <v>479</v>
      </c>
      <c r="I104" s="66">
        <f t="shared" si="47"/>
        <v>9</v>
      </c>
      <c r="J104" s="66">
        <f t="shared" si="48"/>
        <v>1</v>
      </c>
      <c r="K104" s="67">
        <f t="shared" si="49"/>
        <v>701.97</v>
      </c>
      <c r="L104" s="51">
        <v>65.58</v>
      </c>
      <c r="M104" s="6">
        <v>1</v>
      </c>
      <c r="N104" s="31">
        <v>0</v>
      </c>
      <c r="O104" s="31">
        <v>0</v>
      </c>
      <c r="P104" s="38">
        <f t="shared" si="50"/>
        <v>70.58</v>
      </c>
      <c r="Q104" s="55">
        <f>IF(P104="",Default_Rank_Score,RANK(P104,P$4:P$119,1))</f>
        <v>89</v>
      </c>
      <c r="R104" s="51">
        <v>57.08</v>
      </c>
      <c r="S104" s="6">
        <v>0</v>
      </c>
      <c r="T104" s="31">
        <v>0</v>
      </c>
      <c r="U104" s="31">
        <v>0</v>
      </c>
      <c r="V104" s="38">
        <f t="shared" si="51"/>
        <v>57.08</v>
      </c>
      <c r="W104" s="57">
        <f>IF(V104="",Default_Rank_Score,RANK(V104,V$4:V$119,1))</f>
        <v>100</v>
      </c>
      <c r="X104" s="51">
        <v>76.11</v>
      </c>
      <c r="Y104" s="6">
        <v>0</v>
      </c>
      <c r="Z104" s="31">
        <v>1</v>
      </c>
      <c r="AA104" s="31">
        <v>0</v>
      </c>
      <c r="AB104" s="38">
        <f t="shared" si="52"/>
        <v>86.11</v>
      </c>
      <c r="AC104" s="57">
        <f>IF(AB104="",Default_Rank_Score,RANK(AB104,AB$4:AB$119,1))</f>
        <v>102</v>
      </c>
      <c r="AD104" s="51">
        <v>61.69</v>
      </c>
      <c r="AE104" s="6">
        <v>0</v>
      </c>
      <c r="AF104" s="31">
        <v>0</v>
      </c>
      <c r="AG104" s="31">
        <v>0</v>
      </c>
      <c r="AH104" s="38">
        <f t="shared" si="53"/>
        <v>61.69</v>
      </c>
      <c r="AI104" s="57">
        <f>IF(AH104="",Default_Rank_Score,RANK(AH104,AH$4:AH$119,1))</f>
        <v>90</v>
      </c>
      <c r="AJ104" s="51">
        <v>87.93</v>
      </c>
      <c r="AK104" s="6">
        <v>0</v>
      </c>
      <c r="AL104" s="31">
        <v>0</v>
      </c>
      <c r="AM104" s="31">
        <v>0</v>
      </c>
      <c r="AN104" s="38">
        <f t="shared" si="54"/>
        <v>87.93</v>
      </c>
      <c r="AO104" s="11">
        <f>IF(AN104="",Default_Rank_Score,RANK(AN104,AN$4:AN$119,1))</f>
        <v>98</v>
      </c>
      <c r="AP104" s="51">
        <v>61.49</v>
      </c>
      <c r="AQ104" s="6">
        <v>0</v>
      </c>
      <c r="AR104" s="31">
        <v>0</v>
      </c>
      <c r="AS104" s="31">
        <v>0</v>
      </c>
      <c r="AT104" s="38">
        <f t="shared" si="55"/>
        <v>61.49</v>
      </c>
      <c r="AU104" s="11">
        <f>IF(AT104="",Default_Rank_Score,RANK(AT104,AT$4:AT$119,1))</f>
        <v>82</v>
      </c>
      <c r="AV104" s="51">
        <v>54.3</v>
      </c>
      <c r="AW104" s="6">
        <v>0</v>
      </c>
      <c r="AX104" s="31">
        <v>0</v>
      </c>
      <c r="AY104" s="31">
        <v>0</v>
      </c>
      <c r="AZ104" s="38">
        <f t="shared" si="56"/>
        <v>54.3</v>
      </c>
      <c r="BA104" s="11">
        <f>IF(AZ104="",Default_Rank_Score,RANK(AZ104,AZ$4:AZ$119,1))</f>
        <v>74</v>
      </c>
      <c r="BB104" s="51">
        <v>56.69</v>
      </c>
      <c r="BC104" s="6">
        <v>0</v>
      </c>
      <c r="BD104" s="31">
        <v>0</v>
      </c>
      <c r="BE104" s="31">
        <v>0</v>
      </c>
      <c r="BF104" s="38">
        <f t="shared" si="57"/>
        <v>56.69</v>
      </c>
      <c r="BG104" s="11">
        <f>IF(BF104="",Default_Rank_Score,RANK(BF104,BF$4:BF$119,1))</f>
        <v>85</v>
      </c>
      <c r="BH104" s="51">
        <v>64.25</v>
      </c>
      <c r="BI104" s="6">
        <v>0</v>
      </c>
      <c r="BJ104" s="31">
        <v>0</v>
      </c>
      <c r="BK104" s="31">
        <v>0</v>
      </c>
      <c r="BL104" s="38">
        <f t="shared" si="58"/>
        <v>64.25</v>
      </c>
      <c r="BM104" s="11">
        <f>IF(BL104="",Default_Rank_Score,RANK(BL104,BL$4:BL$119,1))</f>
        <v>89</v>
      </c>
      <c r="BN104" s="51">
        <v>101.85</v>
      </c>
      <c r="BO104" s="6">
        <v>0</v>
      </c>
      <c r="BP104" s="31">
        <v>0</v>
      </c>
      <c r="BQ104" s="31">
        <v>0</v>
      </c>
      <c r="BR104" s="38">
        <f t="shared" si="59"/>
        <v>101.85</v>
      </c>
      <c r="BS104" s="11">
        <f>IF(BR104="",Default_Rank_Score,RANK(BR104,BR$4:BR$119,1))</f>
        <v>101</v>
      </c>
    </row>
    <row r="105" spans="1:71" s="10" customFormat="1" x14ac:dyDescent="0.2">
      <c r="A105" s="61" t="s">
        <v>99</v>
      </c>
      <c r="B105" s="2"/>
      <c r="C105" s="1"/>
      <c r="D105" s="70">
        <v>2</v>
      </c>
      <c r="E105" s="76" t="s">
        <v>73</v>
      </c>
      <c r="F105" s="6"/>
      <c r="G105" s="66">
        <f t="shared" si="45"/>
        <v>67</v>
      </c>
      <c r="H105" s="66">
        <f t="shared" si="46"/>
        <v>331</v>
      </c>
      <c r="I105" s="66">
        <f t="shared" si="47"/>
        <v>4</v>
      </c>
      <c r="J105" s="66">
        <f t="shared" si="48"/>
        <v>10</v>
      </c>
      <c r="K105" s="67">
        <f t="shared" si="49"/>
        <v>504.61000000000007</v>
      </c>
      <c r="L105" s="51">
        <v>46.59</v>
      </c>
      <c r="M105" s="6">
        <v>1</v>
      </c>
      <c r="N105" s="31">
        <v>1</v>
      </c>
      <c r="O105" s="31">
        <v>0</v>
      </c>
      <c r="P105" s="38">
        <f t="shared" si="50"/>
        <v>61.59</v>
      </c>
      <c r="Q105" s="55">
        <f>IF(P105="",Default_Rank_Score,RANK(P105,P$4:P$119,1))</f>
        <v>82</v>
      </c>
      <c r="R105" s="51">
        <v>32.56</v>
      </c>
      <c r="S105" s="6">
        <v>5</v>
      </c>
      <c r="T105" s="31">
        <v>0</v>
      </c>
      <c r="U105" s="31">
        <v>0</v>
      </c>
      <c r="V105" s="38">
        <f t="shared" si="51"/>
        <v>57.56</v>
      </c>
      <c r="W105" s="57">
        <f>IF(V105="",Default_Rank_Score,RANK(V105,V$4:V$119,1))</f>
        <v>101</v>
      </c>
      <c r="X105" s="51">
        <v>40.520000000000003</v>
      </c>
      <c r="Y105" s="6">
        <v>1</v>
      </c>
      <c r="Z105" s="31">
        <v>0</v>
      </c>
      <c r="AA105" s="31">
        <v>0</v>
      </c>
      <c r="AB105" s="38">
        <f t="shared" si="52"/>
        <v>45.52</v>
      </c>
      <c r="AC105" s="57">
        <f>IF(AB105="",Default_Rank_Score,RANK(AB105,AB$4:AB$119,1))</f>
        <v>51</v>
      </c>
      <c r="AD105" s="51">
        <v>35.369999999999997</v>
      </c>
      <c r="AE105" s="6">
        <v>0</v>
      </c>
      <c r="AF105" s="31">
        <v>0</v>
      </c>
      <c r="AG105" s="31">
        <v>0</v>
      </c>
      <c r="AH105" s="38">
        <f t="shared" si="53"/>
        <v>35.369999999999997</v>
      </c>
      <c r="AI105" s="57">
        <f>IF(AH105="",Default_Rank_Score,RANK(AH105,AH$4:AH$119,1))</f>
        <v>43</v>
      </c>
      <c r="AJ105" s="51">
        <v>49.05</v>
      </c>
      <c r="AK105" s="6">
        <v>0</v>
      </c>
      <c r="AL105" s="31">
        <v>0</v>
      </c>
      <c r="AM105" s="31">
        <v>0</v>
      </c>
      <c r="AN105" s="38">
        <f t="shared" si="54"/>
        <v>49.05</v>
      </c>
      <c r="AO105" s="11">
        <f>IF(AN105="",Default_Rank_Score,RANK(AN105,AN$4:AN$119,1))</f>
        <v>54</v>
      </c>
      <c r="AP105" s="51">
        <v>60.55</v>
      </c>
      <c r="AQ105" s="6">
        <v>1</v>
      </c>
      <c r="AR105" s="31">
        <v>0</v>
      </c>
      <c r="AS105" s="31">
        <v>0</v>
      </c>
      <c r="AT105" s="38">
        <f t="shared" si="55"/>
        <v>65.55</v>
      </c>
      <c r="AU105" s="11">
        <f>IF(AT105="",Default_Rank_Score,RANK(AT105,AT$4:AT$119,1))</f>
        <v>86</v>
      </c>
      <c r="AV105" s="51">
        <v>39.68</v>
      </c>
      <c r="AW105" s="6">
        <v>1</v>
      </c>
      <c r="AX105" s="31">
        <v>0</v>
      </c>
      <c r="AY105" s="31">
        <v>0</v>
      </c>
      <c r="AZ105" s="38">
        <f t="shared" si="56"/>
        <v>44.68</v>
      </c>
      <c r="BA105" s="11">
        <f>IF(AZ105="",Default_Rank_Score,RANK(AZ105,AZ$4:AZ$119,1))</f>
        <v>57</v>
      </c>
      <c r="BB105" s="51">
        <v>34.57</v>
      </c>
      <c r="BC105" s="6">
        <v>0</v>
      </c>
      <c r="BD105" s="31">
        <v>1</v>
      </c>
      <c r="BE105" s="31">
        <v>0</v>
      </c>
      <c r="BF105" s="38">
        <f t="shared" si="57"/>
        <v>44.57</v>
      </c>
      <c r="BG105" s="11">
        <f>IF(BF105="",Default_Rank_Score,RANK(BF105,BF$4:BF$119,1))</f>
        <v>67</v>
      </c>
      <c r="BH105" s="51">
        <v>41.8</v>
      </c>
      <c r="BI105" s="6">
        <v>1</v>
      </c>
      <c r="BJ105" s="31">
        <v>0</v>
      </c>
      <c r="BK105" s="31">
        <v>0</v>
      </c>
      <c r="BL105" s="38">
        <f t="shared" si="58"/>
        <v>46.8</v>
      </c>
      <c r="BM105" s="11">
        <f>IF(BL105="",Default_Rank_Score,RANK(BL105,BL$4:BL$119,1))</f>
        <v>64</v>
      </c>
      <c r="BN105" s="51">
        <v>53.92</v>
      </c>
      <c r="BO105" s="6">
        <v>0</v>
      </c>
      <c r="BP105" s="31">
        <v>0</v>
      </c>
      <c r="BQ105" s="31">
        <v>0</v>
      </c>
      <c r="BR105" s="38">
        <f t="shared" si="59"/>
        <v>53.92</v>
      </c>
      <c r="BS105" s="11">
        <f>IF(BR105="",Default_Rank_Score,RANK(BR105,BR$4:BR$119,1))</f>
        <v>62</v>
      </c>
    </row>
    <row r="106" spans="1:71" s="10" customFormat="1" x14ac:dyDescent="0.2">
      <c r="A106" s="61" t="s">
        <v>160</v>
      </c>
      <c r="B106" s="2"/>
      <c r="C106" s="1"/>
      <c r="D106" s="68" t="s">
        <v>46</v>
      </c>
      <c r="E106" s="76" t="s">
        <v>137</v>
      </c>
      <c r="F106" s="6"/>
      <c r="G106" s="66">
        <f t="shared" si="45"/>
        <v>106</v>
      </c>
      <c r="H106" s="66">
        <f t="shared" si="46"/>
        <v>533</v>
      </c>
      <c r="I106" s="66">
        <f t="shared" si="47"/>
        <v>1</v>
      </c>
      <c r="J106" s="66">
        <f t="shared" si="48"/>
        <v>34</v>
      </c>
      <c r="K106" s="67">
        <f t="shared" si="49"/>
        <v>1170.1500000000001</v>
      </c>
      <c r="L106" s="51">
        <v>113.71</v>
      </c>
      <c r="M106" s="6">
        <v>7</v>
      </c>
      <c r="N106" s="31">
        <v>0</v>
      </c>
      <c r="O106" s="31">
        <v>0</v>
      </c>
      <c r="P106" s="38">
        <f t="shared" si="50"/>
        <v>148.70999999999998</v>
      </c>
      <c r="Q106" s="55">
        <f>IF(P106="",Default_Rank_Score,RANK(P106,P$4:P$119,1))</f>
        <v>108</v>
      </c>
      <c r="R106" s="51">
        <v>58.16</v>
      </c>
      <c r="S106" s="6">
        <v>0</v>
      </c>
      <c r="T106" s="31">
        <v>0</v>
      </c>
      <c r="U106" s="31">
        <v>0</v>
      </c>
      <c r="V106" s="38">
        <f t="shared" si="51"/>
        <v>58.16</v>
      </c>
      <c r="W106" s="57">
        <f>IF(V106="",Default_Rank_Score,RANK(V106,V$4:V$119,1))</f>
        <v>102</v>
      </c>
      <c r="X106" s="51">
        <v>96.07</v>
      </c>
      <c r="Y106" s="6">
        <v>1</v>
      </c>
      <c r="Z106" s="31">
        <v>0</v>
      </c>
      <c r="AA106" s="31">
        <v>0</v>
      </c>
      <c r="AB106" s="38">
        <f t="shared" si="52"/>
        <v>101.07</v>
      </c>
      <c r="AC106" s="57">
        <f>IF(AB106="",Default_Rank_Score,RANK(AB106,AB$4:AB$119,1))</f>
        <v>107</v>
      </c>
      <c r="AD106" s="51">
        <v>111.61</v>
      </c>
      <c r="AE106" s="6">
        <v>2</v>
      </c>
      <c r="AF106" s="31">
        <v>0</v>
      </c>
      <c r="AG106" s="31">
        <v>0</v>
      </c>
      <c r="AH106" s="38">
        <f t="shared" si="53"/>
        <v>121.61</v>
      </c>
      <c r="AI106" s="57">
        <f>IF(AH106="",Default_Rank_Score,RANK(AH106,AH$4:AH$119,1))</f>
        <v>106</v>
      </c>
      <c r="AJ106" s="51">
        <v>123.29</v>
      </c>
      <c r="AK106" s="6">
        <v>5</v>
      </c>
      <c r="AL106" s="31">
        <v>0</v>
      </c>
      <c r="AM106" s="31">
        <v>0</v>
      </c>
      <c r="AN106" s="38">
        <f t="shared" si="54"/>
        <v>148.29000000000002</v>
      </c>
      <c r="AO106" s="11">
        <f>IF(AN106="",Default_Rank_Score,RANK(AN106,AN$4:AN$119,1))</f>
        <v>110</v>
      </c>
      <c r="AP106" s="51">
        <v>112.95</v>
      </c>
      <c r="AQ106" s="6">
        <v>3</v>
      </c>
      <c r="AR106" s="31">
        <v>0</v>
      </c>
      <c r="AS106" s="31">
        <v>0</v>
      </c>
      <c r="AT106" s="38">
        <f t="shared" si="55"/>
        <v>127.95</v>
      </c>
      <c r="AU106" s="11">
        <f>IF(AT106="",Default_Rank_Score,RANK(AT106,AT$4:AT$119,1))</f>
        <v>108</v>
      </c>
      <c r="AV106" s="51">
        <v>76.13</v>
      </c>
      <c r="AW106" s="6">
        <v>7</v>
      </c>
      <c r="AX106" s="31">
        <v>0</v>
      </c>
      <c r="AY106" s="31">
        <v>0</v>
      </c>
      <c r="AZ106" s="38">
        <f t="shared" si="56"/>
        <v>111.13</v>
      </c>
      <c r="BA106" s="11">
        <f>IF(AZ106="",Default_Rank_Score,RANK(AZ106,AZ$4:AZ$119,1))</f>
        <v>105</v>
      </c>
      <c r="BB106" s="51">
        <v>95.28</v>
      </c>
      <c r="BC106" s="6">
        <v>3</v>
      </c>
      <c r="BD106" s="31">
        <v>0</v>
      </c>
      <c r="BE106" s="31">
        <v>0</v>
      </c>
      <c r="BF106" s="38">
        <f t="shared" si="57"/>
        <v>110.28</v>
      </c>
      <c r="BG106" s="11">
        <f>IF(BF106="",Default_Rank_Score,RANK(BF106,BF$4:BF$119,1))</f>
        <v>106</v>
      </c>
      <c r="BH106" s="51">
        <v>102.82</v>
      </c>
      <c r="BI106" s="6">
        <v>3</v>
      </c>
      <c r="BJ106" s="31">
        <v>0</v>
      </c>
      <c r="BK106" s="31">
        <v>0</v>
      </c>
      <c r="BL106" s="38">
        <f t="shared" si="58"/>
        <v>117.82</v>
      </c>
      <c r="BM106" s="11">
        <f>IF(BL106="",Default_Rank_Score,RANK(BL106,BL$4:BL$119,1))</f>
        <v>106</v>
      </c>
      <c r="BN106" s="51">
        <v>110.13</v>
      </c>
      <c r="BO106" s="6">
        <v>3</v>
      </c>
      <c r="BP106" s="31">
        <v>0</v>
      </c>
      <c r="BQ106" s="31">
        <v>0</v>
      </c>
      <c r="BR106" s="38">
        <f t="shared" si="59"/>
        <v>125.13</v>
      </c>
      <c r="BS106" s="11">
        <f>IF(BR106="",Default_Rank_Score,RANK(BR106,BR$4:BR$119,1))</f>
        <v>107</v>
      </c>
    </row>
    <row r="107" spans="1:71" s="10" customFormat="1" x14ac:dyDescent="0.2">
      <c r="A107" s="61" t="s">
        <v>119</v>
      </c>
      <c r="B107" s="2"/>
      <c r="C107" s="1"/>
      <c r="D107" s="70">
        <v>2</v>
      </c>
      <c r="E107" s="76" t="s">
        <v>73</v>
      </c>
      <c r="F107" s="6"/>
      <c r="G107" s="66">
        <f t="shared" si="45"/>
        <v>87</v>
      </c>
      <c r="H107" s="66">
        <f t="shared" si="46"/>
        <v>431</v>
      </c>
      <c r="I107" s="66">
        <f t="shared" si="47"/>
        <v>7</v>
      </c>
      <c r="J107" s="66">
        <f t="shared" si="48"/>
        <v>5</v>
      </c>
      <c r="K107" s="67">
        <f t="shared" si="49"/>
        <v>637.87000000000012</v>
      </c>
      <c r="L107" s="51">
        <v>65.61</v>
      </c>
      <c r="M107" s="6">
        <v>0</v>
      </c>
      <c r="N107" s="31">
        <v>0</v>
      </c>
      <c r="O107" s="31">
        <v>0</v>
      </c>
      <c r="P107" s="38">
        <f t="shared" si="50"/>
        <v>65.61</v>
      </c>
      <c r="Q107" s="55">
        <f>IF(P107="",Default_Rank_Score,RANK(P107,P$4:P$119,1))</f>
        <v>86</v>
      </c>
      <c r="R107" s="51">
        <v>56.09</v>
      </c>
      <c r="S107" s="6">
        <v>1</v>
      </c>
      <c r="T107" s="31">
        <v>0</v>
      </c>
      <c r="U107" s="31">
        <v>0</v>
      </c>
      <c r="V107" s="38">
        <f t="shared" si="51"/>
        <v>61.09</v>
      </c>
      <c r="W107" s="57">
        <f>IF(V107="",Default_Rank_Score,RANK(V107,V$4:V$119,1))</f>
        <v>103</v>
      </c>
      <c r="X107" s="51">
        <v>65.33</v>
      </c>
      <c r="Y107" s="6">
        <v>0</v>
      </c>
      <c r="Z107" s="31">
        <v>0</v>
      </c>
      <c r="AA107" s="31">
        <v>0</v>
      </c>
      <c r="AB107" s="38">
        <f t="shared" si="52"/>
        <v>65.33</v>
      </c>
      <c r="AC107" s="57">
        <f>IF(AB107="",Default_Rank_Score,RANK(AB107,AB$4:AB$119,1))</f>
        <v>89</v>
      </c>
      <c r="AD107" s="51">
        <v>43.18</v>
      </c>
      <c r="AE107" s="6">
        <v>0</v>
      </c>
      <c r="AF107" s="31">
        <v>0</v>
      </c>
      <c r="AG107" s="31">
        <v>0</v>
      </c>
      <c r="AH107" s="38">
        <f t="shared" si="53"/>
        <v>43.18</v>
      </c>
      <c r="AI107" s="57">
        <f>IF(AH107="",Default_Rank_Score,RANK(AH107,AH$4:AH$119,1))</f>
        <v>68</v>
      </c>
      <c r="AJ107" s="51">
        <v>68.33</v>
      </c>
      <c r="AK107" s="6">
        <v>0</v>
      </c>
      <c r="AL107" s="31">
        <v>0</v>
      </c>
      <c r="AM107" s="31">
        <v>0</v>
      </c>
      <c r="AN107" s="38">
        <f t="shared" si="54"/>
        <v>68.33</v>
      </c>
      <c r="AO107" s="11">
        <f>IF(AN107="",Default_Rank_Score,RANK(AN107,AN$4:AN$119,1))</f>
        <v>85</v>
      </c>
      <c r="AP107" s="51">
        <v>53.6</v>
      </c>
      <c r="AQ107" s="6">
        <v>0</v>
      </c>
      <c r="AR107" s="31">
        <v>0</v>
      </c>
      <c r="AS107" s="31">
        <v>0</v>
      </c>
      <c r="AT107" s="38">
        <f t="shared" si="55"/>
        <v>53.6</v>
      </c>
      <c r="AU107" s="11">
        <f>IF(AT107="",Default_Rank_Score,RANK(AT107,AT$4:AT$119,1))</f>
        <v>71</v>
      </c>
      <c r="AV107" s="51">
        <v>55.45</v>
      </c>
      <c r="AW107" s="6">
        <v>2</v>
      </c>
      <c r="AX107" s="31">
        <v>0</v>
      </c>
      <c r="AY107" s="31">
        <v>0</v>
      </c>
      <c r="AZ107" s="38">
        <f t="shared" si="56"/>
        <v>65.45</v>
      </c>
      <c r="BA107" s="11">
        <f>IF(AZ107="",Default_Rank_Score,RANK(AZ107,AZ$4:AZ$119,1))</f>
        <v>90</v>
      </c>
      <c r="BB107" s="51">
        <v>58.46</v>
      </c>
      <c r="BC107" s="6">
        <v>2</v>
      </c>
      <c r="BD107" s="31">
        <v>0</v>
      </c>
      <c r="BE107" s="31">
        <v>0</v>
      </c>
      <c r="BF107" s="38">
        <f t="shared" si="57"/>
        <v>68.460000000000008</v>
      </c>
      <c r="BG107" s="11">
        <f>IF(BF107="",Default_Rank_Score,RANK(BF107,BF$4:BF$119,1))</f>
        <v>97</v>
      </c>
      <c r="BH107" s="51">
        <v>63.12</v>
      </c>
      <c r="BI107" s="6">
        <v>0</v>
      </c>
      <c r="BJ107" s="31">
        <v>0</v>
      </c>
      <c r="BK107" s="31">
        <v>0</v>
      </c>
      <c r="BL107" s="38">
        <f t="shared" si="58"/>
        <v>63.12</v>
      </c>
      <c r="BM107" s="11">
        <f>IF(BL107="",Default_Rank_Score,RANK(BL107,BL$4:BL$119,1))</f>
        <v>88</v>
      </c>
      <c r="BN107" s="51">
        <v>83.7</v>
      </c>
      <c r="BO107" s="6">
        <v>0</v>
      </c>
      <c r="BP107" s="31">
        <v>0</v>
      </c>
      <c r="BQ107" s="31">
        <v>0</v>
      </c>
      <c r="BR107" s="38">
        <f t="shared" si="59"/>
        <v>83.7</v>
      </c>
      <c r="BS107" s="11">
        <f>IF(BR107="",Default_Rank_Score,RANK(BR107,BR$4:BR$119,1))</f>
        <v>95</v>
      </c>
    </row>
    <row r="108" spans="1:71" s="10" customFormat="1" x14ac:dyDescent="0.2">
      <c r="A108" s="61" t="s">
        <v>96</v>
      </c>
      <c r="B108" s="2"/>
      <c r="C108" s="1"/>
      <c r="D108" s="70">
        <v>2</v>
      </c>
      <c r="E108" s="76" t="s">
        <v>87</v>
      </c>
      <c r="F108" s="6"/>
      <c r="G108" s="66">
        <f t="shared" si="45"/>
        <v>90</v>
      </c>
      <c r="H108" s="66">
        <f t="shared" si="46"/>
        <v>473</v>
      </c>
      <c r="I108" s="66">
        <f t="shared" si="47"/>
        <v>8</v>
      </c>
      <c r="J108" s="66">
        <f t="shared" si="48"/>
        <v>2</v>
      </c>
      <c r="K108" s="67">
        <f t="shared" si="49"/>
        <v>671.71999999999991</v>
      </c>
      <c r="L108" s="51">
        <v>75.53</v>
      </c>
      <c r="M108" s="6">
        <v>0</v>
      </c>
      <c r="N108" s="31">
        <v>0</v>
      </c>
      <c r="O108" s="31">
        <v>0</v>
      </c>
      <c r="P108" s="38">
        <f t="shared" si="50"/>
        <v>75.53</v>
      </c>
      <c r="Q108" s="55">
        <f>IF(P108="",Default_Rank_Score,RANK(P108,P$4:P$119,1))</f>
        <v>97</v>
      </c>
      <c r="R108" s="51">
        <v>58.73</v>
      </c>
      <c r="S108" s="6">
        <v>1</v>
      </c>
      <c r="T108" s="31">
        <v>0</v>
      </c>
      <c r="U108" s="31">
        <v>0</v>
      </c>
      <c r="V108" s="38">
        <f t="shared" si="51"/>
        <v>63.73</v>
      </c>
      <c r="W108" s="57">
        <f>IF(V108="",Default_Rank_Score,RANK(V108,V$4:V$119,1))</f>
        <v>104</v>
      </c>
      <c r="X108" s="51">
        <v>66.89</v>
      </c>
      <c r="Y108" s="6">
        <v>0</v>
      </c>
      <c r="Z108" s="31">
        <v>0</v>
      </c>
      <c r="AA108" s="31">
        <v>0</v>
      </c>
      <c r="AB108" s="38">
        <f t="shared" si="52"/>
        <v>66.89</v>
      </c>
      <c r="AC108" s="57">
        <f>IF(AB108="",Default_Rank_Score,RANK(AB108,AB$4:AB$119,1))</f>
        <v>91</v>
      </c>
      <c r="AD108" s="51">
        <v>63.15</v>
      </c>
      <c r="AE108" s="6">
        <v>0</v>
      </c>
      <c r="AF108" s="31">
        <v>0</v>
      </c>
      <c r="AG108" s="31">
        <v>0</v>
      </c>
      <c r="AH108" s="38">
        <f t="shared" si="53"/>
        <v>63.15</v>
      </c>
      <c r="AI108" s="57">
        <f>IF(AH108="",Default_Rank_Score,RANK(AH108,AH$4:AH$119,1))</f>
        <v>91</v>
      </c>
      <c r="AJ108" s="51">
        <v>72.75</v>
      </c>
      <c r="AK108" s="6">
        <v>0</v>
      </c>
      <c r="AL108" s="31">
        <v>0</v>
      </c>
      <c r="AM108" s="31">
        <v>0</v>
      </c>
      <c r="AN108" s="38">
        <f t="shared" si="54"/>
        <v>72.75</v>
      </c>
      <c r="AO108" s="11">
        <f>IF(AN108="",Default_Rank_Score,RANK(AN108,AN$4:AN$119,1))</f>
        <v>90</v>
      </c>
      <c r="AP108" s="51">
        <v>68.489999999999995</v>
      </c>
      <c r="AQ108" s="6">
        <v>0</v>
      </c>
      <c r="AR108" s="31">
        <v>0</v>
      </c>
      <c r="AS108" s="31">
        <v>0</v>
      </c>
      <c r="AT108" s="38">
        <f t="shared" si="55"/>
        <v>68.489999999999995</v>
      </c>
      <c r="AU108" s="11">
        <f>IF(AT108="",Default_Rank_Score,RANK(AT108,AT$4:AT$119,1))</f>
        <v>92</v>
      </c>
      <c r="AV108" s="51">
        <v>62.4</v>
      </c>
      <c r="AW108" s="6">
        <v>0</v>
      </c>
      <c r="AX108" s="31">
        <v>0</v>
      </c>
      <c r="AY108" s="31">
        <v>0</v>
      </c>
      <c r="AZ108" s="38">
        <f t="shared" si="56"/>
        <v>62.4</v>
      </c>
      <c r="BA108" s="11">
        <f>IF(AZ108="",Default_Rank_Score,RANK(AZ108,AZ$4:AZ$119,1))</f>
        <v>87</v>
      </c>
      <c r="BB108" s="51">
        <v>64.709999999999994</v>
      </c>
      <c r="BC108" s="6">
        <v>0</v>
      </c>
      <c r="BD108" s="31">
        <v>0</v>
      </c>
      <c r="BE108" s="31">
        <v>0</v>
      </c>
      <c r="BF108" s="38">
        <f t="shared" si="57"/>
        <v>64.709999999999994</v>
      </c>
      <c r="BG108" s="11">
        <f>IF(BF108="",Default_Rank_Score,RANK(BF108,BF$4:BF$119,1))</f>
        <v>94</v>
      </c>
      <c r="BH108" s="51">
        <v>62.54</v>
      </c>
      <c r="BI108" s="6">
        <v>1</v>
      </c>
      <c r="BJ108" s="31">
        <v>0</v>
      </c>
      <c r="BK108" s="31">
        <v>0</v>
      </c>
      <c r="BL108" s="38">
        <f t="shared" si="58"/>
        <v>67.539999999999992</v>
      </c>
      <c r="BM108" s="11">
        <f>IF(BL108="",Default_Rank_Score,RANK(BL108,BL$4:BL$119,1))</f>
        <v>96</v>
      </c>
      <c r="BN108" s="51">
        <v>66.53</v>
      </c>
      <c r="BO108" s="6">
        <v>0</v>
      </c>
      <c r="BP108" s="31">
        <v>0</v>
      </c>
      <c r="BQ108" s="31">
        <v>0</v>
      </c>
      <c r="BR108" s="38">
        <f t="shared" si="59"/>
        <v>66.53</v>
      </c>
      <c r="BS108" s="11">
        <f>IF(BR108="",Default_Rank_Score,RANK(BR108,BR$4:BR$119,1))</f>
        <v>79</v>
      </c>
    </row>
    <row r="109" spans="1:71" s="10" customFormat="1" x14ac:dyDescent="0.2">
      <c r="A109" s="61" t="s">
        <v>61</v>
      </c>
      <c r="B109" s="2"/>
      <c r="C109" s="1"/>
      <c r="D109" s="68" t="s">
        <v>46</v>
      </c>
      <c r="E109" s="76" t="s">
        <v>54</v>
      </c>
      <c r="F109" s="6"/>
      <c r="G109" s="66">
        <f t="shared" si="45"/>
        <v>89</v>
      </c>
      <c r="H109" s="66">
        <f t="shared" si="46"/>
        <v>466</v>
      </c>
      <c r="I109" s="66">
        <f t="shared" si="47"/>
        <v>7</v>
      </c>
      <c r="J109" s="66">
        <f t="shared" si="48"/>
        <v>4</v>
      </c>
      <c r="K109" s="67">
        <f t="shared" si="49"/>
        <v>670.30000000000007</v>
      </c>
      <c r="L109" s="51">
        <v>68.7</v>
      </c>
      <c r="M109" s="6">
        <v>1</v>
      </c>
      <c r="N109" s="31">
        <v>0</v>
      </c>
      <c r="O109" s="31">
        <v>0</v>
      </c>
      <c r="P109" s="38">
        <f t="shared" si="50"/>
        <v>73.7</v>
      </c>
      <c r="Q109" s="55">
        <f>IF(P109="",Default_Rank_Score,RANK(P109,P$4:P$119,1))</f>
        <v>93</v>
      </c>
      <c r="R109" s="51">
        <v>54.57</v>
      </c>
      <c r="S109" s="6">
        <v>2</v>
      </c>
      <c r="T109" s="31">
        <v>0</v>
      </c>
      <c r="U109" s="31">
        <v>0</v>
      </c>
      <c r="V109" s="38">
        <f t="shared" si="51"/>
        <v>64.569999999999993</v>
      </c>
      <c r="W109" s="57">
        <f>IF(V109="",Default_Rank_Score,RANK(V109,V$4:V$119,1))</f>
        <v>105</v>
      </c>
      <c r="X109" s="51">
        <v>82.87</v>
      </c>
      <c r="Y109" s="6">
        <v>0</v>
      </c>
      <c r="Z109" s="31">
        <v>0</v>
      </c>
      <c r="AA109" s="31">
        <v>0</v>
      </c>
      <c r="AB109" s="38">
        <f t="shared" si="52"/>
        <v>82.87</v>
      </c>
      <c r="AC109" s="57">
        <f>IF(AB109="",Default_Rank_Score,RANK(AB109,AB$4:AB$119,1))</f>
        <v>100</v>
      </c>
      <c r="AD109" s="51">
        <v>60.3</v>
      </c>
      <c r="AE109" s="6">
        <v>0</v>
      </c>
      <c r="AF109" s="31">
        <v>0</v>
      </c>
      <c r="AG109" s="31">
        <v>0</v>
      </c>
      <c r="AH109" s="38">
        <f t="shared" si="53"/>
        <v>60.3</v>
      </c>
      <c r="AI109" s="57">
        <f>IF(AH109="",Default_Rank_Score,RANK(AH109,AH$4:AH$119,1))</f>
        <v>89</v>
      </c>
      <c r="AJ109" s="51">
        <v>65.67</v>
      </c>
      <c r="AK109" s="6">
        <v>0</v>
      </c>
      <c r="AL109" s="31">
        <v>0</v>
      </c>
      <c r="AM109" s="31">
        <v>0</v>
      </c>
      <c r="AN109" s="38">
        <f t="shared" si="54"/>
        <v>65.67</v>
      </c>
      <c r="AO109" s="11">
        <f>IF(AN109="",Default_Rank_Score,RANK(AN109,AN$4:AN$119,1))</f>
        <v>79</v>
      </c>
      <c r="AP109" s="51">
        <v>61.57</v>
      </c>
      <c r="AQ109" s="6">
        <v>0</v>
      </c>
      <c r="AR109" s="31">
        <v>0</v>
      </c>
      <c r="AS109" s="31">
        <v>0</v>
      </c>
      <c r="AT109" s="38">
        <f t="shared" si="55"/>
        <v>61.57</v>
      </c>
      <c r="AU109" s="11">
        <f>IF(AT109="",Default_Rank_Score,RANK(AT109,AT$4:AT$119,1))</f>
        <v>83</v>
      </c>
      <c r="AV109" s="51">
        <v>59.51</v>
      </c>
      <c r="AW109" s="6">
        <v>1</v>
      </c>
      <c r="AX109" s="31">
        <v>0</v>
      </c>
      <c r="AY109" s="31">
        <v>0</v>
      </c>
      <c r="AZ109" s="38">
        <f t="shared" si="56"/>
        <v>64.509999999999991</v>
      </c>
      <c r="BA109" s="11">
        <f>IF(AZ109="",Default_Rank_Score,RANK(AZ109,AZ$4:AZ$119,1))</f>
        <v>88</v>
      </c>
      <c r="BB109" s="51">
        <v>54.78</v>
      </c>
      <c r="BC109" s="6">
        <v>0</v>
      </c>
      <c r="BD109" s="31">
        <v>0</v>
      </c>
      <c r="BE109" s="31">
        <v>0</v>
      </c>
      <c r="BF109" s="38">
        <f t="shared" si="57"/>
        <v>54.78</v>
      </c>
      <c r="BG109" s="11">
        <f>IF(BF109="",Default_Rank_Score,RANK(BF109,BF$4:BF$119,1))</f>
        <v>80</v>
      </c>
      <c r="BH109" s="51">
        <v>55.85</v>
      </c>
      <c r="BI109" s="6">
        <v>0</v>
      </c>
      <c r="BJ109" s="31">
        <v>0</v>
      </c>
      <c r="BK109" s="31">
        <v>0</v>
      </c>
      <c r="BL109" s="38">
        <f t="shared" si="58"/>
        <v>55.85</v>
      </c>
      <c r="BM109" s="11">
        <f>IF(BL109="",Default_Rank_Score,RANK(BL109,BL$4:BL$119,1))</f>
        <v>79</v>
      </c>
      <c r="BN109" s="51">
        <v>86.48</v>
      </c>
      <c r="BO109" s="6">
        <v>0</v>
      </c>
      <c r="BP109" s="31">
        <v>0</v>
      </c>
      <c r="BQ109" s="31">
        <v>0</v>
      </c>
      <c r="BR109" s="38">
        <f t="shared" si="59"/>
        <v>86.48</v>
      </c>
      <c r="BS109" s="11">
        <f>IF(BR109="",Default_Rank_Score,RANK(BR109,BR$4:BR$119,1))</f>
        <v>98</v>
      </c>
    </row>
    <row r="110" spans="1:71" s="10" customFormat="1" x14ac:dyDescent="0.2">
      <c r="A110" s="61" t="s">
        <v>84</v>
      </c>
      <c r="B110" s="2"/>
      <c r="C110" s="1"/>
      <c r="D110" s="69">
        <v>1</v>
      </c>
      <c r="E110" s="76" t="s">
        <v>47</v>
      </c>
      <c r="F110" s="6"/>
      <c r="G110" s="66">
        <f t="shared" si="45"/>
        <v>100</v>
      </c>
      <c r="H110" s="66">
        <f t="shared" si="46"/>
        <v>507</v>
      </c>
      <c r="I110" s="66">
        <f t="shared" si="47"/>
        <v>4</v>
      </c>
      <c r="J110" s="66">
        <f t="shared" si="48"/>
        <v>9</v>
      </c>
      <c r="K110" s="67">
        <f t="shared" si="49"/>
        <v>880.53</v>
      </c>
      <c r="L110" s="51" t="s">
        <v>192</v>
      </c>
      <c r="M110" s="6">
        <v>1</v>
      </c>
      <c r="N110" s="31">
        <v>0</v>
      </c>
      <c r="O110" s="31">
        <v>0</v>
      </c>
      <c r="P110" s="38">
        <f t="shared" si="50"/>
        <v>150</v>
      </c>
      <c r="Q110" s="55">
        <f>IF(P110="",Default_Rank_Score,RANK(P110,P$4:P$119,1))</f>
        <v>109</v>
      </c>
      <c r="R110" s="51">
        <v>59.75</v>
      </c>
      <c r="S110" s="6">
        <v>1</v>
      </c>
      <c r="T110" s="31">
        <v>0</v>
      </c>
      <c r="U110" s="31">
        <v>0</v>
      </c>
      <c r="V110" s="38">
        <f t="shared" si="51"/>
        <v>64.75</v>
      </c>
      <c r="W110" s="57">
        <f>IF(V110="",Default_Rank_Score,RANK(V110,V$4:V$119,1))</f>
        <v>106</v>
      </c>
      <c r="X110" s="51">
        <v>74.34</v>
      </c>
      <c r="Y110" s="6">
        <v>2</v>
      </c>
      <c r="Z110" s="31">
        <v>1</v>
      </c>
      <c r="AA110" s="31">
        <v>0</v>
      </c>
      <c r="AB110" s="38">
        <f t="shared" si="52"/>
        <v>94.34</v>
      </c>
      <c r="AC110" s="57">
        <f>IF(AB110="",Default_Rank_Score,RANK(AB110,AB$4:AB$119,1))</f>
        <v>103</v>
      </c>
      <c r="AD110" s="51">
        <v>57.53</v>
      </c>
      <c r="AE110" s="6">
        <v>0</v>
      </c>
      <c r="AF110" s="31">
        <v>0</v>
      </c>
      <c r="AG110" s="31">
        <v>0</v>
      </c>
      <c r="AH110" s="38">
        <f t="shared" si="53"/>
        <v>57.53</v>
      </c>
      <c r="AI110" s="57">
        <f>IF(AH110="",Default_Rank_Score,RANK(AH110,AH$4:AH$119,1))</f>
        <v>85</v>
      </c>
      <c r="AJ110" s="51">
        <v>96.5</v>
      </c>
      <c r="AK110" s="6">
        <v>1</v>
      </c>
      <c r="AL110" s="31">
        <v>0</v>
      </c>
      <c r="AM110" s="31">
        <v>0</v>
      </c>
      <c r="AN110" s="38">
        <f t="shared" si="54"/>
        <v>101.5</v>
      </c>
      <c r="AO110" s="11">
        <f>IF(AN110="",Default_Rank_Score,RANK(AN110,AN$4:AN$119,1))</f>
        <v>104</v>
      </c>
      <c r="AP110" s="51">
        <v>101.1</v>
      </c>
      <c r="AQ110" s="6">
        <v>0</v>
      </c>
      <c r="AR110" s="31">
        <v>1</v>
      </c>
      <c r="AS110" s="31">
        <v>0</v>
      </c>
      <c r="AT110" s="38">
        <f t="shared" si="55"/>
        <v>111.1</v>
      </c>
      <c r="AU110" s="11">
        <f>IF(AT110="",Default_Rank_Score,RANK(AT110,AT$4:AT$119,1))</f>
        <v>104</v>
      </c>
      <c r="AV110" s="51">
        <v>56.08</v>
      </c>
      <c r="AW110" s="6">
        <v>1</v>
      </c>
      <c r="AX110" s="31">
        <v>0</v>
      </c>
      <c r="AY110" s="31">
        <v>0</v>
      </c>
      <c r="AZ110" s="38">
        <f t="shared" si="56"/>
        <v>61.08</v>
      </c>
      <c r="BA110" s="11">
        <f>IF(AZ110="",Default_Rank_Score,RANK(AZ110,AZ$4:AZ$119,1))</f>
        <v>83</v>
      </c>
      <c r="BB110" s="51">
        <v>73.53</v>
      </c>
      <c r="BC110" s="6">
        <v>3</v>
      </c>
      <c r="BD110" s="31">
        <v>0</v>
      </c>
      <c r="BE110" s="31">
        <v>0</v>
      </c>
      <c r="BF110" s="38">
        <f t="shared" si="57"/>
        <v>88.53</v>
      </c>
      <c r="BG110" s="11">
        <f>IF(BF110="",Default_Rank_Score,RANK(BF110,BF$4:BF$119,1))</f>
        <v>104</v>
      </c>
      <c r="BH110" s="51">
        <v>66.41</v>
      </c>
      <c r="BI110" s="6">
        <v>0</v>
      </c>
      <c r="BJ110" s="31">
        <v>0</v>
      </c>
      <c r="BK110" s="31">
        <v>0</v>
      </c>
      <c r="BL110" s="38">
        <f t="shared" si="58"/>
        <v>66.41</v>
      </c>
      <c r="BM110" s="11">
        <f>IF(BL110="",Default_Rank_Score,RANK(BL110,BL$4:BL$119,1))</f>
        <v>91</v>
      </c>
      <c r="BN110" s="51">
        <v>85.29</v>
      </c>
      <c r="BO110" s="6">
        <v>0</v>
      </c>
      <c r="BP110" s="31">
        <v>0</v>
      </c>
      <c r="BQ110" s="31">
        <v>0</v>
      </c>
      <c r="BR110" s="38">
        <f t="shared" si="59"/>
        <v>85.29</v>
      </c>
      <c r="BS110" s="11">
        <f>IF(BR110="",Default_Rank_Score,RANK(BR110,BR$4:BR$119,1))</f>
        <v>97</v>
      </c>
    </row>
    <row r="111" spans="1:71" s="10" customFormat="1" x14ac:dyDescent="0.2">
      <c r="A111" s="61" t="s">
        <v>149</v>
      </c>
      <c r="B111" s="2"/>
      <c r="C111" s="1"/>
      <c r="D111" s="73">
        <v>5</v>
      </c>
      <c r="E111" s="76" t="s">
        <v>76</v>
      </c>
      <c r="F111" s="6"/>
      <c r="G111" s="66">
        <f t="shared" si="45"/>
        <v>88</v>
      </c>
      <c r="H111" s="66">
        <f t="shared" si="46"/>
        <v>458</v>
      </c>
      <c r="I111" s="66">
        <f t="shared" si="47"/>
        <v>3</v>
      </c>
      <c r="J111" s="66">
        <f t="shared" si="48"/>
        <v>14</v>
      </c>
      <c r="K111" s="67">
        <f t="shared" si="49"/>
        <v>661.23</v>
      </c>
      <c r="L111" s="51">
        <v>57.97</v>
      </c>
      <c r="M111" s="6">
        <v>0</v>
      </c>
      <c r="N111" s="31">
        <v>0</v>
      </c>
      <c r="O111" s="31">
        <v>0</v>
      </c>
      <c r="P111" s="38">
        <f t="shared" si="50"/>
        <v>57.97</v>
      </c>
      <c r="Q111" s="55">
        <f>IF(P111="",Default_Rank_Score,RANK(P111,P$4:P$119,1))</f>
        <v>75</v>
      </c>
      <c r="R111" s="51">
        <v>38.81</v>
      </c>
      <c r="S111" s="6">
        <v>8</v>
      </c>
      <c r="T111" s="31">
        <v>0</v>
      </c>
      <c r="U111" s="31">
        <v>0</v>
      </c>
      <c r="V111" s="38">
        <f t="shared" si="51"/>
        <v>78.81</v>
      </c>
      <c r="W111" s="57">
        <f>IF(V111="",Default_Rank_Score,RANK(V111,V$4:V$119,1))</f>
        <v>107</v>
      </c>
      <c r="X111" s="51">
        <v>69.69</v>
      </c>
      <c r="Y111" s="6">
        <v>1</v>
      </c>
      <c r="Z111" s="31">
        <v>1</v>
      </c>
      <c r="AA111" s="31">
        <v>0</v>
      </c>
      <c r="AB111" s="38">
        <f t="shared" si="52"/>
        <v>84.69</v>
      </c>
      <c r="AC111" s="57">
        <f>IF(AB111="",Default_Rank_Score,RANK(AB111,AB$4:AB$119,1))</f>
        <v>101</v>
      </c>
      <c r="AD111" s="51">
        <v>50.99</v>
      </c>
      <c r="AE111" s="6">
        <v>1</v>
      </c>
      <c r="AF111" s="31">
        <v>0</v>
      </c>
      <c r="AG111" s="31">
        <v>0</v>
      </c>
      <c r="AH111" s="38">
        <f t="shared" si="53"/>
        <v>55.99</v>
      </c>
      <c r="AI111" s="57">
        <f>IF(AH111="",Default_Rank_Score,RANK(AH111,AH$4:AH$119,1))</f>
        <v>84</v>
      </c>
      <c r="AJ111" s="51">
        <v>68.87</v>
      </c>
      <c r="AK111" s="6">
        <v>1</v>
      </c>
      <c r="AL111" s="31">
        <v>0</v>
      </c>
      <c r="AM111" s="31">
        <v>0</v>
      </c>
      <c r="AN111" s="38">
        <f t="shared" si="54"/>
        <v>73.87</v>
      </c>
      <c r="AO111" s="11">
        <f>IF(AN111="",Default_Rank_Score,RANK(AN111,AN$4:AN$119,1))</f>
        <v>91</v>
      </c>
      <c r="AP111" s="51">
        <v>57.99</v>
      </c>
      <c r="AQ111" s="6">
        <v>0</v>
      </c>
      <c r="AR111" s="31">
        <v>0</v>
      </c>
      <c r="AS111" s="31">
        <v>0</v>
      </c>
      <c r="AT111" s="38">
        <f t="shared" si="55"/>
        <v>57.99</v>
      </c>
      <c r="AU111" s="11">
        <f>IF(AT111="",Default_Rank_Score,RANK(AT111,AT$4:AT$119,1))</f>
        <v>76</v>
      </c>
      <c r="AV111" s="51">
        <v>60.11</v>
      </c>
      <c r="AW111" s="6">
        <v>1</v>
      </c>
      <c r="AX111" s="31">
        <v>0</v>
      </c>
      <c r="AY111" s="31">
        <v>0</v>
      </c>
      <c r="AZ111" s="38">
        <f t="shared" si="56"/>
        <v>65.11</v>
      </c>
      <c r="BA111" s="11">
        <f>IF(AZ111="",Default_Rank_Score,RANK(AZ111,AZ$4:AZ$119,1))</f>
        <v>89</v>
      </c>
      <c r="BB111" s="51">
        <v>55.43</v>
      </c>
      <c r="BC111" s="6">
        <v>1</v>
      </c>
      <c r="BD111" s="31">
        <v>0</v>
      </c>
      <c r="BE111" s="31">
        <v>0</v>
      </c>
      <c r="BF111" s="38">
        <f t="shared" si="57"/>
        <v>60.43</v>
      </c>
      <c r="BG111" s="11">
        <f>IF(BF111="",Default_Rank_Score,RANK(BF111,BF$4:BF$119,1))</f>
        <v>88</v>
      </c>
      <c r="BH111" s="51">
        <v>52.85</v>
      </c>
      <c r="BI111" s="6">
        <v>0</v>
      </c>
      <c r="BJ111" s="31">
        <v>0</v>
      </c>
      <c r="BK111" s="31">
        <v>0</v>
      </c>
      <c r="BL111" s="38">
        <f t="shared" si="58"/>
        <v>52.85</v>
      </c>
      <c r="BM111" s="11">
        <f>IF(BL111="",Default_Rank_Score,RANK(BL111,BL$4:BL$119,1))</f>
        <v>73</v>
      </c>
      <c r="BN111" s="51">
        <v>68.52</v>
      </c>
      <c r="BO111" s="6">
        <v>1</v>
      </c>
      <c r="BP111" s="31">
        <v>0</v>
      </c>
      <c r="BQ111" s="31">
        <v>0</v>
      </c>
      <c r="BR111" s="38">
        <f t="shared" si="59"/>
        <v>73.52</v>
      </c>
      <c r="BS111" s="11">
        <f>IF(BR111="",Default_Rank_Score,RANK(BR111,BR$4:BR$119,1))</f>
        <v>88</v>
      </c>
    </row>
    <row r="112" spans="1:71" s="10" customFormat="1" x14ac:dyDescent="0.2">
      <c r="A112" s="61" t="s">
        <v>101</v>
      </c>
      <c r="B112" s="2"/>
      <c r="C112" s="1"/>
      <c r="D112" s="71">
        <v>3</v>
      </c>
      <c r="E112" s="76" t="s">
        <v>87</v>
      </c>
      <c r="F112" s="6"/>
      <c r="G112" s="66">
        <f t="shared" si="45"/>
        <v>105</v>
      </c>
      <c r="H112" s="66">
        <f t="shared" si="46"/>
        <v>537</v>
      </c>
      <c r="I112" s="66">
        <f t="shared" si="47"/>
        <v>7</v>
      </c>
      <c r="J112" s="66">
        <f t="shared" si="48"/>
        <v>3</v>
      </c>
      <c r="K112" s="67">
        <f t="shared" si="49"/>
        <v>1123.05</v>
      </c>
      <c r="L112" s="51">
        <v>115.37</v>
      </c>
      <c r="M112" s="6">
        <v>0</v>
      </c>
      <c r="N112" s="31">
        <v>0</v>
      </c>
      <c r="O112" s="31">
        <v>0</v>
      </c>
      <c r="P112" s="38">
        <f t="shared" si="50"/>
        <v>115.37</v>
      </c>
      <c r="Q112" s="55">
        <f>IF(P112="",Default_Rank_Score,RANK(P112,P$4:P$119,1))</f>
        <v>106</v>
      </c>
      <c r="R112" s="51">
        <v>80.31</v>
      </c>
      <c r="S112" s="6">
        <v>0</v>
      </c>
      <c r="T112" s="31">
        <v>0</v>
      </c>
      <c r="U112" s="31">
        <v>0</v>
      </c>
      <c r="V112" s="38">
        <f t="shared" si="51"/>
        <v>80.31</v>
      </c>
      <c r="W112" s="57">
        <f>IF(V112="",Default_Rank_Score,RANK(V112,V$4:V$119,1))</f>
        <v>108</v>
      </c>
      <c r="X112" s="51">
        <v>105.68</v>
      </c>
      <c r="Y112" s="6">
        <v>0</v>
      </c>
      <c r="Z112" s="31">
        <v>0</v>
      </c>
      <c r="AA112" s="31">
        <v>0</v>
      </c>
      <c r="AB112" s="38">
        <f t="shared" si="52"/>
        <v>105.68</v>
      </c>
      <c r="AC112" s="57">
        <f>IF(AB112="",Default_Rank_Score,RANK(AB112,AB$4:AB$119,1))</f>
        <v>108</v>
      </c>
      <c r="AD112" s="51">
        <v>124.2</v>
      </c>
      <c r="AE112" s="6">
        <v>0</v>
      </c>
      <c r="AF112" s="31">
        <v>0</v>
      </c>
      <c r="AG112" s="31">
        <v>0</v>
      </c>
      <c r="AH112" s="38">
        <f t="shared" si="53"/>
        <v>124.2</v>
      </c>
      <c r="AI112" s="57">
        <f>IF(AH112="",Default_Rank_Score,RANK(AH112,AH$4:AH$119,1))</f>
        <v>107</v>
      </c>
      <c r="AJ112" s="51">
        <v>121.48</v>
      </c>
      <c r="AK112" s="6">
        <v>0</v>
      </c>
      <c r="AL112" s="31">
        <v>0</v>
      </c>
      <c r="AM112" s="31">
        <v>0</v>
      </c>
      <c r="AN112" s="38">
        <f t="shared" si="54"/>
        <v>121.48</v>
      </c>
      <c r="AO112" s="11">
        <f>IF(AN112="",Default_Rank_Score,RANK(AN112,AN$4:AN$119,1))</f>
        <v>108</v>
      </c>
      <c r="AP112" s="51">
        <v>123.89</v>
      </c>
      <c r="AQ112" s="6">
        <v>0</v>
      </c>
      <c r="AR112" s="31">
        <v>0</v>
      </c>
      <c r="AS112" s="31">
        <v>0</v>
      </c>
      <c r="AT112" s="38">
        <f t="shared" si="55"/>
        <v>123.89</v>
      </c>
      <c r="AU112" s="11">
        <f>IF(AT112="",Default_Rank_Score,RANK(AT112,AT$4:AT$119,1))</f>
        <v>107</v>
      </c>
      <c r="AV112" s="51">
        <v>106.16</v>
      </c>
      <c r="AW112" s="6">
        <v>1</v>
      </c>
      <c r="AX112" s="31">
        <v>0</v>
      </c>
      <c r="AY112" s="31">
        <v>0</v>
      </c>
      <c r="AZ112" s="38">
        <f t="shared" si="56"/>
        <v>111.16</v>
      </c>
      <c r="BA112" s="11">
        <f>IF(AZ112="",Default_Rank_Score,RANK(AZ112,AZ$4:AZ$119,1))</f>
        <v>106</v>
      </c>
      <c r="BB112" s="51">
        <v>117.18</v>
      </c>
      <c r="BC112" s="6">
        <v>0</v>
      </c>
      <c r="BD112" s="31">
        <v>0</v>
      </c>
      <c r="BE112" s="31">
        <v>0</v>
      </c>
      <c r="BF112" s="38">
        <f t="shared" si="57"/>
        <v>117.18</v>
      </c>
      <c r="BG112" s="11">
        <f>IF(BF112="",Default_Rank_Score,RANK(BF112,BF$4:BF$119,1))</f>
        <v>107</v>
      </c>
      <c r="BH112" s="51">
        <v>97.69</v>
      </c>
      <c r="BI112" s="6">
        <v>1</v>
      </c>
      <c r="BJ112" s="31">
        <v>0</v>
      </c>
      <c r="BK112" s="31">
        <v>0</v>
      </c>
      <c r="BL112" s="38">
        <f t="shared" si="58"/>
        <v>102.69</v>
      </c>
      <c r="BM112" s="11">
        <f>IF(BL112="",Default_Rank_Score,RANK(BL112,BL$4:BL$119,1))</f>
        <v>105</v>
      </c>
      <c r="BN112" s="51">
        <v>116.09</v>
      </c>
      <c r="BO112" s="6">
        <v>1</v>
      </c>
      <c r="BP112" s="31">
        <v>0</v>
      </c>
      <c r="BQ112" s="31">
        <v>0</v>
      </c>
      <c r="BR112" s="38">
        <f t="shared" si="59"/>
        <v>121.09</v>
      </c>
      <c r="BS112" s="11">
        <f>IF(BR112="",Default_Rank_Score,RANK(BR112,BR$4:BR$119,1))</f>
        <v>105</v>
      </c>
    </row>
    <row r="113" spans="1:71" s="10" customFormat="1" x14ac:dyDescent="0.2">
      <c r="A113" s="78" t="s">
        <v>202</v>
      </c>
      <c r="B113" s="2"/>
      <c r="C113" s="1"/>
      <c r="D113" s="69">
        <v>1</v>
      </c>
      <c r="E113" s="76" t="s">
        <v>85</v>
      </c>
      <c r="F113" s="6"/>
      <c r="G113" s="66">
        <f t="shared" si="45"/>
        <v>110</v>
      </c>
      <c r="H113" s="66">
        <f t="shared" si="46"/>
        <v>548</v>
      </c>
      <c r="I113" s="66">
        <f t="shared" si="47"/>
        <v>1</v>
      </c>
      <c r="J113" s="66">
        <f t="shared" si="48"/>
        <v>25</v>
      </c>
      <c r="K113" s="67">
        <f t="shared" si="49"/>
        <v>3434.5699999999997</v>
      </c>
      <c r="L113" s="51">
        <v>73.3</v>
      </c>
      <c r="M113" s="6">
        <v>4</v>
      </c>
      <c r="N113" s="31">
        <v>0</v>
      </c>
      <c r="O113" s="31">
        <v>0</v>
      </c>
      <c r="P113" s="38">
        <f t="shared" si="50"/>
        <v>93.3</v>
      </c>
      <c r="Q113" s="55">
        <f>IF(P113="",Default_Rank_Score,RANK(P113,P$4:P$119,1))</f>
        <v>102</v>
      </c>
      <c r="R113" s="51">
        <v>33.54</v>
      </c>
      <c r="S113" s="6">
        <v>10</v>
      </c>
      <c r="T113" s="31">
        <v>0</v>
      </c>
      <c r="U113" s="31">
        <v>0</v>
      </c>
      <c r="V113" s="38">
        <f t="shared" si="51"/>
        <v>83.539999999999992</v>
      </c>
      <c r="W113" s="57">
        <f>IF(V113="",Default_Rank_Score,RANK(V113,V$4:V$119,1))</f>
        <v>109</v>
      </c>
      <c r="X113" s="51" t="s">
        <v>197</v>
      </c>
      <c r="Y113" s="6">
        <v>1</v>
      </c>
      <c r="Z113" s="31">
        <v>0</v>
      </c>
      <c r="AA113" s="31">
        <v>0</v>
      </c>
      <c r="AB113" s="38">
        <f t="shared" si="52"/>
        <v>999</v>
      </c>
      <c r="AC113" s="57">
        <f>IF(AB113="",Default_Rank_Score,RANK(AB113,AB$4:AB$119,1))</f>
        <v>112</v>
      </c>
      <c r="AD113" s="51" t="s">
        <v>197</v>
      </c>
      <c r="AE113" s="6">
        <v>1</v>
      </c>
      <c r="AF113" s="31">
        <v>0</v>
      </c>
      <c r="AG113" s="31">
        <v>0</v>
      </c>
      <c r="AH113" s="38">
        <f t="shared" si="53"/>
        <v>999</v>
      </c>
      <c r="AI113" s="57">
        <f>IF(AH113="",Default_Rank_Score,RANK(AH113,AH$4:AH$119,1))</f>
        <v>112</v>
      </c>
      <c r="AJ113" s="51" t="s">
        <v>197</v>
      </c>
      <c r="AK113" s="6">
        <v>1</v>
      </c>
      <c r="AL113" s="31">
        <v>0</v>
      </c>
      <c r="AM113" s="31">
        <v>0</v>
      </c>
      <c r="AN113" s="38">
        <f t="shared" si="54"/>
        <v>999</v>
      </c>
      <c r="AO113" s="11">
        <f>IF(AN113="",Default_Rank_Score,RANK(AN113,AN$4:AN$119,1))</f>
        <v>113</v>
      </c>
      <c r="AP113" s="51">
        <v>46.52</v>
      </c>
      <c r="AQ113" s="6">
        <v>0</v>
      </c>
      <c r="AR113" s="31">
        <v>0</v>
      </c>
      <c r="AS113" s="31">
        <v>0</v>
      </c>
      <c r="AT113" s="38">
        <f t="shared" si="55"/>
        <v>46.52</v>
      </c>
      <c r="AU113" s="11">
        <f>IF(AT113="",Default_Rank_Score,RANK(AT113,AT$4:AT$119,1))</f>
        <v>60</v>
      </c>
      <c r="AV113" s="51">
        <v>37.92</v>
      </c>
      <c r="AW113" s="6">
        <v>1</v>
      </c>
      <c r="AX113" s="31">
        <v>0</v>
      </c>
      <c r="AY113" s="31">
        <v>0</v>
      </c>
      <c r="AZ113" s="38">
        <f t="shared" si="56"/>
        <v>42.92</v>
      </c>
      <c r="BA113" s="11">
        <f>IF(AZ113="",Default_Rank_Score,RANK(AZ113,AZ$4:AZ$119,1))</f>
        <v>54</v>
      </c>
      <c r="BB113" s="51">
        <v>39.22</v>
      </c>
      <c r="BC113" s="6">
        <v>1</v>
      </c>
      <c r="BD113" s="31">
        <v>0</v>
      </c>
      <c r="BE113" s="31">
        <v>0</v>
      </c>
      <c r="BF113" s="38">
        <f t="shared" si="57"/>
        <v>44.22</v>
      </c>
      <c r="BG113" s="11">
        <f>IF(BF113="",Default_Rank_Score,RANK(BF113,BF$4:BF$119,1))</f>
        <v>66</v>
      </c>
      <c r="BH113" s="51">
        <v>45.2</v>
      </c>
      <c r="BI113" s="6">
        <v>2</v>
      </c>
      <c r="BJ113" s="31">
        <v>0</v>
      </c>
      <c r="BK113" s="31">
        <v>0</v>
      </c>
      <c r="BL113" s="38">
        <f t="shared" si="58"/>
        <v>55.2</v>
      </c>
      <c r="BM113" s="11">
        <f>IF(BL113="",Default_Rank_Score,RANK(BL113,BL$4:BL$119,1))</f>
        <v>76</v>
      </c>
      <c r="BN113" s="51">
        <v>51.87</v>
      </c>
      <c r="BO113" s="6">
        <v>4</v>
      </c>
      <c r="BP113" s="31">
        <v>0</v>
      </c>
      <c r="BQ113" s="31">
        <v>0</v>
      </c>
      <c r="BR113" s="38">
        <f t="shared" si="59"/>
        <v>71.87</v>
      </c>
      <c r="BS113" s="11">
        <f>IF(BR113="",Default_Rank_Score,RANK(BR113,BR$4:BR$119,1))</f>
        <v>83</v>
      </c>
    </row>
    <row r="114" spans="1:71" s="10" customFormat="1" x14ac:dyDescent="0.2">
      <c r="A114" s="61" t="s">
        <v>116</v>
      </c>
      <c r="B114" s="2"/>
      <c r="C114" s="1"/>
      <c r="D114" s="68" t="s">
        <v>46</v>
      </c>
      <c r="E114" s="76" t="s">
        <v>159</v>
      </c>
      <c r="F114" s="6"/>
      <c r="G114" s="66">
        <f t="shared" si="45"/>
        <v>104</v>
      </c>
      <c r="H114" s="66">
        <f t="shared" si="46"/>
        <v>534</v>
      </c>
      <c r="I114" s="66">
        <f t="shared" si="47"/>
        <v>4</v>
      </c>
      <c r="J114" s="66">
        <f t="shared" si="48"/>
        <v>15</v>
      </c>
      <c r="K114" s="67">
        <f t="shared" si="49"/>
        <v>1092.4900000000002</v>
      </c>
      <c r="L114" s="51">
        <v>134.61000000000001</v>
      </c>
      <c r="M114" s="6">
        <v>4</v>
      </c>
      <c r="N114" s="31">
        <v>0</v>
      </c>
      <c r="O114" s="31">
        <v>0</v>
      </c>
      <c r="P114" s="38">
        <f t="shared" si="50"/>
        <v>154.61000000000001</v>
      </c>
      <c r="Q114" s="55">
        <f>IF(P114="",Default_Rank_Score,RANK(P114,P$4:P$119,1))</f>
        <v>110</v>
      </c>
      <c r="R114" s="51">
        <v>91.41</v>
      </c>
      <c r="S114" s="6">
        <v>0</v>
      </c>
      <c r="T114" s="31">
        <v>0</v>
      </c>
      <c r="U114" s="31">
        <v>0</v>
      </c>
      <c r="V114" s="38">
        <f t="shared" si="51"/>
        <v>91.41</v>
      </c>
      <c r="W114" s="57">
        <f>IF(V114="",Default_Rank_Score,RANK(V114,V$4:V$119,1))</f>
        <v>110</v>
      </c>
      <c r="X114" s="51">
        <v>96.59</v>
      </c>
      <c r="Y114" s="6">
        <v>0</v>
      </c>
      <c r="Z114" s="31">
        <v>0</v>
      </c>
      <c r="AA114" s="31">
        <v>0</v>
      </c>
      <c r="AB114" s="38">
        <f t="shared" si="52"/>
        <v>96.59</v>
      </c>
      <c r="AC114" s="57">
        <f>IF(AB114="",Default_Rank_Score,RANK(AB114,AB$4:AB$119,1))</f>
        <v>104</v>
      </c>
      <c r="AD114" s="51">
        <v>83.55</v>
      </c>
      <c r="AE114" s="6">
        <v>1</v>
      </c>
      <c r="AF114" s="31">
        <v>0</v>
      </c>
      <c r="AG114" s="31">
        <v>0</v>
      </c>
      <c r="AH114" s="38">
        <f t="shared" si="53"/>
        <v>88.55</v>
      </c>
      <c r="AI114" s="57">
        <f>IF(AH114="",Default_Rank_Score,RANK(AH114,AH$4:AH$119,1))</f>
        <v>104</v>
      </c>
      <c r="AJ114" s="51">
        <v>94.21</v>
      </c>
      <c r="AK114" s="6">
        <v>3</v>
      </c>
      <c r="AL114" s="31">
        <v>0</v>
      </c>
      <c r="AM114" s="31">
        <v>0</v>
      </c>
      <c r="AN114" s="38">
        <f t="shared" si="54"/>
        <v>109.21</v>
      </c>
      <c r="AO114" s="11">
        <f>IF(AN114="",Default_Rank_Score,RANK(AN114,AN$4:AN$119,1))</f>
        <v>106</v>
      </c>
      <c r="AP114" s="51">
        <v>104.81</v>
      </c>
      <c r="AQ114" s="6">
        <v>0</v>
      </c>
      <c r="AR114" s="31">
        <v>0</v>
      </c>
      <c r="AS114" s="31">
        <v>0</v>
      </c>
      <c r="AT114" s="38">
        <f t="shared" si="55"/>
        <v>104.81</v>
      </c>
      <c r="AU114" s="11">
        <f>IF(AT114="",Default_Rank_Score,RANK(AT114,AT$4:AT$119,1))</f>
        <v>102</v>
      </c>
      <c r="AV114" s="51">
        <v>89.69</v>
      </c>
      <c r="AW114" s="6">
        <v>1</v>
      </c>
      <c r="AX114" s="31">
        <v>0</v>
      </c>
      <c r="AY114" s="31">
        <v>0</v>
      </c>
      <c r="AZ114" s="38">
        <f t="shared" si="56"/>
        <v>94.69</v>
      </c>
      <c r="BA114" s="11">
        <f>IF(AZ114="",Default_Rank_Score,RANK(AZ114,AZ$4:AZ$119,1))</f>
        <v>101</v>
      </c>
      <c r="BB114" s="51">
        <v>95.61</v>
      </c>
      <c r="BC114" s="6">
        <v>1</v>
      </c>
      <c r="BD114" s="31">
        <v>0</v>
      </c>
      <c r="BE114" s="31">
        <v>0</v>
      </c>
      <c r="BF114" s="38">
        <f t="shared" si="57"/>
        <v>100.61</v>
      </c>
      <c r="BG114" s="11">
        <f>IF(BF114="",Default_Rank_Score,RANK(BF114,BF$4:BF$119,1))</f>
        <v>105</v>
      </c>
      <c r="BH114" s="51">
        <v>121.74</v>
      </c>
      <c r="BI114" s="6">
        <v>5</v>
      </c>
      <c r="BJ114" s="31">
        <v>0</v>
      </c>
      <c r="BK114" s="31">
        <v>0</v>
      </c>
      <c r="BL114" s="38">
        <f t="shared" si="58"/>
        <v>146.74</v>
      </c>
      <c r="BM114" s="11">
        <f>IF(BL114="",Default_Rank_Score,RANK(BL114,BL$4:BL$119,1))</f>
        <v>109</v>
      </c>
      <c r="BN114" s="51">
        <v>105.27</v>
      </c>
      <c r="BO114" s="6">
        <v>0</v>
      </c>
      <c r="BP114" s="31">
        <v>0</v>
      </c>
      <c r="BQ114" s="31">
        <v>0</v>
      </c>
      <c r="BR114" s="38">
        <f t="shared" si="59"/>
        <v>105.27</v>
      </c>
      <c r="BS114" s="11">
        <f>IF(BR114="",Default_Rank_Score,RANK(BR114,BR$4:BR$119,1))</f>
        <v>102</v>
      </c>
    </row>
    <row r="115" spans="1:71" s="10" customFormat="1" x14ac:dyDescent="0.2">
      <c r="A115" s="77" t="s">
        <v>112</v>
      </c>
      <c r="B115" s="2"/>
      <c r="C115" s="1"/>
      <c r="D115" s="71">
        <v>3</v>
      </c>
      <c r="E115" s="76" t="s">
        <v>59</v>
      </c>
      <c r="F115" s="6"/>
      <c r="G115" s="66">
        <f t="shared" si="45"/>
        <v>108</v>
      </c>
      <c r="H115" s="66">
        <f t="shared" si="46"/>
        <v>551</v>
      </c>
      <c r="I115" s="66">
        <f t="shared" si="47"/>
        <v>3</v>
      </c>
      <c r="J115" s="66">
        <f t="shared" si="48"/>
        <v>10</v>
      </c>
      <c r="K115" s="67">
        <f t="shared" si="49"/>
        <v>1521.3999999999999</v>
      </c>
      <c r="L115" s="75">
        <v>191.06</v>
      </c>
      <c r="M115" s="6">
        <v>3</v>
      </c>
      <c r="N115" s="31">
        <v>0</v>
      </c>
      <c r="O115" s="31">
        <v>0</v>
      </c>
      <c r="P115" s="38">
        <f t="shared" si="50"/>
        <v>206.06</v>
      </c>
      <c r="Q115" s="55">
        <f>IF(P115="",Default_Rank_Score,RANK(P115,P$4:P$119,1))</f>
        <v>112</v>
      </c>
      <c r="R115" s="51">
        <v>122.26</v>
      </c>
      <c r="S115" s="6">
        <v>1</v>
      </c>
      <c r="T115" s="31">
        <v>0</v>
      </c>
      <c r="U115" s="31">
        <v>0</v>
      </c>
      <c r="V115" s="38">
        <f t="shared" si="51"/>
        <v>127.26</v>
      </c>
      <c r="W115" s="57">
        <f>IF(V115="",Default_Rank_Score,RANK(V115,V$4:V$119,1))</f>
        <v>111</v>
      </c>
      <c r="X115" s="51">
        <v>136.05000000000001</v>
      </c>
      <c r="Y115" s="6">
        <v>0</v>
      </c>
      <c r="Z115" s="31">
        <v>0</v>
      </c>
      <c r="AA115" s="31">
        <v>0</v>
      </c>
      <c r="AB115" s="38">
        <f t="shared" si="52"/>
        <v>136.05000000000001</v>
      </c>
      <c r="AC115" s="57">
        <f>IF(AB115="",Default_Rank_Score,RANK(AB115,AB$4:AB$119,1))</f>
        <v>109</v>
      </c>
      <c r="AD115" s="51">
        <v>145.91999999999999</v>
      </c>
      <c r="AE115" s="6">
        <v>1</v>
      </c>
      <c r="AF115" s="31">
        <v>0</v>
      </c>
      <c r="AG115" s="31">
        <v>0</v>
      </c>
      <c r="AH115" s="38">
        <f t="shared" si="53"/>
        <v>150.91999999999999</v>
      </c>
      <c r="AI115" s="57">
        <f>IF(AH115="",Default_Rank_Score,RANK(AH115,AH$4:AH$119,1))</f>
        <v>110</v>
      </c>
      <c r="AJ115" s="51">
        <v>134.29</v>
      </c>
      <c r="AK115" s="6">
        <v>0</v>
      </c>
      <c r="AL115" s="31">
        <v>0</v>
      </c>
      <c r="AM115" s="31">
        <v>0</v>
      </c>
      <c r="AN115" s="38">
        <f t="shared" si="54"/>
        <v>134.29</v>
      </c>
      <c r="AO115" s="11">
        <f>IF(AN115="",Default_Rank_Score,RANK(AN115,AN$4:AN$119,1))</f>
        <v>109</v>
      </c>
      <c r="AP115" s="51">
        <v>136.37</v>
      </c>
      <c r="AQ115" s="6">
        <v>1</v>
      </c>
      <c r="AR115" s="31">
        <v>0</v>
      </c>
      <c r="AS115" s="31">
        <v>0</v>
      </c>
      <c r="AT115" s="38">
        <f t="shared" si="55"/>
        <v>141.37</v>
      </c>
      <c r="AU115" s="11">
        <f>IF(AT115="",Default_Rank_Score,RANK(AT115,AT$4:AT$119,1))</f>
        <v>109</v>
      </c>
      <c r="AV115" s="51">
        <v>142.83000000000001</v>
      </c>
      <c r="AW115" s="6">
        <v>2</v>
      </c>
      <c r="AX115" s="31">
        <v>0</v>
      </c>
      <c r="AY115" s="31">
        <v>0</v>
      </c>
      <c r="AZ115" s="38">
        <f t="shared" si="56"/>
        <v>152.83000000000001</v>
      </c>
      <c r="BA115" s="11">
        <f>IF(AZ115="",Default_Rank_Score,RANK(AZ115,AZ$4:AZ$119,1))</f>
        <v>111</v>
      </c>
      <c r="BB115" s="51">
        <v>155.11000000000001</v>
      </c>
      <c r="BC115" s="6">
        <v>0</v>
      </c>
      <c r="BD115" s="31">
        <v>0</v>
      </c>
      <c r="BE115" s="31">
        <v>0</v>
      </c>
      <c r="BF115" s="38">
        <f t="shared" si="57"/>
        <v>155.11000000000001</v>
      </c>
      <c r="BG115" s="11">
        <f>IF(BF115="",Default_Rank_Score,RANK(BF115,BF$4:BF$119,1))</f>
        <v>111</v>
      </c>
      <c r="BH115" s="51">
        <v>153.51</v>
      </c>
      <c r="BI115" s="6">
        <v>1</v>
      </c>
      <c r="BJ115" s="31">
        <v>0</v>
      </c>
      <c r="BK115" s="31">
        <v>0</v>
      </c>
      <c r="BL115" s="38">
        <f t="shared" si="58"/>
        <v>158.51</v>
      </c>
      <c r="BM115" s="11">
        <f>IF(BL115="",Default_Rank_Score,RANK(BL115,BL$4:BL$119,1))</f>
        <v>110</v>
      </c>
      <c r="BN115" s="51">
        <v>154</v>
      </c>
      <c r="BO115" s="6">
        <v>1</v>
      </c>
      <c r="BP115" s="31">
        <v>0</v>
      </c>
      <c r="BQ115" s="31">
        <v>0</v>
      </c>
      <c r="BR115" s="38">
        <f t="shared" si="59"/>
        <v>159</v>
      </c>
      <c r="BS115" s="11">
        <f>IF(BR115="",Default_Rank_Score,RANK(BR115,BR$4:BR$119,1))</f>
        <v>111</v>
      </c>
    </row>
    <row r="116" spans="1:71" s="10" customFormat="1" x14ac:dyDescent="0.2">
      <c r="A116" s="77" t="s">
        <v>111</v>
      </c>
      <c r="B116" s="2"/>
      <c r="C116" s="1"/>
      <c r="D116" s="71">
        <v>3</v>
      </c>
      <c r="E116" s="76" t="s">
        <v>59</v>
      </c>
      <c r="F116" s="6"/>
      <c r="G116" s="66">
        <f t="shared" si="45"/>
        <v>109</v>
      </c>
      <c r="H116" s="66">
        <f t="shared" si="46"/>
        <v>559</v>
      </c>
      <c r="I116" s="66">
        <f t="shared" si="47"/>
        <v>0</v>
      </c>
      <c r="J116" s="66">
        <f t="shared" si="48"/>
        <v>56</v>
      </c>
      <c r="K116" s="67">
        <f t="shared" si="49"/>
        <v>1875.4800000000002</v>
      </c>
      <c r="L116" s="75">
        <v>226.74</v>
      </c>
      <c r="M116" s="6">
        <v>7</v>
      </c>
      <c r="N116" s="31">
        <v>0</v>
      </c>
      <c r="O116" s="31">
        <v>0</v>
      </c>
      <c r="P116" s="38">
        <f t="shared" si="50"/>
        <v>261.74</v>
      </c>
      <c r="Q116" s="55">
        <f>IF(P116="",Default_Rank_Score,RANK(P116,P$4:P$119,1))</f>
        <v>113</v>
      </c>
      <c r="R116" s="51">
        <v>161.96</v>
      </c>
      <c r="S116" s="6">
        <v>1</v>
      </c>
      <c r="T116" s="31">
        <v>0</v>
      </c>
      <c r="U116" s="31">
        <v>0</v>
      </c>
      <c r="V116" s="38">
        <f t="shared" si="51"/>
        <v>166.96</v>
      </c>
      <c r="W116" s="57">
        <f>IF(V116="",Default_Rank_Score,RANK(V116,V$4:V$119,1))</f>
        <v>112</v>
      </c>
      <c r="X116" s="51">
        <v>209.71</v>
      </c>
      <c r="Y116" s="6">
        <v>8</v>
      </c>
      <c r="Z116" s="31">
        <v>0</v>
      </c>
      <c r="AA116" s="31">
        <v>0</v>
      </c>
      <c r="AB116" s="38">
        <f t="shared" si="52"/>
        <v>249.71</v>
      </c>
      <c r="AC116" s="57">
        <f>IF(AB116="",Default_Rank_Score,RANK(AB116,AB$4:AB$119,1))</f>
        <v>111</v>
      </c>
      <c r="AD116" s="51">
        <v>143.28</v>
      </c>
      <c r="AE116" s="6">
        <v>5</v>
      </c>
      <c r="AF116" s="31">
        <v>1</v>
      </c>
      <c r="AG116" s="31">
        <v>0</v>
      </c>
      <c r="AH116" s="38">
        <f t="shared" si="53"/>
        <v>178.28</v>
      </c>
      <c r="AI116" s="57">
        <f>IF(AH116="",Default_Rank_Score,RANK(AH116,AH$4:AH$119,1))</f>
        <v>111</v>
      </c>
      <c r="AJ116" s="51">
        <v>241.53</v>
      </c>
      <c r="AK116" s="6">
        <v>8</v>
      </c>
      <c r="AL116" s="31">
        <v>0</v>
      </c>
      <c r="AM116" s="31">
        <v>0</v>
      </c>
      <c r="AN116" s="38">
        <f t="shared" si="54"/>
        <v>281.52999999999997</v>
      </c>
      <c r="AO116" s="11">
        <f>IF(AN116="",Default_Rank_Score,RANK(AN116,AN$4:AN$119,1))</f>
        <v>112</v>
      </c>
      <c r="AP116" s="51">
        <v>159.12</v>
      </c>
      <c r="AQ116" s="6">
        <v>5</v>
      </c>
      <c r="AR116" s="31">
        <v>0</v>
      </c>
      <c r="AS116" s="31">
        <v>0</v>
      </c>
      <c r="AT116" s="38">
        <f t="shared" si="55"/>
        <v>184.12</v>
      </c>
      <c r="AU116" s="11">
        <f>IF(AT116="",Default_Rank_Score,RANK(AT116,AT$4:AT$119,1))</f>
        <v>111</v>
      </c>
      <c r="AV116" s="51">
        <v>89.4</v>
      </c>
      <c r="AW116" s="6">
        <v>6</v>
      </c>
      <c r="AX116" s="31">
        <v>0</v>
      </c>
      <c r="AY116" s="31">
        <v>0</v>
      </c>
      <c r="AZ116" s="38">
        <f t="shared" si="56"/>
        <v>119.4</v>
      </c>
      <c r="BA116" s="11">
        <f>IF(AZ116="",Default_Rank_Score,RANK(AZ116,AZ$4:AZ$119,1))</f>
        <v>109</v>
      </c>
      <c r="BB116" s="51">
        <v>114.19</v>
      </c>
      <c r="BC116" s="6">
        <v>8</v>
      </c>
      <c r="BD116" s="31">
        <v>0</v>
      </c>
      <c r="BE116" s="31">
        <v>0</v>
      </c>
      <c r="BF116" s="38">
        <f t="shared" si="57"/>
        <v>154.19</v>
      </c>
      <c r="BG116" s="11">
        <f>IF(BF116="",Default_Rank_Score,RANK(BF116,BF$4:BF$119,1))</f>
        <v>110</v>
      </c>
      <c r="BH116" s="51">
        <v>120.39</v>
      </c>
      <c r="BI116" s="6">
        <v>3</v>
      </c>
      <c r="BJ116" s="31">
        <v>0</v>
      </c>
      <c r="BK116" s="31">
        <v>0</v>
      </c>
      <c r="BL116" s="38">
        <f t="shared" si="58"/>
        <v>135.38999999999999</v>
      </c>
      <c r="BM116" s="11">
        <f>IF(BL116="",Default_Rank_Score,RANK(BL116,BL$4:BL$119,1))</f>
        <v>108</v>
      </c>
      <c r="BN116" s="51">
        <v>119.16</v>
      </c>
      <c r="BO116" s="6">
        <v>5</v>
      </c>
      <c r="BP116" s="31">
        <v>0</v>
      </c>
      <c r="BQ116" s="31">
        <v>0</v>
      </c>
      <c r="BR116" s="38">
        <f t="shared" si="59"/>
        <v>144.16</v>
      </c>
      <c r="BS116" s="11">
        <f>IF(BR116="",Default_Rank_Score,RANK(BR116,BR$4:BR$119,1))</f>
        <v>109</v>
      </c>
    </row>
    <row r="117" spans="1:71" s="10" customFormat="1" x14ac:dyDescent="0.2">
      <c r="A117" s="78" t="s">
        <v>201</v>
      </c>
      <c r="B117" s="2"/>
      <c r="C117" s="1"/>
      <c r="D117" s="74">
        <v>6</v>
      </c>
      <c r="E117" s="76" t="s">
        <v>191</v>
      </c>
      <c r="F117" s="6"/>
      <c r="G117" s="66">
        <f t="shared" si="45"/>
        <v>111</v>
      </c>
      <c r="H117" s="66">
        <f t="shared" si="46"/>
        <v>536</v>
      </c>
      <c r="I117" s="66">
        <f t="shared" si="47"/>
        <v>5</v>
      </c>
      <c r="J117" s="66">
        <f t="shared" si="48"/>
        <v>10</v>
      </c>
      <c r="K117" s="67">
        <f t="shared" si="49"/>
        <v>3569.2299999999991</v>
      </c>
      <c r="L117" s="51">
        <v>66.290000000000006</v>
      </c>
      <c r="M117" s="6">
        <v>4</v>
      </c>
      <c r="N117" s="31">
        <v>1</v>
      </c>
      <c r="O117" s="31">
        <v>0</v>
      </c>
      <c r="P117" s="38">
        <f t="shared" si="50"/>
        <v>96.29</v>
      </c>
      <c r="Q117" s="55">
        <f>IF(P117="",Default_Rank_Score,RANK(P117,P$4:P$119,1))</f>
        <v>103</v>
      </c>
      <c r="R117" s="51" t="s">
        <v>197</v>
      </c>
      <c r="S117" s="6">
        <v>1</v>
      </c>
      <c r="T117" s="31">
        <v>0</v>
      </c>
      <c r="U117" s="31">
        <v>0</v>
      </c>
      <c r="V117" s="38">
        <f t="shared" si="51"/>
        <v>999</v>
      </c>
      <c r="W117" s="57">
        <f>IF(V117="",Default_Rank_Score,RANK(V117,V$4:V$119,1))</f>
        <v>113</v>
      </c>
      <c r="X117" s="51" t="s">
        <v>197</v>
      </c>
      <c r="Y117" s="6">
        <v>1</v>
      </c>
      <c r="Z117" s="31">
        <v>0</v>
      </c>
      <c r="AA117" s="31">
        <v>0</v>
      </c>
      <c r="AB117" s="38">
        <f t="shared" si="52"/>
        <v>999</v>
      </c>
      <c r="AC117" s="57">
        <f>IF(AB117="",Default_Rank_Score,RANK(AB117,AB$4:AB$119,1))</f>
        <v>112</v>
      </c>
      <c r="AD117" s="51" t="s">
        <v>197</v>
      </c>
      <c r="AE117" s="6">
        <v>1</v>
      </c>
      <c r="AF117" s="31">
        <v>0</v>
      </c>
      <c r="AG117" s="31">
        <v>0</v>
      </c>
      <c r="AH117" s="38">
        <f t="shared" si="53"/>
        <v>999</v>
      </c>
      <c r="AI117" s="57">
        <f>IF(AH117="",Default_Rank_Score,RANK(AH117,AH$4:AH$119,1))</f>
        <v>112</v>
      </c>
      <c r="AJ117" s="51">
        <v>83.22</v>
      </c>
      <c r="AK117" s="6">
        <v>0</v>
      </c>
      <c r="AL117" s="31">
        <v>0</v>
      </c>
      <c r="AM117" s="31">
        <v>0</v>
      </c>
      <c r="AN117" s="38">
        <f t="shared" si="54"/>
        <v>83.22</v>
      </c>
      <c r="AO117" s="11">
        <f>IF(AN117="",Default_Rank_Score,RANK(AN117,AN$4:AN$119,1))</f>
        <v>96</v>
      </c>
      <c r="AP117" s="51">
        <v>84.99</v>
      </c>
      <c r="AQ117" s="6">
        <v>0</v>
      </c>
      <c r="AR117" s="31">
        <v>1</v>
      </c>
      <c r="AS117" s="31">
        <v>0</v>
      </c>
      <c r="AT117" s="38">
        <f t="shared" si="55"/>
        <v>94.99</v>
      </c>
      <c r="AU117" s="11">
        <f>IF(AT117="",Default_Rank_Score,RANK(AT117,AT$4:AT$119,1))</f>
        <v>99</v>
      </c>
      <c r="AV117" s="51">
        <v>72.099999999999994</v>
      </c>
      <c r="AW117" s="6">
        <v>0</v>
      </c>
      <c r="AX117" s="31">
        <v>0</v>
      </c>
      <c r="AY117" s="31">
        <v>0</v>
      </c>
      <c r="AZ117" s="38">
        <f t="shared" si="56"/>
        <v>72.099999999999994</v>
      </c>
      <c r="BA117" s="11">
        <f>IF(AZ117="",Default_Rank_Score,RANK(AZ117,AZ$4:AZ$119,1))</f>
        <v>94</v>
      </c>
      <c r="BB117" s="51">
        <v>64.430000000000007</v>
      </c>
      <c r="BC117" s="6">
        <v>3</v>
      </c>
      <c r="BD117" s="31">
        <v>0</v>
      </c>
      <c r="BE117" s="31">
        <v>0</v>
      </c>
      <c r="BF117" s="38">
        <f t="shared" si="57"/>
        <v>79.430000000000007</v>
      </c>
      <c r="BG117" s="11">
        <f>IF(BF117="",Default_Rank_Score,RANK(BF117,BF$4:BF$119,1))</f>
        <v>100</v>
      </c>
      <c r="BH117" s="51">
        <v>67.290000000000006</v>
      </c>
      <c r="BI117" s="6">
        <v>0</v>
      </c>
      <c r="BJ117" s="31">
        <v>0</v>
      </c>
      <c r="BK117" s="31">
        <v>0</v>
      </c>
      <c r="BL117" s="38">
        <f t="shared" si="58"/>
        <v>67.290000000000006</v>
      </c>
      <c r="BM117" s="11">
        <f>IF(BL117="",Default_Rank_Score,RANK(BL117,BL$4:BL$119,1))</f>
        <v>95</v>
      </c>
      <c r="BN117" s="51">
        <v>78.91</v>
      </c>
      <c r="BO117" s="6">
        <v>0</v>
      </c>
      <c r="BP117" s="31">
        <v>0</v>
      </c>
      <c r="BQ117" s="31">
        <v>0</v>
      </c>
      <c r="BR117" s="38">
        <f t="shared" si="59"/>
        <v>78.91</v>
      </c>
      <c r="BS117" s="11">
        <f>IF(BR117="",Default_Rank_Score,RANK(BR117,BR$4:BR$119,1))</f>
        <v>89</v>
      </c>
    </row>
    <row r="118" spans="1:71" s="10" customFormat="1" x14ac:dyDescent="0.2">
      <c r="A118" s="78" t="s">
        <v>199</v>
      </c>
      <c r="B118" s="2"/>
      <c r="C118" s="1"/>
      <c r="D118" s="74">
        <v>6</v>
      </c>
      <c r="E118" s="76" t="s">
        <v>49</v>
      </c>
      <c r="F118" s="6"/>
      <c r="G118" s="66">
        <f t="shared" si="45"/>
        <v>114</v>
      </c>
      <c r="H118" s="66">
        <f t="shared" si="46"/>
        <v>564</v>
      </c>
      <c r="I118" s="66">
        <f t="shared" si="47"/>
        <v>2</v>
      </c>
      <c r="J118" s="66">
        <f t="shared" si="48"/>
        <v>13</v>
      </c>
      <c r="K118" s="67">
        <f t="shared" si="49"/>
        <v>5809.08</v>
      </c>
      <c r="L118" s="51" t="s">
        <v>197</v>
      </c>
      <c r="M118" s="6">
        <v>1</v>
      </c>
      <c r="N118" s="31">
        <v>0</v>
      </c>
      <c r="O118" s="31">
        <v>0</v>
      </c>
      <c r="P118" s="38">
        <f t="shared" si="50"/>
        <v>999</v>
      </c>
      <c r="Q118" s="55">
        <f>IF(P118="",Default_Rank_Score,RANK(P118,P$4:P$119,1))</f>
        <v>114</v>
      </c>
      <c r="R118" s="51" t="s">
        <v>197</v>
      </c>
      <c r="S118" s="6">
        <v>1</v>
      </c>
      <c r="T118" s="31">
        <v>0</v>
      </c>
      <c r="U118" s="31">
        <v>0</v>
      </c>
      <c r="V118" s="38">
        <f t="shared" si="51"/>
        <v>999</v>
      </c>
      <c r="W118" s="57">
        <f>IF(V118="",Default_Rank_Score,RANK(V118,V$4:V$119,1))</f>
        <v>113</v>
      </c>
      <c r="X118" s="51" t="s">
        <v>197</v>
      </c>
      <c r="Y118" s="6">
        <v>1</v>
      </c>
      <c r="Z118" s="31">
        <v>0</v>
      </c>
      <c r="AA118" s="31">
        <v>0</v>
      </c>
      <c r="AB118" s="38">
        <f t="shared" si="52"/>
        <v>999</v>
      </c>
      <c r="AC118" s="57">
        <f>IF(AB118="",Default_Rank_Score,RANK(AB118,AB$4:AB$119,1))</f>
        <v>112</v>
      </c>
      <c r="AD118" s="51" t="s">
        <v>197</v>
      </c>
      <c r="AE118" s="6">
        <v>1</v>
      </c>
      <c r="AF118" s="31">
        <v>0</v>
      </c>
      <c r="AG118" s="31">
        <v>0</v>
      </c>
      <c r="AH118" s="38">
        <f t="shared" si="53"/>
        <v>999</v>
      </c>
      <c r="AI118" s="57">
        <f>IF(AH118="",Default_Rank_Score,RANK(AH118,AH$4:AH$119,1))</f>
        <v>112</v>
      </c>
      <c r="AJ118" s="79" t="s">
        <v>197</v>
      </c>
      <c r="AK118" s="6">
        <v>1</v>
      </c>
      <c r="AL118" s="31">
        <v>0</v>
      </c>
      <c r="AM118" s="31">
        <v>0</v>
      </c>
      <c r="AN118" s="38">
        <f t="shared" si="54"/>
        <v>999</v>
      </c>
      <c r="AO118" s="11">
        <f>IF(AN118="",Default_Rank_Score,RANK(AN118,AN$4:AN$119,1))</f>
        <v>113</v>
      </c>
      <c r="AP118" s="51">
        <v>169.23</v>
      </c>
      <c r="AQ118" s="6">
        <v>2</v>
      </c>
      <c r="AR118" s="31">
        <v>1</v>
      </c>
      <c r="AS118" s="31">
        <v>0</v>
      </c>
      <c r="AT118" s="38">
        <f t="shared" si="55"/>
        <v>189.23</v>
      </c>
      <c r="AU118" s="11">
        <f>IF(AT118="",Default_Rank_Score,RANK(AT118,AT$4:AT$119,1))</f>
        <v>112</v>
      </c>
      <c r="AV118" s="51">
        <v>146.76</v>
      </c>
      <c r="AW118" s="6">
        <v>3</v>
      </c>
      <c r="AX118" s="31">
        <v>0</v>
      </c>
      <c r="AY118" s="31">
        <v>0</v>
      </c>
      <c r="AZ118" s="38">
        <f t="shared" si="56"/>
        <v>161.76</v>
      </c>
      <c r="BA118" s="11">
        <f>IF(AZ118="",Default_Rank_Score,RANK(AZ118,AZ$4:AZ$119,1))</f>
        <v>112</v>
      </c>
      <c r="BB118" s="51">
        <v>109.47</v>
      </c>
      <c r="BC118" s="6">
        <v>3</v>
      </c>
      <c r="BD118" s="31">
        <v>0</v>
      </c>
      <c r="BE118" s="31">
        <v>0</v>
      </c>
      <c r="BF118" s="38">
        <f t="shared" si="57"/>
        <v>124.47</v>
      </c>
      <c r="BG118" s="11">
        <f>IF(BF118="",Default_Rank_Score,RANK(BF118,BF$4:BF$119,1))</f>
        <v>108</v>
      </c>
      <c r="BH118" s="51">
        <v>190.62</v>
      </c>
      <c r="BI118" s="6">
        <v>0</v>
      </c>
      <c r="BJ118" s="31">
        <v>0</v>
      </c>
      <c r="BK118" s="31">
        <v>0</v>
      </c>
      <c r="BL118" s="38">
        <f t="shared" si="58"/>
        <v>190.62</v>
      </c>
      <c r="BM118" s="11">
        <f>IF(BL118="",Default_Rank_Score,RANK(BL118,BL$4:BL$119,1))</f>
        <v>112</v>
      </c>
      <c r="BN118" s="51">
        <v>138</v>
      </c>
      <c r="BO118" s="6">
        <v>0</v>
      </c>
      <c r="BP118" s="31">
        <v>1</v>
      </c>
      <c r="BQ118" s="31">
        <v>0</v>
      </c>
      <c r="BR118" s="38">
        <f t="shared" si="59"/>
        <v>148</v>
      </c>
      <c r="BS118" s="11">
        <f>IF(BR118="",Default_Rank_Score,RANK(BR118,BR$4:BR$119,1))</f>
        <v>110</v>
      </c>
    </row>
    <row r="119" spans="1:71" s="26" customFormat="1" ht="13.5" thickBot="1" x14ac:dyDescent="0.25">
      <c r="A119" s="39" t="s">
        <v>26</v>
      </c>
      <c r="B119" s="40"/>
      <c r="C119" s="40"/>
      <c r="D119" s="40"/>
      <c r="E119" s="41"/>
      <c r="F119" s="42"/>
      <c r="G119" s="43"/>
      <c r="H119" s="43"/>
      <c r="I119" s="43"/>
      <c r="J119" s="43"/>
      <c r="K119" s="46"/>
      <c r="L119" s="52"/>
      <c r="M119" s="43"/>
      <c r="N119" s="43"/>
      <c r="O119" s="43"/>
      <c r="P119" s="44"/>
      <c r="Q119" s="56"/>
      <c r="R119" s="52"/>
      <c r="S119" s="43"/>
      <c r="T119" s="43"/>
      <c r="U119" s="43"/>
      <c r="V119" s="44"/>
      <c r="W119" s="56"/>
      <c r="X119" s="52"/>
      <c r="Y119" s="43"/>
      <c r="Z119" s="43"/>
      <c r="AA119" s="43"/>
      <c r="AB119" s="44"/>
      <c r="AC119" s="56"/>
      <c r="AD119" s="52"/>
      <c r="AE119" s="43"/>
      <c r="AF119" s="43"/>
      <c r="AG119" s="43"/>
      <c r="AH119" s="44"/>
      <c r="AI119" s="56"/>
      <c r="AJ119" s="52"/>
      <c r="AK119" s="43"/>
      <c r="AL119" s="43"/>
      <c r="AM119" s="43"/>
      <c r="AN119" s="44"/>
      <c r="AO119" s="25"/>
      <c r="AP119" s="52"/>
      <c r="AQ119" s="43"/>
      <c r="AR119" s="43"/>
      <c r="AS119" s="43"/>
      <c r="AT119" s="44"/>
      <c r="AU119" s="25"/>
      <c r="AV119" s="52"/>
      <c r="AW119" s="43"/>
      <c r="AX119" s="43"/>
      <c r="AY119" s="43"/>
      <c r="AZ119" s="44"/>
      <c r="BA119" s="25"/>
      <c r="BB119" s="52"/>
      <c r="BC119" s="43"/>
      <c r="BD119" s="43"/>
      <c r="BE119" s="43"/>
      <c r="BF119" s="44"/>
      <c r="BG119" s="25"/>
      <c r="BH119" s="52"/>
      <c r="BI119" s="43"/>
      <c r="BJ119" s="43"/>
      <c r="BK119" s="43"/>
      <c r="BL119" s="44"/>
      <c r="BM119" s="25"/>
      <c r="BN119" s="52"/>
      <c r="BO119" s="43"/>
      <c r="BP119" s="43"/>
      <c r="BQ119" s="43"/>
      <c r="BR119" s="44"/>
      <c r="BS119" s="25"/>
    </row>
    <row r="120" spans="1:71" s="16" customFormat="1" x14ac:dyDescent="0.2">
      <c r="A120" s="16" t="s">
        <v>27</v>
      </c>
      <c r="E120" s="12"/>
      <c r="F120" s="5"/>
      <c r="G120" s="14"/>
      <c r="H120" s="14"/>
      <c r="I120" s="14"/>
      <c r="J120" s="14"/>
      <c r="K120" s="14"/>
      <c r="L120" s="15">
        <v>200</v>
      </c>
      <c r="M120" s="14"/>
      <c r="N120" s="14"/>
      <c r="O120" s="14"/>
      <c r="P120" s="15"/>
      <c r="Q120" s="14"/>
      <c r="R120" s="15">
        <v>200</v>
      </c>
      <c r="S120" s="14"/>
      <c r="T120" s="14"/>
      <c r="U120" s="14"/>
      <c r="V120" s="15"/>
      <c r="W120" s="14"/>
      <c r="X120" s="15">
        <v>200</v>
      </c>
      <c r="Y120" s="14"/>
      <c r="Z120" s="14"/>
      <c r="AA120" s="14"/>
      <c r="AB120" s="15"/>
      <c r="AC120" s="14"/>
      <c r="AD120" s="15">
        <v>200</v>
      </c>
      <c r="AE120" s="14"/>
      <c r="AF120" s="14"/>
      <c r="AG120" s="14"/>
      <c r="AH120" s="15"/>
      <c r="AI120" s="14"/>
      <c r="AJ120" s="15">
        <v>200</v>
      </c>
      <c r="AK120" s="14"/>
      <c r="AL120" s="14"/>
      <c r="AM120" s="14"/>
      <c r="AN120" s="15"/>
      <c r="AO120" s="14"/>
      <c r="AP120" s="15">
        <v>200</v>
      </c>
      <c r="AQ120" s="14"/>
      <c r="AR120" s="14"/>
      <c r="AS120" s="14"/>
      <c r="AT120" s="15"/>
      <c r="AU120" s="14"/>
      <c r="AV120" s="15">
        <v>200</v>
      </c>
      <c r="AW120" s="14"/>
      <c r="AX120" s="14"/>
      <c r="AY120" s="14"/>
      <c r="AZ120" s="15"/>
      <c r="BA120" s="14"/>
      <c r="BB120" s="15">
        <v>200</v>
      </c>
      <c r="BC120" s="14"/>
      <c r="BD120" s="14"/>
      <c r="BE120" s="14"/>
      <c r="BF120" s="15"/>
      <c r="BG120" s="14"/>
      <c r="BH120" s="15">
        <v>200</v>
      </c>
      <c r="BI120" s="14"/>
      <c r="BJ120" s="14"/>
      <c r="BK120" s="14"/>
      <c r="BL120" s="15"/>
      <c r="BM120" s="14"/>
      <c r="BN120" s="15">
        <v>200</v>
      </c>
      <c r="BO120" s="14"/>
      <c r="BP120" s="14"/>
      <c r="BQ120" s="14"/>
      <c r="BR120" s="15"/>
      <c r="BS120" s="14"/>
    </row>
    <row r="121" spans="1:71" s="16" customFormat="1" x14ac:dyDescent="0.2">
      <c r="A121" s="4" t="s">
        <v>28</v>
      </c>
      <c r="B121" s="4"/>
      <c r="C121" s="4"/>
      <c r="D121" s="4"/>
      <c r="E121" s="12"/>
      <c r="F121" s="5"/>
      <c r="G121" s="14"/>
      <c r="H121" s="14"/>
      <c r="I121" s="14"/>
      <c r="J121" s="14"/>
      <c r="K121" s="14"/>
      <c r="L121" s="15">
        <v>20</v>
      </c>
      <c r="M121" s="14"/>
      <c r="N121" s="14"/>
      <c r="O121" s="14"/>
      <c r="P121" s="15"/>
      <c r="Q121" s="14"/>
      <c r="R121" s="15">
        <v>20</v>
      </c>
      <c r="S121" s="14"/>
      <c r="T121" s="14"/>
      <c r="U121" s="14"/>
      <c r="V121" s="15"/>
      <c r="W121" s="14"/>
      <c r="X121" s="15">
        <v>20</v>
      </c>
      <c r="Y121" s="14"/>
      <c r="Z121" s="14"/>
      <c r="AA121" s="14"/>
      <c r="AB121" s="15"/>
      <c r="AC121" s="14"/>
      <c r="AD121" s="15">
        <v>20</v>
      </c>
      <c r="AE121" s="14"/>
      <c r="AF121" s="14"/>
      <c r="AG121" s="14"/>
      <c r="AH121" s="15"/>
      <c r="AI121" s="14"/>
      <c r="AJ121" s="15">
        <v>20</v>
      </c>
      <c r="AK121" s="14"/>
      <c r="AL121" s="14"/>
      <c r="AM121" s="14"/>
      <c r="AN121" s="15"/>
      <c r="AO121" s="14"/>
      <c r="AP121" s="15">
        <v>20</v>
      </c>
      <c r="AQ121" s="14"/>
      <c r="AR121" s="14"/>
      <c r="AS121" s="14"/>
      <c r="AT121" s="15"/>
      <c r="AU121" s="14"/>
      <c r="AV121" s="15">
        <v>20</v>
      </c>
      <c r="AW121" s="14"/>
      <c r="AX121" s="14"/>
      <c r="AY121" s="14"/>
      <c r="AZ121" s="15"/>
      <c r="BA121" s="14"/>
      <c r="BB121" s="15">
        <v>20</v>
      </c>
      <c r="BC121" s="14"/>
      <c r="BD121" s="14"/>
      <c r="BE121" s="14"/>
      <c r="BF121" s="15"/>
      <c r="BG121" s="14"/>
      <c r="BH121" s="15">
        <v>20</v>
      </c>
      <c r="BI121" s="14"/>
      <c r="BJ121" s="14"/>
      <c r="BK121" s="14"/>
      <c r="BL121" s="15"/>
      <c r="BM121" s="14"/>
      <c r="BN121" s="15">
        <v>20</v>
      </c>
      <c r="BO121" s="14"/>
      <c r="BP121" s="14"/>
      <c r="BQ121" s="14"/>
      <c r="BR121" s="15"/>
      <c r="BS121" s="14"/>
    </row>
    <row r="122" spans="1:71" s="16" customFormat="1" x14ac:dyDescent="0.2">
      <c r="A122" s="4" t="s">
        <v>29</v>
      </c>
      <c r="B122" s="4"/>
      <c r="C122" s="4"/>
      <c r="D122" s="4"/>
      <c r="E122" s="12"/>
      <c r="F122" s="5"/>
      <c r="G122" s="14"/>
      <c r="H122" s="14"/>
      <c r="I122" s="14"/>
      <c r="J122" s="14"/>
      <c r="K122" s="14"/>
      <c r="L122" s="15">
        <f>MIN(L4:L119)</f>
        <v>17.72</v>
      </c>
      <c r="M122" s="14"/>
      <c r="N122" s="14"/>
      <c r="O122" s="14"/>
      <c r="P122" s="15">
        <f>MIN(P4:P119)</f>
        <v>17.72</v>
      </c>
      <c r="Q122" s="14"/>
      <c r="R122" s="15">
        <f>MIN(R4:R119)</f>
        <v>12.56</v>
      </c>
      <c r="S122" s="14"/>
      <c r="T122" s="14"/>
      <c r="U122" s="14"/>
      <c r="V122" s="15">
        <f>MIN(V4:V119)</f>
        <v>12.56</v>
      </c>
      <c r="W122" s="14"/>
      <c r="X122" s="15">
        <f>MIN(X4:X119)</f>
        <v>19.93</v>
      </c>
      <c r="Y122" s="14"/>
      <c r="Z122" s="14"/>
      <c r="AA122" s="14"/>
      <c r="AB122" s="15">
        <f>MIN(AB4:AB119)</f>
        <v>21.04</v>
      </c>
      <c r="AC122" s="14"/>
      <c r="AD122" s="15">
        <f>MIN(AD4:AD119)</f>
        <v>17.18</v>
      </c>
      <c r="AE122" s="14"/>
      <c r="AF122" s="14"/>
      <c r="AG122" s="14"/>
      <c r="AH122" s="15">
        <f>MIN(AH4:AH119)</f>
        <v>18.149999999999999</v>
      </c>
      <c r="AI122" s="14"/>
      <c r="AJ122" s="15">
        <f>MIN(AJ4:AJ119)</f>
        <v>24.68</v>
      </c>
      <c r="AK122" s="14"/>
      <c r="AL122" s="14"/>
      <c r="AM122" s="14"/>
      <c r="AN122" s="15">
        <f>MIN(AN4:AN119)</f>
        <v>24.68</v>
      </c>
      <c r="AO122" s="14"/>
      <c r="AP122" s="15">
        <f>MIN(AP4:AP119)</f>
        <v>16.690000000000001</v>
      </c>
      <c r="AQ122" s="14"/>
      <c r="AR122" s="14"/>
      <c r="AS122" s="14"/>
      <c r="AT122" s="15">
        <f>MIN(AT4:AT119)</f>
        <v>16.690000000000001</v>
      </c>
      <c r="AU122" s="14"/>
      <c r="AV122" s="15">
        <f>MIN(AV4:AV119)</f>
        <v>19.05</v>
      </c>
      <c r="AW122" s="14"/>
      <c r="AX122" s="14"/>
      <c r="AY122" s="14"/>
      <c r="AZ122" s="15">
        <f>MIN(AZ4:AZ119)</f>
        <v>19.05</v>
      </c>
      <c r="BA122" s="14"/>
      <c r="BB122" s="15">
        <f>MIN(BB4:BB119)</f>
        <v>18.16</v>
      </c>
      <c r="BC122" s="14"/>
      <c r="BD122" s="14"/>
      <c r="BE122" s="14"/>
      <c r="BF122" s="15">
        <f>MIN(BF4:BF119)</f>
        <v>18.16</v>
      </c>
      <c r="BG122" s="14"/>
      <c r="BH122" s="15">
        <f>MIN(BH4:BH119)</f>
        <v>16.89</v>
      </c>
      <c r="BI122" s="14"/>
      <c r="BJ122" s="14"/>
      <c r="BK122" s="14"/>
      <c r="BL122" s="15">
        <f>MIN(BL4:BL119)</f>
        <v>16.89</v>
      </c>
      <c r="BM122" s="14"/>
      <c r="BN122" s="15">
        <f>MIN(BN4:BN119)</f>
        <v>21.16</v>
      </c>
      <c r="BO122" s="14"/>
      <c r="BP122" s="14"/>
      <c r="BQ122" s="14"/>
      <c r="BR122" s="15">
        <f>MIN(BR4:BR119)</f>
        <v>21.16</v>
      </c>
      <c r="BS122" s="14"/>
    </row>
    <row r="123" spans="1:71" s="16" customFormat="1" x14ac:dyDescent="0.2">
      <c r="A123" s="4" t="s">
        <v>30</v>
      </c>
      <c r="B123" s="4"/>
      <c r="C123" s="4"/>
      <c r="D123" s="4"/>
      <c r="E123" s="12"/>
      <c r="F123" s="5"/>
      <c r="G123" s="14"/>
      <c r="H123" s="14"/>
      <c r="I123" s="14"/>
      <c r="J123" s="14"/>
      <c r="K123" s="14"/>
      <c r="L123" s="15">
        <f>MAX(L4:L119)</f>
        <v>226.74</v>
      </c>
      <c r="M123" s="14"/>
      <c r="N123" s="14"/>
      <c r="O123" s="14"/>
      <c r="P123" s="15">
        <f>MAX(P4:P119)</f>
        <v>999</v>
      </c>
      <c r="Q123" s="14"/>
      <c r="R123" s="15">
        <f>MAX(R4:R119)</f>
        <v>161.96</v>
      </c>
      <c r="S123" s="14"/>
      <c r="T123" s="14"/>
      <c r="U123" s="14"/>
      <c r="V123" s="15">
        <f>MAX(V4:V119)</f>
        <v>999</v>
      </c>
      <c r="W123" s="14"/>
      <c r="X123" s="15">
        <f>MAX(X4:X119)</f>
        <v>209.71</v>
      </c>
      <c r="Y123" s="14"/>
      <c r="Z123" s="14"/>
      <c r="AA123" s="14"/>
      <c r="AB123" s="15">
        <f>MAX(AB4:AB119)</f>
        <v>999</v>
      </c>
      <c r="AC123" s="14"/>
      <c r="AD123" s="15">
        <f>MAX(AD4:AD119)</f>
        <v>145.91999999999999</v>
      </c>
      <c r="AE123" s="14"/>
      <c r="AF123" s="14"/>
      <c r="AG123" s="14"/>
      <c r="AH123" s="15">
        <f>MAX(AH4:AH119)</f>
        <v>999</v>
      </c>
      <c r="AI123" s="14"/>
      <c r="AJ123" s="15">
        <f>MAX(AJ4:AJ119)</f>
        <v>241.53</v>
      </c>
      <c r="AK123" s="14"/>
      <c r="AL123" s="14"/>
      <c r="AM123" s="14"/>
      <c r="AN123" s="15">
        <f>MAX(AN4:AN119)</f>
        <v>999</v>
      </c>
      <c r="AO123" s="14"/>
      <c r="AP123" s="15">
        <f>MAX(AP4:AP119)</f>
        <v>169.23</v>
      </c>
      <c r="AQ123" s="14"/>
      <c r="AR123" s="14"/>
      <c r="AS123" s="14"/>
      <c r="AT123" s="15">
        <f>MAX(AT4:AT119)</f>
        <v>999</v>
      </c>
      <c r="AU123" s="14"/>
      <c r="AV123" s="15">
        <f>MAX(AV4:AV119)</f>
        <v>146.76</v>
      </c>
      <c r="AW123" s="14"/>
      <c r="AX123" s="14"/>
      <c r="AY123" s="14"/>
      <c r="AZ123" s="15">
        <f>MAX(AZ4:AZ119)</f>
        <v>999</v>
      </c>
      <c r="BA123" s="14"/>
      <c r="BB123" s="15">
        <f>MAX(BB4:BB119)</f>
        <v>155.11000000000001</v>
      </c>
      <c r="BC123" s="14"/>
      <c r="BD123" s="14"/>
      <c r="BE123" s="14"/>
      <c r="BF123" s="15">
        <f>MAX(BF4:BF119)</f>
        <v>999</v>
      </c>
      <c r="BG123" s="14"/>
      <c r="BH123" s="15">
        <f>MAX(BH4:BH119)</f>
        <v>190.62</v>
      </c>
      <c r="BI123" s="14"/>
      <c r="BJ123" s="14"/>
      <c r="BK123" s="14"/>
      <c r="BL123" s="15">
        <f>MAX(BL4:BL119)</f>
        <v>999</v>
      </c>
      <c r="BM123" s="14"/>
      <c r="BN123" s="15">
        <f>MAX(BN4:BN119)</f>
        <v>154</v>
      </c>
      <c r="BO123" s="14"/>
      <c r="BP123" s="14"/>
      <c r="BQ123" s="14"/>
      <c r="BR123" s="15">
        <f>MAX(BR4:BR119)</f>
        <v>999</v>
      </c>
      <c r="BS123" s="14"/>
    </row>
    <row r="124" spans="1:71" s="16" customFormat="1" x14ac:dyDescent="0.2">
      <c r="A124" s="4" t="s">
        <v>31</v>
      </c>
      <c r="B124" s="4"/>
      <c r="C124" s="4"/>
      <c r="D124" s="4"/>
      <c r="E124" s="12"/>
      <c r="F124" s="5"/>
      <c r="G124" s="14"/>
      <c r="H124" s="14"/>
      <c r="I124" s="14"/>
      <c r="J124" s="14"/>
      <c r="K124" s="14"/>
      <c r="L124" s="15">
        <f>AVERAGE(L4:L119)</f>
        <v>48.650535714285702</v>
      </c>
      <c r="M124" s="14"/>
      <c r="N124" s="14"/>
      <c r="O124" s="14"/>
      <c r="P124" s="15">
        <f>AVERAGE(P4:P119)</f>
        <v>64.01631578947368</v>
      </c>
      <c r="Q124" s="14"/>
      <c r="R124" s="15">
        <f>AVERAGE(R4:R119)</f>
        <v>35.381250000000001</v>
      </c>
      <c r="S124" s="14"/>
      <c r="T124" s="14"/>
      <c r="U124" s="14"/>
      <c r="V124" s="15">
        <f>AVERAGE(V4:V119)</f>
        <v>54.523684210526312</v>
      </c>
      <c r="W124" s="14"/>
      <c r="X124" s="15">
        <f>AVERAGE(X4:X119)</f>
        <v>48.910540540540545</v>
      </c>
      <c r="Y124" s="14"/>
      <c r="Z124" s="14"/>
      <c r="AA124" s="14"/>
      <c r="AB124" s="15">
        <f>AVERAGE(AB4:AB119)</f>
        <v>78.649736842105298</v>
      </c>
      <c r="AC124" s="14"/>
      <c r="AD124" s="15">
        <f>AVERAGE(AD4:AD119)</f>
        <v>43.372272727272708</v>
      </c>
      <c r="AE124" s="14"/>
      <c r="AF124" s="14"/>
      <c r="AG124" s="14"/>
      <c r="AH124" s="15">
        <f>AVERAGE(AH4:AH119)</f>
        <v>73.05219298245612</v>
      </c>
      <c r="AI124" s="14"/>
      <c r="AJ124" s="15">
        <f>AVERAGE(AJ4:AJ119)</f>
        <v>55.526964285714271</v>
      </c>
      <c r="AK124" s="14"/>
      <c r="AL124" s="14"/>
      <c r="AM124" s="14"/>
      <c r="AN124" s="15">
        <f>AVERAGE(AN4:AN119)</f>
        <v>76.28964912280702</v>
      </c>
      <c r="AO124" s="14"/>
      <c r="AP124" s="15">
        <f>AVERAGE(AP4:AP119)</f>
        <v>50.116071428571431</v>
      </c>
      <c r="AQ124" s="14"/>
      <c r="AR124" s="14"/>
      <c r="AS124" s="14"/>
      <c r="AT124" s="15">
        <f>AVERAGE(AT4:AT119)</f>
        <v>71.631578947368425</v>
      </c>
      <c r="AU124" s="14"/>
      <c r="AV124" s="15">
        <f>AVERAGE(AV4:AV119)</f>
        <v>44.769162162162147</v>
      </c>
      <c r="AW124" s="14"/>
      <c r="AX124" s="14"/>
      <c r="AY124" s="14"/>
      <c r="AZ124" s="15">
        <f>AVERAGE(AZ4:AZ119)</f>
        <v>69.933131578947368</v>
      </c>
      <c r="BA124" s="14"/>
      <c r="BB124" s="15">
        <f>AVERAGE(BB4:BB119)</f>
        <v>43.988750000000003</v>
      </c>
      <c r="BC124" s="14"/>
      <c r="BD124" s="14"/>
      <c r="BE124" s="14"/>
      <c r="BF124" s="15">
        <f>AVERAGE(BF4:BF119)</f>
        <v>65.962631578947352</v>
      </c>
      <c r="BG124" s="14"/>
      <c r="BH124" s="15">
        <f>AVERAGE(BH4:BH119)</f>
        <v>47.55205357142858</v>
      </c>
      <c r="BI124" s="14"/>
      <c r="BJ124" s="14"/>
      <c r="BK124" s="14"/>
      <c r="BL124" s="15">
        <f>AVERAGE(BL4:BL119)</f>
        <v>68.279210526315794</v>
      </c>
      <c r="BM124" s="14"/>
      <c r="BN124" s="15">
        <f>AVERAGE(BN4:BN119)</f>
        <v>55.199285714285722</v>
      </c>
      <c r="BO124" s="14"/>
      <c r="BP124" s="14"/>
      <c r="BQ124" s="14"/>
      <c r="BR124" s="15">
        <f>AVERAGE(BR4:BR119)</f>
        <v>76.932631578947365</v>
      </c>
      <c r="BS124" s="14"/>
    </row>
    <row r="125" spans="1:71" s="16" customFormat="1" x14ac:dyDescent="0.2">
      <c r="A125" s="4" t="s">
        <v>32</v>
      </c>
      <c r="B125" s="4"/>
      <c r="C125" s="4"/>
      <c r="D125" s="4"/>
      <c r="E125" s="12"/>
      <c r="F125" s="5"/>
      <c r="G125" s="14"/>
      <c r="H125" s="14"/>
      <c r="I125" s="14"/>
      <c r="J125" s="14"/>
      <c r="K125" s="14"/>
      <c r="L125" s="15">
        <f>STDEV(L4:L119)</f>
        <v>30.860741638612648</v>
      </c>
      <c r="M125" s="14"/>
      <c r="N125" s="14"/>
      <c r="O125" s="14"/>
      <c r="P125" s="15">
        <f>STDEV(M4:P119)</f>
        <v>55.229414251499328</v>
      </c>
      <c r="Q125" s="14"/>
      <c r="R125" s="15">
        <f>STDEV(R4:R119)</f>
        <v>19.888077787032685</v>
      </c>
      <c r="S125" s="14"/>
      <c r="T125" s="14"/>
      <c r="U125" s="14"/>
      <c r="V125" s="15">
        <f>STDEV(S4:V119)</f>
        <v>68.266045193493753</v>
      </c>
      <c r="W125" s="14"/>
      <c r="X125" s="15">
        <f>STDEV(X4:X119)</f>
        <v>25.223188387522129</v>
      </c>
      <c r="Y125" s="14"/>
      <c r="Z125" s="14"/>
      <c r="AA125" s="14"/>
      <c r="AB125" s="15">
        <f>STDEV(Y4:AB119)</f>
        <v>84.306998133176322</v>
      </c>
      <c r="AC125" s="14"/>
      <c r="AD125" s="15">
        <f>STDEV(AD4:AD119)</f>
        <v>23.199551271328382</v>
      </c>
      <c r="AE125" s="14"/>
      <c r="AF125" s="14"/>
      <c r="AG125" s="14"/>
      <c r="AH125" s="15">
        <f>STDEV(AE4:AH119)</f>
        <v>83.616019534437299</v>
      </c>
      <c r="AI125" s="14"/>
      <c r="AJ125" s="15">
        <f>STDEV(AJ4:AJ119)</f>
        <v>28.256122539578691</v>
      </c>
      <c r="AK125" s="14"/>
      <c r="AL125" s="14"/>
      <c r="AM125" s="14"/>
      <c r="AN125" s="15">
        <f>STDEV(AK4:AN119)</f>
        <v>71.875936700820802</v>
      </c>
      <c r="AO125" s="14"/>
      <c r="AP125" s="15">
        <f>STDEV(AP4:AP119)</f>
        <v>27.630698502618415</v>
      </c>
      <c r="AQ125" s="14"/>
      <c r="AR125" s="14"/>
      <c r="AS125" s="14"/>
      <c r="AT125" s="15">
        <f>STDEV(AQ4:AT119)</f>
        <v>71.138907868183153</v>
      </c>
      <c r="AU125" s="14"/>
      <c r="AV125" s="15">
        <f>STDEV(AV4:AV119)</f>
        <v>22.520527854115905</v>
      </c>
      <c r="AW125" s="14"/>
      <c r="AX125" s="14"/>
      <c r="AY125" s="14"/>
      <c r="AZ125" s="15">
        <f>STDEV(AW4:AZ119)</f>
        <v>70.388143765476912</v>
      </c>
      <c r="BA125" s="14"/>
      <c r="BB125" s="15">
        <f>STDEV(BB4:BB119)</f>
        <v>24.134879067702236</v>
      </c>
      <c r="BC125" s="14"/>
      <c r="BD125" s="14"/>
      <c r="BE125" s="14"/>
      <c r="BF125" s="15">
        <f>STDEV(BC4:BF119)</f>
        <v>69.986650186972625</v>
      </c>
      <c r="BG125" s="14"/>
      <c r="BH125" s="15">
        <f>STDEV(BH4:BH119)</f>
        <v>27.168248562965651</v>
      </c>
      <c r="BI125" s="14"/>
      <c r="BJ125" s="14"/>
      <c r="BK125" s="14"/>
      <c r="BL125" s="15">
        <f>STDEV(BI4:BL119)</f>
        <v>70.492158952851639</v>
      </c>
      <c r="BM125" s="14"/>
      <c r="BN125" s="15">
        <f>STDEV(BN4:BN119)</f>
        <v>25.912627333812658</v>
      </c>
      <c r="BO125" s="14"/>
      <c r="BP125" s="14"/>
      <c r="BQ125" s="14"/>
      <c r="BR125" s="15">
        <f>STDEV(BO4:BR119)</f>
        <v>71.553988721165098</v>
      </c>
      <c r="BS125" s="14"/>
    </row>
    <row r="126" spans="1:71" s="16" customFormat="1" x14ac:dyDescent="0.2">
      <c r="A126" s="4" t="s">
        <v>33</v>
      </c>
      <c r="B126" s="4"/>
      <c r="C126" s="4"/>
      <c r="D126" s="4"/>
      <c r="E126" s="12"/>
      <c r="F126" s="5"/>
      <c r="G126" s="14"/>
      <c r="H126" s="14"/>
      <c r="I126" s="14"/>
      <c r="J126" s="14"/>
      <c r="K126" s="14"/>
      <c r="L126" s="15"/>
      <c r="M126" s="14">
        <f>MAX(M4:M119)</f>
        <v>8</v>
      </c>
      <c r="N126" s="14"/>
      <c r="O126" s="14"/>
      <c r="P126" s="15"/>
      <c r="Q126" s="14"/>
      <c r="R126" s="15"/>
      <c r="S126" s="14">
        <f>MAX(S4:S119)</f>
        <v>10</v>
      </c>
      <c r="T126" s="14"/>
      <c r="U126" s="14"/>
      <c r="V126" s="15"/>
      <c r="W126" s="14"/>
      <c r="X126" s="15"/>
      <c r="Y126" s="14">
        <f>MAX(Y4:Y119)</f>
        <v>10</v>
      </c>
      <c r="Z126" s="14"/>
      <c r="AA126" s="14"/>
      <c r="AB126" s="15"/>
      <c r="AC126" s="14"/>
      <c r="AD126" s="15"/>
      <c r="AE126" s="14">
        <f>MAX(AE4:AE119)</f>
        <v>7</v>
      </c>
      <c r="AF126" s="14"/>
      <c r="AG126" s="14"/>
      <c r="AH126" s="15"/>
      <c r="AI126" s="14"/>
      <c r="AJ126" s="15"/>
      <c r="AK126" s="14">
        <f>MAX(AK4:AK119)</f>
        <v>8</v>
      </c>
      <c r="AL126" s="14"/>
      <c r="AM126" s="14"/>
      <c r="AN126" s="15"/>
      <c r="AO126" s="14"/>
      <c r="AP126" s="15"/>
      <c r="AQ126" s="14">
        <f>MAX(AQ4:AQ119)</f>
        <v>8</v>
      </c>
      <c r="AR126" s="14"/>
      <c r="AS126" s="14"/>
      <c r="AT126" s="15"/>
      <c r="AU126" s="14"/>
      <c r="AV126" s="15"/>
      <c r="AW126" s="14">
        <f>MAX(AW4:AW119)</f>
        <v>9</v>
      </c>
      <c r="AX126" s="14"/>
      <c r="AY126" s="14"/>
      <c r="AZ126" s="15"/>
      <c r="BA126" s="14"/>
      <c r="BB126" s="15"/>
      <c r="BC126" s="14">
        <f>MAX(BC4:BC119)</f>
        <v>8</v>
      </c>
      <c r="BD126" s="14"/>
      <c r="BE126" s="14"/>
      <c r="BF126" s="15"/>
      <c r="BG126" s="14"/>
      <c r="BH126" s="15"/>
      <c r="BI126" s="14">
        <f>MAX(BI4:BI119)</f>
        <v>8</v>
      </c>
      <c r="BJ126" s="14"/>
      <c r="BK126" s="14"/>
      <c r="BL126" s="15"/>
      <c r="BM126" s="14"/>
      <c r="BN126" s="15"/>
      <c r="BO126" s="14">
        <f>MAX(BO4:BO119)</f>
        <v>7</v>
      </c>
      <c r="BP126" s="14"/>
      <c r="BQ126" s="14"/>
      <c r="BR126" s="15"/>
      <c r="BS126" s="14"/>
    </row>
    <row r="127" spans="1:71" s="16" customFormat="1" x14ac:dyDescent="0.2">
      <c r="A127" s="4" t="s">
        <v>34</v>
      </c>
      <c r="B127" s="4"/>
      <c r="C127" s="4"/>
      <c r="D127" s="4"/>
      <c r="E127" s="12"/>
      <c r="F127" s="5"/>
      <c r="G127" s="14"/>
      <c r="H127" s="14"/>
      <c r="I127" s="14"/>
      <c r="J127" s="14"/>
      <c r="K127" s="14"/>
      <c r="L127" s="15"/>
      <c r="M127" s="14">
        <f>AVERAGE(M4:M119)</f>
        <v>1.0877192982456141</v>
      </c>
      <c r="N127" s="14"/>
      <c r="O127" s="14"/>
      <c r="P127" s="15"/>
      <c r="Q127" s="14"/>
      <c r="R127" s="15"/>
      <c r="S127" s="14">
        <f>AVERAGE(S4:S119)</f>
        <v>0.46491228070175439</v>
      </c>
      <c r="T127" s="14"/>
      <c r="U127" s="14"/>
      <c r="V127" s="15"/>
      <c r="W127" s="14"/>
      <c r="X127" s="15"/>
      <c r="Y127" s="14">
        <f>AVERAGE(Y4:Y119)</f>
        <v>0.79824561403508776</v>
      </c>
      <c r="Z127" s="14"/>
      <c r="AA127" s="14"/>
      <c r="AB127" s="15"/>
      <c r="AC127" s="14"/>
      <c r="AD127" s="15"/>
      <c r="AE127" s="14">
        <f>AVERAGE(AE4:AE119)</f>
        <v>0.73684210526315785</v>
      </c>
      <c r="AF127" s="14"/>
      <c r="AG127" s="14"/>
      <c r="AH127" s="15"/>
      <c r="AI127" s="14"/>
      <c r="AJ127" s="15"/>
      <c r="AK127" s="14">
        <f>AVERAGE(AK4:AK119)</f>
        <v>0.82456140350877194</v>
      </c>
      <c r="AL127" s="14"/>
      <c r="AM127" s="14"/>
      <c r="AN127" s="15"/>
      <c r="AO127" s="14"/>
      <c r="AP127" s="15"/>
      <c r="AQ127" s="14">
        <f>AVERAGE(AQ4:AQ119)</f>
        <v>0.90350877192982459</v>
      </c>
      <c r="AR127" s="14"/>
      <c r="AS127" s="14"/>
      <c r="AT127" s="15"/>
      <c r="AU127" s="14"/>
      <c r="AV127" s="15"/>
      <c r="AW127" s="14">
        <f>AVERAGE(AW4:AW119)</f>
        <v>1.5438596491228069</v>
      </c>
      <c r="AX127" s="14"/>
      <c r="AY127" s="14"/>
      <c r="AZ127" s="15"/>
      <c r="BA127" s="14"/>
      <c r="BB127" s="15"/>
      <c r="BC127" s="14">
        <f>AVERAGE(BC4:BC119)</f>
        <v>1.0263157894736843</v>
      </c>
      <c r="BD127" s="14"/>
      <c r="BE127" s="14"/>
      <c r="BF127" s="15"/>
      <c r="BG127" s="14"/>
      <c r="BH127" s="15"/>
      <c r="BI127" s="14">
        <f>AVERAGE(BI4:BI119)</f>
        <v>0.82456140350877194</v>
      </c>
      <c r="BJ127" s="14"/>
      <c r="BK127" s="14"/>
      <c r="BL127" s="15"/>
      <c r="BM127" s="14"/>
      <c r="BN127" s="15"/>
      <c r="BO127" s="14">
        <f>AVERAGE(BO4:BO119)</f>
        <v>1</v>
      </c>
      <c r="BP127" s="14"/>
      <c r="BQ127" s="14"/>
      <c r="BR127" s="15"/>
      <c r="BS127" s="14"/>
    </row>
    <row r="128" spans="1:71" s="16" customFormat="1" x14ac:dyDescent="0.2">
      <c r="A128" s="4" t="s">
        <v>35</v>
      </c>
      <c r="B128" s="4"/>
      <c r="C128" s="4"/>
      <c r="D128" s="4"/>
      <c r="F128" s="5"/>
      <c r="G128" s="14">
        <v>0</v>
      </c>
      <c r="H128" s="14"/>
      <c r="I128" s="14"/>
      <c r="J128" s="14"/>
      <c r="K128" s="14"/>
      <c r="L128" s="15"/>
      <c r="M128" s="14" t="s">
        <v>36</v>
      </c>
      <c r="N128" s="14"/>
      <c r="O128" s="14" t="s">
        <v>37</v>
      </c>
      <c r="P128" s="15" t="s">
        <v>38</v>
      </c>
      <c r="Q128" s="14"/>
      <c r="R128" s="15"/>
      <c r="S128" s="14" t="s">
        <v>36</v>
      </c>
      <c r="T128" s="14"/>
      <c r="U128" s="14" t="s">
        <v>37</v>
      </c>
      <c r="V128" s="15" t="s">
        <v>38</v>
      </c>
      <c r="W128" s="14"/>
      <c r="X128" s="15"/>
      <c r="Y128" s="14" t="s">
        <v>36</v>
      </c>
      <c r="Z128" s="14"/>
      <c r="AA128" s="14" t="s">
        <v>37</v>
      </c>
      <c r="AB128" s="15" t="s">
        <v>38</v>
      </c>
      <c r="AC128" s="14"/>
      <c r="AD128" s="15"/>
      <c r="AE128" s="14" t="s">
        <v>36</v>
      </c>
      <c r="AF128" s="14"/>
      <c r="AG128" s="14" t="s">
        <v>37</v>
      </c>
      <c r="AH128" s="15" t="s">
        <v>38</v>
      </c>
      <c r="AI128" s="14"/>
      <c r="AJ128" s="15"/>
      <c r="AK128" s="14" t="s">
        <v>36</v>
      </c>
      <c r="AL128" s="14"/>
      <c r="AM128" s="14" t="s">
        <v>37</v>
      </c>
      <c r="AN128" s="15" t="s">
        <v>38</v>
      </c>
      <c r="AO128" s="14"/>
      <c r="AP128" s="15"/>
      <c r="AQ128" s="14" t="s">
        <v>36</v>
      </c>
      <c r="AR128" s="14"/>
      <c r="AS128" s="14" t="s">
        <v>37</v>
      </c>
      <c r="AT128" s="15" t="s">
        <v>38</v>
      </c>
      <c r="AU128" s="14"/>
      <c r="AV128" s="15"/>
      <c r="AW128" s="14" t="s">
        <v>36</v>
      </c>
      <c r="AX128" s="14"/>
      <c r="AY128" s="14" t="s">
        <v>37</v>
      </c>
      <c r="AZ128" s="15" t="s">
        <v>38</v>
      </c>
      <c r="BA128" s="14"/>
      <c r="BB128" s="15"/>
      <c r="BC128" s="14" t="s">
        <v>36</v>
      </c>
      <c r="BD128" s="14"/>
      <c r="BE128" s="14" t="s">
        <v>37</v>
      </c>
      <c r="BF128" s="15" t="s">
        <v>38</v>
      </c>
      <c r="BG128" s="14"/>
      <c r="BH128" s="15"/>
      <c r="BI128" s="14" t="s">
        <v>36</v>
      </c>
      <c r="BJ128" s="14"/>
      <c r="BK128" s="14" t="s">
        <v>37</v>
      </c>
      <c r="BL128" s="15" t="s">
        <v>38</v>
      </c>
      <c r="BM128" s="14"/>
      <c r="BN128" s="15"/>
      <c r="BO128" s="14" t="s">
        <v>36</v>
      </c>
      <c r="BP128" s="14"/>
      <c r="BQ128" s="14" t="s">
        <v>37</v>
      </c>
      <c r="BR128" s="15" t="s">
        <v>38</v>
      </c>
      <c r="BS128" s="14"/>
    </row>
    <row r="129" spans="1:70" x14ac:dyDescent="0.2">
      <c r="A129" s="17" t="s">
        <v>39</v>
      </c>
      <c r="P129" s="22">
        <f>P2*5+30</f>
        <v>150</v>
      </c>
      <c r="V129" s="22">
        <f>V2*5+30</f>
        <v>150</v>
      </c>
      <c r="AB129" s="22">
        <f>AB2*5+30</f>
        <v>150</v>
      </c>
      <c r="AH129" s="22">
        <f>AH2*5+30</f>
        <v>140</v>
      </c>
      <c r="AN129" s="22">
        <f>AN2*5+30</f>
        <v>150</v>
      </c>
      <c r="AT129" s="22">
        <f>AT2*5+30</f>
        <v>150</v>
      </c>
      <c r="AZ129" s="22">
        <f>AZ2*5+30</f>
        <v>140</v>
      </c>
      <c r="BF129" s="22">
        <f>BF2*5+30</f>
        <v>140</v>
      </c>
      <c r="BL129" s="22">
        <f>BL2*5+30</f>
        <v>150</v>
      </c>
      <c r="BR129" s="22">
        <f>BR2*5+30</f>
        <v>160</v>
      </c>
    </row>
  </sheetData>
  <sheetProtection insertRows="0" deleteRows="0" selectLockedCells="1" sort="0"/>
  <sortState ref="A5:BR118">
    <sortCondition ref="V5:V118"/>
  </sortState>
  <mergeCells count="23"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  <mergeCell ref="AJ1:AM1"/>
    <mergeCell ref="AP1:AS1"/>
    <mergeCell ref="AV1:AY1"/>
    <mergeCell ref="BB1:BE1"/>
    <mergeCell ref="BH1:BK1"/>
    <mergeCell ref="BN2:BQ2"/>
    <mergeCell ref="AD2:AG2"/>
    <mergeCell ref="AJ2:AM2"/>
    <mergeCell ref="AP2:AS2"/>
    <mergeCell ref="AV2:AY2"/>
    <mergeCell ref="BB2:BE2"/>
    <mergeCell ref="BH2:BK2"/>
  </mergeCells>
  <dataValidations count="4">
    <dataValidation type="whole" allowBlank="1" showErrorMessage="1" errorTitle="Must be 0 or 1" error="You either have a procedural penanty or not._x000d_Legal Values are 0 or 1." sqref="T5:U118 Z5:AA118 AF5:AG118 AL5:AM118 N5:O118 AX5:AY118 BD5:BE118 BJ5:BK118 BP5:BQ118 AR5:AS118" xr:uid="{A30A7D72-7441-4F40-826E-416C3F853FF0}">
      <formula1>0</formula1>
      <formula2>1</formula2>
    </dataValidation>
    <dataValidation type="decimal" errorStyle="warning" allowBlank="1" showErrorMessage="1" errorTitle="That's a lot of misses" error="It's unusual to miss more than 10" sqref="S5:S118 AE5:AE118 Y5:Y118 AK5:AK118 M5:M118 AW5:AW118 BC5:BC118 BI5:BI118 BO5:BO118 AQ5:AQ118" xr:uid="{8D3DA754-E267-40F5-BCB6-7AAFCB87320B}">
      <formula1>0</formula1>
      <formula2>10</formula2>
    </dataValidation>
    <dataValidation type="decimal" errorStyle="warning" allowBlank="1" errorTitle="New Max or Min" error="Please verify your data" sqref="AP5:AP68 R5:R118 X5:X118 AJ5:AJ118 AD5:AD118 AV5:AV118 BB5:BB118 BH5:BH118 BN5:BN118 AP87:AP118" xr:uid="{96C991CD-C2E5-4F67-96D6-FB753E756287}">
      <formula1>#REF!</formula1>
      <formula2>#REF!</formula2>
    </dataValidation>
    <dataValidation allowBlank="1" showInputMessage="1" sqref="L1 AP69:AP86 L3:L1048576" xr:uid="{DD234815-52D4-47F5-A53C-2C6A44C8C228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119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C4EF-2BBA-4866-9499-F7073792D47B}">
  <sheetPr>
    <pageSetUpPr fitToPage="1"/>
  </sheetPr>
  <dimension ref="A1:BS129"/>
  <sheetViews>
    <sheetView zoomScale="110" zoomScaleNormal="110" workbookViewId="0">
      <selection activeCell="A3" sqref="A3"/>
    </sheetView>
  </sheetViews>
  <sheetFormatPr defaultColWidth="7.85546875" defaultRowHeight="12.75" x14ac:dyDescent="0.2"/>
  <cols>
    <col min="1" max="1" width="23.7109375" style="17" bestFit="1" customWidth="1"/>
    <col min="2" max="2" width="4.7109375" style="17" hidden="1" customWidth="1"/>
    <col min="3" max="3" width="6.28515625" style="17" hidden="1" customWidth="1"/>
    <col min="4" max="4" width="3.42578125" style="17" bestFit="1" customWidth="1"/>
    <col min="5" max="5" width="34.85546875" style="9" customWidth="1"/>
    <col min="6" max="6" width="0.28515625" style="18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customWidth="1"/>
    <col min="40" max="40" width="8.42578125" style="22" bestFit="1" customWidth="1"/>
    <col min="41" max="41" width="4.42578125" style="19" hidden="1" customWidth="1"/>
    <col min="42" max="42" width="6.7109375" style="20" customWidth="1"/>
    <col min="43" max="43" width="3.7109375" style="21" customWidth="1"/>
    <col min="44" max="44" width="3.85546875" style="21" bestFit="1" customWidth="1"/>
    <col min="45" max="45" width="3.85546875" style="21" customWidth="1"/>
    <col min="46" max="46" width="8.42578125" style="22" bestFit="1" customWidth="1"/>
    <col min="47" max="47" width="4.42578125" style="19" hidden="1" customWidth="1"/>
    <col min="48" max="48" width="6.7109375" style="20" customWidth="1"/>
    <col min="49" max="49" width="3.7109375" style="21" customWidth="1"/>
    <col min="50" max="50" width="3.85546875" style="21" bestFit="1" customWidth="1"/>
    <col min="51" max="51" width="3.85546875" style="21" customWidth="1"/>
    <col min="52" max="52" width="8.42578125" style="22" bestFit="1" customWidth="1"/>
    <col min="53" max="53" width="4.42578125" style="19" hidden="1" customWidth="1"/>
    <col min="54" max="54" width="6.7109375" style="20" customWidth="1"/>
    <col min="55" max="55" width="3.7109375" style="21" customWidth="1"/>
    <col min="56" max="56" width="3.85546875" style="21" bestFit="1" customWidth="1"/>
    <col min="57" max="57" width="3.85546875" style="21" customWidth="1"/>
    <col min="58" max="58" width="8.42578125" style="22" bestFit="1" customWidth="1"/>
    <col min="59" max="59" width="4.42578125" style="19" hidden="1" customWidth="1"/>
    <col min="60" max="60" width="6.7109375" style="20" customWidth="1"/>
    <col min="61" max="61" width="3.7109375" style="21" customWidth="1"/>
    <col min="62" max="62" width="3.85546875" style="21" bestFit="1" customWidth="1"/>
    <col min="63" max="63" width="3.85546875" style="21" customWidth="1"/>
    <col min="64" max="64" width="8.42578125" style="22" bestFit="1" customWidth="1"/>
    <col min="65" max="65" width="4.42578125" style="19" hidden="1" customWidth="1"/>
    <col min="66" max="66" width="6.7109375" style="20" customWidth="1"/>
    <col min="67" max="67" width="3.7109375" style="21" customWidth="1"/>
    <col min="68" max="68" width="3.85546875" style="21" bestFit="1" customWidth="1"/>
    <col min="69" max="69" width="3.85546875" style="21" customWidth="1"/>
    <col min="70" max="70" width="8.42578125" style="22" bestFit="1" customWidth="1"/>
    <col min="71" max="71" width="4.42578125" style="19" hidden="1" customWidth="1"/>
    <col min="72" max="16384" width="7.85546875" style="9"/>
  </cols>
  <sheetData>
    <row r="1" spans="1:71" s="8" customFormat="1" ht="15.75" x14ac:dyDescent="0.2">
      <c r="A1" s="95" t="s">
        <v>0</v>
      </c>
      <c r="B1" s="96"/>
      <c r="C1" s="96"/>
      <c r="D1" s="96"/>
      <c r="E1" s="97"/>
      <c r="F1" s="98" t="s">
        <v>1</v>
      </c>
      <c r="G1" s="99"/>
      <c r="H1" s="99"/>
      <c r="I1" s="99"/>
      <c r="J1" s="99"/>
      <c r="K1" s="100"/>
      <c r="L1" s="93" t="s">
        <v>2</v>
      </c>
      <c r="M1" s="94"/>
      <c r="N1" s="94"/>
      <c r="O1" s="94"/>
      <c r="P1" s="47" t="s">
        <v>3</v>
      </c>
      <c r="Q1" s="7"/>
      <c r="R1" s="93" t="s">
        <v>4</v>
      </c>
      <c r="S1" s="94"/>
      <c r="T1" s="94"/>
      <c r="U1" s="94"/>
      <c r="V1" s="47" t="s">
        <v>3</v>
      </c>
      <c r="W1" s="7"/>
      <c r="X1" s="93" t="s">
        <v>5</v>
      </c>
      <c r="Y1" s="94"/>
      <c r="Z1" s="94"/>
      <c r="AA1" s="94"/>
      <c r="AB1" s="47" t="s">
        <v>3</v>
      </c>
      <c r="AC1" s="7"/>
      <c r="AD1" s="93" t="s">
        <v>6</v>
      </c>
      <c r="AE1" s="94"/>
      <c r="AF1" s="94"/>
      <c r="AG1" s="94"/>
      <c r="AH1" s="47" t="s">
        <v>3</v>
      </c>
      <c r="AI1" s="7"/>
      <c r="AJ1" s="93" t="s">
        <v>7</v>
      </c>
      <c r="AK1" s="94"/>
      <c r="AL1" s="94"/>
      <c r="AM1" s="94"/>
      <c r="AN1" s="47" t="s">
        <v>3</v>
      </c>
      <c r="AO1" s="7"/>
      <c r="AP1" s="93" t="s">
        <v>40</v>
      </c>
      <c r="AQ1" s="94"/>
      <c r="AR1" s="94"/>
      <c r="AS1" s="94"/>
      <c r="AT1" s="47" t="s">
        <v>3</v>
      </c>
      <c r="AU1" s="7"/>
      <c r="AV1" s="93" t="s">
        <v>41</v>
      </c>
      <c r="AW1" s="94"/>
      <c r="AX1" s="94"/>
      <c r="AY1" s="94"/>
      <c r="AZ1" s="47" t="s">
        <v>3</v>
      </c>
      <c r="BA1" s="7"/>
      <c r="BB1" s="93" t="s">
        <v>42</v>
      </c>
      <c r="BC1" s="94"/>
      <c r="BD1" s="94"/>
      <c r="BE1" s="94"/>
      <c r="BF1" s="47" t="s">
        <v>3</v>
      </c>
      <c r="BG1" s="7"/>
      <c r="BH1" s="93" t="s">
        <v>43</v>
      </c>
      <c r="BI1" s="94"/>
      <c r="BJ1" s="94"/>
      <c r="BK1" s="94"/>
      <c r="BL1" s="47" t="s">
        <v>3</v>
      </c>
      <c r="BM1" s="7"/>
      <c r="BN1" s="93" t="s">
        <v>44</v>
      </c>
      <c r="BO1" s="94"/>
      <c r="BP1" s="94"/>
      <c r="BQ1" s="94"/>
      <c r="BR1" s="47" t="s">
        <v>3</v>
      </c>
      <c r="BS1" s="7"/>
    </row>
    <row r="2" spans="1:71" s="8" customFormat="1" ht="12.75" customHeight="1" thickBot="1" x14ac:dyDescent="0.25">
      <c r="A2" s="104" t="s">
        <v>8</v>
      </c>
      <c r="B2" s="105"/>
      <c r="C2" s="105"/>
      <c r="D2" s="105"/>
      <c r="E2" s="62" t="s">
        <v>180</v>
      </c>
      <c r="F2" s="101"/>
      <c r="G2" s="102"/>
      <c r="H2" s="102"/>
      <c r="I2" s="102"/>
      <c r="J2" s="102"/>
      <c r="K2" s="103"/>
      <c r="L2" s="91"/>
      <c r="M2" s="92"/>
      <c r="N2" s="92"/>
      <c r="O2" s="92"/>
      <c r="P2" s="48">
        <v>24</v>
      </c>
      <c r="Q2" s="13"/>
      <c r="R2" s="91"/>
      <c r="S2" s="92"/>
      <c r="T2" s="92"/>
      <c r="U2" s="92"/>
      <c r="V2" s="48">
        <v>24</v>
      </c>
      <c r="W2" s="13"/>
      <c r="X2" s="91"/>
      <c r="Y2" s="92"/>
      <c r="Z2" s="92"/>
      <c r="AA2" s="92"/>
      <c r="AB2" s="48">
        <v>24</v>
      </c>
      <c r="AC2" s="13"/>
      <c r="AD2" s="91"/>
      <c r="AE2" s="92"/>
      <c r="AF2" s="92"/>
      <c r="AG2" s="92"/>
      <c r="AH2" s="48">
        <v>22</v>
      </c>
      <c r="AI2" s="13"/>
      <c r="AJ2" s="91"/>
      <c r="AK2" s="92"/>
      <c r="AL2" s="92"/>
      <c r="AM2" s="92"/>
      <c r="AN2" s="48">
        <v>24</v>
      </c>
      <c r="AO2" s="13"/>
      <c r="AP2" s="91"/>
      <c r="AQ2" s="92"/>
      <c r="AR2" s="92"/>
      <c r="AS2" s="92"/>
      <c r="AT2" s="48">
        <v>24</v>
      </c>
      <c r="AU2" s="13"/>
      <c r="AV2" s="91"/>
      <c r="AW2" s="92"/>
      <c r="AX2" s="92"/>
      <c r="AY2" s="92"/>
      <c r="AZ2" s="48">
        <v>22</v>
      </c>
      <c r="BA2" s="13"/>
      <c r="BB2" s="91"/>
      <c r="BC2" s="92"/>
      <c r="BD2" s="92"/>
      <c r="BE2" s="92"/>
      <c r="BF2" s="48">
        <v>22</v>
      </c>
      <c r="BG2" s="13"/>
      <c r="BH2" s="91"/>
      <c r="BI2" s="92"/>
      <c r="BJ2" s="92"/>
      <c r="BK2" s="92"/>
      <c r="BL2" s="48">
        <v>24</v>
      </c>
      <c r="BM2" s="13"/>
      <c r="BN2" s="91"/>
      <c r="BO2" s="92"/>
      <c r="BP2" s="92"/>
      <c r="BQ2" s="92"/>
      <c r="BR2" s="48">
        <v>26</v>
      </c>
      <c r="BS2" s="13"/>
    </row>
    <row r="3" spans="1:71" s="23" customFormat="1" ht="78" customHeight="1" x14ac:dyDescent="0.2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3" t="s">
        <v>14</v>
      </c>
      <c r="G3" s="64" t="s">
        <v>15</v>
      </c>
      <c r="H3" s="64" t="s">
        <v>16</v>
      </c>
      <c r="I3" s="64" t="s">
        <v>17</v>
      </c>
      <c r="J3" s="64" t="s">
        <v>18</v>
      </c>
      <c r="K3" s="65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49" t="s">
        <v>20</v>
      </c>
      <c r="AQ3" s="35" t="s">
        <v>21</v>
      </c>
      <c r="AR3" s="35" t="s">
        <v>22</v>
      </c>
      <c r="AS3" s="35" t="s">
        <v>23</v>
      </c>
      <c r="AT3" s="36" t="s">
        <v>24</v>
      </c>
      <c r="AU3" s="24" t="s">
        <v>25</v>
      </c>
      <c r="AV3" s="49" t="s">
        <v>20</v>
      </c>
      <c r="AW3" s="35" t="s">
        <v>21</v>
      </c>
      <c r="AX3" s="35" t="s">
        <v>22</v>
      </c>
      <c r="AY3" s="35" t="s">
        <v>23</v>
      </c>
      <c r="AZ3" s="36" t="s">
        <v>24</v>
      </c>
      <c r="BA3" s="24" t="s">
        <v>25</v>
      </c>
      <c r="BB3" s="49" t="s">
        <v>20</v>
      </c>
      <c r="BC3" s="35" t="s">
        <v>21</v>
      </c>
      <c r="BD3" s="35" t="s">
        <v>22</v>
      </c>
      <c r="BE3" s="35" t="s">
        <v>23</v>
      </c>
      <c r="BF3" s="36" t="s">
        <v>24</v>
      </c>
      <c r="BG3" s="24" t="s">
        <v>25</v>
      </c>
      <c r="BH3" s="49" t="s">
        <v>20</v>
      </c>
      <c r="BI3" s="35" t="s">
        <v>21</v>
      </c>
      <c r="BJ3" s="35" t="s">
        <v>22</v>
      </c>
      <c r="BK3" s="35" t="s">
        <v>23</v>
      </c>
      <c r="BL3" s="36" t="s">
        <v>24</v>
      </c>
      <c r="BM3" s="24" t="s">
        <v>25</v>
      </c>
      <c r="BN3" s="49" t="s">
        <v>20</v>
      </c>
      <c r="BO3" s="35" t="s">
        <v>21</v>
      </c>
      <c r="BP3" s="35" t="s">
        <v>22</v>
      </c>
      <c r="BQ3" s="35" t="s">
        <v>23</v>
      </c>
      <c r="BR3" s="36" t="s">
        <v>24</v>
      </c>
      <c r="BS3" s="24" t="s">
        <v>25</v>
      </c>
    </row>
    <row r="4" spans="1:71" s="28" customFormat="1" x14ac:dyDescent="0.2">
      <c r="A4" s="58" t="s">
        <v>26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  <c r="AV4" s="50"/>
      <c r="AW4" s="30"/>
      <c r="AX4" s="30"/>
      <c r="AY4" s="30"/>
      <c r="AZ4" s="37"/>
      <c r="BA4" s="27"/>
      <c r="BB4" s="50"/>
      <c r="BC4" s="30"/>
      <c r="BD4" s="30"/>
      <c r="BE4" s="30"/>
      <c r="BF4" s="37"/>
      <c r="BG4" s="27"/>
      <c r="BH4" s="50"/>
      <c r="BI4" s="30"/>
      <c r="BJ4" s="30"/>
      <c r="BK4" s="30"/>
      <c r="BL4" s="37"/>
      <c r="BM4" s="27"/>
      <c r="BN4" s="50"/>
      <c r="BO4" s="30"/>
      <c r="BP4" s="30"/>
      <c r="BQ4" s="30"/>
      <c r="BR4" s="37"/>
      <c r="BS4" s="27"/>
    </row>
    <row r="5" spans="1:71" s="10" customFormat="1" x14ac:dyDescent="0.2">
      <c r="A5" s="81" t="s">
        <v>126</v>
      </c>
      <c r="B5" s="82"/>
      <c r="C5" s="83"/>
      <c r="D5" s="84">
        <v>4</v>
      </c>
      <c r="E5" s="85" t="s">
        <v>71</v>
      </c>
      <c r="F5" s="86"/>
      <c r="G5" s="87">
        <f t="shared" ref="G5:G36" si="0">RANK(K5,K$4:K$119,1)</f>
        <v>2</v>
      </c>
      <c r="H5" s="87">
        <f t="shared" ref="H5:H36" si="1">Q5+W5+AC5+AI5+AO5</f>
        <v>19</v>
      </c>
      <c r="I5" s="87">
        <f t="shared" ref="I5:I36" si="2">IF(M5=0,1,0)+IF(S5=0,1,0)+IF(Y5=0,1,0)+IF(AE5=0,1,0)+IF(AK5=0,1,0)+IF(AQ5=0,1,0)+IF(AW5=0,1,0)+IF(BC5=0,1,0)+IF(BI5=0,1,0)+IF(BO5=0,1,0)</f>
        <v>10</v>
      </c>
      <c r="J5" s="87">
        <f t="shared" ref="J5:J36" si="3">M5+S5+Y5+AE5+AK5+AQ5+AW5+BC5+BI5+BO5</f>
        <v>0</v>
      </c>
      <c r="K5" s="88">
        <f t="shared" ref="K5:K36" si="4">P5+V5+AB5+AH5+AN5+AT5+AZ5+BF5+BL5+BR5</f>
        <v>209.82</v>
      </c>
      <c r="L5" s="51">
        <v>17.72</v>
      </c>
      <c r="M5" s="6">
        <v>0</v>
      </c>
      <c r="N5" s="31">
        <v>0</v>
      </c>
      <c r="O5" s="31">
        <v>0</v>
      </c>
      <c r="P5" s="38">
        <f t="shared" ref="P5:P36" si="5">IF((OR(L5="",L5="DNC")),"",IF(L5="SDQ",P$129,IF(L5="DNF",999,(L5+(5*M5)+(N5*10)-(O5*5)))))</f>
        <v>17.72</v>
      </c>
      <c r="Q5" s="55">
        <f>IF(P5="",Default_Rank_Score,RANK(P5,P$4:P$119,1))</f>
        <v>1</v>
      </c>
      <c r="R5" s="51">
        <v>14.79</v>
      </c>
      <c r="S5" s="6">
        <v>0</v>
      </c>
      <c r="T5" s="31">
        <v>0</v>
      </c>
      <c r="U5" s="31">
        <v>0</v>
      </c>
      <c r="V5" s="38">
        <f t="shared" ref="V5:V36" si="6">IF((OR(R5="",R5="DNC")),"",IF(R5="SDQ",V$129,IF(R5="DNF",999,(R5+(5*S5)+(T5*10)-(U5*5)))))</f>
        <v>14.79</v>
      </c>
      <c r="W5" s="57">
        <f>IF(V5="",Default_Rank_Score,RANK(V5,V$4:V$119,1))</f>
        <v>2</v>
      </c>
      <c r="X5" s="51">
        <v>25.64</v>
      </c>
      <c r="Y5" s="6">
        <v>0</v>
      </c>
      <c r="Z5" s="31">
        <v>0</v>
      </c>
      <c r="AA5" s="31">
        <v>0</v>
      </c>
      <c r="AB5" s="38">
        <f t="shared" ref="AB5:AB36" si="7">IF((OR(X5="",X5="DNC")),"",IF(X5="SDQ",AB$129,IF(X5="DNF",999,(X5+(5*Y5)+(Z5*10)-(AA5*5)))))</f>
        <v>25.64</v>
      </c>
      <c r="AC5" s="57">
        <f>IF(AB5="",Default_Rank_Score,RANK(AB5,AB$4:AB$119,1))</f>
        <v>9</v>
      </c>
      <c r="AD5" s="51">
        <v>18.62</v>
      </c>
      <c r="AE5" s="6">
        <v>0</v>
      </c>
      <c r="AF5" s="31">
        <v>0</v>
      </c>
      <c r="AG5" s="31">
        <v>0</v>
      </c>
      <c r="AH5" s="38">
        <f t="shared" ref="AH5:AH36" si="8">IF((OR(AD5="",AD5="DNC")),"",IF(AD5="SDQ",AH$129,IF(AD5="DNF",999,(AD5+(5*AE5)+(AF5*10)-(AG5*5)))))</f>
        <v>18.62</v>
      </c>
      <c r="AI5" s="57">
        <f>IF(AH5="",Default_Rank_Score,RANK(AH5,AH$4:AH$119,1))</f>
        <v>2</v>
      </c>
      <c r="AJ5" s="51">
        <v>27.83</v>
      </c>
      <c r="AK5" s="6">
        <v>0</v>
      </c>
      <c r="AL5" s="31">
        <v>0</v>
      </c>
      <c r="AM5" s="31">
        <v>0</v>
      </c>
      <c r="AN5" s="38">
        <f t="shared" ref="AN5:AN36" si="9">IF((OR(AJ5="",AJ5="DNC")),"",IF(AJ5="SDQ",AN$129,IF(AJ5="DNF",999,(AJ5+(5*AK5)+(AL5*10)-(AM5*5)))))</f>
        <v>27.83</v>
      </c>
      <c r="AO5" s="11">
        <f>IF(AN5="",Default_Rank_Score,RANK(AN5,AN$4:AN$119,1))</f>
        <v>5</v>
      </c>
      <c r="AP5" s="51">
        <v>21.37</v>
      </c>
      <c r="AQ5" s="6">
        <v>0</v>
      </c>
      <c r="AR5" s="31">
        <v>0</v>
      </c>
      <c r="AS5" s="31">
        <v>0</v>
      </c>
      <c r="AT5" s="38">
        <f t="shared" ref="AT5:AT36" si="10">IF((OR(AP5="",AP5="DNC")),"",IF(AP5="SDQ",AT$129,IF(AP5="DNF",999,(AP5+(5*AQ5)+(AR5*10)-(AS5*5)))))</f>
        <v>21.37</v>
      </c>
      <c r="AU5" s="11">
        <f>IF(AT5="",Default_Rank_Score,RANK(AT5,AT$4:AT$119,1))</f>
        <v>3</v>
      </c>
      <c r="AV5" s="51">
        <v>20.07</v>
      </c>
      <c r="AW5" s="6">
        <v>0</v>
      </c>
      <c r="AX5" s="31">
        <v>0</v>
      </c>
      <c r="AY5" s="31">
        <v>0</v>
      </c>
      <c r="AZ5" s="38">
        <f t="shared" ref="AZ5:AZ36" si="11">IF((OR(AV5="",AV5="DNC")),"",IF(AV5="SDQ",AZ$129,IF(AV5="DNF",999,(AV5+(5*AW5)+(AX5*10)-(AY5*5)))))</f>
        <v>20.07</v>
      </c>
      <c r="BA5" s="11">
        <f>IF(AZ5="",Default_Rank_Score,RANK(AZ5,AZ$4:AZ$119,1))</f>
        <v>2</v>
      </c>
      <c r="BB5" s="51">
        <v>20.57</v>
      </c>
      <c r="BC5" s="6">
        <v>0</v>
      </c>
      <c r="BD5" s="31">
        <v>0</v>
      </c>
      <c r="BE5" s="31">
        <v>0</v>
      </c>
      <c r="BF5" s="38">
        <f t="shared" ref="BF5:BF36" si="12">IF((OR(BB5="",BB5="DNC")),"",IF(BB5="SDQ",BF$129,IF(BB5="DNF",999,(BB5+(5*BC5)+(BD5*10)-(BE5*5)))))</f>
        <v>20.57</v>
      </c>
      <c r="BG5" s="11">
        <f>IF(BF5="",Default_Rank_Score,RANK(BF5,BF$4:BF$119,1))</f>
        <v>3</v>
      </c>
      <c r="BH5" s="51">
        <v>21.47</v>
      </c>
      <c r="BI5" s="6">
        <v>0</v>
      </c>
      <c r="BJ5" s="31">
        <v>0</v>
      </c>
      <c r="BK5" s="31">
        <v>0</v>
      </c>
      <c r="BL5" s="38">
        <f t="shared" ref="BL5:BL36" si="13">IF((OR(BH5="",BH5="DNC")),"",IF(BH5="SDQ",BL$129,IF(BH5="DNF",999,(BH5+(5*BI5)+(BJ5*10)-(BK5*5)))))</f>
        <v>21.47</v>
      </c>
      <c r="BM5" s="11">
        <f>IF(BL5="",Default_Rank_Score,RANK(BL5,BL$4:BL$119,1))</f>
        <v>4</v>
      </c>
      <c r="BN5" s="51">
        <v>21.74</v>
      </c>
      <c r="BO5" s="6">
        <v>0</v>
      </c>
      <c r="BP5" s="31">
        <v>0</v>
      </c>
      <c r="BQ5" s="31">
        <v>0</v>
      </c>
      <c r="BR5" s="38">
        <f t="shared" ref="BR5:BR36" si="14">IF((OR(BN5="",BN5="DNC")),"",IF(BN5="SDQ",BR$129,IF(BN5="DNF",999,(BN5+(5*BO5)+(BP5*10)-(BQ5*5)))))</f>
        <v>21.74</v>
      </c>
      <c r="BS5" s="11">
        <f>IF(BR5="",Default_Rank_Score,RANK(BR5,BR$4:BR$119,1))</f>
        <v>2</v>
      </c>
    </row>
    <row r="6" spans="1:71" s="10" customFormat="1" x14ac:dyDescent="0.2">
      <c r="A6" s="89" t="s">
        <v>72</v>
      </c>
      <c r="B6" s="82"/>
      <c r="C6" s="83"/>
      <c r="D6" s="84">
        <v>3</v>
      </c>
      <c r="E6" s="85" t="s">
        <v>73</v>
      </c>
      <c r="F6" s="86"/>
      <c r="G6" s="87">
        <f t="shared" si="0"/>
        <v>12</v>
      </c>
      <c r="H6" s="87">
        <f t="shared" si="1"/>
        <v>74</v>
      </c>
      <c r="I6" s="87">
        <f t="shared" si="2"/>
        <v>10</v>
      </c>
      <c r="J6" s="87">
        <f t="shared" si="3"/>
        <v>0</v>
      </c>
      <c r="K6" s="88">
        <f t="shared" si="4"/>
        <v>297.16999999999996</v>
      </c>
      <c r="L6" s="51">
        <v>25.52</v>
      </c>
      <c r="M6" s="6">
        <v>0</v>
      </c>
      <c r="N6" s="31">
        <v>0</v>
      </c>
      <c r="O6" s="31">
        <v>0</v>
      </c>
      <c r="P6" s="38">
        <f t="shared" si="5"/>
        <v>25.52</v>
      </c>
      <c r="Q6" s="55">
        <f>IF(P6="",Default_Rank_Score,RANK(P6,P$4:P$119,1))</f>
        <v>8</v>
      </c>
      <c r="R6" s="75">
        <v>19.579999999999998</v>
      </c>
      <c r="S6" s="6">
        <v>0</v>
      </c>
      <c r="T6" s="31">
        <v>0</v>
      </c>
      <c r="U6" s="31">
        <v>0</v>
      </c>
      <c r="V6" s="38">
        <f t="shared" si="6"/>
        <v>19.579999999999998</v>
      </c>
      <c r="W6" s="57">
        <f>IF(V6="",Default_Rank_Score,RANK(V6,V$4:V$119,1))</f>
        <v>11</v>
      </c>
      <c r="X6" s="51">
        <v>33.71</v>
      </c>
      <c r="Y6" s="6">
        <v>0</v>
      </c>
      <c r="Z6" s="31">
        <v>0</v>
      </c>
      <c r="AA6" s="31">
        <v>0</v>
      </c>
      <c r="AB6" s="38">
        <f t="shared" si="7"/>
        <v>33.71</v>
      </c>
      <c r="AC6" s="57">
        <f>IF(AB6="",Default_Rank_Score,RANK(AB6,AB$4:AB$119,1))</f>
        <v>19</v>
      </c>
      <c r="AD6" s="51">
        <v>26.5</v>
      </c>
      <c r="AE6" s="6">
        <v>0</v>
      </c>
      <c r="AF6" s="31">
        <v>0</v>
      </c>
      <c r="AG6" s="31">
        <v>0</v>
      </c>
      <c r="AH6" s="38">
        <f t="shared" si="8"/>
        <v>26.5</v>
      </c>
      <c r="AI6" s="57">
        <f>IF(AH6="",Default_Rank_Score,RANK(AH6,AH$4:AH$119,1))</f>
        <v>14</v>
      </c>
      <c r="AJ6" s="51">
        <v>39.31</v>
      </c>
      <c r="AK6" s="6">
        <v>0</v>
      </c>
      <c r="AL6" s="31">
        <v>0</v>
      </c>
      <c r="AM6" s="31">
        <v>0</v>
      </c>
      <c r="AN6" s="38">
        <f t="shared" si="9"/>
        <v>39.31</v>
      </c>
      <c r="AO6" s="11">
        <f>IF(AN6="",Default_Rank_Score,RANK(AN6,AN$4:AN$119,1))</f>
        <v>22</v>
      </c>
      <c r="AP6" s="51">
        <v>30.22</v>
      </c>
      <c r="AQ6" s="6">
        <v>0</v>
      </c>
      <c r="AR6" s="31">
        <v>0</v>
      </c>
      <c r="AS6" s="31">
        <v>0</v>
      </c>
      <c r="AT6" s="38">
        <f t="shared" si="10"/>
        <v>30.22</v>
      </c>
      <c r="AU6" s="11">
        <f>IF(AT6="",Default_Rank_Score,RANK(AT6,AT$4:AT$119,1))</f>
        <v>18</v>
      </c>
      <c r="AV6" s="51">
        <v>29.86</v>
      </c>
      <c r="AW6" s="6">
        <v>0</v>
      </c>
      <c r="AX6" s="31">
        <v>0</v>
      </c>
      <c r="AY6" s="31">
        <v>0</v>
      </c>
      <c r="AZ6" s="38">
        <f t="shared" si="11"/>
        <v>29.86</v>
      </c>
      <c r="BA6" s="11">
        <f>IF(AZ6="",Default_Rank_Score,RANK(AZ6,AZ$4:AZ$119,1))</f>
        <v>11</v>
      </c>
      <c r="BB6" s="51">
        <v>29.49</v>
      </c>
      <c r="BC6" s="6">
        <v>0</v>
      </c>
      <c r="BD6" s="31">
        <v>0</v>
      </c>
      <c r="BE6" s="31">
        <v>0</v>
      </c>
      <c r="BF6" s="38">
        <f t="shared" si="12"/>
        <v>29.49</v>
      </c>
      <c r="BG6" s="11">
        <f>IF(BF6="",Default_Rank_Score,RANK(BF6,BF$4:BF$119,1))</f>
        <v>22</v>
      </c>
      <c r="BH6" s="51">
        <v>27.46</v>
      </c>
      <c r="BI6" s="6">
        <v>0</v>
      </c>
      <c r="BJ6" s="31">
        <v>0</v>
      </c>
      <c r="BK6" s="31">
        <v>0</v>
      </c>
      <c r="BL6" s="38">
        <f t="shared" si="13"/>
        <v>27.46</v>
      </c>
      <c r="BM6" s="11">
        <f>IF(BL6="",Default_Rank_Score,RANK(BL6,BL$4:BL$119,1))</f>
        <v>12</v>
      </c>
      <c r="BN6" s="51">
        <v>35.520000000000003</v>
      </c>
      <c r="BO6" s="6">
        <v>0</v>
      </c>
      <c r="BP6" s="31">
        <v>0</v>
      </c>
      <c r="BQ6" s="31">
        <v>0</v>
      </c>
      <c r="BR6" s="38">
        <f t="shared" si="14"/>
        <v>35.520000000000003</v>
      </c>
      <c r="BS6" s="11">
        <f>IF(BR6="",Default_Rank_Score,RANK(BR6,BR$4:BR$119,1))</f>
        <v>15</v>
      </c>
    </row>
    <row r="7" spans="1:71" s="10" customFormat="1" x14ac:dyDescent="0.2">
      <c r="A7" s="81" t="s">
        <v>100</v>
      </c>
      <c r="B7" s="82"/>
      <c r="C7" s="83"/>
      <c r="D7" s="84">
        <v>6</v>
      </c>
      <c r="E7" s="85" t="s">
        <v>83</v>
      </c>
      <c r="F7" s="86"/>
      <c r="G7" s="87">
        <f t="shared" si="0"/>
        <v>19</v>
      </c>
      <c r="H7" s="87">
        <f t="shared" si="1"/>
        <v>124</v>
      </c>
      <c r="I7" s="87">
        <f t="shared" si="2"/>
        <v>10</v>
      </c>
      <c r="J7" s="87">
        <f t="shared" si="3"/>
        <v>0</v>
      </c>
      <c r="K7" s="88">
        <f t="shared" si="4"/>
        <v>325.02000000000004</v>
      </c>
      <c r="L7" s="51">
        <v>32.93</v>
      </c>
      <c r="M7" s="6">
        <v>0</v>
      </c>
      <c r="N7" s="31">
        <v>0</v>
      </c>
      <c r="O7" s="31">
        <v>0</v>
      </c>
      <c r="P7" s="38">
        <f t="shared" si="5"/>
        <v>32.93</v>
      </c>
      <c r="Q7" s="55">
        <f>IF(P7="",Default_Rank_Score,RANK(P7,P$4:P$119,1))</f>
        <v>28</v>
      </c>
      <c r="R7" s="51">
        <v>23.96</v>
      </c>
      <c r="S7" s="6">
        <v>0</v>
      </c>
      <c r="T7" s="31">
        <v>0</v>
      </c>
      <c r="U7" s="31">
        <v>0</v>
      </c>
      <c r="V7" s="38">
        <f t="shared" si="6"/>
        <v>23.96</v>
      </c>
      <c r="W7" s="57">
        <f>IF(V7="",Default_Rank_Score,RANK(V7,V$4:V$119,1))</f>
        <v>21</v>
      </c>
      <c r="X7" s="51">
        <v>34.03</v>
      </c>
      <c r="Y7" s="6">
        <v>0</v>
      </c>
      <c r="Z7" s="31">
        <v>0</v>
      </c>
      <c r="AA7" s="31">
        <v>0</v>
      </c>
      <c r="AB7" s="38">
        <f t="shared" si="7"/>
        <v>34.03</v>
      </c>
      <c r="AC7" s="57">
        <f>IF(AB7="",Default_Rank_Score,RANK(AB7,AB$4:AB$119,1))</f>
        <v>22</v>
      </c>
      <c r="AD7" s="51">
        <v>31.33</v>
      </c>
      <c r="AE7" s="6">
        <v>0</v>
      </c>
      <c r="AF7" s="31">
        <v>0</v>
      </c>
      <c r="AG7" s="31">
        <v>0</v>
      </c>
      <c r="AH7" s="38">
        <f t="shared" si="8"/>
        <v>31.33</v>
      </c>
      <c r="AI7" s="57">
        <f>IF(AH7="",Default_Rank_Score,RANK(AH7,AH$4:AH$119,1))</f>
        <v>30</v>
      </c>
      <c r="AJ7" s="51">
        <v>39.520000000000003</v>
      </c>
      <c r="AK7" s="6">
        <v>0</v>
      </c>
      <c r="AL7" s="31">
        <v>0</v>
      </c>
      <c r="AM7" s="31">
        <v>0</v>
      </c>
      <c r="AN7" s="38">
        <f t="shared" si="9"/>
        <v>39.520000000000003</v>
      </c>
      <c r="AO7" s="11">
        <f>IF(AN7="",Default_Rank_Score,RANK(AN7,AN$4:AN$119,1))</f>
        <v>23</v>
      </c>
      <c r="AP7" s="51">
        <v>30.07</v>
      </c>
      <c r="AQ7" s="6">
        <v>0</v>
      </c>
      <c r="AR7" s="31">
        <v>0</v>
      </c>
      <c r="AS7" s="31">
        <v>0</v>
      </c>
      <c r="AT7" s="38">
        <f t="shared" si="10"/>
        <v>30.07</v>
      </c>
      <c r="AU7" s="11">
        <f>IF(AT7="",Default_Rank_Score,RANK(AT7,AT$4:AT$119,1))</f>
        <v>17</v>
      </c>
      <c r="AV7" s="51">
        <v>35.69</v>
      </c>
      <c r="AW7" s="6">
        <v>0</v>
      </c>
      <c r="AX7" s="31">
        <v>0</v>
      </c>
      <c r="AY7" s="31">
        <v>0</v>
      </c>
      <c r="AZ7" s="38">
        <f t="shared" si="11"/>
        <v>35.69</v>
      </c>
      <c r="BA7" s="11">
        <f>IF(AZ7="",Default_Rank_Score,RANK(AZ7,AZ$4:AZ$119,1))</f>
        <v>31</v>
      </c>
      <c r="BB7" s="51">
        <v>27.8</v>
      </c>
      <c r="BC7" s="6">
        <v>0</v>
      </c>
      <c r="BD7" s="31">
        <v>0</v>
      </c>
      <c r="BE7" s="31">
        <v>0</v>
      </c>
      <c r="BF7" s="38">
        <f t="shared" si="12"/>
        <v>27.8</v>
      </c>
      <c r="BG7" s="11">
        <f>IF(BF7="",Default_Rank_Score,RANK(BF7,BF$4:BF$119,1))</f>
        <v>13</v>
      </c>
      <c r="BH7" s="51">
        <v>34.090000000000003</v>
      </c>
      <c r="BI7" s="6">
        <v>0</v>
      </c>
      <c r="BJ7" s="31">
        <v>0</v>
      </c>
      <c r="BK7" s="31">
        <v>0</v>
      </c>
      <c r="BL7" s="38">
        <f t="shared" si="13"/>
        <v>34.090000000000003</v>
      </c>
      <c r="BM7" s="11">
        <f>IF(BL7="",Default_Rank_Score,RANK(BL7,BL$4:BL$119,1))</f>
        <v>30</v>
      </c>
      <c r="BN7" s="51">
        <v>35.6</v>
      </c>
      <c r="BO7" s="6">
        <v>0</v>
      </c>
      <c r="BP7" s="31">
        <v>0</v>
      </c>
      <c r="BQ7" s="31">
        <v>0</v>
      </c>
      <c r="BR7" s="38">
        <f t="shared" si="14"/>
        <v>35.6</v>
      </c>
      <c r="BS7" s="11">
        <f>IF(BR7="",Default_Rank_Score,RANK(BR7,BR$4:BR$119,1))</f>
        <v>17</v>
      </c>
    </row>
    <row r="8" spans="1:71" s="10" customFormat="1" x14ac:dyDescent="0.2">
      <c r="A8" s="89" t="s">
        <v>165</v>
      </c>
      <c r="B8" s="82"/>
      <c r="C8" s="83"/>
      <c r="D8" s="84">
        <v>3</v>
      </c>
      <c r="E8" s="85" t="s">
        <v>106</v>
      </c>
      <c r="F8" s="86"/>
      <c r="G8" s="87">
        <f t="shared" si="0"/>
        <v>37</v>
      </c>
      <c r="H8" s="87">
        <f t="shared" si="1"/>
        <v>217</v>
      </c>
      <c r="I8" s="87">
        <f t="shared" si="2"/>
        <v>10</v>
      </c>
      <c r="J8" s="87">
        <f t="shared" si="3"/>
        <v>0</v>
      </c>
      <c r="K8" s="88">
        <f t="shared" si="4"/>
        <v>385.34000000000003</v>
      </c>
      <c r="L8" s="51">
        <v>34.619999999999997</v>
      </c>
      <c r="M8" s="6">
        <v>0</v>
      </c>
      <c r="N8" s="31">
        <v>0</v>
      </c>
      <c r="O8" s="31">
        <v>0</v>
      </c>
      <c r="P8" s="38">
        <f t="shared" si="5"/>
        <v>34.619999999999997</v>
      </c>
      <c r="Q8" s="55">
        <f>IF(P8="",Default_Rank_Score,RANK(P8,P$4:P$119,1))</f>
        <v>40</v>
      </c>
      <c r="R8" s="51">
        <v>27.19</v>
      </c>
      <c r="S8" s="6">
        <v>0</v>
      </c>
      <c r="T8" s="31">
        <v>0</v>
      </c>
      <c r="U8" s="31">
        <v>0</v>
      </c>
      <c r="V8" s="38">
        <f t="shared" si="6"/>
        <v>27.19</v>
      </c>
      <c r="W8" s="57">
        <f>IF(V8="",Default_Rank_Score,RANK(V8,V$4:V$119,1))</f>
        <v>38</v>
      </c>
      <c r="X8" s="51">
        <v>43.67</v>
      </c>
      <c r="Y8" s="6">
        <v>0</v>
      </c>
      <c r="Z8" s="31">
        <v>0</v>
      </c>
      <c r="AA8" s="31">
        <v>0</v>
      </c>
      <c r="AB8" s="38">
        <f t="shared" si="7"/>
        <v>43.67</v>
      </c>
      <c r="AC8" s="57">
        <f>IF(AB8="",Default_Rank_Score,RANK(AB8,AB$4:AB$119,1))</f>
        <v>48</v>
      </c>
      <c r="AD8" s="51">
        <v>35.770000000000003</v>
      </c>
      <c r="AE8" s="6">
        <v>0</v>
      </c>
      <c r="AF8" s="31">
        <v>0</v>
      </c>
      <c r="AG8" s="31">
        <v>0</v>
      </c>
      <c r="AH8" s="38">
        <f t="shared" si="8"/>
        <v>35.770000000000003</v>
      </c>
      <c r="AI8" s="57">
        <f>IF(AH8="",Default_Rank_Score,RANK(AH8,AH$4:AH$119,1))</f>
        <v>45</v>
      </c>
      <c r="AJ8" s="75">
        <v>46.42</v>
      </c>
      <c r="AK8" s="6">
        <v>0</v>
      </c>
      <c r="AL8" s="31">
        <v>0</v>
      </c>
      <c r="AM8" s="31">
        <v>0</v>
      </c>
      <c r="AN8" s="38">
        <f t="shared" si="9"/>
        <v>46.42</v>
      </c>
      <c r="AO8" s="11">
        <f>IF(AN8="",Default_Rank_Score,RANK(AN8,AN$4:AN$119,1))</f>
        <v>46</v>
      </c>
      <c r="AP8" s="51">
        <v>37.31</v>
      </c>
      <c r="AQ8" s="6">
        <v>0</v>
      </c>
      <c r="AR8" s="31">
        <v>0</v>
      </c>
      <c r="AS8" s="31">
        <v>0</v>
      </c>
      <c r="AT8" s="38">
        <f t="shared" si="10"/>
        <v>37.31</v>
      </c>
      <c r="AU8" s="11">
        <f>IF(AT8="",Default_Rank_Score,RANK(AT8,AT$4:AT$119,1))</f>
        <v>37</v>
      </c>
      <c r="AV8" s="51">
        <v>47.74</v>
      </c>
      <c r="AW8" s="6">
        <v>0</v>
      </c>
      <c r="AX8" s="31">
        <v>0</v>
      </c>
      <c r="AY8" s="31">
        <v>0</v>
      </c>
      <c r="AZ8" s="38">
        <f t="shared" si="11"/>
        <v>47.74</v>
      </c>
      <c r="BA8" s="11">
        <f>IF(AZ8="",Default_Rank_Score,RANK(AZ8,AZ$4:AZ$119,1))</f>
        <v>66</v>
      </c>
      <c r="BB8" s="51">
        <v>37.89</v>
      </c>
      <c r="BC8" s="6">
        <v>0</v>
      </c>
      <c r="BD8" s="31">
        <v>0</v>
      </c>
      <c r="BE8" s="31">
        <v>0</v>
      </c>
      <c r="BF8" s="38">
        <f t="shared" si="12"/>
        <v>37.89</v>
      </c>
      <c r="BG8" s="11">
        <f>IF(BF8="",Default_Rank_Score,RANK(BF8,BF$4:BF$119,1))</f>
        <v>47</v>
      </c>
      <c r="BH8" s="51">
        <v>35.590000000000003</v>
      </c>
      <c r="BI8" s="6">
        <v>0</v>
      </c>
      <c r="BJ8" s="31">
        <v>0</v>
      </c>
      <c r="BK8" s="31">
        <v>0</v>
      </c>
      <c r="BL8" s="38">
        <f t="shared" si="13"/>
        <v>35.590000000000003</v>
      </c>
      <c r="BM8" s="11">
        <f>IF(BL8="",Default_Rank_Score,RANK(BL8,BL$4:BL$119,1))</f>
        <v>37</v>
      </c>
      <c r="BN8" s="51">
        <v>39.14</v>
      </c>
      <c r="BO8" s="6">
        <v>0</v>
      </c>
      <c r="BP8" s="31">
        <v>0</v>
      </c>
      <c r="BQ8" s="31">
        <v>0</v>
      </c>
      <c r="BR8" s="38">
        <f t="shared" si="14"/>
        <v>39.14</v>
      </c>
      <c r="BS8" s="11">
        <f>IF(BR8="",Default_Rank_Score,RANK(BR8,BR$4:BR$119,1))</f>
        <v>25</v>
      </c>
    </row>
    <row r="9" spans="1:71" s="10" customFormat="1" x14ac:dyDescent="0.2">
      <c r="A9" s="81" t="s">
        <v>193</v>
      </c>
      <c r="B9" s="82"/>
      <c r="C9" s="83"/>
      <c r="D9" s="84">
        <v>6</v>
      </c>
      <c r="E9" s="85" t="s">
        <v>85</v>
      </c>
      <c r="F9" s="86"/>
      <c r="G9" s="87">
        <f t="shared" si="0"/>
        <v>43</v>
      </c>
      <c r="H9" s="87">
        <f t="shared" si="1"/>
        <v>238</v>
      </c>
      <c r="I9" s="87">
        <f t="shared" si="2"/>
        <v>10</v>
      </c>
      <c r="J9" s="87">
        <f t="shared" si="3"/>
        <v>0</v>
      </c>
      <c r="K9" s="88">
        <f t="shared" si="4"/>
        <v>395.31</v>
      </c>
      <c r="L9" s="51">
        <v>37.950000000000003</v>
      </c>
      <c r="M9" s="6">
        <v>0</v>
      </c>
      <c r="N9" s="31">
        <v>0</v>
      </c>
      <c r="O9" s="31">
        <v>0</v>
      </c>
      <c r="P9" s="38">
        <f t="shared" si="5"/>
        <v>37.950000000000003</v>
      </c>
      <c r="Q9" s="55">
        <f>IF(P9="",Default_Rank_Score,RANK(P9,P$4:P$119,1))</f>
        <v>44</v>
      </c>
      <c r="R9" s="51">
        <v>30.39</v>
      </c>
      <c r="S9" s="6">
        <v>0</v>
      </c>
      <c r="T9" s="31">
        <v>0</v>
      </c>
      <c r="U9" s="31">
        <v>0</v>
      </c>
      <c r="V9" s="38">
        <f t="shared" si="6"/>
        <v>30.39</v>
      </c>
      <c r="W9" s="57">
        <f>IF(V9="",Default_Rank_Score,RANK(V9,V$4:V$119,1))</f>
        <v>56</v>
      </c>
      <c r="X9" s="51">
        <v>43.19</v>
      </c>
      <c r="Y9" s="6">
        <v>0</v>
      </c>
      <c r="Z9" s="31">
        <v>0</v>
      </c>
      <c r="AA9" s="31">
        <v>0</v>
      </c>
      <c r="AB9" s="38">
        <f t="shared" si="7"/>
        <v>43.19</v>
      </c>
      <c r="AC9" s="57">
        <f>IF(AB9="",Default_Rank_Score,RANK(AB9,AB$4:AB$119,1))</f>
        <v>46</v>
      </c>
      <c r="AD9" s="51">
        <v>39.32</v>
      </c>
      <c r="AE9" s="6">
        <v>0</v>
      </c>
      <c r="AF9" s="31">
        <v>0</v>
      </c>
      <c r="AG9" s="31">
        <v>0</v>
      </c>
      <c r="AH9" s="38">
        <f t="shared" si="8"/>
        <v>39.32</v>
      </c>
      <c r="AI9" s="57">
        <f>IF(AH9="",Default_Rank_Score,RANK(AH9,AH$4:AH$119,1))</f>
        <v>57</v>
      </c>
      <c r="AJ9" s="51">
        <v>43.03</v>
      </c>
      <c r="AK9" s="6">
        <v>0</v>
      </c>
      <c r="AL9" s="31">
        <v>0</v>
      </c>
      <c r="AM9" s="31">
        <v>0</v>
      </c>
      <c r="AN9" s="38">
        <f t="shared" si="9"/>
        <v>43.03</v>
      </c>
      <c r="AO9" s="11">
        <f>IF(AN9="",Default_Rank_Score,RANK(AN9,AN$4:AN$119,1))</f>
        <v>35</v>
      </c>
      <c r="AP9" s="51">
        <v>41.31</v>
      </c>
      <c r="AQ9" s="6">
        <v>0</v>
      </c>
      <c r="AR9" s="31">
        <v>1</v>
      </c>
      <c r="AS9" s="31">
        <v>0</v>
      </c>
      <c r="AT9" s="38">
        <f t="shared" si="10"/>
        <v>51.31</v>
      </c>
      <c r="AU9" s="11">
        <f>IF(AT9="",Default_Rank_Score,RANK(AT9,AT$4:AT$119,1))</f>
        <v>70</v>
      </c>
      <c r="AV9" s="51">
        <v>35.229999999999997</v>
      </c>
      <c r="AW9" s="6">
        <v>0</v>
      </c>
      <c r="AX9" s="31">
        <v>0</v>
      </c>
      <c r="AY9" s="31">
        <v>0</v>
      </c>
      <c r="AZ9" s="38">
        <f t="shared" si="11"/>
        <v>35.229999999999997</v>
      </c>
      <c r="BA9" s="11">
        <f>IF(AZ9="",Default_Rank_Score,RANK(AZ9,AZ$4:AZ$119,1))</f>
        <v>28</v>
      </c>
      <c r="BB9" s="51">
        <v>32.51</v>
      </c>
      <c r="BC9" s="6">
        <v>0</v>
      </c>
      <c r="BD9" s="31">
        <v>0</v>
      </c>
      <c r="BE9" s="31">
        <v>0</v>
      </c>
      <c r="BF9" s="38">
        <f t="shared" si="12"/>
        <v>32.51</v>
      </c>
      <c r="BG9" s="11">
        <f>IF(BF9="",Default_Rank_Score,RANK(BF9,BF$4:BF$119,1))</f>
        <v>32</v>
      </c>
      <c r="BH9" s="51">
        <v>39.39</v>
      </c>
      <c r="BI9" s="6">
        <v>0</v>
      </c>
      <c r="BJ9" s="31">
        <v>0</v>
      </c>
      <c r="BK9" s="31">
        <v>0</v>
      </c>
      <c r="BL9" s="38">
        <f t="shared" si="13"/>
        <v>39.39</v>
      </c>
      <c r="BM9" s="11">
        <f>IF(BL9="",Default_Rank_Score,RANK(BL9,BL$4:BL$119,1))</f>
        <v>46</v>
      </c>
      <c r="BN9" s="51">
        <v>42.99</v>
      </c>
      <c r="BO9" s="6">
        <v>0</v>
      </c>
      <c r="BP9" s="31">
        <v>0</v>
      </c>
      <c r="BQ9" s="31">
        <v>0</v>
      </c>
      <c r="BR9" s="38">
        <f t="shared" si="14"/>
        <v>42.99</v>
      </c>
      <c r="BS9" s="11">
        <f>IF(BR9="",Default_Rank_Score,RANK(BR9,BR$4:BR$119,1))</f>
        <v>33</v>
      </c>
    </row>
    <row r="10" spans="1:71" s="10" customFormat="1" x14ac:dyDescent="0.2">
      <c r="A10" s="81" t="s">
        <v>89</v>
      </c>
      <c r="B10" s="82"/>
      <c r="C10" s="83"/>
      <c r="D10" s="84">
        <v>2</v>
      </c>
      <c r="E10" s="85" t="s">
        <v>90</v>
      </c>
      <c r="F10" s="86"/>
      <c r="G10" s="87">
        <f t="shared" si="0"/>
        <v>45</v>
      </c>
      <c r="H10" s="87">
        <f t="shared" si="1"/>
        <v>238</v>
      </c>
      <c r="I10" s="87">
        <f t="shared" si="2"/>
        <v>10</v>
      </c>
      <c r="J10" s="87">
        <f t="shared" si="3"/>
        <v>0</v>
      </c>
      <c r="K10" s="88">
        <f t="shared" si="4"/>
        <v>395.48</v>
      </c>
      <c r="L10" s="51">
        <v>36.229999999999997</v>
      </c>
      <c r="M10" s="6">
        <v>0</v>
      </c>
      <c r="N10" s="31">
        <v>0</v>
      </c>
      <c r="O10" s="31">
        <v>0</v>
      </c>
      <c r="P10" s="38">
        <f t="shared" si="5"/>
        <v>36.229999999999997</v>
      </c>
      <c r="Q10" s="55">
        <f>IF(P10="",Default_Rank_Score,RANK(P10,P$4:P$119,1))</f>
        <v>43</v>
      </c>
      <c r="R10" s="51">
        <v>38.06</v>
      </c>
      <c r="S10" s="6">
        <v>0</v>
      </c>
      <c r="T10" s="31">
        <v>0</v>
      </c>
      <c r="U10" s="31">
        <v>0</v>
      </c>
      <c r="V10" s="38">
        <f t="shared" si="6"/>
        <v>38.06</v>
      </c>
      <c r="W10" s="57">
        <f>IF(V10="",Default_Rank_Score,RANK(V10,V$4:V$119,1))</f>
        <v>70</v>
      </c>
      <c r="X10" s="51">
        <v>38.68</v>
      </c>
      <c r="Y10" s="6">
        <v>0</v>
      </c>
      <c r="Z10" s="31">
        <v>0</v>
      </c>
      <c r="AA10" s="31">
        <v>0</v>
      </c>
      <c r="AB10" s="38">
        <f t="shared" si="7"/>
        <v>38.68</v>
      </c>
      <c r="AC10" s="57">
        <f>IF(AB10="",Default_Rank_Score,RANK(AB10,AB$4:AB$119,1))</f>
        <v>35</v>
      </c>
      <c r="AD10" s="51">
        <v>33.520000000000003</v>
      </c>
      <c r="AE10" s="6">
        <v>0</v>
      </c>
      <c r="AF10" s="31">
        <v>0</v>
      </c>
      <c r="AG10" s="31">
        <v>0</v>
      </c>
      <c r="AH10" s="38">
        <f t="shared" si="8"/>
        <v>33.520000000000003</v>
      </c>
      <c r="AI10" s="57">
        <f>IF(AH10="",Default_Rank_Score,RANK(AH10,AH$4:AH$119,1))</f>
        <v>37</v>
      </c>
      <c r="AJ10" s="51">
        <v>48.99</v>
      </c>
      <c r="AK10" s="6">
        <v>0</v>
      </c>
      <c r="AL10" s="31">
        <v>0</v>
      </c>
      <c r="AM10" s="31">
        <v>0</v>
      </c>
      <c r="AN10" s="38">
        <f t="shared" si="9"/>
        <v>48.99</v>
      </c>
      <c r="AO10" s="11">
        <f>IF(AN10="",Default_Rank_Score,RANK(AN10,AN$4:AN$119,1))</f>
        <v>53</v>
      </c>
      <c r="AP10" s="51">
        <v>45.85</v>
      </c>
      <c r="AQ10" s="6">
        <v>0</v>
      </c>
      <c r="AR10" s="31">
        <v>0</v>
      </c>
      <c r="AS10" s="31">
        <v>0</v>
      </c>
      <c r="AT10" s="38">
        <f t="shared" si="10"/>
        <v>45.85</v>
      </c>
      <c r="AU10" s="11">
        <f>IF(AT10="",Default_Rank_Score,RANK(AT10,AT$4:AT$119,1))</f>
        <v>58</v>
      </c>
      <c r="AV10" s="51">
        <v>36.53</v>
      </c>
      <c r="AW10" s="6">
        <v>0</v>
      </c>
      <c r="AX10" s="31">
        <v>0</v>
      </c>
      <c r="AY10" s="31">
        <v>0</v>
      </c>
      <c r="AZ10" s="38">
        <f t="shared" si="11"/>
        <v>36.53</v>
      </c>
      <c r="BA10" s="11">
        <f>IF(AZ10="",Default_Rank_Score,RANK(AZ10,AZ$4:AZ$119,1))</f>
        <v>34</v>
      </c>
      <c r="BB10" s="51">
        <v>33.46</v>
      </c>
      <c r="BC10" s="6">
        <v>0</v>
      </c>
      <c r="BD10" s="31">
        <v>0</v>
      </c>
      <c r="BE10" s="31">
        <v>0</v>
      </c>
      <c r="BF10" s="38">
        <f t="shared" si="12"/>
        <v>33.46</v>
      </c>
      <c r="BG10" s="11">
        <f>IF(BF10="",Default_Rank_Score,RANK(BF10,BF$4:BF$119,1))</f>
        <v>34</v>
      </c>
      <c r="BH10" s="51">
        <v>42.53</v>
      </c>
      <c r="BI10" s="6">
        <v>0</v>
      </c>
      <c r="BJ10" s="31">
        <v>0</v>
      </c>
      <c r="BK10" s="31">
        <v>0</v>
      </c>
      <c r="BL10" s="38">
        <f t="shared" si="13"/>
        <v>42.53</v>
      </c>
      <c r="BM10" s="11">
        <f>IF(BL10="",Default_Rank_Score,RANK(BL10,BL$4:BL$119,1))</f>
        <v>58</v>
      </c>
      <c r="BN10" s="51">
        <v>41.63</v>
      </c>
      <c r="BO10" s="6">
        <v>0</v>
      </c>
      <c r="BP10" s="31">
        <v>0</v>
      </c>
      <c r="BQ10" s="31">
        <v>0</v>
      </c>
      <c r="BR10" s="38">
        <f t="shared" si="14"/>
        <v>41.63</v>
      </c>
      <c r="BS10" s="11">
        <f>IF(BR10="",Default_Rank_Score,RANK(BR10,BR$4:BR$119,1))</f>
        <v>31</v>
      </c>
    </row>
    <row r="11" spans="1:71" s="10" customFormat="1" x14ac:dyDescent="0.2">
      <c r="A11" s="81" t="s">
        <v>170</v>
      </c>
      <c r="B11" s="82"/>
      <c r="C11" s="83"/>
      <c r="D11" s="84">
        <v>5</v>
      </c>
      <c r="E11" s="85" t="s">
        <v>144</v>
      </c>
      <c r="F11" s="86"/>
      <c r="G11" s="87">
        <f t="shared" si="0"/>
        <v>54</v>
      </c>
      <c r="H11" s="87">
        <f t="shared" si="1"/>
        <v>286</v>
      </c>
      <c r="I11" s="87">
        <f t="shared" si="2"/>
        <v>10</v>
      </c>
      <c r="J11" s="87">
        <f t="shared" si="3"/>
        <v>0</v>
      </c>
      <c r="K11" s="88">
        <f t="shared" si="4"/>
        <v>435.05999999999995</v>
      </c>
      <c r="L11" s="51">
        <v>40.479999999999997</v>
      </c>
      <c r="M11" s="6">
        <v>0</v>
      </c>
      <c r="N11" s="31">
        <v>0</v>
      </c>
      <c r="O11" s="31">
        <v>0</v>
      </c>
      <c r="P11" s="38">
        <f t="shared" si="5"/>
        <v>40.479999999999997</v>
      </c>
      <c r="Q11" s="55">
        <f>IF(P11="",Default_Rank_Score,RANK(P11,P$4:P$119,1))</f>
        <v>50</v>
      </c>
      <c r="R11" s="51">
        <v>25.7</v>
      </c>
      <c r="S11" s="6">
        <v>0</v>
      </c>
      <c r="T11" s="31">
        <v>0</v>
      </c>
      <c r="U11" s="31">
        <v>0</v>
      </c>
      <c r="V11" s="38">
        <f t="shared" si="6"/>
        <v>25.7</v>
      </c>
      <c r="W11" s="57">
        <f>IF(V11="",Default_Rank_Score,RANK(V11,V$4:V$119,1))</f>
        <v>32</v>
      </c>
      <c r="X11" s="51">
        <v>47.62</v>
      </c>
      <c r="Y11" s="6">
        <v>0</v>
      </c>
      <c r="Z11" s="31">
        <v>0</v>
      </c>
      <c r="AA11" s="31">
        <v>0</v>
      </c>
      <c r="AB11" s="38">
        <f t="shared" si="7"/>
        <v>47.62</v>
      </c>
      <c r="AC11" s="57">
        <f>IF(AB11="",Default_Rank_Score,RANK(AB11,AB$4:AB$119,1))</f>
        <v>59</v>
      </c>
      <c r="AD11" s="51">
        <v>48.24</v>
      </c>
      <c r="AE11" s="6">
        <v>0</v>
      </c>
      <c r="AF11" s="31">
        <v>0</v>
      </c>
      <c r="AG11" s="31">
        <v>0</v>
      </c>
      <c r="AH11" s="38">
        <f t="shared" si="8"/>
        <v>48.24</v>
      </c>
      <c r="AI11" s="57">
        <f>IF(AH11="",Default_Rank_Score,RANK(AH11,AH$4:AH$119,1))</f>
        <v>76</v>
      </c>
      <c r="AJ11" s="51">
        <v>56.51</v>
      </c>
      <c r="AK11" s="6">
        <v>0</v>
      </c>
      <c r="AL11" s="31">
        <v>0</v>
      </c>
      <c r="AM11" s="31">
        <v>0</v>
      </c>
      <c r="AN11" s="38">
        <f t="shared" si="9"/>
        <v>56.51</v>
      </c>
      <c r="AO11" s="11">
        <f>IF(AN11="",Default_Rank_Score,RANK(AN11,AN$4:AN$119,1))</f>
        <v>69</v>
      </c>
      <c r="AP11" s="51">
        <v>46.55</v>
      </c>
      <c r="AQ11" s="6">
        <v>0</v>
      </c>
      <c r="AR11" s="31">
        <v>0</v>
      </c>
      <c r="AS11" s="31">
        <v>0</v>
      </c>
      <c r="AT11" s="38">
        <f t="shared" si="10"/>
        <v>46.55</v>
      </c>
      <c r="AU11" s="11">
        <f>IF(AT11="",Default_Rank_Score,RANK(AT11,AT$4:AT$119,1))</f>
        <v>61</v>
      </c>
      <c r="AV11" s="51">
        <v>42.21</v>
      </c>
      <c r="AW11" s="6">
        <v>0</v>
      </c>
      <c r="AX11" s="31">
        <v>0</v>
      </c>
      <c r="AY11" s="31">
        <v>0</v>
      </c>
      <c r="AZ11" s="38">
        <f t="shared" si="11"/>
        <v>42.21</v>
      </c>
      <c r="BA11" s="11">
        <f>IF(AZ11="",Default_Rank_Score,RANK(AZ11,AZ$4:AZ$119,1))</f>
        <v>48</v>
      </c>
      <c r="BB11" s="51">
        <v>40.26</v>
      </c>
      <c r="BC11" s="6">
        <v>0</v>
      </c>
      <c r="BD11" s="31">
        <v>0</v>
      </c>
      <c r="BE11" s="31">
        <v>0</v>
      </c>
      <c r="BF11" s="38">
        <f t="shared" si="12"/>
        <v>40.26</v>
      </c>
      <c r="BG11" s="11">
        <f>IF(BF11="",Default_Rank_Score,RANK(BF11,BF$4:BF$119,1))</f>
        <v>55</v>
      </c>
      <c r="BH11" s="51">
        <v>38.61</v>
      </c>
      <c r="BI11" s="6">
        <v>0</v>
      </c>
      <c r="BJ11" s="31">
        <v>0</v>
      </c>
      <c r="BK11" s="31">
        <v>0</v>
      </c>
      <c r="BL11" s="38">
        <f t="shared" si="13"/>
        <v>38.61</v>
      </c>
      <c r="BM11" s="11">
        <f>IF(BL11="",Default_Rank_Score,RANK(BL11,BL$4:BL$119,1))</f>
        <v>44</v>
      </c>
      <c r="BN11" s="51">
        <v>48.88</v>
      </c>
      <c r="BO11" s="6">
        <v>0</v>
      </c>
      <c r="BP11" s="31">
        <v>0</v>
      </c>
      <c r="BQ11" s="31">
        <v>0</v>
      </c>
      <c r="BR11" s="38">
        <f t="shared" si="14"/>
        <v>48.88</v>
      </c>
      <c r="BS11" s="11">
        <f>IF(BR11="",Default_Rank_Score,RANK(BR11,BR$4:BR$119,1))</f>
        <v>50</v>
      </c>
    </row>
    <row r="12" spans="1:71" s="10" customFormat="1" x14ac:dyDescent="0.2">
      <c r="A12" s="81" t="s">
        <v>168</v>
      </c>
      <c r="B12" s="82"/>
      <c r="C12" s="83"/>
      <c r="D12" s="84">
        <v>4</v>
      </c>
      <c r="E12" s="85" t="s">
        <v>159</v>
      </c>
      <c r="F12" s="86"/>
      <c r="G12" s="87">
        <f t="shared" si="0"/>
        <v>70</v>
      </c>
      <c r="H12" s="87">
        <f t="shared" si="1"/>
        <v>317</v>
      </c>
      <c r="I12" s="87">
        <f t="shared" si="2"/>
        <v>10</v>
      </c>
      <c r="J12" s="87">
        <f t="shared" si="3"/>
        <v>0</v>
      </c>
      <c r="K12" s="88">
        <f t="shared" si="4"/>
        <v>513.19999999999993</v>
      </c>
      <c r="L12" s="51">
        <v>64.209999999999994</v>
      </c>
      <c r="M12" s="6">
        <v>0</v>
      </c>
      <c r="N12" s="31">
        <v>0</v>
      </c>
      <c r="O12" s="31">
        <v>0</v>
      </c>
      <c r="P12" s="38">
        <f t="shared" si="5"/>
        <v>64.209999999999994</v>
      </c>
      <c r="Q12" s="55">
        <f>IF(P12="",Default_Rank_Score,RANK(P12,P$4:P$119,1))</f>
        <v>85</v>
      </c>
      <c r="R12" s="51">
        <v>27.6</v>
      </c>
      <c r="S12" s="6">
        <v>0</v>
      </c>
      <c r="T12" s="31">
        <v>0</v>
      </c>
      <c r="U12" s="31">
        <v>0</v>
      </c>
      <c r="V12" s="38">
        <f t="shared" si="6"/>
        <v>27.6</v>
      </c>
      <c r="W12" s="57">
        <f>IF(V12="",Default_Rank_Score,RANK(V12,V$4:V$119,1))</f>
        <v>39</v>
      </c>
      <c r="X12" s="51">
        <v>46.48</v>
      </c>
      <c r="Y12" s="6">
        <v>0</v>
      </c>
      <c r="Z12" s="31">
        <v>0</v>
      </c>
      <c r="AA12" s="31">
        <v>0</v>
      </c>
      <c r="AB12" s="38">
        <f t="shared" si="7"/>
        <v>46.48</v>
      </c>
      <c r="AC12" s="57">
        <f>IF(AB12="",Default_Rank_Score,RANK(AB12,AB$4:AB$119,1))</f>
        <v>56</v>
      </c>
      <c r="AD12" s="51">
        <v>41.89</v>
      </c>
      <c r="AE12" s="6">
        <v>0</v>
      </c>
      <c r="AF12" s="31">
        <v>0</v>
      </c>
      <c r="AG12" s="31">
        <v>0</v>
      </c>
      <c r="AH12" s="38">
        <f t="shared" si="8"/>
        <v>41.89</v>
      </c>
      <c r="AI12" s="57">
        <f>IF(AH12="",Default_Rank_Score,RANK(AH12,AH$4:AH$119,1))</f>
        <v>66</v>
      </c>
      <c r="AJ12" s="51">
        <v>56.93</v>
      </c>
      <c r="AK12" s="6">
        <v>0</v>
      </c>
      <c r="AL12" s="31">
        <v>0</v>
      </c>
      <c r="AM12" s="31">
        <v>0</v>
      </c>
      <c r="AN12" s="38">
        <f t="shared" si="9"/>
        <v>56.93</v>
      </c>
      <c r="AO12" s="11">
        <f>IF(AN12="",Default_Rank_Score,RANK(AN12,AN$4:AN$119,1))</f>
        <v>71</v>
      </c>
      <c r="AP12" s="51">
        <v>58.95</v>
      </c>
      <c r="AQ12" s="6">
        <v>0</v>
      </c>
      <c r="AR12" s="31">
        <v>0</v>
      </c>
      <c r="AS12" s="31">
        <v>0</v>
      </c>
      <c r="AT12" s="38">
        <f t="shared" si="10"/>
        <v>58.95</v>
      </c>
      <c r="AU12" s="11">
        <f>IF(AT12="",Default_Rank_Score,RANK(AT12,AT$4:AT$119,1))</f>
        <v>79</v>
      </c>
      <c r="AV12" s="51">
        <v>61.65</v>
      </c>
      <c r="AW12" s="6">
        <v>0</v>
      </c>
      <c r="AX12" s="31">
        <v>0</v>
      </c>
      <c r="AY12" s="31">
        <v>0</v>
      </c>
      <c r="AZ12" s="38">
        <f t="shared" si="11"/>
        <v>61.65</v>
      </c>
      <c r="BA12" s="11">
        <f>IF(AZ12="",Default_Rank_Score,RANK(AZ12,AZ$4:AZ$119,1))</f>
        <v>85</v>
      </c>
      <c r="BB12" s="51">
        <v>48.59</v>
      </c>
      <c r="BC12" s="6">
        <v>0</v>
      </c>
      <c r="BD12" s="31">
        <v>0</v>
      </c>
      <c r="BE12" s="31">
        <v>0</v>
      </c>
      <c r="BF12" s="38">
        <f t="shared" si="12"/>
        <v>48.59</v>
      </c>
      <c r="BG12" s="11">
        <f>IF(BF12="",Default_Rank_Score,RANK(BF12,BF$4:BF$119,1))</f>
        <v>74</v>
      </c>
      <c r="BH12" s="51">
        <v>58.51</v>
      </c>
      <c r="BI12" s="6">
        <v>0</v>
      </c>
      <c r="BJ12" s="31">
        <v>0</v>
      </c>
      <c r="BK12" s="31">
        <v>0</v>
      </c>
      <c r="BL12" s="38">
        <f t="shared" si="13"/>
        <v>58.51</v>
      </c>
      <c r="BM12" s="11">
        <f>IF(BL12="",Default_Rank_Score,RANK(BL12,BL$4:BL$119,1))</f>
        <v>83</v>
      </c>
      <c r="BN12" s="51">
        <v>48.39</v>
      </c>
      <c r="BO12" s="6">
        <v>0</v>
      </c>
      <c r="BP12" s="31">
        <v>0</v>
      </c>
      <c r="BQ12" s="31">
        <v>0</v>
      </c>
      <c r="BR12" s="38">
        <f t="shared" si="14"/>
        <v>48.39</v>
      </c>
      <c r="BS12" s="11">
        <f>IF(BR12="",Default_Rank_Score,RANK(BR12,BR$4:BR$119,1))</f>
        <v>48</v>
      </c>
    </row>
    <row r="13" spans="1:71" s="10" customFormat="1" x14ac:dyDescent="0.2">
      <c r="A13" s="61" t="s">
        <v>118</v>
      </c>
      <c r="B13" s="2"/>
      <c r="C13" s="1"/>
      <c r="D13" s="69">
        <v>1</v>
      </c>
      <c r="E13" s="76" t="s">
        <v>71</v>
      </c>
      <c r="F13" s="6"/>
      <c r="G13" s="66">
        <f t="shared" si="0"/>
        <v>3</v>
      </c>
      <c r="H13" s="66">
        <f t="shared" si="1"/>
        <v>20</v>
      </c>
      <c r="I13" s="66">
        <f t="shared" si="2"/>
        <v>9</v>
      </c>
      <c r="J13" s="66">
        <f t="shared" si="3"/>
        <v>1</v>
      </c>
      <c r="K13" s="67">
        <f t="shared" si="4"/>
        <v>230.64</v>
      </c>
      <c r="L13" s="51">
        <v>24.03</v>
      </c>
      <c r="M13" s="6">
        <v>0</v>
      </c>
      <c r="N13" s="31">
        <v>0</v>
      </c>
      <c r="O13" s="31">
        <v>0</v>
      </c>
      <c r="P13" s="38">
        <f t="shared" si="5"/>
        <v>24.03</v>
      </c>
      <c r="Q13" s="55">
        <f>IF(P13="",Default_Rank_Score,RANK(P13,P$4:P$119,1))</f>
        <v>6</v>
      </c>
      <c r="R13" s="51">
        <v>15.91</v>
      </c>
      <c r="S13" s="6">
        <v>0</v>
      </c>
      <c r="T13" s="31">
        <v>0</v>
      </c>
      <c r="U13" s="31">
        <v>0</v>
      </c>
      <c r="V13" s="38">
        <f t="shared" si="6"/>
        <v>15.91</v>
      </c>
      <c r="W13" s="57">
        <f>IF(V13="",Default_Rank_Score,RANK(V13,V$4:V$119,1))</f>
        <v>6</v>
      </c>
      <c r="X13" s="51">
        <v>21.49</v>
      </c>
      <c r="Y13" s="6">
        <v>0</v>
      </c>
      <c r="Z13" s="31">
        <v>0</v>
      </c>
      <c r="AA13" s="31">
        <v>0</v>
      </c>
      <c r="AB13" s="38">
        <f t="shared" si="7"/>
        <v>21.49</v>
      </c>
      <c r="AC13" s="57">
        <f>IF(AB13="",Default_Rank_Score,RANK(AB13,AB$4:AB$119,1))</f>
        <v>2</v>
      </c>
      <c r="AD13" s="51">
        <v>20.05</v>
      </c>
      <c r="AE13" s="6">
        <v>0</v>
      </c>
      <c r="AF13" s="31">
        <v>0</v>
      </c>
      <c r="AG13" s="31">
        <v>0</v>
      </c>
      <c r="AH13" s="38">
        <f t="shared" si="8"/>
        <v>20.05</v>
      </c>
      <c r="AI13" s="57">
        <f>IF(AH13="",Default_Rank_Score,RANK(AH13,AH$4:AH$119,1))</f>
        <v>3</v>
      </c>
      <c r="AJ13" s="51">
        <v>27.05</v>
      </c>
      <c r="AK13" s="6">
        <v>0</v>
      </c>
      <c r="AL13" s="31">
        <v>0</v>
      </c>
      <c r="AM13" s="31">
        <v>0</v>
      </c>
      <c r="AN13" s="38">
        <f t="shared" si="9"/>
        <v>27.05</v>
      </c>
      <c r="AO13" s="11">
        <f>IF(AN13="",Default_Rank_Score,RANK(AN13,AN$4:AN$119,1))</f>
        <v>3</v>
      </c>
      <c r="AP13" s="51">
        <v>20.87</v>
      </c>
      <c r="AQ13" s="6">
        <v>1</v>
      </c>
      <c r="AR13" s="31">
        <v>0</v>
      </c>
      <c r="AS13" s="31">
        <v>0</v>
      </c>
      <c r="AT13" s="38">
        <f t="shared" si="10"/>
        <v>25.87</v>
      </c>
      <c r="AU13" s="11">
        <f>IF(AT13="",Default_Rank_Score,RANK(AT13,AT$4:AT$119,1))</f>
        <v>6</v>
      </c>
      <c r="AV13" s="51">
        <v>21.53</v>
      </c>
      <c r="AW13" s="6">
        <v>0</v>
      </c>
      <c r="AX13" s="31">
        <v>0</v>
      </c>
      <c r="AY13" s="31">
        <v>0</v>
      </c>
      <c r="AZ13" s="38">
        <f t="shared" si="11"/>
        <v>21.53</v>
      </c>
      <c r="BA13" s="11">
        <f>IF(AZ13="",Default_Rank_Score,RANK(AZ13,AZ$4:AZ$119,1))</f>
        <v>3</v>
      </c>
      <c r="BB13" s="51">
        <v>24.26</v>
      </c>
      <c r="BC13" s="6">
        <v>0</v>
      </c>
      <c r="BD13" s="31">
        <v>0</v>
      </c>
      <c r="BE13" s="31">
        <v>0</v>
      </c>
      <c r="BF13" s="38">
        <f t="shared" si="12"/>
        <v>24.26</v>
      </c>
      <c r="BG13" s="11">
        <f>IF(BF13="",Default_Rank_Score,RANK(BF13,BF$4:BF$119,1))</f>
        <v>6</v>
      </c>
      <c r="BH13" s="51">
        <v>20.55</v>
      </c>
      <c r="BI13" s="6">
        <v>0</v>
      </c>
      <c r="BJ13" s="31">
        <v>0</v>
      </c>
      <c r="BK13" s="31">
        <v>0</v>
      </c>
      <c r="BL13" s="38">
        <f t="shared" si="13"/>
        <v>20.55</v>
      </c>
      <c r="BM13" s="11">
        <f>IF(BL13="",Default_Rank_Score,RANK(BL13,BL$4:BL$119,1))</f>
        <v>2</v>
      </c>
      <c r="BN13" s="51">
        <v>29.9</v>
      </c>
      <c r="BO13" s="6">
        <v>0</v>
      </c>
      <c r="BP13" s="31">
        <v>0</v>
      </c>
      <c r="BQ13" s="31">
        <v>0</v>
      </c>
      <c r="BR13" s="38">
        <f t="shared" si="14"/>
        <v>29.9</v>
      </c>
      <c r="BS13" s="11">
        <f>IF(BR13="",Default_Rank_Score,RANK(BR13,BR$4:BR$119,1))</f>
        <v>5</v>
      </c>
    </row>
    <row r="14" spans="1:71" s="10" customFormat="1" x14ac:dyDescent="0.2">
      <c r="A14" s="61" t="s">
        <v>103</v>
      </c>
      <c r="B14" s="2"/>
      <c r="C14" s="1"/>
      <c r="D14" s="71">
        <v>3</v>
      </c>
      <c r="E14" s="76" t="s">
        <v>54</v>
      </c>
      <c r="F14" s="6"/>
      <c r="G14" s="66">
        <f t="shared" si="0"/>
        <v>11</v>
      </c>
      <c r="H14" s="66">
        <f t="shared" si="1"/>
        <v>70</v>
      </c>
      <c r="I14" s="66">
        <f t="shared" si="2"/>
        <v>9</v>
      </c>
      <c r="J14" s="66">
        <f t="shared" si="3"/>
        <v>1</v>
      </c>
      <c r="K14" s="67">
        <f t="shared" si="4"/>
        <v>291.64</v>
      </c>
      <c r="L14" s="51">
        <v>29.6</v>
      </c>
      <c r="M14" s="6">
        <v>0</v>
      </c>
      <c r="N14" s="31">
        <v>0</v>
      </c>
      <c r="O14" s="31">
        <v>0</v>
      </c>
      <c r="P14" s="38">
        <f t="shared" si="5"/>
        <v>29.6</v>
      </c>
      <c r="Q14" s="55">
        <f>IF(P14="",Default_Rank_Score,RANK(P14,P$4:P$119,1))</f>
        <v>19</v>
      </c>
      <c r="R14" s="51">
        <v>24.01</v>
      </c>
      <c r="S14" s="6">
        <v>0</v>
      </c>
      <c r="T14" s="31">
        <v>0</v>
      </c>
      <c r="U14" s="31">
        <v>0</v>
      </c>
      <c r="V14" s="38">
        <f t="shared" si="6"/>
        <v>24.01</v>
      </c>
      <c r="W14" s="57">
        <f>IF(V14="",Default_Rank_Score,RANK(V14,V$4:V$119,1))</f>
        <v>22</v>
      </c>
      <c r="X14" s="51">
        <v>31.14</v>
      </c>
      <c r="Y14" s="6">
        <v>0</v>
      </c>
      <c r="Z14" s="31">
        <v>0</v>
      </c>
      <c r="AA14" s="31">
        <v>0</v>
      </c>
      <c r="AB14" s="38">
        <f t="shared" si="7"/>
        <v>31.14</v>
      </c>
      <c r="AC14" s="57">
        <f>IF(AB14="",Default_Rank_Score,RANK(AB14,AB$4:AB$119,1))</f>
        <v>13</v>
      </c>
      <c r="AD14" s="51">
        <v>24.07</v>
      </c>
      <c r="AE14" s="6">
        <v>0</v>
      </c>
      <c r="AF14" s="31">
        <v>0</v>
      </c>
      <c r="AG14" s="31">
        <v>0</v>
      </c>
      <c r="AH14" s="38">
        <f t="shared" si="8"/>
        <v>24.07</v>
      </c>
      <c r="AI14" s="57">
        <f>IF(AH14="",Default_Rank_Score,RANK(AH14,AH$4:AH$119,1))</f>
        <v>6</v>
      </c>
      <c r="AJ14" s="51">
        <v>32.479999999999997</v>
      </c>
      <c r="AK14" s="6">
        <v>0</v>
      </c>
      <c r="AL14" s="31">
        <v>0</v>
      </c>
      <c r="AM14" s="31">
        <v>0</v>
      </c>
      <c r="AN14" s="38">
        <f t="shared" si="9"/>
        <v>32.479999999999997</v>
      </c>
      <c r="AO14" s="11">
        <f>IF(AN14="",Default_Rank_Score,RANK(AN14,AN$4:AN$119,1))</f>
        <v>10</v>
      </c>
      <c r="AP14" s="51">
        <v>29.97</v>
      </c>
      <c r="AQ14" s="6">
        <v>0</v>
      </c>
      <c r="AR14" s="31">
        <v>0</v>
      </c>
      <c r="AS14" s="31">
        <v>0</v>
      </c>
      <c r="AT14" s="38">
        <f t="shared" si="10"/>
        <v>29.97</v>
      </c>
      <c r="AU14" s="11">
        <f>IF(AT14="",Default_Rank_Score,RANK(AT14,AT$4:AT$119,1))</f>
        <v>15</v>
      </c>
      <c r="AV14" s="51">
        <v>29.34</v>
      </c>
      <c r="AW14" s="6">
        <v>0</v>
      </c>
      <c r="AX14" s="31">
        <v>0</v>
      </c>
      <c r="AY14" s="31">
        <v>0</v>
      </c>
      <c r="AZ14" s="38">
        <f t="shared" si="11"/>
        <v>29.34</v>
      </c>
      <c r="BA14" s="11">
        <f>IF(AZ14="",Default_Rank_Score,RANK(AZ14,AZ$4:AZ$119,1))</f>
        <v>8</v>
      </c>
      <c r="BB14" s="51">
        <v>26.24</v>
      </c>
      <c r="BC14" s="6">
        <v>1</v>
      </c>
      <c r="BD14" s="31">
        <v>0</v>
      </c>
      <c r="BE14" s="31">
        <v>0</v>
      </c>
      <c r="BF14" s="38">
        <f t="shared" si="12"/>
        <v>31.24</v>
      </c>
      <c r="BG14" s="11">
        <f>IF(BF14="",Default_Rank_Score,RANK(BF14,BF$4:BF$119,1))</f>
        <v>28</v>
      </c>
      <c r="BH14" s="51">
        <v>27.38</v>
      </c>
      <c r="BI14" s="6">
        <v>0</v>
      </c>
      <c r="BJ14" s="31">
        <v>0</v>
      </c>
      <c r="BK14" s="31">
        <v>0</v>
      </c>
      <c r="BL14" s="38">
        <f t="shared" si="13"/>
        <v>27.38</v>
      </c>
      <c r="BM14" s="11">
        <f>IF(BL14="",Default_Rank_Score,RANK(BL14,BL$4:BL$119,1))</f>
        <v>11</v>
      </c>
      <c r="BN14" s="51">
        <v>32.409999999999997</v>
      </c>
      <c r="BO14" s="6">
        <v>0</v>
      </c>
      <c r="BP14" s="31">
        <v>0</v>
      </c>
      <c r="BQ14" s="31">
        <v>0</v>
      </c>
      <c r="BR14" s="38">
        <f t="shared" si="14"/>
        <v>32.409999999999997</v>
      </c>
      <c r="BS14" s="11">
        <f>IF(BR14="",Default_Rank_Score,RANK(BR14,BR$4:BR$119,1))</f>
        <v>8</v>
      </c>
    </row>
    <row r="15" spans="1:71" s="10" customFormat="1" x14ac:dyDescent="0.2">
      <c r="A15" s="61" t="s">
        <v>162</v>
      </c>
      <c r="B15" s="2"/>
      <c r="C15" s="1"/>
      <c r="D15" s="69">
        <v>1</v>
      </c>
      <c r="E15" s="76" t="s">
        <v>98</v>
      </c>
      <c r="F15" s="6"/>
      <c r="G15" s="66">
        <f t="shared" si="0"/>
        <v>22</v>
      </c>
      <c r="H15" s="66">
        <f t="shared" si="1"/>
        <v>175</v>
      </c>
      <c r="I15" s="66">
        <f t="shared" si="2"/>
        <v>9</v>
      </c>
      <c r="J15" s="66">
        <f t="shared" si="3"/>
        <v>1</v>
      </c>
      <c r="K15" s="67">
        <f t="shared" si="4"/>
        <v>331.05</v>
      </c>
      <c r="L15" s="51">
        <v>28.2</v>
      </c>
      <c r="M15" s="6">
        <v>0</v>
      </c>
      <c r="N15" s="31">
        <v>0</v>
      </c>
      <c r="O15" s="31">
        <v>0</v>
      </c>
      <c r="P15" s="38">
        <f t="shared" si="5"/>
        <v>28.2</v>
      </c>
      <c r="Q15" s="55">
        <f>IF(P15="",Default_Rank_Score,RANK(P15,P$4:P$119,1))</f>
        <v>12</v>
      </c>
      <c r="R15" s="51">
        <v>30.03</v>
      </c>
      <c r="S15" s="6">
        <v>0</v>
      </c>
      <c r="T15" s="31">
        <v>0</v>
      </c>
      <c r="U15" s="31">
        <v>0</v>
      </c>
      <c r="V15" s="38">
        <f t="shared" si="6"/>
        <v>30.03</v>
      </c>
      <c r="W15" s="57">
        <f>IF(V15="",Default_Rank_Score,RANK(V15,V$4:V$119,1))</f>
        <v>55</v>
      </c>
      <c r="X15" s="51">
        <v>36.61</v>
      </c>
      <c r="Y15" s="6">
        <v>1</v>
      </c>
      <c r="Z15" s="31">
        <v>0</v>
      </c>
      <c r="AA15" s="31">
        <v>0</v>
      </c>
      <c r="AB15" s="38">
        <f t="shared" si="7"/>
        <v>41.61</v>
      </c>
      <c r="AC15" s="57">
        <f>IF(AB15="",Default_Rank_Score,RANK(AB15,AB$4:AB$119,1))</f>
        <v>43</v>
      </c>
      <c r="AD15" s="51">
        <v>31.19</v>
      </c>
      <c r="AE15" s="6">
        <v>0</v>
      </c>
      <c r="AF15" s="31">
        <v>0</v>
      </c>
      <c r="AG15" s="31">
        <v>0</v>
      </c>
      <c r="AH15" s="38">
        <f t="shared" si="8"/>
        <v>31.19</v>
      </c>
      <c r="AI15" s="57">
        <f>IF(AH15="",Default_Rank_Score,RANK(AH15,AH$4:AH$119,1))</f>
        <v>27</v>
      </c>
      <c r="AJ15" s="51">
        <v>43.36</v>
      </c>
      <c r="AK15" s="6">
        <v>0</v>
      </c>
      <c r="AL15" s="31">
        <v>0</v>
      </c>
      <c r="AM15" s="31">
        <v>0</v>
      </c>
      <c r="AN15" s="38">
        <f t="shared" si="9"/>
        <v>43.36</v>
      </c>
      <c r="AO15" s="11">
        <f>IF(AN15="",Default_Rank_Score,RANK(AN15,AN$4:AN$119,1))</f>
        <v>38</v>
      </c>
      <c r="AP15" s="51">
        <v>31.25</v>
      </c>
      <c r="AQ15" s="6">
        <v>0</v>
      </c>
      <c r="AR15" s="31">
        <v>0</v>
      </c>
      <c r="AS15" s="31">
        <v>0</v>
      </c>
      <c r="AT15" s="38">
        <f t="shared" si="10"/>
        <v>31.25</v>
      </c>
      <c r="AU15" s="11">
        <f>IF(AT15="",Default_Rank_Score,RANK(AT15,AT$4:AT$119,1))</f>
        <v>19</v>
      </c>
      <c r="AV15" s="51">
        <v>29.06</v>
      </c>
      <c r="AW15" s="6">
        <v>0</v>
      </c>
      <c r="AX15" s="31">
        <v>0</v>
      </c>
      <c r="AY15" s="31">
        <v>0</v>
      </c>
      <c r="AZ15" s="38">
        <f t="shared" si="11"/>
        <v>29.06</v>
      </c>
      <c r="BA15" s="11">
        <f>IF(AZ15="",Default_Rank_Score,RANK(AZ15,AZ$4:AZ$119,1))</f>
        <v>6</v>
      </c>
      <c r="BB15" s="51">
        <v>26.86</v>
      </c>
      <c r="BC15" s="6">
        <v>0</v>
      </c>
      <c r="BD15" s="31">
        <v>0</v>
      </c>
      <c r="BE15" s="31">
        <v>0</v>
      </c>
      <c r="BF15" s="38">
        <f t="shared" si="12"/>
        <v>26.86</v>
      </c>
      <c r="BG15" s="11">
        <f>IF(BF15="",Default_Rank_Score,RANK(BF15,BF$4:BF$119,1))</f>
        <v>11</v>
      </c>
      <c r="BH15" s="51">
        <v>27.28</v>
      </c>
      <c r="BI15" s="6">
        <v>0</v>
      </c>
      <c r="BJ15" s="31">
        <v>0</v>
      </c>
      <c r="BK15" s="31">
        <v>0</v>
      </c>
      <c r="BL15" s="38">
        <f t="shared" si="13"/>
        <v>27.28</v>
      </c>
      <c r="BM15" s="11">
        <f>IF(BL15="",Default_Rank_Score,RANK(BL15,BL$4:BL$119,1))</f>
        <v>10</v>
      </c>
      <c r="BN15" s="51">
        <v>42.21</v>
      </c>
      <c r="BO15" s="6">
        <v>0</v>
      </c>
      <c r="BP15" s="31">
        <v>0</v>
      </c>
      <c r="BQ15" s="31">
        <v>0</v>
      </c>
      <c r="BR15" s="38">
        <f t="shared" si="14"/>
        <v>42.21</v>
      </c>
      <c r="BS15" s="11">
        <f>IF(BR15="",Default_Rank_Score,RANK(BR15,BR$4:BR$119,1))</f>
        <v>32</v>
      </c>
    </row>
    <row r="16" spans="1:71" s="10" customFormat="1" x14ac:dyDescent="0.2">
      <c r="A16" s="61" t="s">
        <v>127</v>
      </c>
      <c r="B16" s="2"/>
      <c r="C16" s="1"/>
      <c r="D16" s="72">
        <v>4</v>
      </c>
      <c r="E16" s="76" t="s">
        <v>73</v>
      </c>
      <c r="F16" s="6"/>
      <c r="G16" s="66">
        <f t="shared" si="0"/>
        <v>31</v>
      </c>
      <c r="H16" s="66">
        <f t="shared" si="1"/>
        <v>187</v>
      </c>
      <c r="I16" s="66">
        <f t="shared" si="2"/>
        <v>9</v>
      </c>
      <c r="J16" s="66">
        <f t="shared" si="3"/>
        <v>1</v>
      </c>
      <c r="K16" s="67">
        <f t="shared" si="4"/>
        <v>366.89</v>
      </c>
      <c r="L16" s="51">
        <v>33.21</v>
      </c>
      <c r="M16" s="6">
        <v>0</v>
      </c>
      <c r="N16" s="31">
        <v>0</v>
      </c>
      <c r="O16" s="31">
        <v>0</v>
      </c>
      <c r="P16" s="38">
        <f t="shared" si="5"/>
        <v>33.21</v>
      </c>
      <c r="Q16" s="55">
        <f>IF(P16="",Default_Rank_Score,RANK(P16,P$4:P$119,1))</f>
        <v>32</v>
      </c>
      <c r="R16" s="51">
        <v>28.07</v>
      </c>
      <c r="S16" s="6">
        <v>0</v>
      </c>
      <c r="T16" s="31">
        <v>0</v>
      </c>
      <c r="U16" s="31">
        <v>0</v>
      </c>
      <c r="V16" s="38">
        <f t="shared" si="6"/>
        <v>28.07</v>
      </c>
      <c r="W16" s="57">
        <f>IF(V16="",Default_Rank_Score,RANK(V16,V$4:V$119,1))</f>
        <v>42</v>
      </c>
      <c r="X16" s="51">
        <v>33.36</v>
      </c>
      <c r="Y16" s="6">
        <v>0</v>
      </c>
      <c r="Z16" s="31">
        <v>0</v>
      </c>
      <c r="AA16" s="31">
        <v>0</v>
      </c>
      <c r="AB16" s="38">
        <f t="shared" si="7"/>
        <v>33.36</v>
      </c>
      <c r="AC16" s="57">
        <f>IF(AB16="",Default_Rank_Score,RANK(AB16,AB$4:AB$119,1))</f>
        <v>18</v>
      </c>
      <c r="AD16" s="51">
        <v>40.53</v>
      </c>
      <c r="AE16" s="6">
        <v>0</v>
      </c>
      <c r="AF16" s="31">
        <v>0</v>
      </c>
      <c r="AG16" s="31">
        <v>0</v>
      </c>
      <c r="AH16" s="38">
        <f t="shared" si="8"/>
        <v>40.53</v>
      </c>
      <c r="AI16" s="57">
        <f>IF(AH16="",Default_Rank_Score,RANK(AH16,AH$4:AH$119,1))</f>
        <v>58</v>
      </c>
      <c r="AJ16" s="51">
        <v>43.34</v>
      </c>
      <c r="AK16" s="6">
        <v>0</v>
      </c>
      <c r="AL16" s="31">
        <v>0</v>
      </c>
      <c r="AM16" s="31">
        <v>0</v>
      </c>
      <c r="AN16" s="38">
        <f t="shared" si="9"/>
        <v>43.34</v>
      </c>
      <c r="AO16" s="11">
        <f>IF(AN16="",Default_Rank_Score,RANK(AN16,AN$4:AN$119,1))</f>
        <v>37</v>
      </c>
      <c r="AP16" s="51">
        <v>39.11</v>
      </c>
      <c r="AQ16" s="6">
        <v>0</v>
      </c>
      <c r="AR16" s="31">
        <v>0</v>
      </c>
      <c r="AS16" s="31">
        <v>0</v>
      </c>
      <c r="AT16" s="38">
        <f t="shared" si="10"/>
        <v>39.11</v>
      </c>
      <c r="AU16" s="11">
        <f>IF(AT16="",Default_Rank_Score,RANK(AT16,AT$4:AT$119,1))</f>
        <v>42</v>
      </c>
      <c r="AV16" s="51">
        <v>33.24</v>
      </c>
      <c r="AW16" s="6">
        <v>1</v>
      </c>
      <c r="AX16" s="31">
        <v>0</v>
      </c>
      <c r="AY16" s="31">
        <v>0</v>
      </c>
      <c r="AZ16" s="38">
        <f t="shared" si="11"/>
        <v>38.24</v>
      </c>
      <c r="BA16" s="11">
        <f>IF(AZ16="",Default_Rank_Score,RANK(AZ16,AZ$4:AZ$119,1))</f>
        <v>38</v>
      </c>
      <c r="BB16" s="51">
        <v>35.020000000000003</v>
      </c>
      <c r="BC16" s="6">
        <v>0</v>
      </c>
      <c r="BD16" s="31">
        <v>0</v>
      </c>
      <c r="BE16" s="31">
        <v>0</v>
      </c>
      <c r="BF16" s="38">
        <f t="shared" si="12"/>
        <v>35.020000000000003</v>
      </c>
      <c r="BG16" s="11">
        <f>IF(BF16="",Default_Rank_Score,RANK(BF16,BF$4:BF$119,1))</f>
        <v>41</v>
      </c>
      <c r="BH16" s="51">
        <v>34.700000000000003</v>
      </c>
      <c r="BI16" s="6">
        <v>0</v>
      </c>
      <c r="BJ16" s="31">
        <v>0</v>
      </c>
      <c r="BK16" s="31">
        <v>0</v>
      </c>
      <c r="BL16" s="38">
        <f t="shared" si="13"/>
        <v>34.700000000000003</v>
      </c>
      <c r="BM16" s="11">
        <f>IF(BL16="",Default_Rank_Score,RANK(BL16,BL$4:BL$119,1))</f>
        <v>32</v>
      </c>
      <c r="BN16" s="51">
        <v>41.31</v>
      </c>
      <c r="BO16" s="6">
        <v>0</v>
      </c>
      <c r="BP16" s="31">
        <v>0</v>
      </c>
      <c r="BQ16" s="31">
        <v>0</v>
      </c>
      <c r="BR16" s="38">
        <f t="shared" si="14"/>
        <v>41.31</v>
      </c>
      <c r="BS16" s="11">
        <f>IF(BR16="",Default_Rank_Score,RANK(BR16,BR$4:BR$119,1))</f>
        <v>29</v>
      </c>
    </row>
    <row r="17" spans="1:71" s="10" customFormat="1" x14ac:dyDescent="0.2">
      <c r="A17" s="61" t="s">
        <v>122</v>
      </c>
      <c r="B17" s="2"/>
      <c r="C17" s="1"/>
      <c r="D17" s="70">
        <v>2</v>
      </c>
      <c r="E17" s="76" t="s">
        <v>74</v>
      </c>
      <c r="F17" s="6"/>
      <c r="G17" s="66">
        <f t="shared" si="0"/>
        <v>42</v>
      </c>
      <c r="H17" s="66">
        <f t="shared" si="1"/>
        <v>227</v>
      </c>
      <c r="I17" s="66">
        <f t="shared" si="2"/>
        <v>9</v>
      </c>
      <c r="J17" s="66">
        <f t="shared" si="3"/>
        <v>1</v>
      </c>
      <c r="K17" s="67">
        <f t="shared" si="4"/>
        <v>393.42699999999996</v>
      </c>
      <c r="L17" s="51">
        <v>40.57</v>
      </c>
      <c r="M17" s="6">
        <v>0</v>
      </c>
      <c r="N17" s="31">
        <v>0</v>
      </c>
      <c r="O17" s="31">
        <v>0</v>
      </c>
      <c r="P17" s="38">
        <f t="shared" si="5"/>
        <v>40.57</v>
      </c>
      <c r="Q17" s="55">
        <f>IF(P17="",Default_Rank_Score,RANK(P17,P$4:P$119,1))</f>
        <v>51</v>
      </c>
      <c r="R17" s="51">
        <v>28.57</v>
      </c>
      <c r="S17" s="6">
        <v>0</v>
      </c>
      <c r="T17" s="31">
        <v>0</v>
      </c>
      <c r="U17" s="31">
        <v>0</v>
      </c>
      <c r="V17" s="38">
        <f t="shared" si="6"/>
        <v>28.57</v>
      </c>
      <c r="W17" s="57">
        <f>IF(V17="",Default_Rank_Score,RANK(V17,V$4:V$119,1))</f>
        <v>46</v>
      </c>
      <c r="X17" s="51">
        <v>42.41</v>
      </c>
      <c r="Y17" s="6">
        <v>0</v>
      </c>
      <c r="Z17" s="31">
        <v>0</v>
      </c>
      <c r="AA17" s="31">
        <v>0</v>
      </c>
      <c r="AB17" s="38">
        <f t="shared" si="7"/>
        <v>42.41</v>
      </c>
      <c r="AC17" s="57">
        <f>IF(AB17="",Default_Rank_Score,RANK(AB17,AB$4:AB$119,1))</f>
        <v>45</v>
      </c>
      <c r="AD17" s="51">
        <v>39</v>
      </c>
      <c r="AE17" s="6">
        <v>0</v>
      </c>
      <c r="AF17" s="31">
        <v>0</v>
      </c>
      <c r="AG17" s="31">
        <v>0</v>
      </c>
      <c r="AH17" s="38">
        <f t="shared" si="8"/>
        <v>39</v>
      </c>
      <c r="AI17" s="57">
        <f>IF(AH17="",Default_Rank_Score,RANK(AH17,AH$4:AH$119,1))</f>
        <v>54</v>
      </c>
      <c r="AJ17" s="51">
        <v>42.13</v>
      </c>
      <c r="AK17" s="6">
        <v>0</v>
      </c>
      <c r="AL17" s="31">
        <v>0</v>
      </c>
      <c r="AM17" s="31">
        <v>0</v>
      </c>
      <c r="AN17" s="38">
        <f t="shared" si="9"/>
        <v>42.13</v>
      </c>
      <c r="AO17" s="11">
        <f>IF(AN17="",Default_Rank_Score,RANK(AN17,AN$4:AN$119,1))</f>
        <v>31</v>
      </c>
      <c r="AP17" s="51">
        <v>40.75</v>
      </c>
      <c r="AQ17" s="6">
        <v>0</v>
      </c>
      <c r="AR17" s="31">
        <v>0</v>
      </c>
      <c r="AS17" s="31">
        <v>0</v>
      </c>
      <c r="AT17" s="38">
        <f t="shared" si="10"/>
        <v>40.75</v>
      </c>
      <c r="AU17" s="11">
        <f>IF(AT17="",Default_Rank_Score,RANK(AT17,AT$4:AT$119,1))</f>
        <v>50</v>
      </c>
      <c r="AV17" s="51">
        <v>37.667000000000002</v>
      </c>
      <c r="AW17" s="6">
        <v>1</v>
      </c>
      <c r="AX17" s="31">
        <v>0</v>
      </c>
      <c r="AY17" s="31">
        <v>0</v>
      </c>
      <c r="AZ17" s="38">
        <f t="shared" si="11"/>
        <v>42.667000000000002</v>
      </c>
      <c r="BA17" s="11">
        <f>IF(AZ17="",Default_Rank_Score,RANK(AZ17,AZ$4:AZ$119,1))</f>
        <v>51</v>
      </c>
      <c r="BB17" s="51">
        <v>36.68</v>
      </c>
      <c r="BC17" s="6">
        <v>0</v>
      </c>
      <c r="BD17" s="31">
        <v>0</v>
      </c>
      <c r="BE17" s="31">
        <v>0</v>
      </c>
      <c r="BF17" s="38">
        <f t="shared" si="12"/>
        <v>36.68</v>
      </c>
      <c r="BG17" s="11">
        <f>IF(BF17="",Default_Rank_Score,RANK(BF17,BF$4:BF$119,1))</f>
        <v>43</v>
      </c>
      <c r="BH17" s="51">
        <v>34.5</v>
      </c>
      <c r="BI17" s="6">
        <v>0</v>
      </c>
      <c r="BJ17" s="31">
        <v>0</v>
      </c>
      <c r="BK17" s="31">
        <v>0</v>
      </c>
      <c r="BL17" s="38">
        <f t="shared" si="13"/>
        <v>34.5</v>
      </c>
      <c r="BM17" s="11">
        <f>IF(BL17="",Default_Rank_Score,RANK(BL17,BL$4:BL$119,1))</f>
        <v>31</v>
      </c>
      <c r="BN17" s="51">
        <v>46.15</v>
      </c>
      <c r="BO17" s="6">
        <v>0</v>
      </c>
      <c r="BP17" s="31">
        <v>0</v>
      </c>
      <c r="BQ17" s="31">
        <v>0</v>
      </c>
      <c r="BR17" s="38">
        <f t="shared" si="14"/>
        <v>46.15</v>
      </c>
      <c r="BS17" s="11">
        <f>IF(BR17="",Default_Rank_Score,RANK(BR17,BR$4:BR$119,1))</f>
        <v>42</v>
      </c>
    </row>
    <row r="18" spans="1:71" s="10" customFormat="1" x14ac:dyDescent="0.2">
      <c r="A18" s="61" t="s">
        <v>55</v>
      </c>
      <c r="B18" s="2"/>
      <c r="C18" s="1"/>
      <c r="D18" s="68" t="s">
        <v>46</v>
      </c>
      <c r="E18" s="76" t="s">
        <v>139</v>
      </c>
      <c r="F18" s="6"/>
      <c r="G18" s="66">
        <f t="shared" si="0"/>
        <v>44</v>
      </c>
      <c r="H18" s="66">
        <f t="shared" si="1"/>
        <v>247</v>
      </c>
      <c r="I18" s="66">
        <f t="shared" si="2"/>
        <v>9</v>
      </c>
      <c r="J18" s="66">
        <f t="shared" si="3"/>
        <v>1</v>
      </c>
      <c r="K18" s="67">
        <f t="shared" si="4"/>
        <v>395.46</v>
      </c>
      <c r="L18" s="51">
        <v>38.81</v>
      </c>
      <c r="M18" s="6">
        <v>0</v>
      </c>
      <c r="N18" s="31">
        <v>0</v>
      </c>
      <c r="O18" s="31">
        <v>0</v>
      </c>
      <c r="P18" s="38">
        <f t="shared" si="5"/>
        <v>38.81</v>
      </c>
      <c r="Q18" s="55">
        <f>IF(P18="",Default_Rank_Score,RANK(P18,P$4:P$119,1))</f>
        <v>47</v>
      </c>
      <c r="R18" s="51">
        <v>28.41</v>
      </c>
      <c r="S18" s="6">
        <v>0</v>
      </c>
      <c r="T18" s="31">
        <v>0</v>
      </c>
      <c r="U18" s="31">
        <v>0</v>
      </c>
      <c r="V18" s="38">
        <f t="shared" si="6"/>
        <v>28.41</v>
      </c>
      <c r="W18" s="57">
        <f>IF(V18="",Default_Rank_Score,RANK(V18,V$4:V$119,1))</f>
        <v>45</v>
      </c>
      <c r="X18" s="51">
        <v>45.09</v>
      </c>
      <c r="Y18" s="6">
        <v>0</v>
      </c>
      <c r="Z18" s="31">
        <v>1</v>
      </c>
      <c r="AA18" s="31">
        <v>0</v>
      </c>
      <c r="AB18" s="38">
        <f t="shared" si="7"/>
        <v>55.09</v>
      </c>
      <c r="AC18" s="57">
        <f>IF(AB18="",Default_Rank_Score,RANK(AB18,AB$4:AB$119,1))</f>
        <v>73</v>
      </c>
      <c r="AD18" s="51">
        <v>38.54</v>
      </c>
      <c r="AE18" s="6">
        <v>0</v>
      </c>
      <c r="AF18" s="31">
        <v>0</v>
      </c>
      <c r="AG18" s="31">
        <v>0</v>
      </c>
      <c r="AH18" s="38">
        <f t="shared" si="8"/>
        <v>38.54</v>
      </c>
      <c r="AI18" s="57">
        <f>IF(AH18="",Default_Rank_Score,RANK(AH18,AH$4:AH$119,1))</f>
        <v>52</v>
      </c>
      <c r="AJ18" s="51">
        <v>41.9</v>
      </c>
      <c r="AK18" s="6">
        <v>0</v>
      </c>
      <c r="AL18" s="31">
        <v>0</v>
      </c>
      <c r="AM18" s="31">
        <v>0</v>
      </c>
      <c r="AN18" s="38">
        <f t="shared" si="9"/>
        <v>41.9</v>
      </c>
      <c r="AO18" s="11">
        <f>IF(AN18="",Default_Rank_Score,RANK(AN18,AN$4:AN$119,1))</f>
        <v>30</v>
      </c>
      <c r="AP18" s="51">
        <v>41.76</v>
      </c>
      <c r="AQ18" s="6">
        <v>0</v>
      </c>
      <c r="AR18" s="31">
        <v>0</v>
      </c>
      <c r="AS18" s="31">
        <v>0</v>
      </c>
      <c r="AT18" s="38">
        <f t="shared" si="10"/>
        <v>41.76</v>
      </c>
      <c r="AU18" s="11">
        <f>IF(AT18="",Default_Rank_Score,RANK(AT18,AT$4:AT$119,1))</f>
        <v>53</v>
      </c>
      <c r="AV18" s="51">
        <v>30.03</v>
      </c>
      <c r="AW18" s="6">
        <v>1</v>
      </c>
      <c r="AX18" s="31">
        <v>0</v>
      </c>
      <c r="AY18" s="31">
        <v>0</v>
      </c>
      <c r="AZ18" s="38">
        <f t="shared" si="11"/>
        <v>35.03</v>
      </c>
      <c r="BA18" s="11">
        <f>IF(AZ18="",Default_Rank_Score,RANK(AZ18,AZ$4:AZ$119,1))</f>
        <v>27</v>
      </c>
      <c r="BB18" s="51">
        <v>35.07</v>
      </c>
      <c r="BC18" s="6">
        <v>0</v>
      </c>
      <c r="BD18" s="31">
        <v>0</v>
      </c>
      <c r="BE18" s="31">
        <v>0</v>
      </c>
      <c r="BF18" s="38">
        <f t="shared" si="12"/>
        <v>35.07</v>
      </c>
      <c r="BG18" s="11">
        <f>IF(BF18="",Default_Rank_Score,RANK(BF18,BF$4:BF$119,1))</f>
        <v>42</v>
      </c>
      <c r="BH18" s="51">
        <v>34.869999999999997</v>
      </c>
      <c r="BI18" s="6">
        <v>0</v>
      </c>
      <c r="BJ18" s="31">
        <v>0</v>
      </c>
      <c r="BK18" s="31">
        <v>0</v>
      </c>
      <c r="BL18" s="38">
        <f t="shared" si="13"/>
        <v>34.869999999999997</v>
      </c>
      <c r="BM18" s="11">
        <f>IF(BL18="",Default_Rank_Score,RANK(BL18,BL$4:BL$119,1))</f>
        <v>33</v>
      </c>
      <c r="BN18" s="51">
        <v>45.98</v>
      </c>
      <c r="BO18" s="6">
        <v>0</v>
      </c>
      <c r="BP18" s="31">
        <v>0</v>
      </c>
      <c r="BQ18" s="31">
        <v>0</v>
      </c>
      <c r="BR18" s="38">
        <f t="shared" si="14"/>
        <v>45.98</v>
      </c>
      <c r="BS18" s="11">
        <f>IF(BR18="",Default_Rank_Score,RANK(BR18,BR$4:BR$119,1))</f>
        <v>41</v>
      </c>
    </row>
    <row r="19" spans="1:71" s="10" customFormat="1" x14ac:dyDescent="0.2">
      <c r="A19" s="61" t="s">
        <v>51</v>
      </c>
      <c r="B19" s="2"/>
      <c r="C19" s="1"/>
      <c r="D19" s="73">
        <v>5</v>
      </c>
      <c r="E19" s="76" t="s">
        <v>139</v>
      </c>
      <c r="F19" s="6"/>
      <c r="G19" s="66">
        <f t="shared" si="0"/>
        <v>63</v>
      </c>
      <c r="H19" s="66">
        <f t="shared" si="1"/>
        <v>320</v>
      </c>
      <c r="I19" s="66">
        <f t="shared" si="2"/>
        <v>9</v>
      </c>
      <c r="J19" s="66">
        <f t="shared" si="3"/>
        <v>1</v>
      </c>
      <c r="K19" s="67">
        <f t="shared" si="4"/>
        <v>466.20000000000005</v>
      </c>
      <c r="L19" s="51">
        <v>43.65</v>
      </c>
      <c r="M19" s="6">
        <v>0</v>
      </c>
      <c r="N19" s="31">
        <v>0</v>
      </c>
      <c r="O19" s="31">
        <v>0</v>
      </c>
      <c r="P19" s="38">
        <f t="shared" si="5"/>
        <v>43.65</v>
      </c>
      <c r="Q19" s="55">
        <f>IF(P19="",Default_Rank_Score,RANK(P19,P$4:P$119,1))</f>
        <v>57</v>
      </c>
      <c r="R19" s="51">
        <v>34.08</v>
      </c>
      <c r="S19" s="6">
        <v>0</v>
      </c>
      <c r="T19" s="31">
        <v>0</v>
      </c>
      <c r="U19" s="31">
        <v>0</v>
      </c>
      <c r="V19" s="38">
        <f t="shared" si="6"/>
        <v>34.08</v>
      </c>
      <c r="W19" s="57">
        <f>IF(V19="",Default_Rank_Score,RANK(V19,V$4:V$119,1))</f>
        <v>61</v>
      </c>
      <c r="X19" s="51">
        <v>53.17</v>
      </c>
      <c r="Y19" s="6">
        <v>0</v>
      </c>
      <c r="Z19" s="31">
        <v>1</v>
      </c>
      <c r="AA19" s="31">
        <v>0</v>
      </c>
      <c r="AB19" s="38">
        <f t="shared" si="7"/>
        <v>63.17</v>
      </c>
      <c r="AC19" s="57">
        <f>IF(AB19="",Default_Rank_Score,RANK(AB19,AB$4:AB$119,1))</f>
        <v>84</v>
      </c>
      <c r="AD19" s="51">
        <v>41.49</v>
      </c>
      <c r="AE19" s="6">
        <v>0</v>
      </c>
      <c r="AF19" s="31">
        <v>0</v>
      </c>
      <c r="AG19" s="31">
        <v>0</v>
      </c>
      <c r="AH19" s="38">
        <f t="shared" si="8"/>
        <v>41.49</v>
      </c>
      <c r="AI19" s="57">
        <f>IF(AH19="",Default_Rank_Score,RANK(AH19,AH$4:AH$119,1))</f>
        <v>62</v>
      </c>
      <c r="AJ19" s="51">
        <v>49.76</v>
      </c>
      <c r="AK19" s="6">
        <v>0</v>
      </c>
      <c r="AL19" s="31">
        <v>0</v>
      </c>
      <c r="AM19" s="31">
        <v>0</v>
      </c>
      <c r="AN19" s="38">
        <f t="shared" si="9"/>
        <v>49.76</v>
      </c>
      <c r="AO19" s="11">
        <f>IF(AN19="",Default_Rank_Score,RANK(AN19,AN$4:AN$119,1))</f>
        <v>56</v>
      </c>
      <c r="AP19" s="51">
        <v>46.1</v>
      </c>
      <c r="AQ19" s="6">
        <v>0</v>
      </c>
      <c r="AR19" s="31">
        <v>0</v>
      </c>
      <c r="AS19" s="31">
        <v>0</v>
      </c>
      <c r="AT19" s="38">
        <f t="shared" si="10"/>
        <v>46.1</v>
      </c>
      <c r="AU19" s="11">
        <f>IF(AT19="",Default_Rank_Score,RANK(AT19,AT$4:AT$119,1))</f>
        <v>59</v>
      </c>
      <c r="AV19" s="51">
        <v>42.49</v>
      </c>
      <c r="AW19" s="6">
        <v>0</v>
      </c>
      <c r="AX19" s="31">
        <v>0</v>
      </c>
      <c r="AY19" s="31">
        <v>0</v>
      </c>
      <c r="AZ19" s="38">
        <f t="shared" si="11"/>
        <v>42.49</v>
      </c>
      <c r="BA19" s="11">
        <f>IF(AZ19="",Default_Rank_Score,RANK(AZ19,AZ$4:AZ$119,1))</f>
        <v>49</v>
      </c>
      <c r="BB19" s="51">
        <v>41.42</v>
      </c>
      <c r="BC19" s="6">
        <v>0</v>
      </c>
      <c r="BD19" s="31">
        <v>0</v>
      </c>
      <c r="BE19" s="31">
        <v>0</v>
      </c>
      <c r="BF19" s="38">
        <f t="shared" si="12"/>
        <v>41.42</v>
      </c>
      <c r="BG19" s="11">
        <f>IF(BF19="",Default_Rank_Score,RANK(BF19,BF$4:BF$119,1))</f>
        <v>59</v>
      </c>
      <c r="BH19" s="51">
        <v>40.700000000000003</v>
      </c>
      <c r="BI19" s="6">
        <v>1</v>
      </c>
      <c r="BJ19" s="31">
        <v>0</v>
      </c>
      <c r="BK19" s="31">
        <v>0</v>
      </c>
      <c r="BL19" s="38">
        <f t="shared" si="13"/>
        <v>45.7</v>
      </c>
      <c r="BM19" s="11">
        <f>IF(BL19="",Default_Rank_Score,RANK(BL19,BL$4:BL$119,1))</f>
        <v>62</v>
      </c>
      <c r="BN19" s="51">
        <v>58.34</v>
      </c>
      <c r="BO19" s="6">
        <v>0</v>
      </c>
      <c r="BP19" s="31">
        <v>0</v>
      </c>
      <c r="BQ19" s="31">
        <v>0</v>
      </c>
      <c r="BR19" s="38">
        <f t="shared" si="14"/>
        <v>58.34</v>
      </c>
      <c r="BS19" s="11">
        <f>IF(BR19="",Default_Rank_Score,RANK(BR19,BR$4:BR$119,1))</f>
        <v>70</v>
      </c>
    </row>
    <row r="20" spans="1:71" s="10" customFormat="1" x14ac:dyDescent="0.2">
      <c r="A20" s="61" t="s">
        <v>177</v>
      </c>
      <c r="B20" s="2"/>
      <c r="C20" s="1"/>
      <c r="D20" s="68" t="s">
        <v>46</v>
      </c>
      <c r="E20" s="76" t="s">
        <v>155</v>
      </c>
      <c r="F20" s="6"/>
      <c r="G20" s="66">
        <f t="shared" si="0"/>
        <v>93</v>
      </c>
      <c r="H20" s="66">
        <f t="shared" si="1"/>
        <v>479</v>
      </c>
      <c r="I20" s="66">
        <f t="shared" si="2"/>
        <v>9</v>
      </c>
      <c r="J20" s="66">
        <f t="shared" si="3"/>
        <v>1</v>
      </c>
      <c r="K20" s="67">
        <f t="shared" si="4"/>
        <v>701.97</v>
      </c>
      <c r="L20" s="51">
        <v>65.58</v>
      </c>
      <c r="M20" s="6">
        <v>1</v>
      </c>
      <c r="N20" s="31">
        <v>0</v>
      </c>
      <c r="O20" s="31">
        <v>0</v>
      </c>
      <c r="P20" s="38">
        <f t="shared" si="5"/>
        <v>70.58</v>
      </c>
      <c r="Q20" s="55">
        <f>IF(P20="",Default_Rank_Score,RANK(P20,P$4:P$119,1))</f>
        <v>89</v>
      </c>
      <c r="R20" s="51">
        <v>57.08</v>
      </c>
      <c r="S20" s="6">
        <v>0</v>
      </c>
      <c r="T20" s="31">
        <v>0</v>
      </c>
      <c r="U20" s="31">
        <v>0</v>
      </c>
      <c r="V20" s="38">
        <f t="shared" si="6"/>
        <v>57.08</v>
      </c>
      <c r="W20" s="57">
        <f>IF(V20="",Default_Rank_Score,RANK(V20,V$4:V$119,1))</f>
        <v>100</v>
      </c>
      <c r="X20" s="51">
        <v>76.11</v>
      </c>
      <c r="Y20" s="6">
        <v>0</v>
      </c>
      <c r="Z20" s="31">
        <v>1</v>
      </c>
      <c r="AA20" s="31">
        <v>0</v>
      </c>
      <c r="AB20" s="38">
        <f t="shared" si="7"/>
        <v>86.11</v>
      </c>
      <c r="AC20" s="57">
        <f>IF(AB20="",Default_Rank_Score,RANK(AB20,AB$4:AB$119,1))</f>
        <v>102</v>
      </c>
      <c r="AD20" s="51">
        <v>61.69</v>
      </c>
      <c r="AE20" s="6">
        <v>0</v>
      </c>
      <c r="AF20" s="31">
        <v>0</v>
      </c>
      <c r="AG20" s="31">
        <v>0</v>
      </c>
      <c r="AH20" s="38">
        <f t="shared" si="8"/>
        <v>61.69</v>
      </c>
      <c r="AI20" s="57">
        <f>IF(AH20="",Default_Rank_Score,RANK(AH20,AH$4:AH$119,1))</f>
        <v>90</v>
      </c>
      <c r="AJ20" s="51">
        <v>87.93</v>
      </c>
      <c r="AK20" s="6">
        <v>0</v>
      </c>
      <c r="AL20" s="31">
        <v>0</v>
      </c>
      <c r="AM20" s="31">
        <v>0</v>
      </c>
      <c r="AN20" s="38">
        <f t="shared" si="9"/>
        <v>87.93</v>
      </c>
      <c r="AO20" s="11">
        <f>IF(AN20="",Default_Rank_Score,RANK(AN20,AN$4:AN$119,1))</f>
        <v>98</v>
      </c>
      <c r="AP20" s="51">
        <v>61.49</v>
      </c>
      <c r="AQ20" s="6">
        <v>0</v>
      </c>
      <c r="AR20" s="31">
        <v>0</v>
      </c>
      <c r="AS20" s="31">
        <v>0</v>
      </c>
      <c r="AT20" s="38">
        <f t="shared" si="10"/>
        <v>61.49</v>
      </c>
      <c r="AU20" s="11">
        <f>IF(AT20="",Default_Rank_Score,RANK(AT20,AT$4:AT$119,1))</f>
        <v>82</v>
      </c>
      <c r="AV20" s="51">
        <v>54.3</v>
      </c>
      <c r="AW20" s="6">
        <v>0</v>
      </c>
      <c r="AX20" s="31">
        <v>0</v>
      </c>
      <c r="AY20" s="31">
        <v>0</v>
      </c>
      <c r="AZ20" s="38">
        <f t="shared" si="11"/>
        <v>54.3</v>
      </c>
      <c r="BA20" s="11">
        <f>IF(AZ20="",Default_Rank_Score,RANK(AZ20,AZ$4:AZ$119,1))</f>
        <v>74</v>
      </c>
      <c r="BB20" s="51">
        <v>56.69</v>
      </c>
      <c r="BC20" s="6">
        <v>0</v>
      </c>
      <c r="BD20" s="31">
        <v>0</v>
      </c>
      <c r="BE20" s="31">
        <v>0</v>
      </c>
      <c r="BF20" s="38">
        <f t="shared" si="12"/>
        <v>56.69</v>
      </c>
      <c r="BG20" s="11">
        <f>IF(BF20="",Default_Rank_Score,RANK(BF20,BF$4:BF$119,1))</f>
        <v>85</v>
      </c>
      <c r="BH20" s="51">
        <v>64.25</v>
      </c>
      <c r="BI20" s="6">
        <v>0</v>
      </c>
      <c r="BJ20" s="31">
        <v>0</v>
      </c>
      <c r="BK20" s="31">
        <v>0</v>
      </c>
      <c r="BL20" s="38">
        <f t="shared" si="13"/>
        <v>64.25</v>
      </c>
      <c r="BM20" s="11">
        <f>IF(BL20="",Default_Rank_Score,RANK(BL20,BL$4:BL$119,1))</f>
        <v>89</v>
      </c>
      <c r="BN20" s="51">
        <v>101.85</v>
      </c>
      <c r="BO20" s="6">
        <v>0</v>
      </c>
      <c r="BP20" s="31">
        <v>0</v>
      </c>
      <c r="BQ20" s="31">
        <v>0</v>
      </c>
      <c r="BR20" s="38">
        <f t="shared" si="14"/>
        <v>101.85</v>
      </c>
      <c r="BS20" s="11">
        <f>IF(BR20="",Default_Rank_Score,RANK(BR20,BR$4:BR$119,1))</f>
        <v>101</v>
      </c>
    </row>
    <row r="21" spans="1:71" s="10" customFormat="1" x14ac:dyDescent="0.2">
      <c r="A21" s="61" t="s">
        <v>138</v>
      </c>
      <c r="B21" s="2"/>
      <c r="C21" s="1"/>
      <c r="D21" s="72">
        <v>4</v>
      </c>
      <c r="E21" s="76" t="s">
        <v>139</v>
      </c>
      <c r="F21" s="6"/>
      <c r="G21" s="66">
        <f t="shared" si="0"/>
        <v>5</v>
      </c>
      <c r="H21" s="66">
        <f t="shared" si="1"/>
        <v>17</v>
      </c>
      <c r="I21" s="66">
        <f t="shared" si="2"/>
        <v>8</v>
      </c>
      <c r="J21" s="66">
        <f t="shared" si="3"/>
        <v>9</v>
      </c>
      <c r="K21" s="67">
        <f t="shared" si="4"/>
        <v>255.67000000000002</v>
      </c>
      <c r="L21" s="51">
        <v>18.57</v>
      </c>
      <c r="M21" s="6">
        <v>0</v>
      </c>
      <c r="N21" s="31">
        <v>0</v>
      </c>
      <c r="O21" s="31">
        <v>0</v>
      </c>
      <c r="P21" s="38">
        <f t="shared" si="5"/>
        <v>18.57</v>
      </c>
      <c r="Q21" s="55">
        <f>IF(P21="",Default_Rank_Score,RANK(P21,P$4:P$119,1))</f>
        <v>2</v>
      </c>
      <c r="R21" s="51">
        <v>15.46</v>
      </c>
      <c r="S21" s="6">
        <v>0</v>
      </c>
      <c r="T21" s="31">
        <v>0</v>
      </c>
      <c r="U21" s="31">
        <v>0</v>
      </c>
      <c r="V21" s="38">
        <f t="shared" si="6"/>
        <v>15.46</v>
      </c>
      <c r="W21" s="57">
        <f>IF(V21="",Default_Rank_Score,RANK(V21,V$4:V$119,1))</f>
        <v>5</v>
      </c>
      <c r="X21" s="51">
        <v>21.04</v>
      </c>
      <c r="Y21" s="6">
        <v>0</v>
      </c>
      <c r="Z21" s="31">
        <v>0</v>
      </c>
      <c r="AA21" s="31">
        <v>0</v>
      </c>
      <c r="AB21" s="38">
        <f t="shared" si="7"/>
        <v>21.04</v>
      </c>
      <c r="AC21" s="57">
        <f>IF(AB21="",Default_Rank_Score,RANK(AB21,AB$4:AB$119,1))</f>
        <v>1</v>
      </c>
      <c r="AD21" s="51">
        <v>18.149999999999999</v>
      </c>
      <c r="AE21" s="6">
        <v>0</v>
      </c>
      <c r="AF21" s="31">
        <v>0</v>
      </c>
      <c r="AG21" s="31">
        <v>0</v>
      </c>
      <c r="AH21" s="38">
        <f t="shared" si="8"/>
        <v>18.149999999999999</v>
      </c>
      <c r="AI21" s="57">
        <f>IF(AH21="",Default_Rank_Score,RANK(AH21,AH$4:AH$119,1))</f>
        <v>1</v>
      </c>
      <c r="AJ21" s="51">
        <v>31.87</v>
      </c>
      <c r="AK21" s="6">
        <v>0</v>
      </c>
      <c r="AL21" s="31">
        <v>0</v>
      </c>
      <c r="AM21" s="31">
        <v>0</v>
      </c>
      <c r="AN21" s="38">
        <f t="shared" si="9"/>
        <v>31.87</v>
      </c>
      <c r="AO21" s="11">
        <f>IF(AN21="",Default_Rank_Score,RANK(AN21,AN$4:AN$119,1))</f>
        <v>8</v>
      </c>
      <c r="AP21" s="51">
        <v>19.7</v>
      </c>
      <c r="AQ21" s="6">
        <v>0</v>
      </c>
      <c r="AR21" s="31">
        <v>0</v>
      </c>
      <c r="AS21" s="31">
        <v>0</v>
      </c>
      <c r="AT21" s="38">
        <f t="shared" si="10"/>
        <v>19.7</v>
      </c>
      <c r="AU21" s="11">
        <f>IF(AT21="",Default_Rank_Score,RANK(AT21,AT$4:AT$119,1))</f>
        <v>2</v>
      </c>
      <c r="AV21" s="51">
        <v>19.05</v>
      </c>
      <c r="AW21" s="6">
        <v>5</v>
      </c>
      <c r="AX21" s="31">
        <v>0</v>
      </c>
      <c r="AY21" s="31">
        <v>0</v>
      </c>
      <c r="AZ21" s="38">
        <f t="shared" si="11"/>
        <v>44.05</v>
      </c>
      <c r="BA21" s="11">
        <f>IF(AZ21="",Default_Rank_Score,RANK(AZ21,AZ$4:AZ$119,1))</f>
        <v>55</v>
      </c>
      <c r="BB21" s="51">
        <v>22.76</v>
      </c>
      <c r="BC21" s="6">
        <v>4</v>
      </c>
      <c r="BD21" s="31">
        <v>0</v>
      </c>
      <c r="BE21" s="31">
        <v>0</v>
      </c>
      <c r="BF21" s="38">
        <f t="shared" si="12"/>
        <v>42.760000000000005</v>
      </c>
      <c r="BG21" s="11">
        <f>IF(BF21="",Default_Rank_Score,RANK(BF21,BF$4:BF$119,1))</f>
        <v>63</v>
      </c>
      <c r="BH21" s="51">
        <v>20.88</v>
      </c>
      <c r="BI21" s="6">
        <v>0</v>
      </c>
      <c r="BJ21" s="31">
        <v>0</v>
      </c>
      <c r="BK21" s="31">
        <v>0</v>
      </c>
      <c r="BL21" s="38">
        <f t="shared" si="13"/>
        <v>20.88</v>
      </c>
      <c r="BM21" s="11">
        <f>IF(BL21="",Default_Rank_Score,RANK(BL21,BL$4:BL$119,1))</f>
        <v>3</v>
      </c>
      <c r="BN21" s="51">
        <v>23.19</v>
      </c>
      <c r="BO21" s="6">
        <v>0</v>
      </c>
      <c r="BP21" s="31">
        <v>0</v>
      </c>
      <c r="BQ21" s="31">
        <v>0</v>
      </c>
      <c r="BR21" s="38">
        <f t="shared" si="14"/>
        <v>23.19</v>
      </c>
      <c r="BS21" s="11">
        <f>IF(BR21="",Default_Rank_Score,RANK(BR21,BR$4:BR$119,1))</f>
        <v>3</v>
      </c>
    </row>
    <row r="22" spans="1:71" s="10" customFormat="1" x14ac:dyDescent="0.2">
      <c r="A22" s="61" t="s">
        <v>129</v>
      </c>
      <c r="B22" s="2"/>
      <c r="C22" s="1"/>
      <c r="D22" s="72">
        <v>4</v>
      </c>
      <c r="E22" s="76" t="s">
        <v>144</v>
      </c>
      <c r="F22" s="6"/>
      <c r="G22" s="66">
        <f t="shared" si="0"/>
        <v>7</v>
      </c>
      <c r="H22" s="66">
        <f t="shared" si="1"/>
        <v>49</v>
      </c>
      <c r="I22" s="66">
        <f t="shared" si="2"/>
        <v>8</v>
      </c>
      <c r="J22" s="66">
        <f t="shared" si="3"/>
        <v>2</v>
      </c>
      <c r="K22" s="67">
        <f t="shared" si="4"/>
        <v>272.20999999999998</v>
      </c>
      <c r="L22" s="51">
        <v>26.14</v>
      </c>
      <c r="M22" s="6">
        <v>0</v>
      </c>
      <c r="N22" s="31">
        <v>0</v>
      </c>
      <c r="O22" s="31">
        <v>0</v>
      </c>
      <c r="P22" s="38">
        <f t="shared" si="5"/>
        <v>26.14</v>
      </c>
      <c r="Q22" s="55">
        <f>IF(P22="",Default_Rank_Score,RANK(P22,P$4:P$119,1))</f>
        <v>9</v>
      </c>
      <c r="R22" s="51">
        <v>17.75</v>
      </c>
      <c r="S22" s="6">
        <v>0</v>
      </c>
      <c r="T22" s="31">
        <v>0</v>
      </c>
      <c r="U22" s="31">
        <v>0</v>
      </c>
      <c r="V22" s="38">
        <f t="shared" si="6"/>
        <v>17.75</v>
      </c>
      <c r="W22" s="57">
        <f>IF(V22="",Default_Rank_Score,RANK(V22,V$4:V$119,1))</f>
        <v>9</v>
      </c>
      <c r="X22" s="51">
        <v>29.38</v>
      </c>
      <c r="Y22" s="6">
        <v>0</v>
      </c>
      <c r="Z22" s="31">
        <v>0</v>
      </c>
      <c r="AA22" s="31">
        <v>0</v>
      </c>
      <c r="AB22" s="38">
        <f t="shared" si="7"/>
        <v>29.38</v>
      </c>
      <c r="AC22" s="57">
        <f>IF(AB22="",Default_Rank_Score,RANK(AB22,AB$4:AB$119,1))</f>
        <v>10</v>
      </c>
      <c r="AD22" s="51">
        <v>24.71</v>
      </c>
      <c r="AE22" s="6">
        <v>0</v>
      </c>
      <c r="AF22" s="31">
        <v>0</v>
      </c>
      <c r="AG22" s="31">
        <v>0</v>
      </c>
      <c r="AH22" s="38">
        <f t="shared" si="8"/>
        <v>24.71</v>
      </c>
      <c r="AI22" s="57">
        <f>IF(AH22="",Default_Rank_Score,RANK(AH22,AH$4:AH$119,1))</f>
        <v>9</v>
      </c>
      <c r="AJ22" s="51">
        <v>34.07</v>
      </c>
      <c r="AK22" s="6">
        <v>0</v>
      </c>
      <c r="AL22" s="31">
        <v>0</v>
      </c>
      <c r="AM22" s="31">
        <v>0</v>
      </c>
      <c r="AN22" s="38">
        <f t="shared" si="9"/>
        <v>34.07</v>
      </c>
      <c r="AO22" s="11">
        <f>IF(AN22="",Default_Rank_Score,RANK(AN22,AN$4:AN$119,1))</f>
        <v>12</v>
      </c>
      <c r="AP22" s="51">
        <v>26.41</v>
      </c>
      <c r="AQ22" s="6">
        <v>0</v>
      </c>
      <c r="AR22" s="31">
        <v>0</v>
      </c>
      <c r="AS22" s="31">
        <v>0</v>
      </c>
      <c r="AT22" s="38">
        <f t="shared" si="10"/>
        <v>26.41</v>
      </c>
      <c r="AU22" s="11">
        <f>IF(AT22="",Default_Rank_Score,RANK(AT22,AT$4:AT$119,1))</f>
        <v>7</v>
      </c>
      <c r="AV22" s="51">
        <v>25.21</v>
      </c>
      <c r="AW22" s="6">
        <v>1</v>
      </c>
      <c r="AX22" s="31">
        <v>0</v>
      </c>
      <c r="AY22" s="31">
        <v>0</v>
      </c>
      <c r="AZ22" s="38">
        <f t="shared" si="11"/>
        <v>30.21</v>
      </c>
      <c r="BA22" s="11">
        <f>IF(AZ22="",Default_Rank_Score,RANK(AZ22,AZ$4:AZ$119,1))</f>
        <v>13</v>
      </c>
      <c r="BB22" s="51">
        <v>26.14</v>
      </c>
      <c r="BC22" s="6">
        <v>0</v>
      </c>
      <c r="BD22" s="31">
        <v>0</v>
      </c>
      <c r="BE22" s="31">
        <v>0</v>
      </c>
      <c r="BF22" s="38">
        <f t="shared" si="12"/>
        <v>26.14</v>
      </c>
      <c r="BG22" s="11">
        <f>IF(BF22="",Default_Rank_Score,RANK(BF22,BF$4:BF$119,1))</f>
        <v>10</v>
      </c>
      <c r="BH22" s="51">
        <v>24.32</v>
      </c>
      <c r="BI22" s="6">
        <v>0</v>
      </c>
      <c r="BJ22" s="31">
        <v>0</v>
      </c>
      <c r="BK22" s="31">
        <v>0</v>
      </c>
      <c r="BL22" s="38">
        <f t="shared" si="13"/>
        <v>24.32</v>
      </c>
      <c r="BM22" s="11">
        <f>IF(BL22="",Default_Rank_Score,RANK(BL22,BL$4:BL$119,1))</f>
        <v>8</v>
      </c>
      <c r="BN22" s="51">
        <v>28.08</v>
      </c>
      <c r="BO22" s="6">
        <v>1</v>
      </c>
      <c r="BP22" s="31">
        <v>0</v>
      </c>
      <c r="BQ22" s="31">
        <v>0</v>
      </c>
      <c r="BR22" s="38">
        <f t="shared" si="14"/>
        <v>33.08</v>
      </c>
      <c r="BS22" s="11">
        <f>IF(BR22="",Default_Rank_Score,RANK(BR22,BR$4:BR$119,1))</f>
        <v>11</v>
      </c>
    </row>
    <row r="23" spans="1:71" s="10" customFormat="1" x14ac:dyDescent="0.2">
      <c r="A23" s="61" t="s">
        <v>167</v>
      </c>
      <c r="B23" s="2"/>
      <c r="C23" s="1"/>
      <c r="D23" s="72">
        <v>4</v>
      </c>
      <c r="E23" s="76" t="s">
        <v>60</v>
      </c>
      <c r="F23" s="6"/>
      <c r="G23" s="66">
        <f t="shared" si="0"/>
        <v>13</v>
      </c>
      <c r="H23" s="66">
        <f t="shared" si="1"/>
        <v>71</v>
      </c>
      <c r="I23" s="66">
        <f t="shared" si="2"/>
        <v>8</v>
      </c>
      <c r="J23" s="66">
        <f t="shared" si="3"/>
        <v>3</v>
      </c>
      <c r="K23" s="67">
        <f t="shared" si="4"/>
        <v>305.34000000000003</v>
      </c>
      <c r="L23" s="51">
        <v>29.76</v>
      </c>
      <c r="M23" s="6">
        <v>0</v>
      </c>
      <c r="N23" s="31">
        <v>0</v>
      </c>
      <c r="O23" s="31">
        <v>0</v>
      </c>
      <c r="P23" s="38">
        <f t="shared" si="5"/>
        <v>29.76</v>
      </c>
      <c r="Q23" s="55">
        <f>IF(P23="",Default_Rank_Score,RANK(P23,P$4:P$119,1))</f>
        <v>21</v>
      </c>
      <c r="R23" s="51">
        <v>21.11</v>
      </c>
      <c r="S23" s="6">
        <v>0</v>
      </c>
      <c r="T23" s="31">
        <v>0</v>
      </c>
      <c r="U23" s="31">
        <v>0</v>
      </c>
      <c r="V23" s="38">
        <f t="shared" si="6"/>
        <v>21.11</v>
      </c>
      <c r="W23" s="57">
        <f>IF(V23="",Default_Rank_Score,RANK(V23,V$4:V$119,1))</f>
        <v>15</v>
      </c>
      <c r="X23" s="51">
        <v>31.35</v>
      </c>
      <c r="Y23" s="6">
        <v>0</v>
      </c>
      <c r="Z23" s="31">
        <v>0</v>
      </c>
      <c r="AA23" s="31">
        <v>0</v>
      </c>
      <c r="AB23" s="38">
        <f t="shared" si="7"/>
        <v>31.35</v>
      </c>
      <c r="AC23" s="57">
        <f>IF(AB23="",Default_Rank_Score,RANK(AB23,AB$4:AB$119,1))</f>
        <v>14</v>
      </c>
      <c r="AD23" s="51">
        <v>24.67</v>
      </c>
      <c r="AE23" s="6">
        <v>0</v>
      </c>
      <c r="AF23" s="31">
        <v>0</v>
      </c>
      <c r="AG23" s="31">
        <v>0</v>
      </c>
      <c r="AH23" s="38">
        <f t="shared" si="8"/>
        <v>24.67</v>
      </c>
      <c r="AI23" s="57">
        <f>IF(AH23="",Default_Rank_Score,RANK(AH23,AH$4:AH$119,1))</f>
        <v>7</v>
      </c>
      <c r="AJ23" s="51">
        <v>34.44</v>
      </c>
      <c r="AK23" s="6">
        <v>0</v>
      </c>
      <c r="AL23" s="31">
        <v>0</v>
      </c>
      <c r="AM23" s="31">
        <v>0</v>
      </c>
      <c r="AN23" s="38">
        <f t="shared" si="9"/>
        <v>34.44</v>
      </c>
      <c r="AO23" s="11">
        <f>IF(AN23="",Default_Rank_Score,RANK(AN23,AN$4:AN$119,1))</f>
        <v>14</v>
      </c>
      <c r="AP23" s="51">
        <v>32.42</v>
      </c>
      <c r="AQ23" s="6">
        <v>0</v>
      </c>
      <c r="AR23" s="31">
        <v>0</v>
      </c>
      <c r="AS23" s="31">
        <v>0</v>
      </c>
      <c r="AT23" s="38">
        <f t="shared" si="10"/>
        <v>32.42</v>
      </c>
      <c r="AU23" s="11">
        <f>IF(AT23="",Default_Rank_Score,RANK(AT23,AT$4:AT$119,1))</f>
        <v>22</v>
      </c>
      <c r="AV23" s="51">
        <v>31.49</v>
      </c>
      <c r="AW23" s="6">
        <v>1</v>
      </c>
      <c r="AX23" s="31">
        <v>0</v>
      </c>
      <c r="AY23" s="31">
        <v>0</v>
      </c>
      <c r="AZ23" s="38">
        <f t="shared" si="11"/>
        <v>36.489999999999995</v>
      </c>
      <c r="BA23" s="11">
        <f>IF(AZ23="",Default_Rank_Score,RANK(AZ23,AZ$4:AZ$119,1))</f>
        <v>33</v>
      </c>
      <c r="BB23" s="51">
        <v>24.42</v>
      </c>
      <c r="BC23" s="6">
        <v>2</v>
      </c>
      <c r="BD23" s="31">
        <v>0</v>
      </c>
      <c r="BE23" s="31">
        <v>0</v>
      </c>
      <c r="BF23" s="38">
        <f t="shared" si="12"/>
        <v>34.42</v>
      </c>
      <c r="BG23" s="11">
        <f>IF(BF23="",Default_Rank_Score,RANK(BF23,BF$4:BF$119,1))</f>
        <v>39</v>
      </c>
      <c r="BH23" s="51">
        <v>27.76</v>
      </c>
      <c r="BI23" s="6">
        <v>0</v>
      </c>
      <c r="BJ23" s="31">
        <v>0</v>
      </c>
      <c r="BK23" s="31">
        <v>0</v>
      </c>
      <c r="BL23" s="38">
        <f t="shared" si="13"/>
        <v>27.76</v>
      </c>
      <c r="BM23" s="11">
        <f>IF(BL23="",Default_Rank_Score,RANK(BL23,BL$4:BL$119,1))</f>
        <v>13</v>
      </c>
      <c r="BN23" s="51">
        <v>32.92</v>
      </c>
      <c r="BO23" s="6">
        <v>0</v>
      </c>
      <c r="BP23" s="31">
        <v>0</v>
      </c>
      <c r="BQ23" s="31">
        <v>0</v>
      </c>
      <c r="BR23" s="38">
        <f t="shared" si="14"/>
        <v>32.92</v>
      </c>
      <c r="BS23" s="11">
        <f>IF(BR23="",Default_Rank_Score,RANK(BR23,BR$4:BR$119,1))</f>
        <v>10</v>
      </c>
    </row>
    <row r="24" spans="1:71" s="10" customFormat="1" x14ac:dyDescent="0.2">
      <c r="A24" s="61" t="s">
        <v>123</v>
      </c>
      <c r="B24" s="2"/>
      <c r="C24" s="1"/>
      <c r="D24" s="71">
        <v>3</v>
      </c>
      <c r="E24" s="76" t="s">
        <v>106</v>
      </c>
      <c r="F24" s="6"/>
      <c r="G24" s="66">
        <f t="shared" si="0"/>
        <v>24</v>
      </c>
      <c r="H24" s="66">
        <f t="shared" si="1"/>
        <v>146</v>
      </c>
      <c r="I24" s="66">
        <f t="shared" si="2"/>
        <v>8</v>
      </c>
      <c r="J24" s="66">
        <f t="shared" si="3"/>
        <v>4</v>
      </c>
      <c r="K24" s="67">
        <f t="shared" si="4"/>
        <v>347.76</v>
      </c>
      <c r="L24" s="51">
        <v>29.49</v>
      </c>
      <c r="M24" s="6">
        <v>0</v>
      </c>
      <c r="N24" s="31">
        <v>0</v>
      </c>
      <c r="O24" s="31">
        <v>0</v>
      </c>
      <c r="P24" s="38">
        <f t="shared" si="5"/>
        <v>29.49</v>
      </c>
      <c r="Q24" s="55">
        <f>IF(P24="",Default_Rank_Score,RANK(P24,P$4:P$119,1))</f>
        <v>17</v>
      </c>
      <c r="R24" s="51">
        <v>25.05</v>
      </c>
      <c r="S24" s="6">
        <v>0</v>
      </c>
      <c r="T24" s="31">
        <v>0</v>
      </c>
      <c r="U24" s="31">
        <v>0</v>
      </c>
      <c r="V24" s="38">
        <f t="shared" si="6"/>
        <v>25.05</v>
      </c>
      <c r="W24" s="57">
        <f>IF(V24="",Default_Rank_Score,RANK(V24,V$4:V$119,1))</f>
        <v>29</v>
      </c>
      <c r="X24" s="51">
        <v>38.880000000000003</v>
      </c>
      <c r="Y24" s="6">
        <v>0</v>
      </c>
      <c r="Z24" s="31">
        <v>0</v>
      </c>
      <c r="AA24" s="31">
        <v>0</v>
      </c>
      <c r="AB24" s="38">
        <f t="shared" si="7"/>
        <v>38.880000000000003</v>
      </c>
      <c r="AC24" s="57">
        <f>IF(AB24="",Default_Rank_Score,RANK(AB24,AB$4:AB$119,1))</f>
        <v>36</v>
      </c>
      <c r="AD24" s="75">
        <v>33.51</v>
      </c>
      <c r="AE24" s="6">
        <v>0</v>
      </c>
      <c r="AF24" s="31">
        <v>0</v>
      </c>
      <c r="AG24" s="31">
        <v>0</v>
      </c>
      <c r="AH24" s="38">
        <f t="shared" si="8"/>
        <v>33.51</v>
      </c>
      <c r="AI24" s="57">
        <f>IF(AH24="",Default_Rank_Score,RANK(AH24,AH$4:AH$119,1))</f>
        <v>36</v>
      </c>
      <c r="AJ24" s="51">
        <v>41.28</v>
      </c>
      <c r="AK24" s="6">
        <v>0</v>
      </c>
      <c r="AL24" s="31">
        <v>0</v>
      </c>
      <c r="AM24" s="31">
        <v>0</v>
      </c>
      <c r="AN24" s="38">
        <f t="shared" si="9"/>
        <v>41.28</v>
      </c>
      <c r="AO24" s="11">
        <f>IF(AN24="",Default_Rank_Score,RANK(AN24,AN$4:AN$119,1))</f>
        <v>28</v>
      </c>
      <c r="AP24" s="51">
        <v>32.15</v>
      </c>
      <c r="AQ24" s="6">
        <v>0</v>
      </c>
      <c r="AR24" s="31">
        <v>0</v>
      </c>
      <c r="AS24" s="31">
        <v>0</v>
      </c>
      <c r="AT24" s="38">
        <f t="shared" si="10"/>
        <v>32.15</v>
      </c>
      <c r="AU24" s="11">
        <f>IF(AT24="",Default_Rank_Score,RANK(AT24,AT$4:AT$119,1))</f>
        <v>21</v>
      </c>
      <c r="AV24" s="51">
        <v>32.65</v>
      </c>
      <c r="AW24" s="6">
        <v>2</v>
      </c>
      <c r="AX24" s="31">
        <v>0</v>
      </c>
      <c r="AY24" s="31">
        <v>0</v>
      </c>
      <c r="AZ24" s="38">
        <f t="shared" si="11"/>
        <v>42.65</v>
      </c>
      <c r="BA24" s="11">
        <f>IF(AZ24="",Default_Rank_Score,RANK(AZ24,AZ$4:AZ$119,1))</f>
        <v>50</v>
      </c>
      <c r="BB24" s="51">
        <v>28.75</v>
      </c>
      <c r="BC24" s="6">
        <v>0</v>
      </c>
      <c r="BD24" s="31">
        <v>0</v>
      </c>
      <c r="BE24" s="31">
        <v>0</v>
      </c>
      <c r="BF24" s="38">
        <f t="shared" si="12"/>
        <v>28.75</v>
      </c>
      <c r="BG24" s="11">
        <f>IF(BF24="",Default_Rank_Score,RANK(BF24,BF$4:BF$119,1))</f>
        <v>20</v>
      </c>
      <c r="BH24" s="51">
        <v>30.28</v>
      </c>
      <c r="BI24" s="6">
        <v>2</v>
      </c>
      <c r="BJ24" s="31">
        <v>0</v>
      </c>
      <c r="BK24" s="31">
        <v>0</v>
      </c>
      <c r="BL24" s="38">
        <f t="shared" si="13"/>
        <v>40.28</v>
      </c>
      <c r="BM24" s="11">
        <f>IF(BL24="",Default_Rank_Score,RANK(BL24,BL$4:BL$119,1))</f>
        <v>49</v>
      </c>
      <c r="BN24" s="51">
        <v>35.72</v>
      </c>
      <c r="BO24" s="6">
        <v>0</v>
      </c>
      <c r="BP24" s="31">
        <v>0</v>
      </c>
      <c r="BQ24" s="31">
        <v>0</v>
      </c>
      <c r="BR24" s="38">
        <f t="shared" si="14"/>
        <v>35.72</v>
      </c>
      <c r="BS24" s="11">
        <f>IF(BR24="",Default_Rank_Score,RANK(BR24,BR$4:BR$119,1))</f>
        <v>18</v>
      </c>
    </row>
    <row r="25" spans="1:71" s="10" customFormat="1" x14ac:dyDescent="0.2">
      <c r="A25" s="61" t="s">
        <v>97</v>
      </c>
      <c r="B25" s="2"/>
      <c r="C25" s="1"/>
      <c r="D25" s="70">
        <v>2</v>
      </c>
      <c r="E25" s="76" t="s">
        <v>98</v>
      </c>
      <c r="F25" s="6"/>
      <c r="G25" s="66">
        <f t="shared" si="0"/>
        <v>27</v>
      </c>
      <c r="H25" s="66">
        <f t="shared" si="1"/>
        <v>153</v>
      </c>
      <c r="I25" s="66">
        <f t="shared" si="2"/>
        <v>8</v>
      </c>
      <c r="J25" s="66">
        <f t="shared" si="3"/>
        <v>3</v>
      </c>
      <c r="K25" s="67">
        <f t="shared" si="4"/>
        <v>351.28000000000003</v>
      </c>
      <c r="L25" s="51">
        <v>32.24</v>
      </c>
      <c r="M25" s="6">
        <v>0</v>
      </c>
      <c r="N25" s="31">
        <v>0</v>
      </c>
      <c r="O25" s="31">
        <v>0</v>
      </c>
      <c r="P25" s="38">
        <f t="shared" si="5"/>
        <v>32.24</v>
      </c>
      <c r="Q25" s="55">
        <f>IF(P25="",Default_Rank_Score,RANK(P25,P$4:P$119,1))</f>
        <v>25</v>
      </c>
      <c r="R25" s="51">
        <v>24.19</v>
      </c>
      <c r="S25" s="6">
        <v>0</v>
      </c>
      <c r="T25" s="31">
        <v>0</v>
      </c>
      <c r="U25" s="31">
        <v>0</v>
      </c>
      <c r="V25" s="38">
        <f t="shared" si="6"/>
        <v>24.19</v>
      </c>
      <c r="W25" s="57">
        <f>IF(V25="",Default_Rank_Score,RANK(V25,V$4:V$119,1))</f>
        <v>24</v>
      </c>
      <c r="X25" s="51">
        <v>36.22</v>
      </c>
      <c r="Y25" s="6">
        <v>0</v>
      </c>
      <c r="Z25" s="31">
        <v>0</v>
      </c>
      <c r="AA25" s="31">
        <v>0</v>
      </c>
      <c r="AB25" s="38">
        <f t="shared" si="7"/>
        <v>36.22</v>
      </c>
      <c r="AC25" s="57">
        <f>IF(AB25="",Default_Rank_Score,RANK(AB25,AB$4:AB$119,1))</f>
        <v>30</v>
      </c>
      <c r="AD25" s="51">
        <v>31.9</v>
      </c>
      <c r="AE25" s="6">
        <v>0</v>
      </c>
      <c r="AF25" s="31">
        <v>0</v>
      </c>
      <c r="AG25" s="31">
        <v>0</v>
      </c>
      <c r="AH25" s="38">
        <f t="shared" si="8"/>
        <v>31.9</v>
      </c>
      <c r="AI25" s="57">
        <f>IF(AH25="",Default_Rank_Score,RANK(AH25,AH$4:AH$119,1))</f>
        <v>31</v>
      </c>
      <c r="AJ25" s="51">
        <v>39.06</v>
      </c>
      <c r="AK25" s="6">
        <v>1</v>
      </c>
      <c r="AL25" s="31">
        <v>0</v>
      </c>
      <c r="AM25" s="31">
        <v>0</v>
      </c>
      <c r="AN25" s="38">
        <f t="shared" si="9"/>
        <v>44.06</v>
      </c>
      <c r="AO25" s="11">
        <f>IF(AN25="",Default_Rank_Score,RANK(AN25,AN$4:AN$119,1))</f>
        <v>43</v>
      </c>
      <c r="AP25" s="51">
        <v>36.01</v>
      </c>
      <c r="AQ25" s="6">
        <v>0</v>
      </c>
      <c r="AR25" s="31">
        <v>0</v>
      </c>
      <c r="AS25" s="31">
        <v>0</v>
      </c>
      <c r="AT25" s="38">
        <f t="shared" si="10"/>
        <v>36.01</v>
      </c>
      <c r="AU25" s="11">
        <f>IF(AT25="",Default_Rank_Score,RANK(AT25,AT$4:AT$119,1))</f>
        <v>31</v>
      </c>
      <c r="AV25" s="51">
        <v>34.74</v>
      </c>
      <c r="AW25" s="6">
        <v>2</v>
      </c>
      <c r="AX25" s="31">
        <v>0</v>
      </c>
      <c r="AY25" s="31">
        <v>0</v>
      </c>
      <c r="AZ25" s="38">
        <f t="shared" si="11"/>
        <v>44.74</v>
      </c>
      <c r="BA25" s="11">
        <f>IF(AZ25="",Default_Rank_Score,RANK(AZ25,AZ$4:AZ$119,1))</f>
        <v>58</v>
      </c>
      <c r="BB25" s="51">
        <v>32.81</v>
      </c>
      <c r="BC25" s="6">
        <v>0</v>
      </c>
      <c r="BD25" s="31">
        <v>0</v>
      </c>
      <c r="BE25" s="31">
        <v>0</v>
      </c>
      <c r="BF25" s="38">
        <f t="shared" si="12"/>
        <v>32.81</v>
      </c>
      <c r="BG25" s="11">
        <f>IF(BF25="",Default_Rank_Score,RANK(BF25,BF$4:BF$119,1))</f>
        <v>33</v>
      </c>
      <c r="BH25" s="51">
        <v>31.78</v>
      </c>
      <c r="BI25" s="6">
        <v>0</v>
      </c>
      <c r="BJ25" s="31">
        <v>0</v>
      </c>
      <c r="BK25" s="31">
        <v>0</v>
      </c>
      <c r="BL25" s="38">
        <f t="shared" si="13"/>
        <v>31.78</v>
      </c>
      <c r="BM25" s="11">
        <f>IF(BL25="",Default_Rank_Score,RANK(BL25,BL$4:BL$119,1))</f>
        <v>24</v>
      </c>
      <c r="BN25" s="51">
        <v>37.33</v>
      </c>
      <c r="BO25" s="6">
        <v>0</v>
      </c>
      <c r="BP25" s="31">
        <v>0</v>
      </c>
      <c r="BQ25" s="31">
        <v>0</v>
      </c>
      <c r="BR25" s="38">
        <f t="shared" si="14"/>
        <v>37.33</v>
      </c>
      <c r="BS25" s="11">
        <f>IF(BR25="",Default_Rank_Score,RANK(BR25,BR$4:BR$119,1))</f>
        <v>21</v>
      </c>
    </row>
    <row r="26" spans="1:71" s="10" customFormat="1" x14ac:dyDescent="0.2">
      <c r="A26" s="61" t="s">
        <v>132</v>
      </c>
      <c r="B26" s="2"/>
      <c r="C26" s="1"/>
      <c r="D26" s="72">
        <v>4</v>
      </c>
      <c r="E26" s="76" t="s">
        <v>110</v>
      </c>
      <c r="F26" s="6"/>
      <c r="G26" s="66">
        <f t="shared" si="0"/>
        <v>35</v>
      </c>
      <c r="H26" s="66">
        <f t="shared" si="1"/>
        <v>187</v>
      </c>
      <c r="I26" s="66">
        <f t="shared" si="2"/>
        <v>8</v>
      </c>
      <c r="J26" s="66">
        <f t="shared" si="3"/>
        <v>2</v>
      </c>
      <c r="K26" s="67">
        <f t="shared" si="4"/>
        <v>380.37</v>
      </c>
      <c r="L26" s="51">
        <v>38.159999999999997</v>
      </c>
      <c r="M26" s="6">
        <v>0</v>
      </c>
      <c r="N26" s="31">
        <v>0</v>
      </c>
      <c r="O26" s="31">
        <v>0</v>
      </c>
      <c r="P26" s="38">
        <f t="shared" si="5"/>
        <v>38.159999999999997</v>
      </c>
      <c r="Q26" s="55">
        <f>IF(P26="",Default_Rank_Score,RANK(P26,P$4:P$119,1))</f>
        <v>45</v>
      </c>
      <c r="R26" s="51">
        <v>29.8</v>
      </c>
      <c r="S26" s="6">
        <v>0</v>
      </c>
      <c r="T26" s="31">
        <v>0</v>
      </c>
      <c r="U26" s="31">
        <v>0</v>
      </c>
      <c r="V26" s="38">
        <f t="shared" si="6"/>
        <v>29.8</v>
      </c>
      <c r="W26" s="57">
        <f>IF(V26="",Default_Rank_Score,RANK(V26,V$4:V$119,1))</f>
        <v>52</v>
      </c>
      <c r="X26" s="51">
        <v>38.5</v>
      </c>
      <c r="Y26" s="6">
        <v>0</v>
      </c>
      <c r="Z26" s="31">
        <v>0</v>
      </c>
      <c r="AA26" s="31">
        <v>0</v>
      </c>
      <c r="AB26" s="38">
        <f t="shared" si="7"/>
        <v>38.5</v>
      </c>
      <c r="AC26" s="57">
        <f>IF(AB26="",Default_Rank_Score,RANK(AB26,AB$4:AB$119,1))</f>
        <v>34</v>
      </c>
      <c r="AD26" s="51">
        <v>32.1</v>
      </c>
      <c r="AE26" s="6">
        <v>0</v>
      </c>
      <c r="AF26" s="31">
        <v>0</v>
      </c>
      <c r="AG26" s="31">
        <v>0</v>
      </c>
      <c r="AH26" s="38">
        <f t="shared" si="8"/>
        <v>32.1</v>
      </c>
      <c r="AI26" s="57">
        <f>IF(AH26="",Default_Rank_Score,RANK(AH26,AH$4:AH$119,1))</f>
        <v>32</v>
      </c>
      <c r="AJ26" s="51">
        <v>40.200000000000003</v>
      </c>
      <c r="AK26" s="6">
        <v>0</v>
      </c>
      <c r="AL26" s="31">
        <v>0</v>
      </c>
      <c r="AM26" s="31">
        <v>0</v>
      </c>
      <c r="AN26" s="38">
        <f t="shared" si="9"/>
        <v>40.200000000000003</v>
      </c>
      <c r="AO26" s="11">
        <f>IF(AN26="",Default_Rank_Score,RANK(AN26,AN$4:AN$119,1))</f>
        <v>24</v>
      </c>
      <c r="AP26" s="51">
        <v>40.28</v>
      </c>
      <c r="AQ26" s="6">
        <v>0</v>
      </c>
      <c r="AR26" s="31">
        <v>0</v>
      </c>
      <c r="AS26" s="31">
        <v>0</v>
      </c>
      <c r="AT26" s="38">
        <f t="shared" si="10"/>
        <v>40.28</v>
      </c>
      <c r="AU26" s="11">
        <f>IF(AT26="",Default_Rank_Score,RANK(AT26,AT$4:AT$119,1))</f>
        <v>48</v>
      </c>
      <c r="AV26" s="51">
        <v>37.31</v>
      </c>
      <c r="AW26" s="6">
        <v>0</v>
      </c>
      <c r="AX26" s="31">
        <v>0</v>
      </c>
      <c r="AY26" s="31">
        <v>0</v>
      </c>
      <c r="AZ26" s="38">
        <f t="shared" si="11"/>
        <v>37.31</v>
      </c>
      <c r="BA26" s="11">
        <f>IF(AZ26="",Default_Rank_Score,RANK(AZ26,AZ$4:AZ$119,1))</f>
        <v>35</v>
      </c>
      <c r="BB26" s="51">
        <v>36.5</v>
      </c>
      <c r="BC26" s="6">
        <v>1</v>
      </c>
      <c r="BD26" s="31">
        <v>0</v>
      </c>
      <c r="BE26" s="31">
        <v>0</v>
      </c>
      <c r="BF26" s="38">
        <f t="shared" si="12"/>
        <v>41.5</v>
      </c>
      <c r="BG26" s="11">
        <f>IF(BF26="",Default_Rank_Score,RANK(BF26,BF$4:BF$119,1))</f>
        <v>61</v>
      </c>
      <c r="BH26" s="51">
        <v>34.450000000000003</v>
      </c>
      <c r="BI26" s="6">
        <v>1</v>
      </c>
      <c r="BJ26" s="31">
        <v>0</v>
      </c>
      <c r="BK26" s="31">
        <v>0</v>
      </c>
      <c r="BL26" s="38">
        <f t="shared" si="13"/>
        <v>39.450000000000003</v>
      </c>
      <c r="BM26" s="11">
        <f>IF(BL26="",Default_Rank_Score,RANK(BL26,BL$4:BL$119,1))</f>
        <v>47</v>
      </c>
      <c r="BN26" s="51">
        <v>43.07</v>
      </c>
      <c r="BO26" s="6">
        <v>0</v>
      </c>
      <c r="BP26" s="31">
        <v>0</v>
      </c>
      <c r="BQ26" s="31">
        <v>0</v>
      </c>
      <c r="BR26" s="38">
        <f t="shared" si="14"/>
        <v>43.07</v>
      </c>
      <c r="BS26" s="11">
        <f>IF(BR26="",Default_Rank_Score,RANK(BR26,BR$4:BR$119,1))</f>
        <v>34</v>
      </c>
    </row>
    <row r="27" spans="1:71" s="10" customFormat="1" x14ac:dyDescent="0.2">
      <c r="A27" s="61" t="s">
        <v>179</v>
      </c>
      <c r="B27" s="2"/>
      <c r="C27" s="1"/>
      <c r="D27" s="74">
        <v>6</v>
      </c>
      <c r="E27" s="76" t="s">
        <v>144</v>
      </c>
      <c r="F27" s="6"/>
      <c r="G27" s="66">
        <f t="shared" si="0"/>
        <v>46</v>
      </c>
      <c r="H27" s="66">
        <f t="shared" si="1"/>
        <v>241</v>
      </c>
      <c r="I27" s="66">
        <f t="shared" si="2"/>
        <v>8</v>
      </c>
      <c r="J27" s="66">
        <f t="shared" si="3"/>
        <v>3</v>
      </c>
      <c r="K27" s="67">
        <f t="shared" si="4"/>
        <v>398.90999999999997</v>
      </c>
      <c r="L27" s="51">
        <v>34.159999999999997</v>
      </c>
      <c r="M27" s="6">
        <v>0</v>
      </c>
      <c r="N27" s="31">
        <v>0</v>
      </c>
      <c r="O27" s="31">
        <v>0</v>
      </c>
      <c r="P27" s="38">
        <f t="shared" si="5"/>
        <v>34.159999999999997</v>
      </c>
      <c r="Q27" s="55">
        <f>IF(P27="",Default_Rank_Score,RANK(P27,P$4:P$119,1))</f>
        <v>39</v>
      </c>
      <c r="R27" s="51">
        <v>28.07</v>
      </c>
      <c r="S27" s="6">
        <v>0</v>
      </c>
      <c r="T27" s="31">
        <v>0</v>
      </c>
      <c r="U27" s="31">
        <v>0</v>
      </c>
      <c r="V27" s="38">
        <f t="shared" si="6"/>
        <v>28.07</v>
      </c>
      <c r="W27" s="57">
        <f>IF(V27="",Default_Rank_Score,RANK(V27,V$4:V$119,1))</f>
        <v>42</v>
      </c>
      <c r="X27" s="51">
        <v>37.159999999999997</v>
      </c>
      <c r="Y27" s="6">
        <v>0</v>
      </c>
      <c r="Z27" s="31">
        <v>0</v>
      </c>
      <c r="AA27" s="31">
        <v>0</v>
      </c>
      <c r="AB27" s="38">
        <f t="shared" si="7"/>
        <v>37.159999999999997</v>
      </c>
      <c r="AC27" s="57">
        <f>IF(AB27="",Default_Rank_Score,RANK(AB27,AB$4:AB$119,1))</f>
        <v>31</v>
      </c>
      <c r="AD27" s="51">
        <v>34.96</v>
      </c>
      <c r="AE27" s="6">
        <v>2</v>
      </c>
      <c r="AF27" s="31">
        <v>0</v>
      </c>
      <c r="AG27" s="31">
        <v>0</v>
      </c>
      <c r="AH27" s="38">
        <f t="shared" si="8"/>
        <v>44.96</v>
      </c>
      <c r="AI27" s="57">
        <f>IF(AH27="",Default_Rank_Score,RANK(AH27,AH$4:AH$119,1))</f>
        <v>71</v>
      </c>
      <c r="AJ27" s="51">
        <v>45.1</v>
      </c>
      <c r="AK27" s="6">
        <v>1</v>
      </c>
      <c r="AL27" s="31">
        <v>0</v>
      </c>
      <c r="AM27" s="31">
        <v>0</v>
      </c>
      <c r="AN27" s="38">
        <f t="shared" si="9"/>
        <v>50.1</v>
      </c>
      <c r="AO27" s="11">
        <f>IF(AN27="",Default_Rank_Score,RANK(AN27,AN$4:AN$119,1))</f>
        <v>58</v>
      </c>
      <c r="AP27" s="51">
        <v>39.9</v>
      </c>
      <c r="AQ27" s="6">
        <v>0</v>
      </c>
      <c r="AR27" s="31">
        <v>0</v>
      </c>
      <c r="AS27" s="31">
        <v>0</v>
      </c>
      <c r="AT27" s="38">
        <f t="shared" si="10"/>
        <v>39.9</v>
      </c>
      <c r="AU27" s="11">
        <f>IF(AT27="",Default_Rank_Score,RANK(AT27,AT$4:AT$119,1))</f>
        <v>46</v>
      </c>
      <c r="AV27" s="51">
        <v>40.79</v>
      </c>
      <c r="AW27" s="6">
        <v>0</v>
      </c>
      <c r="AX27" s="31">
        <v>0</v>
      </c>
      <c r="AY27" s="31">
        <v>0</v>
      </c>
      <c r="AZ27" s="38">
        <f t="shared" si="11"/>
        <v>40.79</v>
      </c>
      <c r="BA27" s="11">
        <f>IF(AZ27="",Default_Rank_Score,RANK(AZ27,AZ$4:AZ$119,1))</f>
        <v>43</v>
      </c>
      <c r="BB27" s="51">
        <v>34.619999999999997</v>
      </c>
      <c r="BC27" s="6">
        <v>0</v>
      </c>
      <c r="BD27" s="31">
        <v>0</v>
      </c>
      <c r="BE27" s="31">
        <v>0</v>
      </c>
      <c r="BF27" s="38">
        <f t="shared" si="12"/>
        <v>34.619999999999997</v>
      </c>
      <c r="BG27" s="11">
        <f>IF(BF27="",Default_Rank_Score,RANK(BF27,BF$4:BF$119,1))</f>
        <v>40</v>
      </c>
      <c r="BH27" s="51">
        <v>41.65</v>
      </c>
      <c r="BI27" s="6">
        <v>0</v>
      </c>
      <c r="BJ27" s="31">
        <v>0</v>
      </c>
      <c r="BK27" s="31">
        <v>0</v>
      </c>
      <c r="BL27" s="38">
        <f t="shared" si="13"/>
        <v>41.65</v>
      </c>
      <c r="BM27" s="11">
        <f>IF(BL27="",Default_Rank_Score,RANK(BL27,BL$4:BL$119,1))</f>
        <v>54</v>
      </c>
      <c r="BN27" s="51">
        <v>47.5</v>
      </c>
      <c r="BO27" s="6">
        <v>0</v>
      </c>
      <c r="BP27" s="31">
        <v>0</v>
      </c>
      <c r="BQ27" s="31">
        <v>0</v>
      </c>
      <c r="BR27" s="38">
        <f t="shared" si="14"/>
        <v>47.5</v>
      </c>
      <c r="BS27" s="11">
        <f>IF(BR27="",Default_Rank_Score,RANK(BR27,BR$4:BR$119,1))</f>
        <v>46</v>
      </c>
    </row>
    <row r="28" spans="1:71" s="10" customFormat="1" x14ac:dyDescent="0.2">
      <c r="A28" s="61" t="s">
        <v>181</v>
      </c>
      <c r="B28" s="2"/>
      <c r="C28" s="1"/>
      <c r="D28" s="68" t="s">
        <v>46</v>
      </c>
      <c r="E28" s="76" t="s">
        <v>73</v>
      </c>
      <c r="F28" s="6"/>
      <c r="G28" s="66">
        <f t="shared" si="0"/>
        <v>47</v>
      </c>
      <c r="H28" s="66">
        <f t="shared" si="1"/>
        <v>202</v>
      </c>
      <c r="I28" s="66">
        <f t="shared" si="2"/>
        <v>8</v>
      </c>
      <c r="J28" s="66">
        <f t="shared" si="3"/>
        <v>2</v>
      </c>
      <c r="K28" s="67">
        <f t="shared" si="4"/>
        <v>402.86</v>
      </c>
      <c r="L28" s="51">
        <v>29.06</v>
      </c>
      <c r="M28" s="6">
        <v>1</v>
      </c>
      <c r="N28" s="31">
        <v>0</v>
      </c>
      <c r="O28" s="31">
        <v>0</v>
      </c>
      <c r="P28" s="38">
        <f t="shared" si="5"/>
        <v>34.06</v>
      </c>
      <c r="Q28" s="55">
        <f>IF(P28="",Default_Rank_Score,RANK(P28,P$4:P$119,1))</f>
        <v>37</v>
      </c>
      <c r="R28" s="51">
        <v>29.04</v>
      </c>
      <c r="S28" s="6">
        <v>0</v>
      </c>
      <c r="T28" s="31">
        <v>0</v>
      </c>
      <c r="U28" s="31">
        <v>0</v>
      </c>
      <c r="V28" s="38">
        <f t="shared" si="6"/>
        <v>29.04</v>
      </c>
      <c r="W28" s="57">
        <f>IF(V28="",Default_Rank_Score,RANK(V28,V$4:V$119,1))</f>
        <v>48</v>
      </c>
      <c r="X28" s="51">
        <v>33.99</v>
      </c>
      <c r="Y28" s="6">
        <v>0</v>
      </c>
      <c r="Z28" s="31">
        <v>0</v>
      </c>
      <c r="AA28" s="31">
        <v>0</v>
      </c>
      <c r="AB28" s="38">
        <f t="shared" si="7"/>
        <v>33.99</v>
      </c>
      <c r="AC28" s="57">
        <f>IF(AB28="",Default_Rank_Score,RANK(AB28,AB$4:AB$119,1))</f>
        <v>21</v>
      </c>
      <c r="AD28" s="51">
        <v>32.83</v>
      </c>
      <c r="AE28" s="6">
        <v>0</v>
      </c>
      <c r="AF28" s="31">
        <v>0</v>
      </c>
      <c r="AG28" s="31">
        <v>0</v>
      </c>
      <c r="AH28" s="38">
        <f t="shared" si="8"/>
        <v>32.83</v>
      </c>
      <c r="AI28" s="57">
        <f>IF(AH28="",Default_Rank_Score,RANK(AH28,AH$4:AH$119,1))</f>
        <v>34</v>
      </c>
      <c r="AJ28" s="51">
        <v>54.09</v>
      </c>
      <c r="AK28" s="6">
        <v>0</v>
      </c>
      <c r="AL28" s="31">
        <v>0</v>
      </c>
      <c r="AM28" s="31">
        <v>0</v>
      </c>
      <c r="AN28" s="38">
        <f t="shared" si="9"/>
        <v>54.09</v>
      </c>
      <c r="AO28" s="11">
        <f>IF(AN28="",Default_Rank_Score,RANK(AN28,AN$4:AN$119,1))</f>
        <v>62</v>
      </c>
      <c r="AP28" s="51">
        <v>39.119999999999997</v>
      </c>
      <c r="AQ28" s="6">
        <v>0</v>
      </c>
      <c r="AR28" s="31">
        <v>0</v>
      </c>
      <c r="AS28" s="31">
        <v>0</v>
      </c>
      <c r="AT28" s="38">
        <f t="shared" si="10"/>
        <v>39.119999999999997</v>
      </c>
      <c r="AU28" s="11">
        <f>IF(AT28="",Default_Rank_Score,RANK(AT28,AT$4:AT$119,1))</f>
        <v>43</v>
      </c>
      <c r="AV28" s="51">
        <v>28.62</v>
      </c>
      <c r="AW28" s="6">
        <v>1</v>
      </c>
      <c r="AX28" s="31">
        <v>0</v>
      </c>
      <c r="AY28" s="31">
        <v>0</v>
      </c>
      <c r="AZ28" s="38">
        <f t="shared" si="11"/>
        <v>33.620000000000005</v>
      </c>
      <c r="BA28" s="11">
        <f>IF(AZ28="",Default_Rank_Score,RANK(AZ28,AZ$4:AZ$119,1))</f>
        <v>20</v>
      </c>
      <c r="BB28" s="51">
        <v>38.72</v>
      </c>
      <c r="BC28" s="6">
        <v>0</v>
      </c>
      <c r="BD28" s="31">
        <v>0</v>
      </c>
      <c r="BE28" s="31">
        <v>0</v>
      </c>
      <c r="BF28" s="38">
        <f t="shared" si="12"/>
        <v>38.72</v>
      </c>
      <c r="BG28" s="11">
        <f>IF(BF28="",Default_Rank_Score,RANK(BF28,BF$4:BF$119,1))</f>
        <v>50</v>
      </c>
      <c r="BH28" s="51">
        <v>56.01</v>
      </c>
      <c r="BI28" s="6">
        <v>0</v>
      </c>
      <c r="BJ28" s="31">
        <v>0</v>
      </c>
      <c r="BK28" s="31">
        <v>0</v>
      </c>
      <c r="BL28" s="38">
        <f t="shared" si="13"/>
        <v>56.01</v>
      </c>
      <c r="BM28" s="11">
        <f>IF(BL28="",Default_Rank_Score,RANK(BL28,BL$4:BL$119,1))</f>
        <v>80</v>
      </c>
      <c r="BN28" s="51">
        <v>51.38</v>
      </c>
      <c r="BO28" s="6">
        <v>0</v>
      </c>
      <c r="BP28" s="31">
        <v>0</v>
      </c>
      <c r="BQ28" s="31">
        <v>0</v>
      </c>
      <c r="BR28" s="38">
        <f t="shared" si="14"/>
        <v>51.38</v>
      </c>
      <c r="BS28" s="11">
        <f>IF(BR28="",Default_Rank_Score,RANK(BR28,BR$4:BR$119,1))</f>
        <v>53</v>
      </c>
    </row>
    <row r="29" spans="1:71" s="10" customFormat="1" x14ac:dyDescent="0.2">
      <c r="A29" s="61" t="s">
        <v>143</v>
      </c>
      <c r="B29" s="2"/>
      <c r="C29" s="1"/>
      <c r="D29" s="73">
        <v>5</v>
      </c>
      <c r="E29" s="76" t="s">
        <v>144</v>
      </c>
      <c r="F29" s="6"/>
      <c r="G29" s="66">
        <f t="shared" si="0"/>
        <v>59</v>
      </c>
      <c r="H29" s="66">
        <f t="shared" si="1"/>
        <v>310</v>
      </c>
      <c r="I29" s="66">
        <f t="shared" si="2"/>
        <v>8</v>
      </c>
      <c r="J29" s="66">
        <f t="shared" si="3"/>
        <v>3</v>
      </c>
      <c r="K29" s="67">
        <f t="shared" si="4"/>
        <v>451.73</v>
      </c>
      <c r="L29" s="51">
        <v>43.7</v>
      </c>
      <c r="M29" s="6">
        <v>0</v>
      </c>
      <c r="N29" s="31">
        <v>0</v>
      </c>
      <c r="O29" s="31">
        <v>0</v>
      </c>
      <c r="P29" s="38">
        <f t="shared" si="5"/>
        <v>43.7</v>
      </c>
      <c r="Q29" s="55">
        <f>IF(P29="",Default_Rank_Score,RANK(P29,P$4:P$119,1))</f>
        <v>58</v>
      </c>
      <c r="R29" s="51">
        <v>48.22</v>
      </c>
      <c r="S29" s="6">
        <v>0</v>
      </c>
      <c r="T29" s="31">
        <v>0</v>
      </c>
      <c r="U29" s="31">
        <v>0</v>
      </c>
      <c r="V29" s="38">
        <f t="shared" si="6"/>
        <v>48.22</v>
      </c>
      <c r="W29" s="57">
        <f>IF(V29="",Default_Rank_Score,RANK(V29,V$4:V$119,1))</f>
        <v>88</v>
      </c>
      <c r="X29" s="51">
        <v>45.92</v>
      </c>
      <c r="Y29" s="6">
        <v>0</v>
      </c>
      <c r="Z29" s="31">
        <v>0</v>
      </c>
      <c r="AA29" s="31">
        <v>0</v>
      </c>
      <c r="AB29" s="38">
        <f t="shared" si="7"/>
        <v>45.92</v>
      </c>
      <c r="AC29" s="57">
        <f>IF(AB29="",Default_Rank_Score,RANK(AB29,AB$4:AB$119,1))</f>
        <v>54</v>
      </c>
      <c r="AD29" s="51">
        <v>36.01</v>
      </c>
      <c r="AE29" s="6">
        <v>0</v>
      </c>
      <c r="AF29" s="31">
        <v>0</v>
      </c>
      <c r="AG29" s="31">
        <v>0</v>
      </c>
      <c r="AH29" s="38">
        <f t="shared" si="8"/>
        <v>36.01</v>
      </c>
      <c r="AI29" s="57">
        <f>IF(AH29="",Default_Rank_Score,RANK(AH29,AH$4:AH$119,1))</f>
        <v>46</v>
      </c>
      <c r="AJ29" s="51">
        <v>44.51</v>
      </c>
      <c r="AK29" s="6">
        <v>2</v>
      </c>
      <c r="AL29" s="31">
        <v>0</v>
      </c>
      <c r="AM29" s="31">
        <v>0</v>
      </c>
      <c r="AN29" s="38">
        <f t="shared" si="9"/>
        <v>54.51</v>
      </c>
      <c r="AO29" s="11">
        <f>IF(AN29="",Default_Rank_Score,RANK(AN29,AN$4:AN$119,1))</f>
        <v>64</v>
      </c>
      <c r="AP29" s="51">
        <v>43.82</v>
      </c>
      <c r="AQ29" s="6">
        <v>0</v>
      </c>
      <c r="AR29" s="31">
        <v>0</v>
      </c>
      <c r="AS29" s="31">
        <v>0</v>
      </c>
      <c r="AT29" s="38">
        <f t="shared" si="10"/>
        <v>43.82</v>
      </c>
      <c r="AU29" s="11">
        <f>IF(AT29="",Default_Rank_Score,RANK(AT29,AT$4:AT$119,1))</f>
        <v>57</v>
      </c>
      <c r="AV29" s="51">
        <v>42.88</v>
      </c>
      <c r="AW29" s="6">
        <v>0</v>
      </c>
      <c r="AX29" s="31">
        <v>0</v>
      </c>
      <c r="AY29" s="31">
        <v>0</v>
      </c>
      <c r="AZ29" s="38">
        <f t="shared" si="11"/>
        <v>42.88</v>
      </c>
      <c r="BA29" s="11">
        <f>IF(AZ29="",Default_Rank_Score,RANK(AZ29,AZ$4:AZ$119,1))</f>
        <v>53</v>
      </c>
      <c r="BB29" s="51">
        <v>36.479999999999997</v>
      </c>
      <c r="BC29" s="6">
        <v>1</v>
      </c>
      <c r="BD29" s="31">
        <v>0</v>
      </c>
      <c r="BE29" s="31">
        <v>0</v>
      </c>
      <c r="BF29" s="38">
        <f t="shared" si="12"/>
        <v>41.48</v>
      </c>
      <c r="BG29" s="11">
        <f>IF(BF29="",Default_Rank_Score,RANK(BF29,BF$4:BF$119,1))</f>
        <v>60</v>
      </c>
      <c r="BH29" s="51">
        <v>38.28</v>
      </c>
      <c r="BI29" s="6">
        <v>0</v>
      </c>
      <c r="BJ29" s="31">
        <v>0</v>
      </c>
      <c r="BK29" s="31">
        <v>0</v>
      </c>
      <c r="BL29" s="38">
        <f t="shared" si="13"/>
        <v>38.28</v>
      </c>
      <c r="BM29" s="11">
        <f>IF(BL29="",Default_Rank_Score,RANK(BL29,BL$4:BL$119,1))</f>
        <v>43</v>
      </c>
      <c r="BN29" s="51">
        <v>56.91</v>
      </c>
      <c r="BO29" s="6">
        <v>0</v>
      </c>
      <c r="BP29" s="31">
        <v>0</v>
      </c>
      <c r="BQ29" s="31">
        <v>0</v>
      </c>
      <c r="BR29" s="38">
        <f t="shared" si="14"/>
        <v>56.91</v>
      </c>
      <c r="BS29" s="11">
        <f>IF(BR29="",Default_Rank_Score,RANK(BR29,BR$4:BR$119,1))</f>
        <v>66</v>
      </c>
    </row>
    <row r="30" spans="1:71" s="10" customFormat="1" x14ac:dyDescent="0.2">
      <c r="A30" s="61" t="s">
        <v>171</v>
      </c>
      <c r="B30" s="2"/>
      <c r="C30" s="1"/>
      <c r="D30" s="73">
        <v>5</v>
      </c>
      <c r="E30" s="80" t="s">
        <v>172</v>
      </c>
      <c r="F30" s="6"/>
      <c r="G30" s="66">
        <f t="shared" si="0"/>
        <v>60</v>
      </c>
      <c r="H30" s="66">
        <f t="shared" si="1"/>
        <v>313</v>
      </c>
      <c r="I30" s="66">
        <f t="shared" si="2"/>
        <v>8</v>
      </c>
      <c r="J30" s="66">
        <f t="shared" si="3"/>
        <v>2</v>
      </c>
      <c r="K30" s="67">
        <f t="shared" si="4"/>
        <v>461.08</v>
      </c>
      <c r="L30" s="51">
        <v>42.97</v>
      </c>
      <c r="M30" s="6">
        <v>0</v>
      </c>
      <c r="N30" s="31">
        <v>0</v>
      </c>
      <c r="O30" s="31">
        <v>0</v>
      </c>
      <c r="P30" s="38">
        <f t="shared" si="5"/>
        <v>42.97</v>
      </c>
      <c r="Q30" s="55">
        <f>IF(P30="",Default_Rank_Score,RANK(P30,P$4:P$119,1))</f>
        <v>55</v>
      </c>
      <c r="R30" s="51">
        <v>34.5</v>
      </c>
      <c r="S30" s="6">
        <v>1</v>
      </c>
      <c r="T30" s="31">
        <v>0</v>
      </c>
      <c r="U30" s="31">
        <v>0</v>
      </c>
      <c r="V30" s="38">
        <f t="shared" si="6"/>
        <v>39.5</v>
      </c>
      <c r="W30" s="57">
        <f>IF(V30="",Default_Rank_Score,RANK(V30,V$4:V$119,1))</f>
        <v>76</v>
      </c>
      <c r="X30" s="51">
        <v>45.59</v>
      </c>
      <c r="Y30" s="6">
        <v>0</v>
      </c>
      <c r="Z30" s="31">
        <v>0</v>
      </c>
      <c r="AA30" s="31">
        <v>0</v>
      </c>
      <c r="AB30" s="38">
        <f t="shared" si="7"/>
        <v>45.59</v>
      </c>
      <c r="AC30" s="57">
        <f>IF(AB30="",Default_Rank_Score,RANK(AB30,AB$4:AB$119,1))</f>
        <v>52</v>
      </c>
      <c r="AD30" s="51">
        <v>43.91</v>
      </c>
      <c r="AE30" s="6">
        <v>0</v>
      </c>
      <c r="AF30" s="31">
        <v>0</v>
      </c>
      <c r="AG30" s="31">
        <v>0</v>
      </c>
      <c r="AH30" s="38">
        <f t="shared" si="8"/>
        <v>43.91</v>
      </c>
      <c r="AI30" s="57">
        <f>IF(AH30="",Default_Rank_Score,RANK(AH30,AH$4:AH$119,1))</f>
        <v>70</v>
      </c>
      <c r="AJ30" s="51">
        <v>51.54</v>
      </c>
      <c r="AK30" s="6">
        <v>0</v>
      </c>
      <c r="AL30" s="31">
        <v>0</v>
      </c>
      <c r="AM30" s="31">
        <v>0</v>
      </c>
      <c r="AN30" s="38">
        <f t="shared" si="9"/>
        <v>51.54</v>
      </c>
      <c r="AO30" s="11">
        <f>IF(AN30="",Default_Rank_Score,RANK(AN30,AN$4:AN$119,1))</f>
        <v>60</v>
      </c>
      <c r="AP30" s="51">
        <v>47.96</v>
      </c>
      <c r="AQ30" s="6">
        <v>0</v>
      </c>
      <c r="AR30" s="31">
        <v>0</v>
      </c>
      <c r="AS30" s="31">
        <v>0</v>
      </c>
      <c r="AT30" s="38">
        <f t="shared" si="10"/>
        <v>47.96</v>
      </c>
      <c r="AU30" s="11">
        <f>IF(AT30="",Default_Rank_Score,RANK(AT30,AT$4:AT$119,1))</f>
        <v>64</v>
      </c>
      <c r="AV30" s="51">
        <v>45.54</v>
      </c>
      <c r="AW30" s="6">
        <v>0</v>
      </c>
      <c r="AX30" s="31">
        <v>0</v>
      </c>
      <c r="AY30" s="31">
        <v>0</v>
      </c>
      <c r="AZ30" s="38">
        <f t="shared" si="11"/>
        <v>45.54</v>
      </c>
      <c r="BA30" s="11">
        <f>IF(AZ30="",Default_Rank_Score,RANK(AZ30,AZ$4:AZ$119,1))</f>
        <v>62</v>
      </c>
      <c r="BB30" s="51">
        <v>39.909999999999997</v>
      </c>
      <c r="BC30" s="6">
        <v>0</v>
      </c>
      <c r="BD30" s="31">
        <v>0</v>
      </c>
      <c r="BE30" s="31">
        <v>0</v>
      </c>
      <c r="BF30" s="38">
        <f t="shared" si="12"/>
        <v>39.909999999999997</v>
      </c>
      <c r="BG30" s="11">
        <f>IF(BF30="",Default_Rank_Score,RANK(BF30,BF$4:BF$119,1))</f>
        <v>52</v>
      </c>
      <c r="BH30" s="51">
        <v>45.49</v>
      </c>
      <c r="BI30" s="6">
        <v>1</v>
      </c>
      <c r="BJ30" s="31">
        <v>0</v>
      </c>
      <c r="BK30" s="31">
        <v>0</v>
      </c>
      <c r="BL30" s="38">
        <f t="shared" si="13"/>
        <v>50.49</v>
      </c>
      <c r="BM30" s="11">
        <f>IF(BL30="",Default_Rank_Score,RANK(BL30,BL$4:BL$119,1))</f>
        <v>70</v>
      </c>
      <c r="BN30" s="51">
        <v>53.67</v>
      </c>
      <c r="BO30" s="6">
        <v>0</v>
      </c>
      <c r="BP30" s="31">
        <v>0</v>
      </c>
      <c r="BQ30" s="31">
        <v>0</v>
      </c>
      <c r="BR30" s="38">
        <f t="shared" si="14"/>
        <v>53.67</v>
      </c>
      <c r="BS30" s="11">
        <f>IF(BR30="",Default_Rank_Score,RANK(BR30,BR$4:BR$119,1))</f>
        <v>61</v>
      </c>
    </row>
    <row r="31" spans="1:71" s="10" customFormat="1" x14ac:dyDescent="0.2">
      <c r="A31" s="61" t="s">
        <v>92</v>
      </c>
      <c r="B31" s="2"/>
      <c r="C31" s="1"/>
      <c r="D31" s="70">
        <v>2</v>
      </c>
      <c r="E31" s="76" t="s">
        <v>93</v>
      </c>
      <c r="F31" s="6"/>
      <c r="G31" s="66">
        <f t="shared" si="0"/>
        <v>68</v>
      </c>
      <c r="H31" s="66">
        <f t="shared" si="1"/>
        <v>355</v>
      </c>
      <c r="I31" s="66">
        <f t="shared" si="2"/>
        <v>8</v>
      </c>
      <c r="J31" s="66">
        <f t="shared" si="3"/>
        <v>3</v>
      </c>
      <c r="K31" s="67">
        <f t="shared" si="4"/>
        <v>508.13</v>
      </c>
      <c r="L31" s="51">
        <v>49.77</v>
      </c>
      <c r="M31" s="6">
        <v>0</v>
      </c>
      <c r="N31" s="31">
        <v>0</v>
      </c>
      <c r="O31" s="31">
        <v>0</v>
      </c>
      <c r="P31" s="38">
        <f t="shared" si="5"/>
        <v>49.77</v>
      </c>
      <c r="Q31" s="55">
        <f>IF(P31="",Default_Rank_Score,RANK(P31,P$4:P$119,1))</f>
        <v>64</v>
      </c>
      <c r="R31" s="51">
        <v>39.11</v>
      </c>
      <c r="S31" s="6">
        <v>0</v>
      </c>
      <c r="T31" s="31">
        <v>0</v>
      </c>
      <c r="U31" s="31">
        <v>0</v>
      </c>
      <c r="V31" s="38">
        <f t="shared" si="6"/>
        <v>39.11</v>
      </c>
      <c r="W31" s="57">
        <f>IF(V31="",Default_Rank_Score,RANK(V31,V$4:V$119,1))</f>
        <v>75</v>
      </c>
      <c r="X31" s="51">
        <v>45.43</v>
      </c>
      <c r="Y31" s="6">
        <v>0</v>
      </c>
      <c r="Z31" s="31">
        <v>1</v>
      </c>
      <c r="AA31" s="31">
        <v>0</v>
      </c>
      <c r="AB31" s="38">
        <f t="shared" si="7"/>
        <v>55.43</v>
      </c>
      <c r="AC31" s="57">
        <f>IF(AB31="",Default_Rank_Score,RANK(AB31,AB$4:AB$119,1))</f>
        <v>75</v>
      </c>
      <c r="AD31" s="51">
        <v>41.48</v>
      </c>
      <c r="AE31" s="6">
        <v>0</v>
      </c>
      <c r="AF31" s="31">
        <v>0</v>
      </c>
      <c r="AG31" s="31">
        <v>0</v>
      </c>
      <c r="AH31" s="38">
        <f t="shared" si="8"/>
        <v>41.48</v>
      </c>
      <c r="AI31" s="57">
        <f>IF(AH31="",Default_Rank_Score,RANK(AH31,AH$4:AH$119,1))</f>
        <v>61</v>
      </c>
      <c r="AJ31" s="51">
        <v>60.68</v>
      </c>
      <c r="AK31" s="6">
        <v>1</v>
      </c>
      <c r="AL31" s="31">
        <v>0</v>
      </c>
      <c r="AM31" s="31">
        <v>0</v>
      </c>
      <c r="AN31" s="38">
        <f t="shared" si="9"/>
        <v>65.680000000000007</v>
      </c>
      <c r="AO31" s="11">
        <f>IF(AN31="",Default_Rank_Score,RANK(AN31,AN$4:AN$119,1))</f>
        <v>80</v>
      </c>
      <c r="AP31" s="51">
        <v>49.71</v>
      </c>
      <c r="AQ31" s="6">
        <v>0</v>
      </c>
      <c r="AR31" s="31">
        <v>0</v>
      </c>
      <c r="AS31" s="31">
        <v>0</v>
      </c>
      <c r="AT31" s="38">
        <f t="shared" si="10"/>
        <v>49.71</v>
      </c>
      <c r="AU31" s="11">
        <f>IF(AT31="",Default_Rank_Score,RANK(AT31,AT$4:AT$119,1))</f>
        <v>66</v>
      </c>
      <c r="AV31" s="51">
        <v>47.9</v>
      </c>
      <c r="AW31" s="6">
        <v>2</v>
      </c>
      <c r="AX31" s="31">
        <v>0</v>
      </c>
      <c r="AY31" s="31">
        <v>0</v>
      </c>
      <c r="AZ31" s="38">
        <f t="shared" si="11"/>
        <v>57.9</v>
      </c>
      <c r="BA31" s="11">
        <f>IF(AZ31="",Default_Rank_Score,RANK(AZ31,AZ$4:AZ$119,1))</f>
        <v>79</v>
      </c>
      <c r="BB31" s="51">
        <v>51.67</v>
      </c>
      <c r="BC31" s="6">
        <v>0</v>
      </c>
      <c r="BD31" s="31">
        <v>0</v>
      </c>
      <c r="BE31" s="31">
        <v>0</v>
      </c>
      <c r="BF31" s="38">
        <f t="shared" si="12"/>
        <v>51.67</v>
      </c>
      <c r="BG31" s="11">
        <f>IF(BF31="",Default_Rank_Score,RANK(BF31,BF$4:BF$119,1))</f>
        <v>76</v>
      </c>
      <c r="BH31" s="51">
        <v>45.21</v>
      </c>
      <c r="BI31" s="6">
        <v>0</v>
      </c>
      <c r="BJ31" s="31">
        <v>0</v>
      </c>
      <c r="BK31" s="31">
        <v>0</v>
      </c>
      <c r="BL31" s="38">
        <f t="shared" si="13"/>
        <v>45.21</v>
      </c>
      <c r="BM31" s="11">
        <f>IF(BL31="",Default_Rank_Score,RANK(BL31,BL$4:BL$119,1))</f>
        <v>61</v>
      </c>
      <c r="BN31" s="51">
        <v>52.17</v>
      </c>
      <c r="BO31" s="6">
        <v>0</v>
      </c>
      <c r="BP31" s="31">
        <v>0</v>
      </c>
      <c r="BQ31" s="31">
        <v>0</v>
      </c>
      <c r="BR31" s="38">
        <f t="shared" si="14"/>
        <v>52.17</v>
      </c>
      <c r="BS31" s="11">
        <f>IF(BR31="",Default_Rank_Score,RANK(BR31,BR$4:BR$119,1))</f>
        <v>55</v>
      </c>
    </row>
    <row r="32" spans="1:71" s="10" customFormat="1" x14ac:dyDescent="0.2">
      <c r="A32" s="61" t="s">
        <v>150</v>
      </c>
      <c r="B32" s="2"/>
      <c r="C32" s="1"/>
      <c r="D32" s="73">
        <v>5</v>
      </c>
      <c r="E32" s="76" t="s">
        <v>47</v>
      </c>
      <c r="F32" s="6"/>
      <c r="G32" s="66">
        <f t="shared" si="0"/>
        <v>69</v>
      </c>
      <c r="H32" s="66">
        <f t="shared" si="1"/>
        <v>374</v>
      </c>
      <c r="I32" s="66">
        <f t="shared" si="2"/>
        <v>8</v>
      </c>
      <c r="J32" s="66">
        <f t="shared" si="3"/>
        <v>2</v>
      </c>
      <c r="K32" s="67">
        <f t="shared" si="4"/>
        <v>509.13000000000005</v>
      </c>
      <c r="L32" s="51">
        <v>46.24</v>
      </c>
      <c r="M32" s="6">
        <v>0</v>
      </c>
      <c r="N32" s="31">
        <v>1</v>
      </c>
      <c r="O32" s="31">
        <v>0</v>
      </c>
      <c r="P32" s="38">
        <f t="shared" si="5"/>
        <v>56.24</v>
      </c>
      <c r="Q32" s="55">
        <f>IF(P32="",Default_Rank_Score,RANK(P32,P$4:P$119,1))</f>
        <v>73</v>
      </c>
      <c r="R32" s="51">
        <v>40.47</v>
      </c>
      <c r="S32" s="6">
        <v>0</v>
      </c>
      <c r="T32" s="31">
        <v>0</v>
      </c>
      <c r="U32" s="31">
        <v>0</v>
      </c>
      <c r="V32" s="38">
        <f t="shared" si="6"/>
        <v>40.47</v>
      </c>
      <c r="W32" s="57">
        <f>IF(V32="",Default_Rank_Score,RANK(V32,V$4:V$119,1))</f>
        <v>78</v>
      </c>
      <c r="X32" s="51">
        <v>54.34</v>
      </c>
      <c r="Y32" s="6">
        <v>0</v>
      </c>
      <c r="Z32" s="31">
        <v>0</v>
      </c>
      <c r="AA32" s="31">
        <v>0</v>
      </c>
      <c r="AB32" s="38">
        <f t="shared" si="7"/>
        <v>54.34</v>
      </c>
      <c r="AC32" s="57">
        <f>IF(AB32="",Default_Rank_Score,RANK(AB32,AB$4:AB$119,1))</f>
        <v>70</v>
      </c>
      <c r="AD32" s="51">
        <v>41.84</v>
      </c>
      <c r="AE32" s="6">
        <v>0</v>
      </c>
      <c r="AF32" s="31">
        <v>0</v>
      </c>
      <c r="AG32" s="31">
        <v>0</v>
      </c>
      <c r="AH32" s="38">
        <f t="shared" si="8"/>
        <v>41.84</v>
      </c>
      <c r="AI32" s="57">
        <f>IF(AH32="",Default_Rank_Score,RANK(AH32,AH$4:AH$119,1))</f>
        <v>65</v>
      </c>
      <c r="AJ32" s="51">
        <v>70.180000000000007</v>
      </c>
      <c r="AK32" s="6">
        <v>0</v>
      </c>
      <c r="AL32" s="31">
        <v>0</v>
      </c>
      <c r="AM32" s="31">
        <v>0</v>
      </c>
      <c r="AN32" s="38">
        <f t="shared" si="9"/>
        <v>70.180000000000007</v>
      </c>
      <c r="AO32" s="11">
        <f>IF(AN32="",Default_Rank_Score,RANK(AN32,AN$4:AN$119,1))</f>
        <v>88</v>
      </c>
      <c r="AP32" s="51">
        <v>57.79</v>
      </c>
      <c r="AQ32" s="6">
        <v>0</v>
      </c>
      <c r="AR32" s="31">
        <v>0</v>
      </c>
      <c r="AS32" s="31">
        <v>0</v>
      </c>
      <c r="AT32" s="38">
        <f t="shared" si="10"/>
        <v>57.79</v>
      </c>
      <c r="AU32" s="11">
        <f>IF(AT32="",Default_Rank_Score,RANK(AT32,AT$4:AT$119,1))</f>
        <v>75</v>
      </c>
      <c r="AV32" s="51">
        <v>41.37</v>
      </c>
      <c r="AW32" s="6">
        <v>0</v>
      </c>
      <c r="AX32" s="31">
        <v>0</v>
      </c>
      <c r="AY32" s="31">
        <v>0</v>
      </c>
      <c r="AZ32" s="38">
        <f t="shared" si="11"/>
        <v>41.37</v>
      </c>
      <c r="BA32" s="11">
        <f>IF(AZ32="",Default_Rank_Score,RANK(AZ32,AZ$4:AZ$119,1))</f>
        <v>46</v>
      </c>
      <c r="BB32" s="51">
        <v>41.07</v>
      </c>
      <c r="BC32" s="6">
        <v>0</v>
      </c>
      <c r="BD32" s="31">
        <v>0</v>
      </c>
      <c r="BE32" s="31">
        <v>0</v>
      </c>
      <c r="BF32" s="38">
        <f t="shared" si="12"/>
        <v>41.07</v>
      </c>
      <c r="BG32" s="11">
        <f>IF(BF32="",Default_Rank_Score,RANK(BF32,BF$4:BF$119,1))</f>
        <v>58</v>
      </c>
      <c r="BH32" s="51">
        <v>43.66</v>
      </c>
      <c r="BI32" s="6">
        <v>1</v>
      </c>
      <c r="BJ32" s="31">
        <v>0</v>
      </c>
      <c r="BK32" s="31">
        <v>0</v>
      </c>
      <c r="BL32" s="38">
        <f t="shared" si="13"/>
        <v>48.66</v>
      </c>
      <c r="BM32" s="11">
        <f>IF(BL32="",Default_Rank_Score,RANK(BL32,BL$4:BL$119,1))</f>
        <v>68</v>
      </c>
      <c r="BN32" s="51">
        <v>52.17</v>
      </c>
      <c r="BO32" s="6">
        <v>1</v>
      </c>
      <c r="BP32" s="31">
        <v>0</v>
      </c>
      <c r="BQ32" s="31">
        <v>0</v>
      </c>
      <c r="BR32" s="38">
        <f t="shared" si="14"/>
        <v>57.17</v>
      </c>
      <c r="BS32" s="11">
        <f>IF(BR32="",Default_Rank_Score,RANK(BR32,BR$4:BR$119,1))</f>
        <v>67</v>
      </c>
    </row>
    <row r="33" spans="1:71" s="10" customFormat="1" x14ac:dyDescent="0.2">
      <c r="A33" s="61" t="s">
        <v>153</v>
      </c>
      <c r="B33" s="2"/>
      <c r="C33" s="1"/>
      <c r="D33" s="68" t="s">
        <v>46</v>
      </c>
      <c r="E33" s="76" t="s">
        <v>90</v>
      </c>
      <c r="F33" s="6"/>
      <c r="G33" s="66">
        <f t="shared" si="0"/>
        <v>80</v>
      </c>
      <c r="H33" s="66">
        <f t="shared" si="1"/>
        <v>414</v>
      </c>
      <c r="I33" s="66">
        <f t="shared" si="2"/>
        <v>8</v>
      </c>
      <c r="J33" s="66">
        <f t="shared" si="3"/>
        <v>4</v>
      </c>
      <c r="K33" s="67">
        <f t="shared" si="4"/>
        <v>588.7600000000001</v>
      </c>
      <c r="L33" s="51">
        <v>57.99</v>
      </c>
      <c r="M33" s="6">
        <v>0</v>
      </c>
      <c r="N33" s="31">
        <v>1</v>
      </c>
      <c r="O33" s="31">
        <v>0</v>
      </c>
      <c r="P33" s="38">
        <f t="shared" si="5"/>
        <v>67.990000000000009</v>
      </c>
      <c r="Q33" s="55">
        <f>IF(P33="",Default_Rank_Score,RANK(P33,P$4:P$119,1))</f>
        <v>88</v>
      </c>
      <c r="R33" s="51">
        <v>53.61</v>
      </c>
      <c r="S33" s="6">
        <v>0</v>
      </c>
      <c r="T33" s="31">
        <v>0</v>
      </c>
      <c r="U33" s="31">
        <v>0</v>
      </c>
      <c r="V33" s="38">
        <f t="shared" si="6"/>
        <v>53.61</v>
      </c>
      <c r="W33" s="57">
        <f>IF(V33="",Default_Rank_Score,RANK(V33,V$4:V$119,1))</f>
        <v>96</v>
      </c>
      <c r="X33" s="51">
        <v>61.85</v>
      </c>
      <c r="Y33" s="6">
        <v>0</v>
      </c>
      <c r="Z33" s="31">
        <v>0</v>
      </c>
      <c r="AA33" s="31">
        <v>0</v>
      </c>
      <c r="AB33" s="38">
        <f t="shared" si="7"/>
        <v>61.85</v>
      </c>
      <c r="AC33" s="57">
        <f>IF(AB33="",Default_Rank_Score,RANK(AB33,AB$4:AB$119,1))</f>
        <v>81</v>
      </c>
      <c r="AD33" s="51">
        <v>54.66</v>
      </c>
      <c r="AE33" s="6">
        <v>0</v>
      </c>
      <c r="AF33" s="31">
        <v>0</v>
      </c>
      <c r="AG33" s="31">
        <v>0</v>
      </c>
      <c r="AH33" s="38">
        <f t="shared" si="8"/>
        <v>54.66</v>
      </c>
      <c r="AI33" s="57">
        <f>IF(AH33="",Default_Rank_Score,RANK(AH33,AH$4:AH$119,1))</f>
        <v>82</v>
      </c>
      <c r="AJ33" s="51">
        <v>55.5</v>
      </c>
      <c r="AK33" s="6">
        <v>0</v>
      </c>
      <c r="AL33" s="31">
        <v>0</v>
      </c>
      <c r="AM33" s="31">
        <v>0</v>
      </c>
      <c r="AN33" s="38">
        <f t="shared" si="9"/>
        <v>55.5</v>
      </c>
      <c r="AO33" s="11">
        <f>IF(AN33="",Default_Rank_Score,RANK(AN33,AN$4:AN$119,1))</f>
        <v>67</v>
      </c>
      <c r="AP33" s="51">
        <v>57.12</v>
      </c>
      <c r="AQ33" s="6">
        <v>1</v>
      </c>
      <c r="AR33" s="31">
        <v>0</v>
      </c>
      <c r="AS33" s="31">
        <v>0</v>
      </c>
      <c r="AT33" s="38">
        <f t="shared" si="10"/>
        <v>62.12</v>
      </c>
      <c r="AU33" s="11">
        <f>IF(AT33="",Default_Rank_Score,RANK(AT33,AT$4:AT$119,1))</f>
        <v>84</v>
      </c>
      <c r="AV33" s="51">
        <v>49.85</v>
      </c>
      <c r="AW33" s="6">
        <v>0</v>
      </c>
      <c r="AX33" s="31">
        <v>0</v>
      </c>
      <c r="AY33" s="31">
        <v>0</v>
      </c>
      <c r="AZ33" s="38">
        <f t="shared" si="11"/>
        <v>49.85</v>
      </c>
      <c r="BA33" s="11">
        <f>IF(AZ33="",Default_Rank_Score,RANK(AZ33,AZ$4:AZ$119,1))</f>
        <v>69</v>
      </c>
      <c r="BB33" s="51">
        <v>48.04</v>
      </c>
      <c r="BC33" s="6">
        <v>0</v>
      </c>
      <c r="BD33" s="31">
        <v>0</v>
      </c>
      <c r="BE33" s="31">
        <v>0</v>
      </c>
      <c r="BF33" s="38">
        <f t="shared" si="12"/>
        <v>48.04</v>
      </c>
      <c r="BG33" s="11">
        <f>IF(BF33="",Default_Rank_Score,RANK(BF33,BF$4:BF$119,1))</f>
        <v>72</v>
      </c>
      <c r="BH33" s="51">
        <v>62.5</v>
      </c>
      <c r="BI33" s="6">
        <v>0</v>
      </c>
      <c r="BJ33" s="31">
        <v>0</v>
      </c>
      <c r="BK33" s="31">
        <v>0</v>
      </c>
      <c r="BL33" s="38">
        <f t="shared" si="13"/>
        <v>62.5</v>
      </c>
      <c r="BM33" s="11">
        <f>IF(BL33="",Default_Rank_Score,RANK(BL33,BL$4:BL$119,1))</f>
        <v>87</v>
      </c>
      <c r="BN33" s="51">
        <v>57.64</v>
      </c>
      <c r="BO33" s="6">
        <v>3</v>
      </c>
      <c r="BP33" s="31">
        <v>0</v>
      </c>
      <c r="BQ33" s="31">
        <v>0</v>
      </c>
      <c r="BR33" s="38">
        <f t="shared" si="14"/>
        <v>72.64</v>
      </c>
      <c r="BS33" s="11">
        <f>IF(BR33="",Default_Rank_Score,RANK(BR33,BR$4:BR$119,1))</f>
        <v>85</v>
      </c>
    </row>
    <row r="34" spans="1:71" s="10" customFormat="1" x14ac:dyDescent="0.2">
      <c r="A34" s="77" t="s">
        <v>105</v>
      </c>
      <c r="B34" s="2"/>
      <c r="C34" s="1"/>
      <c r="D34" s="71">
        <v>3</v>
      </c>
      <c r="E34" s="76" t="s">
        <v>106</v>
      </c>
      <c r="F34" s="6"/>
      <c r="G34" s="66">
        <f t="shared" si="0"/>
        <v>82</v>
      </c>
      <c r="H34" s="66">
        <f t="shared" si="1"/>
        <v>380</v>
      </c>
      <c r="I34" s="66">
        <f t="shared" si="2"/>
        <v>8</v>
      </c>
      <c r="J34" s="66">
        <f t="shared" si="3"/>
        <v>2</v>
      </c>
      <c r="K34" s="67">
        <f t="shared" si="4"/>
        <v>595.70000000000005</v>
      </c>
      <c r="L34" s="75">
        <v>61.18</v>
      </c>
      <c r="M34" s="6">
        <v>1</v>
      </c>
      <c r="N34" s="31">
        <v>0</v>
      </c>
      <c r="O34" s="31">
        <v>0</v>
      </c>
      <c r="P34" s="38">
        <f t="shared" si="5"/>
        <v>66.180000000000007</v>
      </c>
      <c r="Q34" s="55">
        <f>IF(P34="",Default_Rank_Score,RANK(P34,P$4:P$119,1))</f>
        <v>87</v>
      </c>
      <c r="R34" s="51">
        <v>43.94</v>
      </c>
      <c r="S34" s="6">
        <v>0</v>
      </c>
      <c r="T34" s="31">
        <v>0</v>
      </c>
      <c r="U34" s="31">
        <v>0</v>
      </c>
      <c r="V34" s="38">
        <f t="shared" si="6"/>
        <v>43.94</v>
      </c>
      <c r="W34" s="57">
        <f>IF(V34="",Default_Rank_Score,RANK(V34,V$4:V$119,1))</f>
        <v>84</v>
      </c>
      <c r="X34" s="51">
        <v>64.849999999999994</v>
      </c>
      <c r="Y34" s="6">
        <v>0</v>
      </c>
      <c r="Z34" s="31">
        <v>0</v>
      </c>
      <c r="AA34" s="31">
        <v>0</v>
      </c>
      <c r="AB34" s="38">
        <f t="shared" si="7"/>
        <v>64.849999999999994</v>
      </c>
      <c r="AC34" s="57">
        <f>IF(AB34="",Default_Rank_Score,RANK(AB34,AB$4:AB$119,1))</f>
        <v>88</v>
      </c>
      <c r="AD34" s="51">
        <v>43.42</v>
      </c>
      <c r="AE34" s="6">
        <v>0</v>
      </c>
      <c r="AF34" s="31">
        <v>0</v>
      </c>
      <c r="AG34" s="31">
        <v>0</v>
      </c>
      <c r="AH34" s="38">
        <f t="shared" si="8"/>
        <v>43.42</v>
      </c>
      <c r="AI34" s="57">
        <f>IF(AH34="",Default_Rank_Score,RANK(AH34,AH$4:AH$119,1))</f>
        <v>69</v>
      </c>
      <c r="AJ34" s="51">
        <v>48.97</v>
      </c>
      <c r="AK34" s="6">
        <v>0</v>
      </c>
      <c r="AL34" s="31">
        <v>0</v>
      </c>
      <c r="AM34" s="31">
        <v>0</v>
      </c>
      <c r="AN34" s="38">
        <f t="shared" si="9"/>
        <v>48.97</v>
      </c>
      <c r="AO34" s="11">
        <f>IF(AN34="",Default_Rank_Score,RANK(AN34,AN$4:AN$119,1))</f>
        <v>52</v>
      </c>
      <c r="AP34" s="51">
        <v>47.61</v>
      </c>
      <c r="AQ34" s="6">
        <v>0</v>
      </c>
      <c r="AR34" s="31">
        <v>0</v>
      </c>
      <c r="AS34" s="31">
        <v>0</v>
      </c>
      <c r="AT34" s="38">
        <f t="shared" si="10"/>
        <v>47.61</v>
      </c>
      <c r="AU34" s="11">
        <f>IF(AT34="",Default_Rank_Score,RANK(AT34,AT$4:AT$119,1))</f>
        <v>63</v>
      </c>
      <c r="AV34" s="51" t="s">
        <v>192</v>
      </c>
      <c r="AW34" s="6">
        <v>1</v>
      </c>
      <c r="AX34" s="31">
        <v>0</v>
      </c>
      <c r="AY34" s="31">
        <v>0</v>
      </c>
      <c r="AZ34" s="38">
        <f t="shared" si="11"/>
        <v>140</v>
      </c>
      <c r="BA34" s="11">
        <f>IF(AZ34="",Default_Rank_Score,RANK(AZ34,AZ$4:AZ$119,1))</f>
        <v>110</v>
      </c>
      <c r="BB34" s="51">
        <v>42.78</v>
      </c>
      <c r="BC34" s="6">
        <v>0</v>
      </c>
      <c r="BD34" s="31">
        <v>0</v>
      </c>
      <c r="BE34" s="31">
        <v>0</v>
      </c>
      <c r="BF34" s="38">
        <f t="shared" si="12"/>
        <v>42.78</v>
      </c>
      <c r="BG34" s="11">
        <f>IF(BF34="",Default_Rank_Score,RANK(BF34,BF$4:BF$119,1))</f>
        <v>64</v>
      </c>
      <c r="BH34" s="51">
        <v>45.7</v>
      </c>
      <c r="BI34" s="6">
        <v>0</v>
      </c>
      <c r="BJ34" s="31">
        <v>0</v>
      </c>
      <c r="BK34" s="31">
        <v>0</v>
      </c>
      <c r="BL34" s="38">
        <f t="shared" si="13"/>
        <v>45.7</v>
      </c>
      <c r="BM34" s="11">
        <f>IF(BL34="",Default_Rank_Score,RANK(BL34,BL$4:BL$119,1))</f>
        <v>62</v>
      </c>
      <c r="BN34" s="51">
        <v>52.25</v>
      </c>
      <c r="BO34" s="6">
        <v>0</v>
      </c>
      <c r="BP34" s="31">
        <v>0</v>
      </c>
      <c r="BQ34" s="31">
        <v>0</v>
      </c>
      <c r="BR34" s="38">
        <f t="shared" si="14"/>
        <v>52.25</v>
      </c>
      <c r="BS34" s="11">
        <f>IF(BR34="",Default_Rank_Score,RANK(BR34,BR$4:BR$119,1))</f>
        <v>56</v>
      </c>
    </row>
    <row r="35" spans="1:71" s="10" customFormat="1" x14ac:dyDescent="0.2">
      <c r="A35" s="61" t="s">
        <v>96</v>
      </c>
      <c r="B35" s="2"/>
      <c r="C35" s="1"/>
      <c r="D35" s="70">
        <v>2</v>
      </c>
      <c r="E35" s="76" t="s">
        <v>87</v>
      </c>
      <c r="F35" s="6"/>
      <c r="G35" s="66">
        <f t="shared" si="0"/>
        <v>90</v>
      </c>
      <c r="H35" s="66">
        <f t="shared" si="1"/>
        <v>473</v>
      </c>
      <c r="I35" s="66">
        <f t="shared" si="2"/>
        <v>8</v>
      </c>
      <c r="J35" s="66">
        <f t="shared" si="3"/>
        <v>2</v>
      </c>
      <c r="K35" s="67">
        <f t="shared" si="4"/>
        <v>671.71999999999991</v>
      </c>
      <c r="L35" s="51">
        <v>75.53</v>
      </c>
      <c r="M35" s="6">
        <v>0</v>
      </c>
      <c r="N35" s="31">
        <v>0</v>
      </c>
      <c r="O35" s="31">
        <v>0</v>
      </c>
      <c r="P35" s="38">
        <f t="shared" si="5"/>
        <v>75.53</v>
      </c>
      <c r="Q35" s="55">
        <f>IF(P35="",Default_Rank_Score,RANK(P35,P$4:P$119,1))</f>
        <v>97</v>
      </c>
      <c r="R35" s="51">
        <v>58.73</v>
      </c>
      <c r="S35" s="6">
        <v>1</v>
      </c>
      <c r="T35" s="31">
        <v>0</v>
      </c>
      <c r="U35" s="31">
        <v>0</v>
      </c>
      <c r="V35" s="38">
        <f t="shared" si="6"/>
        <v>63.73</v>
      </c>
      <c r="W35" s="57">
        <f>IF(V35="",Default_Rank_Score,RANK(V35,V$4:V$119,1))</f>
        <v>104</v>
      </c>
      <c r="X35" s="51">
        <v>66.89</v>
      </c>
      <c r="Y35" s="6">
        <v>0</v>
      </c>
      <c r="Z35" s="31">
        <v>0</v>
      </c>
      <c r="AA35" s="31">
        <v>0</v>
      </c>
      <c r="AB35" s="38">
        <f t="shared" si="7"/>
        <v>66.89</v>
      </c>
      <c r="AC35" s="57">
        <f>IF(AB35="",Default_Rank_Score,RANK(AB35,AB$4:AB$119,1))</f>
        <v>91</v>
      </c>
      <c r="AD35" s="51">
        <v>63.15</v>
      </c>
      <c r="AE35" s="6">
        <v>0</v>
      </c>
      <c r="AF35" s="31">
        <v>0</v>
      </c>
      <c r="AG35" s="31">
        <v>0</v>
      </c>
      <c r="AH35" s="38">
        <f t="shared" si="8"/>
        <v>63.15</v>
      </c>
      <c r="AI35" s="57">
        <f>IF(AH35="",Default_Rank_Score,RANK(AH35,AH$4:AH$119,1))</f>
        <v>91</v>
      </c>
      <c r="AJ35" s="51">
        <v>72.75</v>
      </c>
      <c r="AK35" s="6">
        <v>0</v>
      </c>
      <c r="AL35" s="31">
        <v>0</v>
      </c>
      <c r="AM35" s="31">
        <v>0</v>
      </c>
      <c r="AN35" s="38">
        <f t="shared" si="9"/>
        <v>72.75</v>
      </c>
      <c r="AO35" s="11">
        <f>IF(AN35="",Default_Rank_Score,RANK(AN35,AN$4:AN$119,1))</f>
        <v>90</v>
      </c>
      <c r="AP35" s="51">
        <v>68.489999999999995</v>
      </c>
      <c r="AQ35" s="6">
        <v>0</v>
      </c>
      <c r="AR35" s="31">
        <v>0</v>
      </c>
      <c r="AS35" s="31">
        <v>0</v>
      </c>
      <c r="AT35" s="38">
        <f t="shared" si="10"/>
        <v>68.489999999999995</v>
      </c>
      <c r="AU35" s="11">
        <f>IF(AT35="",Default_Rank_Score,RANK(AT35,AT$4:AT$119,1))</f>
        <v>92</v>
      </c>
      <c r="AV35" s="51">
        <v>62.4</v>
      </c>
      <c r="AW35" s="6">
        <v>0</v>
      </c>
      <c r="AX35" s="31">
        <v>0</v>
      </c>
      <c r="AY35" s="31">
        <v>0</v>
      </c>
      <c r="AZ35" s="38">
        <f t="shared" si="11"/>
        <v>62.4</v>
      </c>
      <c r="BA35" s="11">
        <f>IF(AZ35="",Default_Rank_Score,RANK(AZ35,AZ$4:AZ$119,1))</f>
        <v>87</v>
      </c>
      <c r="BB35" s="51">
        <v>64.709999999999994</v>
      </c>
      <c r="BC35" s="6">
        <v>0</v>
      </c>
      <c r="BD35" s="31">
        <v>0</v>
      </c>
      <c r="BE35" s="31">
        <v>0</v>
      </c>
      <c r="BF35" s="38">
        <f t="shared" si="12"/>
        <v>64.709999999999994</v>
      </c>
      <c r="BG35" s="11">
        <f>IF(BF35="",Default_Rank_Score,RANK(BF35,BF$4:BF$119,1))</f>
        <v>94</v>
      </c>
      <c r="BH35" s="51">
        <v>62.54</v>
      </c>
      <c r="BI35" s="6">
        <v>1</v>
      </c>
      <c r="BJ35" s="31">
        <v>0</v>
      </c>
      <c r="BK35" s="31">
        <v>0</v>
      </c>
      <c r="BL35" s="38">
        <f t="shared" si="13"/>
        <v>67.539999999999992</v>
      </c>
      <c r="BM35" s="11">
        <f>IF(BL35="",Default_Rank_Score,RANK(BL35,BL$4:BL$119,1))</f>
        <v>96</v>
      </c>
      <c r="BN35" s="51">
        <v>66.53</v>
      </c>
      <c r="BO35" s="6">
        <v>0</v>
      </c>
      <c r="BP35" s="31">
        <v>0</v>
      </c>
      <c r="BQ35" s="31">
        <v>0</v>
      </c>
      <c r="BR35" s="38">
        <f t="shared" si="14"/>
        <v>66.53</v>
      </c>
      <c r="BS35" s="11">
        <f>IF(BR35="",Default_Rank_Score,RANK(BR35,BR$4:BR$119,1))</f>
        <v>79</v>
      </c>
    </row>
    <row r="36" spans="1:71" s="10" customFormat="1" x14ac:dyDescent="0.2">
      <c r="A36" s="77" t="s">
        <v>189</v>
      </c>
      <c r="B36" s="2"/>
      <c r="C36" s="1"/>
      <c r="D36" s="73">
        <v>5</v>
      </c>
      <c r="E36" s="76" t="s">
        <v>144</v>
      </c>
      <c r="F36" s="6"/>
      <c r="G36" s="66">
        <f t="shared" si="0"/>
        <v>1</v>
      </c>
      <c r="H36" s="66">
        <f t="shared" si="1"/>
        <v>18</v>
      </c>
      <c r="I36" s="66">
        <f t="shared" si="2"/>
        <v>7</v>
      </c>
      <c r="J36" s="66">
        <f t="shared" si="3"/>
        <v>4</v>
      </c>
      <c r="K36" s="67">
        <f t="shared" si="4"/>
        <v>206.76000000000002</v>
      </c>
      <c r="L36" s="51">
        <v>20.45</v>
      </c>
      <c r="M36" s="6">
        <v>0</v>
      </c>
      <c r="N36" s="31">
        <v>0</v>
      </c>
      <c r="O36" s="31">
        <v>0</v>
      </c>
      <c r="P36" s="38">
        <f t="shared" si="5"/>
        <v>20.45</v>
      </c>
      <c r="Q36" s="55">
        <f>IF(P36="",Default_Rank_Score,RANK(P36,P$4:P$119,1))</f>
        <v>3</v>
      </c>
      <c r="R36" s="51">
        <v>12.56</v>
      </c>
      <c r="S36" s="6">
        <v>0</v>
      </c>
      <c r="T36" s="31">
        <v>0</v>
      </c>
      <c r="U36" s="31">
        <v>0</v>
      </c>
      <c r="V36" s="38">
        <f t="shared" si="6"/>
        <v>12.56</v>
      </c>
      <c r="W36" s="57">
        <f>IF(V36="",Default_Rank_Score,RANK(V36,V$4:V$119,1))</f>
        <v>1</v>
      </c>
      <c r="X36" s="75">
        <v>19.93</v>
      </c>
      <c r="Y36" s="6">
        <v>1</v>
      </c>
      <c r="Z36" s="31">
        <v>0</v>
      </c>
      <c r="AA36" s="31">
        <v>0</v>
      </c>
      <c r="AB36" s="38">
        <f t="shared" si="7"/>
        <v>24.93</v>
      </c>
      <c r="AC36" s="57">
        <f>IF(AB36="",Default_Rank_Score,RANK(AB36,AB$4:AB$119,1))</f>
        <v>8</v>
      </c>
      <c r="AD36" s="51">
        <v>17.18</v>
      </c>
      <c r="AE36" s="6">
        <v>1</v>
      </c>
      <c r="AF36" s="31">
        <v>0</v>
      </c>
      <c r="AG36" s="31">
        <v>0</v>
      </c>
      <c r="AH36" s="38">
        <f t="shared" si="8"/>
        <v>22.18</v>
      </c>
      <c r="AI36" s="57">
        <f>IF(AH36="",Default_Rank_Score,RANK(AH36,AH$4:AH$119,1))</f>
        <v>5</v>
      </c>
      <c r="AJ36" s="51">
        <v>24.68</v>
      </c>
      <c r="AK36" s="6">
        <v>0</v>
      </c>
      <c r="AL36" s="31">
        <v>0</v>
      </c>
      <c r="AM36" s="31">
        <v>0</v>
      </c>
      <c r="AN36" s="38">
        <f t="shared" si="9"/>
        <v>24.68</v>
      </c>
      <c r="AO36" s="11">
        <f>IF(AN36="",Default_Rank_Score,RANK(AN36,AN$4:AN$119,1))</f>
        <v>1</v>
      </c>
      <c r="AP36" s="51">
        <v>16.690000000000001</v>
      </c>
      <c r="AQ36" s="6">
        <v>0</v>
      </c>
      <c r="AR36" s="31">
        <v>0</v>
      </c>
      <c r="AS36" s="31">
        <v>0</v>
      </c>
      <c r="AT36" s="38">
        <f t="shared" si="10"/>
        <v>16.690000000000001</v>
      </c>
      <c r="AU36" s="11">
        <f>IF(AT36="",Default_Rank_Score,RANK(AT36,AT$4:AT$119,1))</f>
        <v>1</v>
      </c>
      <c r="AV36" s="51">
        <v>19.059999999999999</v>
      </c>
      <c r="AW36" s="6">
        <v>2</v>
      </c>
      <c r="AX36" s="31">
        <v>0</v>
      </c>
      <c r="AY36" s="31">
        <v>0</v>
      </c>
      <c r="AZ36" s="38">
        <f t="shared" si="11"/>
        <v>29.06</v>
      </c>
      <c r="BA36" s="11">
        <f>IF(AZ36="",Default_Rank_Score,RANK(AZ36,AZ$4:AZ$119,1))</f>
        <v>6</v>
      </c>
      <c r="BB36" s="51">
        <v>18.16</v>
      </c>
      <c r="BC36" s="6">
        <v>0</v>
      </c>
      <c r="BD36" s="31">
        <v>0</v>
      </c>
      <c r="BE36" s="31">
        <v>0</v>
      </c>
      <c r="BF36" s="38">
        <f t="shared" si="12"/>
        <v>18.16</v>
      </c>
      <c r="BG36" s="11">
        <f>IF(BF36="",Default_Rank_Score,RANK(BF36,BF$4:BF$119,1))</f>
        <v>1</v>
      </c>
      <c r="BH36" s="51">
        <v>16.89</v>
      </c>
      <c r="BI36" s="6">
        <v>0</v>
      </c>
      <c r="BJ36" s="31">
        <v>0</v>
      </c>
      <c r="BK36" s="31">
        <v>0</v>
      </c>
      <c r="BL36" s="38">
        <f t="shared" si="13"/>
        <v>16.89</v>
      </c>
      <c r="BM36" s="11">
        <f>IF(BL36="",Default_Rank_Score,RANK(BL36,BL$4:BL$119,1))</f>
        <v>1</v>
      </c>
      <c r="BN36" s="51">
        <v>21.16</v>
      </c>
      <c r="BO36" s="6">
        <v>0</v>
      </c>
      <c r="BP36" s="31">
        <v>0</v>
      </c>
      <c r="BQ36" s="31">
        <v>0</v>
      </c>
      <c r="BR36" s="38">
        <f t="shared" si="14"/>
        <v>21.16</v>
      </c>
      <c r="BS36" s="11">
        <f>IF(BR36="",Default_Rank_Score,RANK(BR36,BR$4:BR$119,1))</f>
        <v>1</v>
      </c>
    </row>
    <row r="37" spans="1:71" s="10" customFormat="1" x14ac:dyDescent="0.2">
      <c r="A37" s="61" t="s">
        <v>130</v>
      </c>
      <c r="B37" s="2"/>
      <c r="C37" s="1"/>
      <c r="D37" s="72">
        <v>4</v>
      </c>
      <c r="E37" s="76" t="s">
        <v>49</v>
      </c>
      <c r="F37" s="6"/>
      <c r="G37" s="66">
        <f t="shared" ref="G37:G68" si="15">RANK(K37,K$4:K$119,1)</f>
        <v>16</v>
      </c>
      <c r="H37" s="66">
        <f t="shared" ref="H37:H68" si="16">Q37+W37+AC37+AI37+AO37</f>
        <v>132</v>
      </c>
      <c r="I37" s="66">
        <f t="shared" ref="I37:I68" si="17">IF(M37=0,1,0)+IF(S37=0,1,0)+IF(Y37=0,1,0)+IF(AE37=0,1,0)+IF(AK37=0,1,0)+IF(AQ37=0,1,0)+IF(AW37=0,1,0)+IF(BC37=0,1,0)+IF(BI37=0,1,0)+IF(BO37=0,1,0)</f>
        <v>7</v>
      </c>
      <c r="J37" s="66">
        <f t="shared" ref="J37:J68" si="18">M37+S37+Y37+AE37+AK37+AQ37+AW37+BC37+BI37+BO37</f>
        <v>3</v>
      </c>
      <c r="K37" s="67">
        <f t="shared" ref="K37:K68" si="19">P37+V37+AB37+AH37+AN37+AT37+AZ37+BF37+BL37+BR37</f>
        <v>313.73</v>
      </c>
      <c r="L37" s="51">
        <v>32.92</v>
      </c>
      <c r="M37" s="6">
        <v>0</v>
      </c>
      <c r="N37" s="31">
        <v>0</v>
      </c>
      <c r="O37" s="31">
        <v>0</v>
      </c>
      <c r="P37" s="38">
        <f t="shared" ref="P37:P68" si="20">IF((OR(L37="",L37="DNC")),"",IF(L37="SDQ",P$129,IF(L37="DNF",999,(L37+(5*M37)+(N37*10)-(O37*5)))))</f>
        <v>32.92</v>
      </c>
      <c r="Q37" s="55">
        <f>IF(P37="",Default_Rank_Score,RANK(P37,P$4:P$119,1))</f>
        <v>27</v>
      </c>
      <c r="R37" s="51">
        <v>24.08</v>
      </c>
      <c r="S37" s="6">
        <v>1</v>
      </c>
      <c r="T37" s="31">
        <v>0</v>
      </c>
      <c r="U37" s="31">
        <v>0</v>
      </c>
      <c r="V37" s="38">
        <f t="shared" ref="V37:V68" si="21">IF((OR(R37="",R37="DNC")),"",IF(R37="SDQ",V$129,IF(R37="DNF",999,(R37+(5*S37)+(T37*10)-(U37*5)))))</f>
        <v>29.08</v>
      </c>
      <c r="W37" s="57">
        <f>IF(V37="",Default_Rank_Score,RANK(V37,V$4:V$119,1))</f>
        <v>49</v>
      </c>
      <c r="X37" s="51">
        <v>29.6</v>
      </c>
      <c r="Y37" s="6">
        <v>1</v>
      </c>
      <c r="Z37" s="31">
        <v>0</v>
      </c>
      <c r="AA37" s="31">
        <v>0</v>
      </c>
      <c r="AB37" s="38">
        <f t="shared" ref="AB37:AB68" si="22">IF((OR(X37="",X37="DNC")),"",IF(X37="SDQ",AB$129,IF(X37="DNF",999,(X37+(5*Y37)+(Z37*10)-(AA37*5)))))</f>
        <v>34.6</v>
      </c>
      <c r="AC37" s="57">
        <f>IF(AB37="",Default_Rank_Score,RANK(AB37,AB$4:AB$119,1))</f>
        <v>26</v>
      </c>
      <c r="AD37" s="51">
        <v>27.36</v>
      </c>
      <c r="AE37" s="6">
        <v>0</v>
      </c>
      <c r="AF37" s="31">
        <v>0</v>
      </c>
      <c r="AG37" s="31">
        <v>0</v>
      </c>
      <c r="AH37" s="38">
        <f t="shared" ref="AH37:AH68" si="23">IF((OR(AD37="",AD37="DNC")),"",IF(AD37="SDQ",AH$129,IF(AD37="DNF",999,(AD37+(5*AE37)+(AF37*10)-(AG37*5)))))</f>
        <v>27.36</v>
      </c>
      <c r="AI37" s="57">
        <f>IF(AH37="",Default_Rank_Score,RANK(AH37,AH$4:AH$119,1))</f>
        <v>17</v>
      </c>
      <c r="AJ37" s="51">
        <v>34.39</v>
      </c>
      <c r="AK37" s="6">
        <v>0</v>
      </c>
      <c r="AL37" s="31">
        <v>0</v>
      </c>
      <c r="AM37" s="31">
        <v>0</v>
      </c>
      <c r="AN37" s="38">
        <f t="shared" ref="AN37:AN68" si="24">IF((OR(AJ37="",AJ37="DNC")),"",IF(AJ37="SDQ",AN$129,IF(AJ37="DNF",999,(AJ37+(5*AK37)+(AL37*10)-(AM37*5)))))</f>
        <v>34.39</v>
      </c>
      <c r="AO37" s="11">
        <f>IF(AN37="",Default_Rank_Score,RANK(AN37,AN$4:AN$119,1))</f>
        <v>13</v>
      </c>
      <c r="AP37" s="51">
        <v>29.61</v>
      </c>
      <c r="AQ37" s="6">
        <v>1</v>
      </c>
      <c r="AR37" s="31">
        <v>0</v>
      </c>
      <c r="AS37" s="31">
        <v>0</v>
      </c>
      <c r="AT37" s="38">
        <f t="shared" ref="AT37:AT68" si="25">IF((OR(AP37="",AP37="DNC")),"",IF(AP37="SDQ",AT$129,IF(AP37="DNF",999,(AP37+(5*AQ37)+(AR37*10)-(AS37*5)))))</f>
        <v>34.61</v>
      </c>
      <c r="AU37" s="11">
        <f>IF(AT37="",Default_Rank_Score,RANK(AT37,AT$4:AT$119,1))</f>
        <v>28</v>
      </c>
      <c r="AV37" s="51">
        <v>29.49</v>
      </c>
      <c r="AW37" s="6">
        <v>0</v>
      </c>
      <c r="AX37" s="31">
        <v>0</v>
      </c>
      <c r="AY37" s="31">
        <v>0</v>
      </c>
      <c r="AZ37" s="38">
        <f t="shared" ref="AZ37:AZ68" si="26">IF((OR(AV37="",AV37="DNC")),"",IF(AV37="SDQ",AZ$129,IF(AV37="DNF",999,(AV37+(5*AW37)+(AX37*10)-(AY37*5)))))</f>
        <v>29.49</v>
      </c>
      <c r="BA37" s="11">
        <f>IF(AZ37="",Default_Rank_Score,RANK(AZ37,AZ$4:AZ$119,1))</f>
        <v>10</v>
      </c>
      <c r="BB37" s="51">
        <v>28.17</v>
      </c>
      <c r="BC37" s="6">
        <v>0</v>
      </c>
      <c r="BD37" s="31">
        <v>0</v>
      </c>
      <c r="BE37" s="31">
        <v>0</v>
      </c>
      <c r="BF37" s="38">
        <f t="shared" ref="BF37:BF68" si="27">IF((OR(BB37="",BB37="DNC")),"",IF(BB37="SDQ",BF$129,IF(BB37="DNF",999,(BB37+(5*BC37)+(BD37*10)-(BE37*5)))))</f>
        <v>28.17</v>
      </c>
      <c r="BG37" s="11">
        <f>IF(BF37="",Default_Rank_Score,RANK(BF37,BF$4:BF$119,1))</f>
        <v>14</v>
      </c>
      <c r="BH37" s="51">
        <v>28.72</v>
      </c>
      <c r="BI37" s="6">
        <v>0</v>
      </c>
      <c r="BJ37" s="31">
        <v>0</v>
      </c>
      <c r="BK37" s="31">
        <v>0</v>
      </c>
      <c r="BL37" s="38">
        <f t="shared" ref="BL37:BL68" si="28">IF((OR(BH37="",BH37="DNC")),"",IF(BH37="SDQ",BL$129,IF(BH37="DNF",999,(BH37+(5*BI37)+(BJ37*10)-(BK37*5)))))</f>
        <v>28.72</v>
      </c>
      <c r="BM37" s="11">
        <f>IF(BL37="",Default_Rank_Score,RANK(BL37,BL$4:BL$119,1))</f>
        <v>15</v>
      </c>
      <c r="BN37" s="51">
        <v>34.39</v>
      </c>
      <c r="BO37" s="6">
        <v>0</v>
      </c>
      <c r="BP37" s="31">
        <v>0</v>
      </c>
      <c r="BQ37" s="31">
        <v>0</v>
      </c>
      <c r="BR37" s="38">
        <f t="shared" ref="BR37:BR68" si="29">IF((OR(BN37="",BN37="DNC")),"",IF(BN37="SDQ",BR$129,IF(BN37="DNF",999,(BN37+(5*BO37)+(BP37*10)-(BQ37*5)))))</f>
        <v>34.39</v>
      </c>
      <c r="BS37" s="11">
        <f>IF(BR37="",Default_Rank_Score,RANK(BR37,BR$4:BR$119,1))</f>
        <v>12</v>
      </c>
    </row>
    <row r="38" spans="1:71" s="10" customFormat="1" x14ac:dyDescent="0.2">
      <c r="A38" s="61" t="s">
        <v>174</v>
      </c>
      <c r="B38" s="2"/>
      <c r="C38" s="1"/>
      <c r="D38" s="74">
        <v>6</v>
      </c>
      <c r="E38" s="76" t="s">
        <v>73</v>
      </c>
      <c r="F38" s="6"/>
      <c r="G38" s="66">
        <f t="shared" si="15"/>
        <v>17</v>
      </c>
      <c r="H38" s="66">
        <f t="shared" si="16"/>
        <v>92</v>
      </c>
      <c r="I38" s="66">
        <f t="shared" si="17"/>
        <v>7</v>
      </c>
      <c r="J38" s="66">
        <f t="shared" si="18"/>
        <v>4</v>
      </c>
      <c r="K38" s="67">
        <f t="shared" si="19"/>
        <v>323.64999999999998</v>
      </c>
      <c r="L38" s="51">
        <v>28.43</v>
      </c>
      <c r="M38" s="6">
        <v>0</v>
      </c>
      <c r="N38" s="31">
        <v>0</v>
      </c>
      <c r="O38" s="31">
        <v>0</v>
      </c>
      <c r="P38" s="38">
        <f t="shared" si="20"/>
        <v>28.43</v>
      </c>
      <c r="Q38" s="55">
        <f>IF(P38="",Default_Rank_Score,RANK(P38,P$4:P$119,1))</f>
        <v>13</v>
      </c>
      <c r="R38" s="51">
        <v>22.26</v>
      </c>
      <c r="S38" s="6">
        <v>0</v>
      </c>
      <c r="T38" s="31">
        <v>0</v>
      </c>
      <c r="U38" s="31">
        <v>0</v>
      </c>
      <c r="V38" s="38">
        <f t="shared" si="21"/>
        <v>22.26</v>
      </c>
      <c r="W38" s="57">
        <f>IF(V38="",Default_Rank_Score,RANK(V38,V$4:V$119,1))</f>
        <v>16</v>
      </c>
      <c r="X38" s="51">
        <v>30.8</v>
      </c>
      <c r="Y38" s="6">
        <v>1</v>
      </c>
      <c r="Z38" s="31">
        <v>0</v>
      </c>
      <c r="AA38" s="31">
        <v>0</v>
      </c>
      <c r="AB38" s="38">
        <f t="shared" si="22"/>
        <v>35.799999999999997</v>
      </c>
      <c r="AC38" s="57">
        <f>IF(AB38="",Default_Rank_Score,RANK(AB38,AB$4:AB$119,1))</f>
        <v>29</v>
      </c>
      <c r="AD38" s="51">
        <v>27.01</v>
      </c>
      <c r="AE38" s="6">
        <v>0</v>
      </c>
      <c r="AF38" s="31">
        <v>0</v>
      </c>
      <c r="AG38" s="31">
        <v>0</v>
      </c>
      <c r="AH38" s="38">
        <f t="shared" si="23"/>
        <v>27.01</v>
      </c>
      <c r="AI38" s="57">
        <f>IF(AH38="",Default_Rank_Score,RANK(AH38,AH$4:AH$119,1))</f>
        <v>15</v>
      </c>
      <c r="AJ38" s="51">
        <v>36.659999999999997</v>
      </c>
      <c r="AK38" s="6">
        <v>0</v>
      </c>
      <c r="AL38" s="31">
        <v>0</v>
      </c>
      <c r="AM38" s="31">
        <v>0</v>
      </c>
      <c r="AN38" s="38">
        <f t="shared" si="24"/>
        <v>36.659999999999997</v>
      </c>
      <c r="AO38" s="11">
        <f>IF(AN38="",Default_Rank_Score,RANK(AN38,AN$4:AN$119,1))</f>
        <v>19</v>
      </c>
      <c r="AP38" s="51">
        <v>31.27</v>
      </c>
      <c r="AQ38" s="6">
        <v>0</v>
      </c>
      <c r="AR38" s="31">
        <v>0</v>
      </c>
      <c r="AS38" s="31">
        <v>0</v>
      </c>
      <c r="AT38" s="38">
        <f t="shared" si="25"/>
        <v>31.27</v>
      </c>
      <c r="AU38" s="11">
        <f>IF(AT38="",Default_Rank_Score,RANK(AT38,AT$4:AT$119,1))</f>
        <v>20</v>
      </c>
      <c r="AV38" s="51">
        <v>34.520000000000003</v>
      </c>
      <c r="AW38" s="6">
        <v>0</v>
      </c>
      <c r="AX38" s="31">
        <v>0</v>
      </c>
      <c r="AY38" s="31">
        <v>0</v>
      </c>
      <c r="AZ38" s="38">
        <f t="shared" si="26"/>
        <v>34.520000000000003</v>
      </c>
      <c r="BA38" s="11">
        <f>IF(AZ38="",Default_Rank_Score,RANK(AZ38,AZ$4:AZ$119,1))</f>
        <v>24</v>
      </c>
      <c r="BB38" s="51">
        <v>30.38</v>
      </c>
      <c r="BC38" s="6">
        <v>0</v>
      </c>
      <c r="BD38" s="31">
        <v>0</v>
      </c>
      <c r="BE38" s="31">
        <v>0</v>
      </c>
      <c r="BF38" s="38">
        <f t="shared" si="27"/>
        <v>30.38</v>
      </c>
      <c r="BG38" s="11">
        <f>IF(BF38="",Default_Rank_Score,RANK(BF38,BF$4:BF$119,1))</f>
        <v>26</v>
      </c>
      <c r="BH38" s="51">
        <v>26.35</v>
      </c>
      <c r="BI38" s="6">
        <v>1</v>
      </c>
      <c r="BJ38" s="31">
        <v>0</v>
      </c>
      <c r="BK38" s="31">
        <v>0</v>
      </c>
      <c r="BL38" s="38">
        <f t="shared" si="28"/>
        <v>31.35</v>
      </c>
      <c r="BM38" s="11">
        <f>IF(BL38="",Default_Rank_Score,RANK(BL38,BL$4:BL$119,1))</f>
        <v>21</v>
      </c>
      <c r="BN38" s="51">
        <v>35.97</v>
      </c>
      <c r="BO38" s="6">
        <v>2</v>
      </c>
      <c r="BP38" s="31">
        <v>0</v>
      </c>
      <c r="BQ38" s="31">
        <v>0</v>
      </c>
      <c r="BR38" s="38">
        <f t="shared" si="29"/>
        <v>45.97</v>
      </c>
      <c r="BS38" s="11">
        <f>IF(BR38="",Default_Rank_Score,RANK(BR38,BR$4:BR$119,1))</f>
        <v>40</v>
      </c>
    </row>
    <row r="39" spans="1:71" s="10" customFormat="1" x14ac:dyDescent="0.2">
      <c r="A39" s="61" t="s">
        <v>108</v>
      </c>
      <c r="B39" s="2"/>
      <c r="C39" s="1"/>
      <c r="D39" s="71">
        <v>3</v>
      </c>
      <c r="E39" s="76" t="s">
        <v>85</v>
      </c>
      <c r="F39" s="6"/>
      <c r="G39" s="66">
        <f t="shared" si="15"/>
        <v>18</v>
      </c>
      <c r="H39" s="66">
        <f t="shared" si="16"/>
        <v>113</v>
      </c>
      <c r="I39" s="66">
        <f t="shared" si="17"/>
        <v>7</v>
      </c>
      <c r="J39" s="66">
        <f t="shared" si="18"/>
        <v>3</v>
      </c>
      <c r="K39" s="67">
        <f t="shared" si="19"/>
        <v>324.05</v>
      </c>
      <c r="L39" s="51">
        <v>30.85</v>
      </c>
      <c r="M39" s="6">
        <v>0</v>
      </c>
      <c r="N39" s="31">
        <v>0</v>
      </c>
      <c r="O39" s="31">
        <v>0</v>
      </c>
      <c r="P39" s="38">
        <f t="shared" si="20"/>
        <v>30.85</v>
      </c>
      <c r="Q39" s="55">
        <f>IF(P39="",Default_Rank_Score,RANK(P39,P$4:P$119,1))</f>
        <v>23</v>
      </c>
      <c r="R39" s="51">
        <v>22.84</v>
      </c>
      <c r="S39" s="6">
        <v>0</v>
      </c>
      <c r="T39" s="31">
        <v>0</v>
      </c>
      <c r="U39" s="31">
        <v>0</v>
      </c>
      <c r="V39" s="38">
        <f t="shared" si="21"/>
        <v>22.84</v>
      </c>
      <c r="W39" s="57">
        <f>IF(V39="",Default_Rank_Score,RANK(V39,V$4:V$119,1))</f>
        <v>18</v>
      </c>
      <c r="X39" s="51">
        <v>32.83</v>
      </c>
      <c r="Y39" s="6">
        <v>0</v>
      </c>
      <c r="Z39" s="31">
        <v>0</v>
      </c>
      <c r="AA39" s="31">
        <v>0</v>
      </c>
      <c r="AB39" s="38">
        <f t="shared" si="22"/>
        <v>32.83</v>
      </c>
      <c r="AC39" s="57">
        <f>IF(AB39="",Default_Rank_Score,RANK(AB39,AB$4:AB$119,1))</f>
        <v>17</v>
      </c>
      <c r="AD39" s="51">
        <v>25.82</v>
      </c>
      <c r="AE39" s="6">
        <v>1</v>
      </c>
      <c r="AF39" s="31">
        <v>0</v>
      </c>
      <c r="AG39" s="31">
        <v>0</v>
      </c>
      <c r="AH39" s="38">
        <f t="shared" si="23"/>
        <v>30.82</v>
      </c>
      <c r="AI39" s="57">
        <f>IF(AH39="",Default_Rank_Score,RANK(AH39,AH$4:AH$119,1))</f>
        <v>23</v>
      </c>
      <c r="AJ39" s="51">
        <v>37.49</v>
      </c>
      <c r="AK39" s="6">
        <v>1</v>
      </c>
      <c r="AL39" s="31">
        <v>0</v>
      </c>
      <c r="AM39" s="31">
        <v>0</v>
      </c>
      <c r="AN39" s="38">
        <f t="shared" si="24"/>
        <v>42.49</v>
      </c>
      <c r="AO39" s="11">
        <f>IF(AN39="",Default_Rank_Score,RANK(AN39,AN$4:AN$119,1))</f>
        <v>32</v>
      </c>
      <c r="AP39" s="51">
        <v>29.84</v>
      </c>
      <c r="AQ39" s="6">
        <v>0</v>
      </c>
      <c r="AR39" s="31">
        <v>0</v>
      </c>
      <c r="AS39" s="31">
        <v>0</v>
      </c>
      <c r="AT39" s="38">
        <f t="shared" si="25"/>
        <v>29.84</v>
      </c>
      <c r="AU39" s="11">
        <f>IF(AT39="",Default_Rank_Score,RANK(AT39,AT$4:AT$119,1))</f>
        <v>13</v>
      </c>
      <c r="AV39" s="51">
        <v>29.53</v>
      </c>
      <c r="AW39" s="6">
        <v>1</v>
      </c>
      <c r="AX39" s="31">
        <v>0</v>
      </c>
      <c r="AY39" s="31">
        <v>0</v>
      </c>
      <c r="AZ39" s="38">
        <f t="shared" si="26"/>
        <v>34.53</v>
      </c>
      <c r="BA39" s="11">
        <f>IF(AZ39="",Default_Rank_Score,RANK(AZ39,AZ$4:AZ$119,1))</f>
        <v>25</v>
      </c>
      <c r="BB39" s="51">
        <v>27.57</v>
      </c>
      <c r="BC39" s="6">
        <v>0</v>
      </c>
      <c r="BD39" s="31">
        <v>0</v>
      </c>
      <c r="BE39" s="31">
        <v>0</v>
      </c>
      <c r="BF39" s="38">
        <f t="shared" si="27"/>
        <v>27.57</v>
      </c>
      <c r="BG39" s="11">
        <f>IF(BF39="",Default_Rank_Score,RANK(BF39,BF$4:BF$119,1))</f>
        <v>12</v>
      </c>
      <c r="BH39" s="51">
        <v>29.03</v>
      </c>
      <c r="BI39" s="6">
        <v>0</v>
      </c>
      <c r="BJ39" s="31">
        <v>0</v>
      </c>
      <c r="BK39" s="31">
        <v>0</v>
      </c>
      <c r="BL39" s="38">
        <f t="shared" si="28"/>
        <v>29.03</v>
      </c>
      <c r="BM39" s="11">
        <f>IF(BL39="",Default_Rank_Score,RANK(BL39,BL$4:BL$119,1))</f>
        <v>16</v>
      </c>
      <c r="BN39" s="51">
        <v>43.25</v>
      </c>
      <c r="BO39" s="6">
        <v>0</v>
      </c>
      <c r="BP39" s="31">
        <v>0</v>
      </c>
      <c r="BQ39" s="31">
        <v>0</v>
      </c>
      <c r="BR39" s="38">
        <f t="shared" si="29"/>
        <v>43.25</v>
      </c>
      <c r="BS39" s="11">
        <f>IF(BR39="",Default_Rank_Score,RANK(BR39,BR$4:BR$119,1))</f>
        <v>35</v>
      </c>
    </row>
    <row r="40" spans="1:71" s="10" customFormat="1" x14ac:dyDescent="0.2">
      <c r="A40" s="61" t="s">
        <v>69</v>
      </c>
      <c r="B40" s="2"/>
      <c r="C40" s="1"/>
      <c r="D40" s="69">
        <v>1</v>
      </c>
      <c r="E40" s="76" t="s">
        <v>47</v>
      </c>
      <c r="F40" s="6"/>
      <c r="G40" s="66">
        <f t="shared" si="15"/>
        <v>32</v>
      </c>
      <c r="H40" s="66">
        <f t="shared" si="16"/>
        <v>236</v>
      </c>
      <c r="I40" s="66">
        <f t="shared" si="17"/>
        <v>7</v>
      </c>
      <c r="J40" s="66">
        <f t="shared" si="18"/>
        <v>5</v>
      </c>
      <c r="K40" s="67">
        <f t="shared" si="19"/>
        <v>377.26000000000005</v>
      </c>
      <c r="L40" s="51">
        <v>34.03</v>
      </c>
      <c r="M40" s="6">
        <v>0</v>
      </c>
      <c r="N40" s="31">
        <v>0</v>
      </c>
      <c r="O40" s="31">
        <v>0</v>
      </c>
      <c r="P40" s="38">
        <f t="shared" si="20"/>
        <v>34.03</v>
      </c>
      <c r="Q40" s="55">
        <f>IF(P40="",Default_Rank_Score,RANK(P40,P$4:P$119,1))</f>
        <v>36</v>
      </c>
      <c r="R40" s="51">
        <v>25.85</v>
      </c>
      <c r="S40" s="6">
        <v>0</v>
      </c>
      <c r="T40" s="31">
        <v>0</v>
      </c>
      <c r="U40" s="31">
        <v>0</v>
      </c>
      <c r="V40" s="38">
        <f t="shared" si="21"/>
        <v>25.85</v>
      </c>
      <c r="W40" s="57">
        <f>IF(V40="",Default_Rank_Score,RANK(V40,V$4:V$119,1))</f>
        <v>33</v>
      </c>
      <c r="X40" s="51">
        <v>40</v>
      </c>
      <c r="Y40" s="6">
        <v>1</v>
      </c>
      <c r="Z40" s="31">
        <v>0</v>
      </c>
      <c r="AA40" s="31">
        <v>0</v>
      </c>
      <c r="AB40" s="38">
        <f t="shared" si="22"/>
        <v>45</v>
      </c>
      <c r="AC40" s="57">
        <f>IF(AB40="",Default_Rank_Score,RANK(AB40,AB$4:AB$119,1))</f>
        <v>50</v>
      </c>
      <c r="AD40" s="51">
        <v>36.39</v>
      </c>
      <c r="AE40" s="6">
        <v>1</v>
      </c>
      <c r="AF40" s="31">
        <v>0</v>
      </c>
      <c r="AG40" s="31">
        <v>0</v>
      </c>
      <c r="AH40" s="38">
        <f t="shared" si="23"/>
        <v>41.39</v>
      </c>
      <c r="AI40" s="57">
        <f>IF(AH40="",Default_Rank_Score,RANK(AH40,AH$4:AH$119,1))</f>
        <v>60</v>
      </c>
      <c r="AJ40" s="51">
        <v>49.84</v>
      </c>
      <c r="AK40" s="6">
        <v>0</v>
      </c>
      <c r="AL40" s="31">
        <v>0</v>
      </c>
      <c r="AM40" s="31">
        <v>0</v>
      </c>
      <c r="AN40" s="38">
        <f t="shared" si="24"/>
        <v>49.84</v>
      </c>
      <c r="AO40" s="11">
        <f>IF(AN40="",Default_Rank_Score,RANK(AN40,AN$4:AN$119,1))</f>
        <v>57</v>
      </c>
      <c r="AP40" s="51">
        <v>36.520000000000003</v>
      </c>
      <c r="AQ40" s="6">
        <v>0</v>
      </c>
      <c r="AR40" s="31">
        <v>0</v>
      </c>
      <c r="AS40" s="31">
        <v>0</v>
      </c>
      <c r="AT40" s="38">
        <f t="shared" si="25"/>
        <v>36.520000000000003</v>
      </c>
      <c r="AU40" s="11">
        <f>IF(AT40="",Default_Rank_Score,RANK(AT40,AT$4:AT$119,1))</f>
        <v>36</v>
      </c>
      <c r="AV40" s="51">
        <v>30.44</v>
      </c>
      <c r="AW40" s="6">
        <v>3</v>
      </c>
      <c r="AX40" s="31">
        <v>0</v>
      </c>
      <c r="AY40" s="31">
        <v>0</v>
      </c>
      <c r="AZ40" s="38">
        <f t="shared" si="26"/>
        <v>45.44</v>
      </c>
      <c r="BA40" s="11">
        <f>IF(AZ40="",Default_Rank_Score,RANK(AZ40,AZ$4:AZ$119,1))</f>
        <v>61</v>
      </c>
      <c r="BB40" s="51">
        <v>29.66</v>
      </c>
      <c r="BC40" s="6">
        <v>0</v>
      </c>
      <c r="BD40" s="31">
        <v>0</v>
      </c>
      <c r="BE40" s="31">
        <v>0</v>
      </c>
      <c r="BF40" s="38">
        <f t="shared" si="27"/>
        <v>29.66</v>
      </c>
      <c r="BG40" s="11">
        <f>IF(BF40="",Default_Rank_Score,RANK(BF40,BF$4:BF$119,1))</f>
        <v>23</v>
      </c>
      <c r="BH40" s="51">
        <v>31.42</v>
      </c>
      <c r="BI40" s="6">
        <v>0</v>
      </c>
      <c r="BJ40" s="31">
        <v>0</v>
      </c>
      <c r="BK40" s="31">
        <v>0</v>
      </c>
      <c r="BL40" s="38">
        <f t="shared" si="28"/>
        <v>31.42</v>
      </c>
      <c r="BM40" s="11">
        <f>IF(BL40="",Default_Rank_Score,RANK(BL40,BL$4:BL$119,1))</f>
        <v>22</v>
      </c>
      <c r="BN40" s="51">
        <v>38.11</v>
      </c>
      <c r="BO40" s="6">
        <v>0</v>
      </c>
      <c r="BP40" s="31">
        <v>0</v>
      </c>
      <c r="BQ40" s="31">
        <v>0</v>
      </c>
      <c r="BR40" s="38">
        <f t="shared" si="29"/>
        <v>38.11</v>
      </c>
      <c r="BS40" s="11">
        <f>IF(BR40="",Default_Rank_Score,RANK(BR40,BR$4:BR$119,1))</f>
        <v>23</v>
      </c>
    </row>
    <row r="41" spans="1:71" s="10" customFormat="1" x14ac:dyDescent="0.2">
      <c r="A41" s="61" t="s">
        <v>128</v>
      </c>
      <c r="B41" s="2"/>
      <c r="C41" s="1"/>
      <c r="D41" s="72">
        <v>4</v>
      </c>
      <c r="E41" s="76" t="s">
        <v>188</v>
      </c>
      <c r="F41" s="6"/>
      <c r="G41" s="66">
        <f t="shared" si="15"/>
        <v>36</v>
      </c>
      <c r="H41" s="66">
        <f t="shared" si="16"/>
        <v>222</v>
      </c>
      <c r="I41" s="66">
        <f t="shared" si="17"/>
        <v>7</v>
      </c>
      <c r="J41" s="66">
        <f t="shared" si="18"/>
        <v>3</v>
      </c>
      <c r="K41" s="67">
        <f t="shared" si="19"/>
        <v>383.64</v>
      </c>
      <c r="L41" s="51">
        <v>34.840000000000003</v>
      </c>
      <c r="M41" s="6">
        <v>0</v>
      </c>
      <c r="N41" s="31">
        <v>0</v>
      </c>
      <c r="O41" s="31">
        <v>0</v>
      </c>
      <c r="P41" s="38">
        <f t="shared" si="20"/>
        <v>34.840000000000003</v>
      </c>
      <c r="Q41" s="55">
        <f>IF(P41="",Default_Rank_Score,RANK(P41,P$4:P$119,1))</f>
        <v>41</v>
      </c>
      <c r="R41" s="51">
        <v>25.11</v>
      </c>
      <c r="S41" s="6">
        <v>0</v>
      </c>
      <c r="T41" s="31">
        <v>0</v>
      </c>
      <c r="U41" s="31">
        <v>0</v>
      </c>
      <c r="V41" s="38">
        <f t="shared" si="21"/>
        <v>25.11</v>
      </c>
      <c r="W41" s="57">
        <f>IF(V41="",Default_Rank_Score,RANK(V41,V$4:V$119,1))</f>
        <v>30</v>
      </c>
      <c r="X41" s="51">
        <v>38.14</v>
      </c>
      <c r="Y41" s="6">
        <v>0</v>
      </c>
      <c r="Z41" s="31">
        <v>0</v>
      </c>
      <c r="AA41" s="31">
        <v>0</v>
      </c>
      <c r="AB41" s="38">
        <f t="shared" si="22"/>
        <v>38.14</v>
      </c>
      <c r="AC41" s="57">
        <f>IF(AB41="",Default_Rank_Score,RANK(AB41,AB$4:AB$119,1))</f>
        <v>33</v>
      </c>
      <c r="AD41" s="51">
        <v>34.93</v>
      </c>
      <c r="AE41" s="6">
        <v>1</v>
      </c>
      <c r="AF41" s="31">
        <v>1</v>
      </c>
      <c r="AG41" s="31">
        <v>0</v>
      </c>
      <c r="AH41" s="38">
        <f t="shared" si="23"/>
        <v>49.93</v>
      </c>
      <c r="AI41" s="57">
        <f>IF(AH41="",Default_Rank_Score,RANK(AH41,AH$4:AH$119,1))</f>
        <v>77</v>
      </c>
      <c r="AJ41" s="51">
        <v>43.57</v>
      </c>
      <c r="AK41" s="6">
        <v>0</v>
      </c>
      <c r="AL41" s="31">
        <v>0</v>
      </c>
      <c r="AM41" s="31">
        <v>0</v>
      </c>
      <c r="AN41" s="38">
        <f t="shared" si="24"/>
        <v>43.57</v>
      </c>
      <c r="AO41" s="11">
        <f>IF(AN41="",Default_Rank_Score,RANK(AN41,AN$4:AN$119,1))</f>
        <v>41</v>
      </c>
      <c r="AP41" s="51">
        <v>36.479999999999997</v>
      </c>
      <c r="AQ41" s="6">
        <v>0</v>
      </c>
      <c r="AR41" s="31">
        <v>0</v>
      </c>
      <c r="AS41" s="31">
        <v>0</v>
      </c>
      <c r="AT41" s="38">
        <f t="shared" si="25"/>
        <v>36.479999999999997</v>
      </c>
      <c r="AU41" s="11">
        <f>IF(AT41="",Default_Rank_Score,RANK(AT41,AT$4:AT$119,1))</f>
        <v>34</v>
      </c>
      <c r="AV41" s="51">
        <v>36.090000000000003</v>
      </c>
      <c r="AW41" s="6">
        <v>0</v>
      </c>
      <c r="AX41" s="31">
        <v>0</v>
      </c>
      <c r="AY41" s="31">
        <v>0</v>
      </c>
      <c r="AZ41" s="38">
        <f t="shared" si="26"/>
        <v>36.090000000000003</v>
      </c>
      <c r="BA41" s="11">
        <f>IF(AZ41="",Default_Rank_Score,RANK(AZ41,AZ$4:AZ$119,1))</f>
        <v>32</v>
      </c>
      <c r="BB41" s="51">
        <v>33.76</v>
      </c>
      <c r="BC41" s="6">
        <v>1</v>
      </c>
      <c r="BD41" s="31">
        <v>0</v>
      </c>
      <c r="BE41" s="31">
        <v>0</v>
      </c>
      <c r="BF41" s="38">
        <f t="shared" si="27"/>
        <v>38.76</v>
      </c>
      <c r="BG41" s="11">
        <f>IF(BF41="",Default_Rank_Score,RANK(BF41,BF$4:BF$119,1))</f>
        <v>51</v>
      </c>
      <c r="BH41" s="51">
        <v>33.369999999999997</v>
      </c>
      <c r="BI41" s="6">
        <v>0</v>
      </c>
      <c r="BJ41" s="31">
        <v>0</v>
      </c>
      <c r="BK41" s="31">
        <v>0</v>
      </c>
      <c r="BL41" s="38">
        <f t="shared" si="28"/>
        <v>33.369999999999997</v>
      </c>
      <c r="BM41" s="11">
        <f>IF(BL41="",Default_Rank_Score,RANK(BL41,BL$4:BL$119,1))</f>
        <v>29</v>
      </c>
      <c r="BN41" s="51">
        <v>42.35</v>
      </c>
      <c r="BO41" s="6">
        <v>1</v>
      </c>
      <c r="BP41" s="31">
        <v>0</v>
      </c>
      <c r="BQ41" s="31">
        <v>0</v>
      </c>
      <c r="BR41" s="38">
        <f t="shared" si="29"/>
        <v>47.35</v>
      </c>
      <c r="BS41" s="11">
        <f>IF(BR41="",Default_Rank_Score,RANK(BR41,BR$4:BR$119,1))</f>
        <v>45</v>
      </c>
    </row>
    <row r="42" spans="1:71" s="10" customFormat="1" x14ac:dyDescent="0.2">
      <c r="A42" s="61" t="s">
        <v>77</v>
      </c>
      <c r="B42" s="2"/>
      <c r="C42" s="1"/>
      <c r="D42" s="69">
        <v>1</v>
      </c>
      <c r="E42" s="76" t="s">
        <v>78</v>
      </c>
      <c r="F42" s="6"/>
      <c r="G42" s="66">
        <f t="shared" si="15"/>
        <v>39</v>
      </c>
      <c r="H42" s="66">
        <f t="shared" si="16"/>
        <v>191</v>
      </c>
      <c r="I42" s="66">
        <f t="shared" si="17"/>
        <v>7</v>
      </c>
      <c r="J42" s="66">
        <f t="shared" si="18"/>
        <v>5</v>
      </c>
      <c r="K42" s="67">
        <f t="shared" si="19"/>
        <v>389.15</v>
      </c>
      <c r="L42" s="51">
        <v>40.799999999999997</v>
      </c>
      <c r="M42" s="6">
        <v>0</v>
      </c>
      <c r="N42" s="31">
        <v>0</v>
      </c>
      <c r="O42" s="31">
        <v>0</v>
      </c>
      <c r="P42" s="38">
        <f t="shared" si="20"/>
        <v>40.799999999999997</v>
      </c>
      <c r="Q42" s="55">
        <f>IF(P42="",Default_Rank_Score,RANK(P42,P$4:P$119,1))</f>
        <v>52</v>
      </c>
      <c r="R42" s="51">
        <v>24.43</v>
      </c>
      <c r="S42" s="6">
        <v>0</v>
      </c>
      <c r="T42" s="31">
        <v>0</v>
      </c>
      <c r="U42" s="31">
        <v>0</v>
      </c>
      <c r="V42" s="38">
        <f t="shared" si="21"/>
        <v>24.43</v>
      </c>
      <c r="W42" s="57">
        <f>IF(V42="",Default_Rank_Score,RANK(V42,V$4:V$119,1))</f>
        <v>26</v>
      </c>
      <c r="X42" s="51">
        <v>39.25</v>
      </c>
      <c r="Y42" s="6">
        <v>0</v>
      </c>
      <c r="Z42" s="31">
        <v>0</v>
      </c>
      <c r="AA42" s="31">
        <v>0</v>
      </c>
      <c r="AB42" s="38">
        <f t="shared" si="22"/>
        <v>39.25</v>
      </c>
      <c r="AC42" s="57">
        <f>IF(AB42="",Default_Rank_Score,RANK(AB42,AB$4:AB$119,1))</f>
        <v>39</v>
      </c>
      <c r="AD42" s="51">
        <v>33.85</v>
      </c>
      <c r="AE42" s="6">
        <v>0</v>
      </c>
      <c r="AF42" s="31">
        <v>0</v>
      </c>
      <c r="AG42" s="31">
        <v>0</v>
      </c>
      <c r="AH42" s="38">
        <f t="shared" si="23"/>
        <v>33.85</v>
      </c>
      <c r="AI42" s="57">
        <f>IF(AH42="",Default_Rank_Score,RANK(AH42,AH$4:AH$119,1))</f>
        <v>38</v>
      </c>
      <c r="AJ42" s="51">
        <v>43.18</v>
      </c>
      <c r="AK42" s="6">
        <v>0</v>
      </c>
      <c r="AL42" s="31">
        <v>0</v>
      </c>
      <c r="AM42" s="31">
        <v>0</v>
      </c>
      <c r="AN42" s="38">
        <f t="shared" si="24"/>
        <v>43.18</v>
      </c>
      <c r="AO42" s="11">
        <f>IF(AN42="",Default_Rank_Score,RANK(AN42,AN$4:AN$119,1))</f>
        <v>36</v>
      </c>
      <c r="AP42" s="51">
        <v>34.99</v>
      </c>
      <c r="AQ42" s="6">
        <v>0</v>
      </c>
      <c r="AR42" s="31">
        <v>0</v>
      </c>
      <c r="AS42" s="31">
        <v>0</v>
      </c>
      <c r="AT42" s="38">
        <f t="shared" si="25"/>
        <v>34.99</v>
      </c>
      <c r="AU42" s="11">
        <f>IF(AT42="",Default_Rank_Score,RANK(AT42,AT$4:AT$119,1))</f>
        <v>30</v>
      </c>
      <c r="AV42" s="51">
        <v>35.24</v>
      </c>
      <c r="AW42" s="6">
        <v>3</v>
      </c>
      <c r="AX42" s="31">
        <v>0</v>
      </c>
      <c r="AY42" s="31">
        <v>0</v>
      </c>
      <c r="AZ42" s="38">
        <f t="shared" si="26"/>
        <v>50.24</v>
      </c>
      <c r="BA42" s="11">
        <f>IF(AZ42="",Default_Rank_Score,RANK(AZ42,AZ$4:AZ$119,1))</f>
        <v>71</v>
      </c>
      <c r="BB42" s="51">
        <v>31.7</v>
      </c>
      <c r="BC42" s="6">
        <v>0</v>
      </c>
      <c r="BD42" s="31">
        <v>0</v>
      </c>
      <c r="BE42" s="31">
        <v>0</v>
      </c>
      <c r="BF42" s="38">
        <f t="shared" si="27"/>
        <v>31.7</v>
      </c>
      <c r="BG42" s="11">
        <f>IF(BF42="",Default_Rank_Score,RANK(BF42,BF$4:BF$119,1))</f>
        <v>30</v>
      </c>
      <c r="BH42" s="51">
        <v>37.25</v>
      </c>
      <c r="BI42" s="6">
        <v>1</v>
      </c>
      <c r="BJ42" s="31">
        <v>0</v>
      </c>
      <c r="BK42" s="31">
        <v>0</v>
      </c>
      <c r="BL42" s="38">
        <f t="shared" si="28"/>
        <v>42.25</v>
      </c>
      <c r="BM42" s="11">
        <f>IF(BL42="",Default_Rank_Score,RANK(BL42,BL$4:BL$119,1))</f>
        <v>57</v>
      </c>
      <c r="BN42" s="51">
        <v>43.46</v>
      </c>
      <c r="BO42" s="6">
        <v>1</v>
      </c>
      <c r="BP42" s="31">
        <v>0</v>
      </c>
      <c r="BQ42" s="31">
        <v>0</v>
      </c>
      <c r="BR42" s="38">
        <f t="shared" si="29"/>
        <v>48.46</v>
      </c>
      <c r="BS42" s="11">
        <f>IF(BR42="",Default_Rank_Score,RANK(BR42,BR$4:BR$119,1))</f>
        <v>49</v>
      </c>
    </row>
    <row r="43" spans="1:71" s="10" customFormat="1" x14ac:dyDescent="0.2">
      <c r="A43" s="61" t="s">
        <v>142</v>
      </c>
      <c r="B43" s="2"/>
      <c r="C43" s="1"/>
      <c r="D43" s="72">
        <v>4</v>
      </c>
      <c r="E43" s="76" t="s">
        <v>106</v>
      </c>
      <c r="F43" s="6"/>
      <c r="G43" s="66">
        <f t="shared" si="15"/>
        <v>51</v>
      </c>
      <c r="H43" s="66">
        <f t="shared" si="16"/>
        <v>233</v>
      </c>
      <c r="I43" s="66">
        <f t="shared" si="17"/>
        <v>7</v>
      </c>
      <c r="J43" s="66">
        <f t="shared" si="18"/>
        <v>4</v>
      </c>
      <c r="K43" s="67">
        <f t="shared" si="19"/>
        <v>409.23000000000008</v>
      </c>
      <c r="L43" s="51">
        <v>37.380000000000003</v>
      </c>
      <c r="M43" s="6">
        <v>1</v>
      </c>
      <c r="N43" s="31">
        <v>0</v>
      </c>
      <c r="O43" s="31">
        <v>0</v>
      </c>
      <c r="P43" s="38">
        <f t="shared" si="20"/>
        <v>42.38</v>
      </c>
      <c r="Q43" s="55">
        <f>IF(P43="",Default_Rank_Score,RANK(P43,P$4:P$119,1))</f>
        <v>54</v>
      </c>
      <c r="R43" s="51">
        <v>29.94</v>
      </c>
      <c r="S43" s="6">
        <v>0</v>
      </c>
      <c r="T43" s="31">
        <v>0</v>
      </c>
      <c r="U43" s="31">
        <v>0</v>
      </c>
      <c r="V43" s="38">
        <f t="shared" si="21"/>
        <v>29.94</v>
      </c>
      <c r="W43" s="57">
        <f>IF(V43="",Default_Rank_Score,RANK(V43,V$4:V$119,1))</f>
        <v>53</v>
      </c>
      <c r="X43" s="51">
        <v>37.53</v>
      </c>
      <c r="Y43" s="6">
        <v>0</v>
      </c>
      <c r="Z43" s="31">
        <v>0</v>
      </c>
      <c r="AA43" s="31">
        <v>0</v>
      </c>
      <c r="AB43" s="38">
        <f t="shared" si="22"/>
        <v>37.53</v>
      </c>
      <c r="AC43" s="57">
        <f>IF(AB43="",Default_Rank_Score,RANK(AB43,AB$4:AB$119,1))</f>
        <v>32</v>
      </c>
      <c r="AD43" s="51">
        <v>35.61</v>
      </c>
      <c r="AE43" s="6">
        <v>0</v>
      </c>
      <c r="AF43" s="31">
        <v>0</v>
      </c>
      <c r="AG43" s="31">
        <v>0</v>
      </c>
      <c r="AH43" s="38">
        <f t="shared" si="23"/>
        <v>35.61</v>
      </c>
      <c r="AI43" s="57">
        <f>IF(AH43="",Default_Rank_Score,RANK(AH43,AH$4:AH$119,1))</f>
        <v>44</v>
      </c>
      <c r="AJ43" s="51">
        <v>47.75</v>
      </c>
      <c r="AK43" s="6">
        <v>0</v>
      </c>
      <c r="AL43" s="31">
        <v>0</v>
      </c>
      <c r="AM43" s="31">
        <v>0</v>
      </c>
      <c r="AN43" s="38">
        <f t="shared" si="24"/>
        <v>47.75</v>
      </c>
      <c r="AO43" s="11">
        <f>IF(AN43="",Default_Rank_Score,RANK(AN43,AN$4:AN$119,1))</f>
        <v>50</v>
      </c>
      <c r="AP43" s="51">
        <v>39.32</v>
      </c>
      <c r="AQ43" s="6">
        <v>0</v>
      </c>
      <c r="AR43" s="31">
        <v>0</v>
      </c>
      <c r="AS43" s="31">
        <v>0</v>
      </c>
      <c r="AT43" s="38">
        <f t="shared" si="25"/>
        <v>39.32</v>
      </c>
      <c r="AU43" s="11">
        <f>IF(AT43="",Default_Rank_Score,RANK(AT43,AT$4:AT$119,1))</f>
        <v>44</v>
      </c>
      <c r="AV43" s="51">
        <v>38.96</v>
      </c>
      <c r="AW43" s="6">
        <v>0</v>
      </c>
      <c r="AX43" s="31">
        <v>0</v>
      </c>
      <c r="AY43" s="31">
        <v>0</v>
      </c>
      <c r="AZ43" s="38">
        <f t="shared" si="26"/>
        <v>38.96</v>
      </c>
      <c r="BA43" s="11">
        <f>IF(AZ43="",Default_Rank_Score,RANK(AZ43,AZ$4:AZ$119,1))</f>
        <v>41</v>
      </c>
      <c r="BB43" s="51">
        <v>34.17</v>
      </c>
      <c r="BC43" s="6">
        <v>2</v>
      </c>
      <c r="BD43" s="31">
        <v>0</v>
      </c>
      <c r="BE43" s="31">
        <v>0</v>
      </c>
      <c r="BF43" s="38">
        <f t="shared" si="27"/>
        <v>44.17</v>
      </c>
      <c r="BG43" s="11">
        <f>IF(BF43="",Default_Rank_Score,RANK(BF43,BF$4:BF$119,1))</f>
        <v>65</v>
      </c>
      <c r="BH43" s="51">
        <v>40.78</v>
      </c>
      <c r="BI43" s="6">
        <v>0</v>
      </c>
      <c r="BJ43" s="31">
        <v>0</v>
      </c>
      <c r="BK43" s="31">
        <v>0</v>
      </c>
      <c r="BL43" s="38">
        <f t="shared" si="28"/>
        <v>40.78</v>
      </c>
      <c r="BM43" s="11">
        <f>IF(BL43="",Default_Rank_Score,RANK(BL43,BL$4:BL$119,1))</f>
        <v>52</v>
      </c>
      <c r="BN43" s="51">
        <v>47.79</v>
      </c>
      <c r="BO43" s="6">
        <v>1</v>
      </c>
      <c r="BP43" s="31">
        <v>0</v>
      </c>
      <c r="BQ43" s="31">
        <v>0</v>
      </c>
      <c r="BR43" s="38">
        <f t="shared" si="29"/>
        <v>52.79</v>
      </c>
      <c r="BS43" s="11">
        <f>IF(BR43="",Default_Rank_Score,RANK(BR43,BR$4:BR$119,1))</f>
        <v>59</v>
      </c>
    </row>
    <row r="44" spans="1:71" s="10" customFormat="1" x14ac:dyDescent="0.2">
      <c r="A44" s="61" t="s">
        <v>45</v>
      </c>
      <c r="B44" s="2"/>
      <c r="C44" s="1"/>
      <c r="D44" s="68" t="s">
        <v>46</v>
      </c>
      <c r="E44" s="76" t="s">
        <v>47</v>
      </c>
      <c r="F44" s="6"/>
      <c r="G44" s="66">
        <f t="shared" si="15"/>
        <v>53</v>
      </c>
      <c r="H44" s="66">
        <f t="shared" si="16"/>
        <v>274</v>
      </c>
      <c r="I44" s="66">
        <f t="shared" si="17"/>
        <v>7</v>
      </c>
      <c r="J44" s="66">
        <f t="shared" si="18"/>
        <v>5</v>
      </c>
      <c r="K44" s="67">
        <f t="shared" si="19"/>
        <v>426.03</v>
      </c>
      <c r="L44" s="51">
        <v>38.28</v>
      </c>
      <c r="M44" s="6">
        <v>2</v>
      </c>
      <c r="N44" s="31">
        <v>0</v>
      </c>
      <c r="O44" s="31">
        <v>0</v>
      </c>
      <c r="P44" s="38">
        <f t="shared" si="20"/>
        <v>48.28</v>
      </c>
      <c r="Q44" s="55">
        <f>IF(P44="",Default_Rank_Score,RANK(P44,P$4:P$119,1))</f>
        <v>63</v>
      </c>
      <c r="R44" s="51">
        <v>50.93</v>
      </c>
      <c r="S44" s="6">
        <v>0</v>
      </c>
      <c r="T44" s="31">
        <v>0</v>
      </c>
      <c r="U44" s="31">
        <v>0</v>
      </c>
      <c r="V44" s="38">
        <f t="shared" si="21"/>
        <v>50.93</v>
      </c>
      <c r="W44" s="57">
        <f>IF(V44="",Default_Rank_Score,RANK(V44,V$4:V$119,1))</f>
        <v>93</v>
      </c>
      <c r="X44" s="51">
        <v>54.02</v>
      </c>
      <c r="Y44" s="6">
        <v>0</v>
      </c>
      <c r="Z44" s="31">
        <v>0</v>
      </c>
      <c r="AA44" s="31">
        <v>0</v>
      </c>
      <c r="AB44" s="38">
        <f t="shared" si="22"/>
        <v>54.02</v>
      </c>
      <c r="AC44" s="57">
        <f>IF(AB44="",Default_Rank_Score,RANK(AB44,AB$4:AB$119,1))</f>
        <v>69</v>
      </c>
      <c r="AD44" s="51">
        <v>30.93</v>
      </c>
      <c r="AE44" s="6">
        <v>0</v>
      </c>
      <c r="AF44" s="31">
        <v>0</v>
      </c>
      <c r="AG44" s="31">
        <v>0</v>
      </c>
      <c r="AH44" s="38">
        <f t="shared" si="23"/>
        <v>30.93</v>
      </c>
      <c r="AI44" s="57">
        <f>IF(AH44="",Default_Rank_Score,RANK(AH44,AH$4:AH$119,1))</f>
        <v>24</v>
      </c>
      <c r="AJ44" s="51">
        <v>40.36</v>
      </c>
      <c r="AK44" s="6">
        <v>0</v>
      </c>
      <c r="AL44" s="31">
        <v>0</v>
      </c>
      <c r="AM44" s="31">
        <v>0</v>
      </c>
      <c r="AN44" s="38">
        <f t="shared" si="24"/>
        <v>40.36</v>
      </c>
      <c r="AO44" s="11">
        <f>IF(AN44="",Default_Rank_Score,RANK(AN44,AN$4:AN$119,1))</f>
        <v>25</v>
      </c>
      <c r="AP44" s="51">
        <v>34.479999999999997</v>
      </c>
      <c r="AQ44" s="6">
        <v>0</v>
      </c>
      <c r="AR44" s="31">
        <v>0</v>
      </c>
      <c r="AS44" s="31">
        <v>0</v>
      </c>
      <c r="AT44" s="38">
        <f t="shared" si="25"/>
        <v>34.479999999999997</v>
      </c>
      <c r="AU44" s="11">
        <f>IF(AT44="",Default_Rank_Score,RANK(AT44,AT$4:AT$119,1))</f>
        <v>26</v>
      </c>
      <c r="AV44" s="51">
        <v>29.39</v>
      </c>
      <c r="AW44" s="6">
        <v>0</v>
      </c>
      <c r="AX44" s="31">
        <v>0</v>
      </c>
      <c r="AY44" s="31">
        <v>0</v>
      </c>
      <c r="AZ44" s="38">
        <f t="shared" si="26"/>
        <v>29.39</v>
      </c>
      <c r="BA44" s="11">
        <f>IF(AZ44="",Default_Rank_Score,RANK(AZ44,AZ$4:AZ$119,1))</f>
        <v>9</v>
      </c>
      <c r="BB44" s="51">
        <v>28.46</v>
      </c>
      <c r="BC44" s="6">
        <v>0</v>
      </c>
      <c r="BD44" s="31">
        <v>0</v>
      </c>
      <c r="BE44" s="31">
        <v>0</v>
      </c>
      <c r="BF44" s="38">
        <f t="shared" si="27"/>
        <v>28.46</v>
      </c>
      <c r="BG44" s="11">
        <f>IF(BF44="",Default_Rank_Score,RANK(BF44,BF$4:BF$119,1))</f>
        <v>16</v>
      </c>
      <c r="BH44" s="51">
        <v>43.21</v>
      </c>
      <c r="BI44" s="6">
        <v>2</v>
      </c>
      <c r="BJ44" s="31">
        <v>0</v>
      </c>
      <c r="BK44" s="31">
        <v>0</v>
      </c>
      <c r="BL44" s="38">
        <f t="shared" si="28"/>
        <v>53.21</v>
      </c>
      <c r="BM44" s="11">
        <f>IF(BL44="",Default_Rank_Score,RANK(BL44,BL$4:BL$119,1))</f>
        <v>75</v>
      </c>
      <c r="BN44" s="51">
        <v>50.97</v>
      </c>
      <c r="BO44" s="6">
        <v>1</v>
      </c>
      <c r="BP44" s="31">
        <v>0</v>
      </c>
      <c r="BQ44" s="31">
        <v>0</v>
      </c>
      <c r="BR44" s="38">
        <f t="shared" si="29"/>
        <v>55.97</v>
      </c>
      <c r="BS44" s="11">
        <f>IF(BR44="",Default_Rank_Score,RANK(BR44,BR$4:BR$119,1))</f>
        <v>65</v>
      </c>
    </row>
    <row r="45" spans="1:71" s="10" customFormat="1" x14ac:dyDescent="0.2">
      <c r="A45" s="61" t="s">
        <v>151</v>
      </c>
      <c r="B45" s="2"/>
      <c r="C45" s="1"/>
      <c r="D45" s="73">
        <v>5</v>
      </c>
      <c r="E45" s="76" t="s">
        <v>60</v>
      </c>
      <c r="F45" s="6"/>
      <c r="G45" s="66">
        <f t="shared" si="15"/>
        <v>77</v>
      </c>
      <c r="H45" s="66">
        <f t="shared" si="16"/>
        <v>398</v>
      </c>
      <c r="I45" s="66">
        <f t="shared" si="17"/>
        <v>7</v>
      </c>
      <c r="J45" s="66">
        <f t="shared" si="18"/>
        <v>6</v>
      </c>
      <c r="K45" s="67">
        <f t="shared" si="19"/>
        <v>566.04</v>
      </c>
      <c r="L45" s="51">
        <v>61.44</v>
      </c>
      <c r="M45" s="6">
        <v>0</v>
      </c>
      <c r="N45" s="31">
        <v>1</v>
      </c>
      <c r="O45" s="31">
        <v>0</v>
      </c>
      <c r="P45" s="38">
        <f t="shared" si="20"/>
        <v>71.44</v>
      </c>
      <c r="Q45" s="55">
        <f>IF(P45="",Default_Rank_Score,RANK(P45,P$4:P$119,1))</f>
        <v>90</v>
      </c>
      <c r="R45" s="51">
        <v>39.76</v>
      </c>
      <c r="S45" s="6">
        <v>0</v>
      </c>
      <c r="T45" s="31">
        <v>0</v>
      </c>
      <c r="U45" s="31">
        <v>0</v>
      </c>
      <c r="V45" s="38">
        <f t="shared" si="21"/>
        <v>39.76</v>
      </c>
      <c r="W45" s="57">
        <f>IF(V45="",Default_Rank_Score,RANK(V45,V$4:V$119,1))</f>
        <v>77</v>
      </c>
      <c r="X45" s="51">
        <v>54.55</v>
      </c>
      <c r="Y45" s="6">
        <v>0</v>
      </c>
      <c r="Z45" s="31">
        <v>0</v>
      </c>
      <c r="AA45" s="31">
        <v>0</v>
      </c>
      <c r="AB45" s="38">
        <f t="shared" si="22"/>
        <v>54.55</v>
      </c>
      <c r="AC45" s="57">
        <f>IF(AB45="",Default_Rank_Score,RANK(AB45,AB$4:AB$119,1))</f>
        <v>71</v>
      </c>
      <c r="AD45" s="51">
        <v>45.19</v>
      </c>
      <c r="AE45" s="6">
        <v>3</v>
      </c>
      <c r="AF45" s="31">
        <v>0</v>
      </c>
      <c r="AG45" s="31">
        <v>0</v>
      </c>
      <c r="AH45" s="38">
        <f t="shared" si="23"/>
        <v>60.19</v>
      </c>
      <c r="AI45" s="57">
        <f>IF(AH45="",Default_Rank_Score,RANK(AH45,AH$4:AH$119,1))</f>
        <v>88</v>
      </c>
      <c r="AJ45" s="51">
        <v>57.48</v>
      </c>
      <c r="AK45" s="6">
        <v>0</v>
      </c>
      <c r="AL45" s="31">
        <v>0</v>
      </c>
      <c r="AM45" s="31">
        <v>0</v>
      </c>
      <c r="AN45" s="38">
        <f t="shared" si="24"/>
        <v>57.48</v>
      </c>
      <c r="AO45" s="11">
        <f>IF(AN45="",Default_Rank_Score,RANK(AN45,AN$4:AN$119,1))</f>
        <v>72</v>
      </c>
      <c r="AP45" s="51">
        <v>55.08</v>
      </c>
      <c r="AQ45" s="6">
        <v>0</v>
      </c>
      <c r="AR45" s="31">
        <v>0</v>
      </c>
      <c r="AS45" s="31">
        <v>0</v>
      </c>
      <c r="AT45" s="38">
        <f t="shared" si="25"/>
        <v>55.08</v>
      </c>
      <c r="AU45" s="11">
        <f>IF(AT45="",Default_Rank_Score,RANK(AT45,AT$4:AT$119,1))</f>
        <v>74</v>
      </c>
      <c r="AV45" s="51">
        <v>46.94</v>
      </c>
      <c r="AW45" s="6">
        <v>2</v>
      </c>
      <c r="AX45" s="31">
        <v>0</v>
      </c>
      <c r="AY45" s="31">
        <v>0</v>
      </c>
      <c r="AZ45" s="38">
        <f t="shared" si="26"/>
        <v>56.94</v>
      </c>
      <c r="BA45" s="11">
        <f>IF(AZ45="",Default_Rank_Score,RANK(AZ45,AZ$4:AZ$119,1))</f>
        <v>77</v>
      </c>
      <c r="BB45" s="51">
        <v>46.96</v>
      </c>
      <c r="BC45" s="6">
        <v>0</v>
      </c>
      <c r="BD45" s="31">
        <v>0</v>
      </c>
      <c r="BE45" s="31">
        <v>0</v>
      </c>
      <c r="BF45" s="38">
        <f t="shared" si="27"/>
        <v>46.96</v>
      </c>
      <c r="BG45" s="11">
        <f>IF(BF45="",Default_Rank_Score,RANK(BF45,BF$4:BF$119,1))</f>
        <v>69</v>
      </c>
      <c r="BH45" s="51">
        <v>60.3</v>
      </c>
      <c r="BI45" s="6">
        <v>0</v>
      </c>
      <c r="BJ45" s="31">
        <v>0</v>
      </c>
      <c r="BK45" s="31">
        <v>0</v>
      </c>
      <c r="BL45" s="38">
        <f t="shared" si="28"/>
        <v>60.3</v>
      </c>
      <c r="BM45" s="11">
        <f>IF(BL45="",Default_Rank_Score,RANK(BL45,BL$4:BL$119,1))</f>
        <v>86</v>
      </c>
      <c r="BN45" s="51">
        <v>58.34</v>
      </c>
      <c r="BO45" s="6">
        <v>1</v>
      </c>
      <c r="BP45" s="31">
        <v>0</v>
      </c>
      <c r="BQ45" s="31">
        <v>0</v>
      </c>
      <c r="BR45" s="38">
        <f t="shared" si="29"/>
        <v>63.34</v>
      </c>
      <c r="BS45" s="11">
        <f>IF(BR45="",Default_Rank_Score,RANK(BR45,BR$4:BR$119,1))</f>
        <v>78</v>
      </c>
    </row>
    <row r="46" spans="1:71" s="10" customFormat="1" x14ac:dyDescent="0.2">
      <c r="A46" s="61" t="s">
        <v>113</v>
      </c>
      <c r="B46" s="2"/>
      <c r="C46" s="1"/>
      <c r="D46" s="71">
        <v>3</v>
      </c>
      <c r="E46" s="76" t="s">
        <v>47</v>
      </c>
      <c r="F46" s="6"/>
      <c r="G46" s="66">
        <f t="shared" si="15"/>
        <v>78</v>
      </c>
      <c r="H46" s="66">
        <f t="shared" si="16"/>
        <v>417</v>
      </c>
      <c r="I46" s="66">
        <f t="shared" si="17"/>
        <v>7</v>
      </c>
      <c r="J46" s="66">
        <f t="shared" si="18"/>
        <v>5</v>
      </c>
      <c r="K46" s="67">
        <f t="shared" si="19"/>
        <v>570.66999999999996</v>
      </c>
      <c r="L46" s="51">
        <v>59</v>
      </c>
      <c r="M46" s="6">
        <v>0</v>
      </c>
      <c r="N46" s="31">
        <v>0</v>
      </c>
      <c r="O46" s="31">
        <v>0</v>
      </c>
      <c r="P46" s="38">
        <f t="shared" si="20"/>
        <v>59</v>
      </c>
      <c r="Q46" s="55">
        <f>IF(P46="",Default_Rank_Score,RANK(P46,P$4:P$119,1))</f>
        <v>77</v>
      </c>
      <c r="R46" s="51">
        <v>38.299999999999997</v>
      </c>
      <c r="S46" s="6">
        <v>0</v>
      </c>
      <c r="T46" s="31">
        <v>0</v>
      </c>
      <c r="U46" s="31">
        <v>0</v>
      </c>
      <c r="V46" s="38">
        <f t="shared" si="21"/>
        <v>38.299999999999997</v>
      </c>
      <c r="W46" s="57">
        <f>IF(V46="",Default_Rank_Score,RANK(V46,V$4:V$119,1))</f>
        <v>72</v>
      </c>
      <c r="X46" s="51">
        <v>64.22</v>
      </c>
      <c r="Y46" s="6">
        <v>0</v>
      </c>
      <c r="Z46" s="31">
        <v>0</v>
      </c>
      <c r="AA46" s="31">
        <v>0</v>
      </c>
      <c r="AB46" s="38">
        <f t="shared" si="22"/>
        <v>64.22</v>
      </c>
      <c r="AC46" s="57">
        <f>IF(AB46="",Default_Rank_Score,RANK(AB46,AB$4:AB$119,1))</f>
        <v>87</v>
      </c>
      <c r="AD46" s="51">
        <v>51.62</v>
      </c>
      <c r="AE46" s="6">
        <v>3</v>
      </c>
      <c r="AF46" s="31">
        <v>0</v>
      </c>
      <c r="AG46" s="31">
        <v>0</v>
      </c>
      <c r="AH46" s="38">
        <f t="shared" si="23"/>
        <v>66.62</v>
      </c>
      <c r="AI46" s="57">
        <f>IF(AH46="",Default_Rank_Score,RANK(AH46,AH$4:AH$119,1))</f>
        <v>95</v>
      </c>
      <c r="AJ46" s="51">
        <v>64.3</v>
      </c>
      <c r="AK46" s="6">
        <v>1</v>
      </c>
      <c r="AL46" s="31">
        <v>0</v>
      </c>
      <c r="AM46" s="31">
        <v>0</v>
      </c>
      <c r="AN46" s="38">
        <f t="shared" si="24"/>
        <v>69.3</v>
      </c>
      <c r="AO46" s="11">
        <f>IF(AN46="",Default_Rank_Score,RANK(AN46,AN$4:AN$119,1))</f>
        <v>86</v>
      </c>
      <c r="AP46" s="51">
        <v>49.13</v>
      </c>
      <c r="AQ46" s="6">
        <v>1</v>
      </c>
      <c r="AR46" s="31">
        <v>0</v>
      </c>
      <c r="AS46" s="31">
        <v>0</v>
      </c>
      <c r="AT46" s="38">
        <f t="shared" si="25"/>
        <v>54.13</v>
      </c>
      <c r="AU46" s="11">
        <f>IF(AT46="",Default_Rank_Score,RANK(AT46,AT$4:AT$119,1))</f>
        <v>72</v>
      </c>
      <c r="AV46" s="51">
        <v>40.450000000000003</v>
      </c>
      <c r="AW46" s="6">
        <v>0</v>
      </c>
      <c r="AX46" s="31">
        <v>0</v>
      </c>
      <c r="AY46" s="31">
        <v>0</v>
      </c>
      <c r="AZ46" s="38">
        <f t="shared" si="26"/>
        <v>40.450000000000003</v>
      </c>
      <c r="BA46" s="11">
        <f>IF(AZ46="",Default_Rank_Score,RANK(AZ46,AZ$4:AZ$119,1))</f>
        <v>42</v>
      </c>
      <c r="BB46" s="51">
        <v>49.97</v>
      </c>
      <c r="BC46" s="6">
        <v>0</v>
      </c>
      <c r="BD46" s="31">
        <v>0</v>
      </c>
      <c r="BE46" s="31">
        <v>0</v>
      </c>
      <c r="BF46" s="38">
        <f t="shared" si="27"/>
        <v>49.97</v>
      </c>
      <c r="BG46" s="11">
        <f>IF(BF46="",Default_Rank_Score,RANK(BF46,BF$4:BF$119,1))</f>
        <v>75</v>
      </c>
      <c r="BH46" s="51">
        <v>66.760000000000005</v>
      </c>
      <c r="BI46" s="6">
        <v>0</v>
      </c>
      <c r="BJ46" s="31">
        <v>0</v>
      </c>
      <c r="BK46" s="31">
        <v>0</v>
      </c>
      <c r="BL46" s="38">
        <f t="shared" si="28"/>
        <v>66.760000000000005</v>
      </c>
      <c r="BM46" s="11">
        <f>IF(BL46="",Default_Rank_Score,RANK(BL46,BL$4:BL$119,1))</f>
        <v>94</v>
      </c>
      <c r="BN46" s="51">
        <v>61.92</v>
      </c>
      <c r="BO46" s="6">
        <v>0</v>
      </c>
      <c r="BP46" s="31">
        <v>0</v>
      </c>
      <c r="BQ46" s="31">
        <v>0</v>
      </c>
      <c r="BR46" s="38">
        <f t="shared" si="29"/>
        <v>61.92</v>
      </c>
      <c r="BS46" s="11">
        <f>IF(BR46="",Default_Rank_Score,RANK(BR46,BR$4:BR$119,1))</f>
        <v>76</v>
      </c>
    </row>
    <row r="47" spans="1:71" s="10" customFormat="1" x14ac:dyDescent="0.2">
      <c r="A47" s="61" t="s">
        <v>157</v>
      </c>
      <c r="B47" s="2"/>
      <c r="C47" s="1"/>
      <c r="D47" s="74">
        <v>6</v>
      </c>
      <c r="E47" s="76" t="s">
        <v>191</v>
      </c>
      <c r="F47" s="6"/>
      <c r="G47" s="66">
        <f t="shared" si="15"/>
        <v>81</v>
      </c>
      <c r="H47" s="66">
        <f t="shared" si="16"/>
        <v>433</v>
      </c>
      <c r="I47" s="66">
        <f t="shared" si="17"/>
        <v>7</v>
      </c>
      <c r="J47" s="66">
        <f t="shared" si="18"/>
        <v>4</v>
      </c>
      <c r="K47" s="67">
        <f t="shared" si="19"/>
        <v>588.81000000000006</v>
      </c>
      <c r="L47" s="51">
        <v>55.62</v>
      </c>
      <c r="M47" s="6">
        <v>0</v>
      </c>
      <c r="N47" s="31">
        <v>0</v>
      </c>
      <c r="O47" s="31">
        <v>0</v>
      </c>
      <c r="P47" s="38">
        <f t="shared" si="20"/>
        <v>55.62</v>
      </c>
      <c r="Q47" s="55">
        <f>IF(P47="",Default_Rank_Score,RANK(P47,P$4:P$119,1))</f>
        <v>71</v>
      </c>
      <c r="R47" s="51">
        <v>38.94</v>
      </c>
      <c r="S47" s="6">
        <v>2</v>
      </c>
      <c r="T47" s="31">
        <v>0</v>
      </c>
      <c r="U47" s="31">
        <v>0</v>
      </c>
      <c r="V47" s="38">
        <f t="shared" si="21"/>
        <v>48.94</v>
      </c>
      <c r="W47" s="57">
        <f>IF(V47="",Default_Rank_Score,RANK(V47,V$4:V$119,1))</f>
        <v>91</v>
      </c>
      <c r="X47" s="51">
        <v>65.569999999999993</v>
      </c>
      <c r="Y47" s="6">
        <v>1</v>
      </c>
      <c r="Z47" s="31">
        <v>1</v>
      </c>
      <c r="AA47" s="31">
        <v>0</v>
      </c>
      <c r="AB47" s="38">
        <f t="shared" si="22"/>
        <v>80.569999999999993</v>
      </c>
      <c r="AC47" s="57">
        <f>IF(AB47="",Default_Rank_Score,RANK(AB47,AB$4:AB$119,1))</f>
        <v>98</v>
      </c>
      <c r="AD47" s="51">
        <v>57.81</v>
      </c>
      <c r="AE47" s="6">
        <v>0</v>
      </c>
      <c r="AF47" s="31">
        <v>0</v>
      </c>
      <c r="AG47" s="31">
        <v>0</v>
      </c>
      <c r="AH47" s="38">
        <f t="shared" si="23"/>
        <v>57.81</v>
      </c>
      <c r="AI47" s="57">
        <f>IF(AH47="",Default_Rank_Score,RANK(AH47,AH$4:AH$119,1))</f>
        <v>86</v>
      </c>
      <c r="AJ47" s="51">
        <v>70.13</v>
      </c>
      <c r="AK47" s="6">
        <v>0</v>
      </c>
      <c r="AL47" s="31">
        <v>0</v>
      </c>
      <c r="AM47" s="31">
        <v>0</v>
      </c>
      <c r="AN47" s="38">
        <f t="shared" si="24"/>
        <v>70.13</v>
      </c>
      <c r="AO47" s="11">
        <f>IF(AN47="",Default_Rank_Score,RANK(AN47,AN$4:AN$119,1))</f>
        <v>87</v>
      </c>
      <c r="AP47" s="51">
        <v>58.14</v>
      </c>
      <c r="AQ47" s="6">
        <v>0</v>
      </c>
      <c r="AR47" s="31">
        <v>0</v>
      </c>
      <c r="AS47" s="31">
        <v>0</v>
      </c>
      <c r="AT47" s="38">
        <f t="shared" si="25"/>
        <v>58.14</v>
      </c>
      <c r="AU47" s="11">
        <f>IF(AT47="",Default_Rank_Score,RANK(AT47,AT$4:AT$119,1))</f>
        <v>77</v>
      </c>
      <c r="AV47" s="51">
        <v>47.59</v>
      </c>
      <c r="AW47" s="6">
        <v>1</v>
      </c>
      <c r="AX47" s="31">
        <v>0</v>
      </c>
      <c r="AY47" s="31">
        <v>0</v>
      </c>
      <c r="AZ47" s="38">
        <f t="shared" si="26"/>
        <v>52.59</v>
      </c>
      <c r="BA47" s="11">
        <f>IF(AZ47="",Default_Rank_Score,RANK(AZ47,AZ$4:AZ$119,1))</f>
        <v>72</v>
      </c>
      <c r="BB47" s="51">
        <v>48.12</v>
      </c>
      <c r="BC47" s="6">
        <v>0</v>
      </c>
      <c r="BD47" s="31">
        <v>0</v>
      </c>
      <c r="BE47" s="31">
        <v>0</v>
      </c>
      <c r="BF47" s="38">
        <f t="shared" si="27"/>
        <v>48.12</v>
      </c>
      <c r="BG47" s="11">
        <f>IF(BF47="",Default_Rank_Score,RANK(BF47,BF$4:BF$119,1))</f>
        <v>73</v>
      </c>
      <c r="BH47" s="51">
        <v>55.56</v>
      </c>
      <c r="BI47" s="6">
        <v>0</v>
      </c>
      <c r="BJ47" s="31">
        <v>0</v>
      </c>
      <c r="BK47" s="31">
        <v>0</v>
      </c>
      <c r="BL47" s="38">
        <f t="shared" si="28"/>
        <v>55.56</v>
      </c>
      <c r="BM47" s="11">
        <f>IF(BL47="",Default_Rank_Score,RANK(BL47,BL$4:BL$119,1))</f>
        <v>78</v>
      </c>
      <c r="BN47" s="51">
        <v>61.33</v>
      </c>
      <c r="BO47" s="6">
        <v>0</v>
      </c>
      <c r="BP47" s="31">
        <v>0</v>
      </c>
      <c r="BQ47" s="31">
        <v>0</v>
      </c>
      <c r="BR47" s="38">
        <f t="shared" si="29"/>
        <v>61.33</v>
      </c>
      <c r="BS47" s="11">
        <f>IF(BR47="",Default_Rank_Score,RANK(BR47,BR$4:BR$119,1))</f>
        <v>74</v>
      </c>
    </row>
    <row r="48" spans="1:71" s="10" customFormat="1" x14ac:dyDescent="0.2">
      <c r="A48" s="61" t="s">
        <v>119</v>
      </c>
      <c r="B48" s="2"/>
      <c r="C48" s="1"/>
      <c r="D48" s="70">
        <v>2</v>
      </c>
      <c r="E48" s="76" t="s">
        <v>73</v>
      </c>
      <c r="F48" s="6"/>
      <c r="G48" s="66">
        <f t="shared" si="15"/>
        <v>87</v>
      </c>
      <c r="H48" s="66">
        <f t="shared" si="16"/>
        <v>431</v>
      </c>
      <c r="I48" s="66">
        <f t="shared" si="17"/>
        <v>7</v>
      </c>
      <c r="J48" s="66">
        <f t="shared" si="18"/>
        <v>5</v>
      </c>
      <c r="K48" s="67">
        <f t="shared" si="19"/>
        <v>637.87000000000012</v>
      </c>
      <c r="L48" s="51">
        <v>65.61</v>
      </c>
      <c r="M48" s="6">
        <v>0</v>
      </c>
      <c r="N48" s="31">
        <v>0</v>
      </c>
      <c r="O48" s="31">
        <v>0</v>
      </c>
      <c r="P48" s="38">
        <f t="shared" si="20"/>
        <v>65.61</v>
      </c>
      <c r="Q48" s="55">
        <f>IF(P48="",Default_Rank_Score,RANK(P48,P$4:P$119,1))</f>
        <v>86</v>
      </c>
      <c r="R48" s="51">
        <v>56.09</v>
      </c>
      <c r="S48" s="6">
        <v>1</v>
      </c>
      <c r="T48" s="31">
        <v>0</v>
      </c>
      <c r="U48" s="31">
        <v>0</v>
      </c>
      <c r="V48" s="38">
        <f t="shared" si="21"/>
        <v>61.09</v>
      </c>
      <c r="W48" s="57">
        <f>IF(V48="",Default_Rank_Score,RANK(V48,V$4:V$119,1))</f>
        <v>103</v>
      </c>
      <c r="X48" s="51">
        <v>65.33</v>
      </c>
      <c r="Y48" s="6">
        <v>0</v>
      </c>
      <c r="Z48" s="31">
        <v>0</v>
      </c>
      <c r="AA48" s="31">
        <v>0</v>
      </c>
      <c r="AB48" s="38">
        <f t="shared" si="22"/>
        <v>65.33</v>
      </c>
      <c r="AC48" s="57">
        <f>IF(AB48="",Default_Rank_Score,RANK(AB48,AB$4:AB$119,1))</f>
        <v>89</v>
      </c>
      <c r="AD48" s="51">
        <v>43.18</v>
      </c>
      <c r="AE48" s="6">
        <v>0</v>
      </c>
      <c r="AF48" s="31">
        <v>0</v>
      </c>
      <c r="AG48" s="31">
        <v>0</v>
      </c>
      <c r="AH48" s="38">
        <f t="shared" si="23"/>
        <v>43.18</v>
      </c>
      <c r="AI48" s="57">
        <f>IF(AH48="",Default_Rank_Score,RANK(AH48,AH$4:AH$119,1))</f>
        <v>68</v>
      </c>
      <c r="AJ48" s="51">
        <v>68.33</v>
      </c>
      <c r="AK48" s="6">
        <v>0</v>
      </c>
      <c r="AL48" s="31">
        <v>0</v>
      </c>
      <c r="AM48" s="31">
        <v>0</v>
      </c>
      <c r="AN48" s="38">
        <f t="shared" si="24"/>
        <v>68.33</v>
      </c>
      <c r="AO48" s="11">
        <f>IF(AN48="",Default_Rank_Score,RANK(AN48,AN$4:AN$119,1))</f>
        <v>85</v>
      </c>
      <c r="AP48" s="51">
        <v>53.6</v>
      </c>
      <c r="AQ48" s="6">
        <v>0</v>
      </c>
      <c r="AR48" s="31">
        <v>0</v>
      </c>
      <c r="AS48" s="31">
        <v>0</v>
      </c>
      <c r="AT48" s="38">
        <f t="shared" si="25"/>
        <v>53.6</v>
      </c>
      <c r="AU48" s="11">
        <f>IF(AT48="",Default_Rank_Score,RANK(AT48,AT$4:AT$119,1))</f>
        <v>71</v>
      </c>
      <c r="AV48" s="51">
        <v>55.45</v>
      </c>
      <c r="AW48" s="6">
        <v>2</v>
      </c>
      <c r="AX48" s="31">
        <v>0</v>
      </c>
      <c r="AY48" s="31">
        <v>0</v>
      </c>
      <c r="AZ48" s="38">
        <f t="shared" si="26"/>
        <v>65.45</v>
      </c>
      <c r="BA48" s="11">
        <f>IF(AZ48="",Default_Rank_Score,RANK(AZ48,AZ$4:AZ$119,1))</f>
        <v>90</v>
      </c>
      <c r="BB48" s="51">
        <v>58.46</v>
      </c>
      <c r="BC48" s="6">
        <v>2</v>
      </c>
      <c r="BD48" s="31">
        <v>0</v>
      </c>
      <c r="BE48" s="31">
        <v>0</v>
      </c>
      <c r="BF48" s="38">
        <f t="shared" si="27"/>
        <v>68.460000000000008</v>
      </c>
      <c r="BG48" s="11">
        <f>IF(BF48="",Default_Rank_Score,RANK(BF48,BF$4:BF$119,1))</f>
        <v>97</v>
      </c>
      <c r="BH48" s="51">
        <v>63.12</v>
      </c>
      <c r="BI48" s="6">
        <v>0</v>
      </c>
      <c r="BJ48" s="31">
        <v>0</v>
      </c>
      <c r="BK48" s="31">
        <v>0</v>
      </c>
      <c r="BL48" s="38">
        <f t="shared" si="28"/>
        <v>63.12</v>
      </c>
      <c r="BM48" s="11">
        <f>IF(BL48="",Default_Rank_Score,RANK(BL48,BL$4:BL$119,1))</f>
        <v>88</v>
      </c>
      <c r="BN48" s="51">
        <v>83.7</v>
      </c>
      <c r="BO48" s="6">
        <v>0</v>
      </c>
      <c r="BP48" s="31">
        <v>0</v>
      </c>
      <c r="BQ48" s="31">
        <v>0</v>
      </c>
      <c r="BR48" s="38">
        <f t="shared" si="29"/>
        <v>83.7</v>
      </c>
      <c r="BS48" s="11">
        <f>IF(BR48="",Default_Rank_Score,RANK(BR48,BR$4:BR$119,1))</f>
        <v>95</v>
      </c>
    </row>
    <row r="49" spans="1:71" s="10" customFormat="1" x14ac:dyDescent="0.2">
      <c r="A49" s="61" t="s">
        <v>61</v>
      </c>
      <c r="B49" s="2"/>
      <c r="C49" s="1"/>
      <c r="D49" s="68" t="s">
        <v>46</v>
      </c>
      <c r="E49" s="76" t="s">
        <v>54</v>
      </c>
      <c r="F49" s="6"/>
      <c r="G49" s="66">
        <f t="shared" si="15"/>
        <v>89</v>
      </c>
      <c r="H49" s="66">
        <f t="shared" si="16"/>
        <v>466</v>
      </c>
      <c r="I49" s="66">
        <f t="shared" si="17"/>
        <v>7</v>
      </c>
      <c r="J49" s="66">
        <f t="shared" si="18"/>
        <v>4</v>
      </c>
      <c r="K49" s="67">
        <f t="shared" si="19"/>
        <v>670.30000000000007</v>
      </c>
      <c r="L49" s="51">
        <v>68.7</v>
      </c>
      <c r="M49" s="6">
        <v>1</v>
      </c>
      <c r="N49" s="31">
        <v>0</v>
      </c>
      <c r="O49" s="31">
        <v>0</v>
      </c>
      <c r="P49" s="38">
        <f t="shared" si="20"/>
        <v>73.7</v>
      </c>
      <c r="Q49" s="55">
        <f>IF(P49="",Default_Rank_Score,RANK(P49,P$4:P$119,1))</f>
        <v>93</v>
      </c>
      <c r="R49" s="51">
        <v>54.57</v>
      </c>
      <c r="S49" s="6">
        <v>2</v>
      </c>
      <c r="T49" s="31">
        <v>0</v>
      </c>
      <c r="U49" s="31">
        <v>0</v>
      </c>
      <c r="V49" s="38">
        <f t="shared" si="21"/>
        <v>64.569999999999993</v>
      </c>
      <c r="W49" s="57">
        <f>IF(V49="",Default_Rank_Score,RANK(V49,V$4:V$119,1))</f>
        <v>105</v>
      </c>
      <c r="X49" s="51">
        <v>82.87</v>
      </c>
      <c r="Y49" s="6">
        <v>0</v>
      </c>
      <c r="Z49" s="31">
        <v>0</v>
      </c>
      <c r="AA49" s="31">
        <v>0</v>
      </c>
      <c r="AB49" s="38">
        <f t="shared" si="22"/>
        <v>82.87</v>
      </c>
      <c r="AC49" s="57">
        <f>IF(AB49="",Default_Rank_Score,RANK(AB49,AB$4:AB$119,1))</f>
        <v>100</v>
      </c>
      <c r="AD49" s="51">
        <v>60.3</v>
      </c>
      <c r="AE49" s="6">
        <v>0</v>
      </c>
      <c r="AF49" s="31">
        <v>0</v>
      </c>
      <c r="AG49" s="31">
        <v>0</v>
      </c>
      <c r="AH49" s="38">
        <f t="shared" si="23"/>
        <v>60.3</v>
      </c>
      <c r="AI49" s="57">
        <f>IF(AH49="",Default_Rank_Score,RANK(AH49,AH$4:AH$119,1))</f>
        <v>89</v>
      </c>
      <c r="AJ49" s="51">
        <v>65.67</v>
      </c>
      <c r="AK49" s="6">
        <v>0</v>
      </c>
      <c r="AL49" s="31">
        <v>0</v>
      </c>
      <c r="AM49" s="31">
        <v>0</v>
      </c>
      <c r="AN49" s="38">
        <f t="shared" si="24"/>
        <v>65.67</v>
      </c>
      <c r="AO49" s="11">
        <f>IF(AN49="",Default_Rank_Score,RANK(AN49,AN$4:AN$119,1))</f>
        <v>79</v>
      </c>
      <c r="AP49" s="51">
        <v>61.57</v>
      </c>
      <c r="AQ49" s="6">
        <v>0</v>
      </c>
      <c r="AR49" s="31">
        <v>0</v>
      </c>
      <c r="AS49" s="31">
        <v>0</v>
      </c>
      <c r="AT49" s="38">
        <f t="shared" si="25"/>
        <v>61.57</v>
      </c>
      <c r="AU49" s="11">
        <f>IF(AT49="",Default_Rank_Score,RANK(AT49,AT$4:AT$119,1))</f>
        <v>83</v>
      </c>
      <c r="AV49" s="51">
        <v>59.51</v>
      </c>
      <c r="AW49" s="6">
        <v>1</v>
      </c>
      <c r="AX49" s="31">
        <v>0</v>
      </c>
      <c r="AY49" s="31">
        <v>0</v>
      </c>
      <c r="AZ49" s="38">
        <f t="shared" si="26"/>
        <v>64.509999999999991</v>
      </c>
      <c r="BA49" s="11">
        <f>IF(AZ49="",Default_Rank_Score,RANK(AZ49,AZ$4:AZ$119,1))</f>
        <v>88</v>
      </c>
      <c r="BB49" s="51">
        <v>54.78</v>
      </c>
      <c r="BC49" s="6">
        <v>0</v>
      </c>
      <c r="BD49" s="31">
        <v>0</v>
      </c>
      <c r="BE49" s="31">
        <v>0</v>
      </c>
      <c r="BF49" s="38">
        <f t="shared" si="27"/>
        <v>54.78</v>
      </c>
      <c r="BG49" s="11">
        <f>IF(BF49="",Default_Rank_Score,RANK(BF49,BF$4:BF$119,1))</f>
        <v>80</v>
      </c>
      <c r="BH49" s="51">
        <v>55.85</v>
      </c>
      <c r="BI49" s="6">
        <v>0</v>
      </c>
      <c r="BJ49" s="31">
        <v>0</v>
      </c>
      <c r="BK49" s="31">
        <v>0</v>
      </c>
      <c r="BL49" s="38">
        <f t="shared" si="28"/>
        <v>55.85</v>
      </c>
      <c r="BM49" s="11">
        <f>IF(BL49="",Default_Rank_Score,RANK(BL49,BL$4:BL$119,1))</f>
        <v>79</v>
      </c>
      <c r="BN49" s="51">
        <v>86.48</v>
      </c>
      <c r="BO49" s="6">
        <v>0</v>
      </c>
      <c r="BP49" s="31">
        <v>0</v>
      </c>
      <c r="BQ49" s="31">
        <v>0</v>
      </c>
      <c r="BR49" s="38">
        <f t="shared" si="29"/>
        <v>86.48</v>
      </c>
      <c r="BS49" s="11">
        <f>IF(BR49="",Default_Rank_Score,RANK(BR49,BR$4:BR$119,1))</f>
        <v>98</v>
      </c>
    </row>
    <row r="50" spans="1:71" s="10" customFormat="1" x14ac:dyDescent="0.2">
      <c r="A50" s="61" t="s">
        <v>101</v>
      </c>
      <c r="B50" s="2"/>
      <c r="C50" s="1"/>
      <c r="D50" s="71">
        <v>3</v>
      </c>
      <c r="E50" s="76" t="s">
        <v>87</v>
      </c>
      <c r="F50" s="6"/>
      <c r="G50" s="66">
        <f t="shared" si="15"/>
        <v>105</v>
      </c>
      <c r="H50" s="66">
        <f t="shared" si="16"/>
        <v>537</v>
      </c>
      <c r="I50" s="66">
        <f t="shared" si="17"/>
        <v>7</v>
      </c>
      <c r="J50" s="66">
        <f t="shared" si="18"/>
        <v>3</v>
      </c>
      <c r="K50" s="67">
        <f t="shared" si="19"/>
        <v>1123.05</v>
      </c>
      <c r="L50" s="51">
        <v>115.37</v>
      </c>
      <c r="M50" s="6">
        <v>0</v>
      </c>
      <c r="N50" s="31">
        <v>0</v>
      </c>
      <c r="O50" s="31">
        <v>0</v>
      </c>
      <c r="P50" s="38">
        <f t="shared" si="20"/>
        <v>115.37</v>
      </c>
      <c r="Q50" s="55">
        <f>IF(P50="",Default_Rank_Score,RANK(P50,P$4:P$119,1))</f>
        <v>106</v>
      </c>
      <c r="R50" s="51">
        <v>80.31</v>
      </c>
      <c r="S50" s="6">
        <v>0</v>
      </c>
      <c r="T50" s="31">
        <v>0</v>
      </c>
      <c r="U50" s="31">
        <v>0</v>
      </c>
      <c r="V50" s="38">
        <f t="shared" si="21"/>
        <v>80.31</v>
      </c>
      <c r="W50" s="57">
        <f>IF(V50="",Default_Rank_Score,RANK(V50,V$4:V$119,1))</f>
        <v>108</v>
      </c>
      <c r="X50" s="51">
        <v>105.68</v>
      </c>
      <c r="Y50" s="6">
        <v>0</v>
      </c>
      <c r="Z50" s="31">
        <v>0</v>
      </c>
      <c r="AA50" s="31">
        <v>0</v>
      </c>
      <c r="AB50" s="38">
        <f t="shared" si="22"/>
        <v>105.68</v>
      </c>
      <c r="AC50" s="57">
        <f>IF(AB50="",Default_Rank_Score,RANK(AB50,AB$4:AB$119,1))</f>
        <v>108</v>
      </c>
      <c r="AD50" s="51">
        <v>124.2</v>
      </c>
      <c r="AE50" s="6">
        <v>0</v>
      </c>
      <c r="AF50" s="31">
        <v>0</v>
      </c>
      <c r="AG50" s="31">
        <v>0</v>
      </c>
      <c r="AH50" s="38">
        <f t="shared" si="23"/>
        <v>124.2</v>
      </c>
      <c r="AI50" s="57">
        <f>IF(AH50="",Default_Rank_Score,RANK(AH50,AH$4:AH$119,1))</f>
        <v>107</v>
      </c>
      <c r="AJ50" s="51">
        <v>121.48</v>
      </c>
      <c r="AK50" s="6">
        <v>0</v>
      </c>
      <c r="AL50" s="31">
        <v>0</v>
      </c>
      <c r="AM50" s="31">
        <v>0</v>
      </c>
      <c r="AN50" s="38">
        <f t="shared" si="24"/>
        <v>121.48</v>
      </c>
      <c r="AO50" s="11">
        <f>IF(AN50="",Default_Rank_Score,RANK(AN50,AN$4:AN$119,1))</f>
        <v>108</v>
      </c>
      <c r="AP50" s="51">
        <v>123.89</v>
      </c>
      <c r="AQ50" s="6">
        <v>0</v>
      </c>
      <c r="AR50" s="31">
        <v>0</v>
      </c>
      <c r="AS50" s="31">
        <v>0</v>
      </c>
      <c r="AT50" s="38">
        <f t="shared" si="25"/>
        <v>123.89</v>
      </c>
      <c r="AU50" s="11">
        <f>IF(AT50="",Default_Rank_Score,RANK(AT50,AT$4:AT$119,1))</f>
        <v>107</v>
      </c>
      <c r="AV50" s="51">
        <v>106.16</v>
      </c>
      <c r="AW50" s="6">
        <v>1</v>
      </c>
      <c r="AX50" s="31">
        <v>0</v>
      </c>
      <c r="AY50" s="31">
        <v>0</v>
      </c>
      <c r="AZ50" s="38">
        <f t="shared" si="26"/>
        <v>111.16</v>
      </c>
      <c r="BA50" s="11">
        <f>IF(AZ50="",Default_Rank_Score,RANK(AZ50,AZ$4:AZ$119,1))</f>
        <v>106</v>
      </c>
      <c r="BB50" s="51">
        <v>117.18</v>
      </c>
      <c r="BC50" s="6">
        <v>0</v>
      </c>
      <c r="BD50" s="31">
        <v>0</v>
      </c>
      <c r="BE50" s="31">
        <v>0</v>
      </c>
      <c r="BF50" s="38">
        <f t="shared" si="27"/>
        <v>117.18</v>
      </c>
      <c r="BG50" s="11">
        <f>IF(BF50="",Default_Rank_Score,RANK(BF50,BF$4:BF$119,1))</f>
        <v>107</v>
      </c>
      <c r="BH50" s="51">
        <v>97.69</v>
      </c>
      <c r="BI50" s="6">
        <v>1</v>
      </c>
      <c r="BJ50" s="31">
        <v>0</v>
      </c>
      <c r="BK50" s="31">
        <v>0</v>
      </c>
      <c r="BL50" s="38">
        <f t="shared" si="28"/>
        <v>102.69</v>
      </c>
      <c r="BM50" s="11">
        <f>IF(BL50="",Default_Rank_Score,RANK(BL50,BL$4:BL$119,1))</f>
        <v>105</v>
      </c>
      <c r="BN50" s="51">
        <v>116.09</v>
      </c>
      <c r="BO50" s="6">
        <v>1</v>
      </c>
      <c r="BP50" s="31">
        <v>0</v>
      </c>
      <c r="BQ50" s="31">
        <v>0</v>
      </c>
      <c r="BR50" s="38">
        <f t="shared" si="29"/>
        <v>121.09</v>
      </c>
      <c r="BS50" s="11">
        <f>IF(BR50="",Default_Rank_Score,RANK(BR50,BR$4:BR$119,1))</f>
        <v>105</v>
      </c>
    </row>
    <row r="51" spans="1:71" s="10" customFormat="1" x14ac:dyDescent="0.2">
      <c r="A51" s="61" t="s">
        <v>82</v>
      </c>
      <c r="B51" s="2"/>
      <c r="C51" s="1"/>
      <c r="D51" s="69">
        <v>1</v>
      </c>
      <c r="E51" s="76" t="s">
        <v>83</v>
      </c>
      <c r="F51" s="6"/>
      <c r="G51" s="66">
        <f t="shared" si="15"/>
        <v>4</v>
      </c>
      <c r="H51" s="66">
        <f t="shared" si="16"/>
        <v>26</v>
      </c>
      <c r="I51" s="66">
        <f t="shared" si="17"/>
        <v>6</v>
      </c>
      <c r="J51" s="66">
        <f t="shared" si="18"/>
        <v>4</v>
      </c>
      <c r="K51" s="67">
        <f t="shared" si="19"/>
        <v>249.87</v>
      </c>
      <c r="L51" s="51">
        <v>18.64</v>
      </c>
      <c r="M51" s="6">
        <v>1</v>
      </c>
      <c r="N51" s="31">
        <v>0</v>
      </c>
      <c r="O51" s="31">
        <v>0</v>
      </c>
      <c r="P51" s="38">
        <f t="shared" si="20"/>
        <v>23.64</v>
      </c>
      <c r="Q51" s="55">
        <f>IF(P51="",Default_Rank_Score,RANK(P51,P$4:P$119,1))</f>
        <v>5</v>
      </c>
      <c r="R51" s="51">
        <v>15.94</v>
      </c>
      <c r="S51" s="6">
        <v>0</v>
      </c>
      <c r="T51" s="31">
        <v>0</v>
      </c>
      <c r="U51" s="31">
        <v>0</v>
      </c>
      <c r="V51" s="38">
        <f t="shared" si="21"/>
        <v>15.94</v>
      </c>
      <c r="W51" s="57">
        <f>IF(V51="",Default_Rank_Score,RANK(V51,V$4:V$119,1))</f>
        <v>7</v>
      </c>
      <c r="X51" s="51">
        <v>23.99</v>
      </c>
      <c r="Y51" s="6">
        <v>0</v>
      </c>
      <c r="Z51" s="31">
        <v>0</v>
      </c>
      <c r="AA51" s="31">
        <v>0</v>
      </c>
      <c r="AB51" s="38">
        <f t="shared" si="22"/>
        <v>23.99</v>
      </c>
      <c r="AC51" s="57">
        <f>IF(AB51="",Default_Rank_Score,RANK(AB51,AB$4:AB$119,1))</f>
        <v>6</v>
      </c>
      <c r="AD51" s="51">
        <v>20.16</v>
      </c>
      <c r="AE51" s="6">
        <v>0</v>
      </c>
      <c r="AF51" s="31">
        <v>0</v>
      </c>
      <c r="AG51" s="31">
        <v>0</v>
      </c>
      <c r="AH51" s="38">
        <f t="shared" si="23"/>
        <v>20.16</v>
      </c>
      <c r="AI51" s="57">
        <f>IF(AH51="",Default_Rank_Score,RANK(AH51,AH$4:AH$119,1))</f>
        <v>4</v>
      </c>
      <c r="AJ51" s="51">
        <v>27.53</v>
      </c>
      <c r="AK51" s="6">
        <v>0</v>
      </c>
      <c r="AL51" s="31">
        <v>0</v>
      </c>
      <c r="AM51" s="31">
        <v>0</v>
      </c>
      <c r="AN51" s="38">
        <f t="shared" si="24"/>
        <v>27.53</v>
      </c>
      <c r="AO51" s="11">
        <f>IF(AN51="",Default_Rank_Score,RANK(AN51,AN$4:AN$119,1))</f>
        <v>4</v>
      </c>
      <c r="AP51" s="51">
        <v>23.38</v>
      </c>
      <c r="AQ51" s="6">
        <v>1</v>
      </c>
      <c r="AR51" s="31">
        <v>0</v>
      </c>
      <c r="AS51" s="31">
        <v>0</v>
      </c>
      <c r="AT51" s="38">
        <f t="shared" si="25"/>
        <v>28.38</v>
      </c>
      <c r="AU51" s="11">
        <f>IF(AT51="",Default_Rank_Score,RANK(AT51,AT$4:AT$119,1))</f>
        <v>10</v>
      </c>
      <c r="AV51" s="51">
        <v>19.05</v>
      </c>
      <c r="AW51" s="6">
        <v>0</v>
      </c>
      <c r="AX51" s="31">
        <v>0</v>
      </c>
      <c r="AY51" s="31">
        <v>0</v>
      </c>
      <c r="AZ51" s="38">
        <f t="shared" si="26"/>
        <v>19.05</v>
      </c>
      <c r="BA51" s="11">
        <f>IF(AZ51="",Default_Rank_Score,RANK(AZ51,AZ$4:AZ$119,1))</f>
        <v>1</v>
      </c>
      <c r="BB51" s="51">
        <v>22.26</v>
      </c>
      <c r="BC51" s="6">
        <v>0</v>
      </c>
      <c r="BD51" s="31">
        <v>0</v>
      </c>
      <c r="BE51" s="31">
        <v>0</v>
      </c>
      <c r="BF51" s="38">
        <f t="shared" si="27"/>
        <v>22.26</v>
      </c>
      <c r="BG51" s="11">
        <f>IF(BF51="",Default_Rank_Score,RANK(BF51,BF$4:BF$119,1))</f>
        <v>4</v>
      </c>
      <c r="BH51" s="51">
        <v>23.46</v>
      </c>
      <c r="BI51" s="6">
        <v>1</v>
      </c>
      <c r="BJ51" s="31">
        <v>0</v>
      </c>
      <c r="BK51" s="31">
        <v>0</v>
      </c>
      <c r="BL51" s="38">
        <f t="shared" si="28"/>
        <v>28.46</v>
      </c>
      <c r="BM51" s="11">
        <f>IF(BL51="",Default_Rank_Score,RANK(BL51,BL$4:BL$119,1))</f>
        <v>14</v>
      </c>
      <c r="BN51" s="51">
        <v>35.46</v>
      </c>
      <c r="BO51" s="6">
        <v>1</v>
      </c>
      <c r="BP51" s="31">
        <v>0</v>
      </c>
      <c r="BQ51" s="31">
        <v>0</v>
      </c>
      <c r="BR51" s="38">
        <f t="shared" si="29"/>
        <v>40.46</v>
      </c>
      <c r="BS51" s="11">
        <f>IF(BR51="",Default_Rank_Score,RANK(BR51,BR$4:BR$119,1))</f>
        <v>28</v>
      </c>
    </row>
    <row r="52" spans="1:71" s="10" customFormat="1" x14ac:dyDescent="0.2">
      <c r="A52" s="61" t="s">
        <v>125</v>
      </c>
      <c r="B52" s="2"/>
      <c r="C52" s="1"/>
      <c r="D52" s="72">
        <v>4</v>
      </c>
      <c r="E52" s="76" t="s">
        <v>73</v>
      </c>
      <c r="F52" s="6"/>
      <c r="G52" s="66">
        <f t="shared" si="15"/>
        <v>9</v>
      </c>
      <c r="H52" s="66">
        <f t="shared" si="16"/>
        <v>93</v>
      </c>
      <c r="I52" s="66">
        <f t="shared" si="17"/>
        <v>6</v>
      </c>
      <c r="J52" s="66">
        <f t="shared" si="18"/>
        <v>5</v>
      </c>
      <c r="K52" s="67">
        <f t="shared" si="19"/>
        <v>275.70999999999998</v>
      </c>
      <c r="L52" s="51">
        <v>23.5</v>
      </c>
      <c r="M52" s="6">
        <v>0</v>
      </c>
      <c r="N52" s="31">
        <v>0</v>
      </c>
      <c r="O52" s="31">
        <v>0</v>
      </c>
      <c r="P52" s="38">
        <f t="shared" si="20"/>
        <v>23.5</v>
      </c>
      <c r="Q52" s="55">
        <f>IF(P52="",Default_Rank_Score,RANK(P52,P$4:P$119,1))</f>
        <v>4</v>
      </c>
      <c r="R52" s="51">
        <v>15.98</v>
      </c>
      <c r="S52" s="6">
        <v>1</v>
      </c>
      <c r="T52" s="31">
        <v>0</v>
      </c>
      <c r="U52" s="31">
        <v>0</v>
      </c>
      <c r="V52" s="38">
        <f t="shared" si="21"/>
        <v>20.98</v>
      </c>
      <c r="W52" s="57">
        <f>IF(V52="",Default_Rank_Score,RANK(V52,V$4:V$119,1))</f>
        <v>13</v>
      </c>
      <c r="X52" s="51">
        <v>24.86</v>
      </c>
      <c r="Y52" s="6">
        <v>0</v>
      </c>
      <c r="Z52" s="31">
        <v>0</v>
      </c>
      <c r="AA52" s="31">
        <v>0</v>
      </c>
      <c r="AB52" s="38">
        <f t="shared" si="22"/>
        <v>24.86</v>
      </c>
      <c r="AC52" s="57">
        <f>IF(AB52="",Default_Rank_Score,RANK(AB52,AB$4:AB$119,1))</f>
        <v>7</v>
      </c>
      <c r="AD52" s="51">
        <v>29.67</v>
      </c>
      <c r="AE52" s="6">
        <v>0</v>
      </c>
      <c r="AF52" s="31">
        <v>0</v>
      </c>
      <c r="AG52" s="31">
        <v>0</v>
      </c>
      <c r="AH52" s="38">
        <f t="shared" si="23"/>
        <v>29.67</v>
      </c>
      <c r="AI52" s="57">
        <f>IF(AH52="",Default_Rank_Score,RANK(AH52,AH$4:AH$119,1))</f>
        <v>21</v>
      </c>
      <c r="AJ52" s="51">
        <v>36.92</v>
      </c>
      <c r="AK52" s="6">
        <v>2</v>
      </c>
      <c r="AL52" s="31">
        <v>0</v>
      </c>
      <c r="AM52" s="31">
        <v>0</v>
      </c>
      <c r="AN52" s="38">
        <f t="shared" si="24"/>
        <v>46.92</v>
      </c>
      <c r="AO52" s="11">
        <f>IF(AN52="",Default_Rank_Score,RANK(AN52,AN$4:AN$119,1))</f>
        <v>48</v>
      </c>
      <c r="AP52" s="51">
        <v>22.75</v>
      </c>
      <c r="AQ52" s="6">
        <v>1</v>
      </c>
      <c r="AR52" s="31">
        <v>0</v>
      </c>
      <c r="AS52" s="31">
        <v>0</v>
      </c>
      <c r="AT52" s="38">
        <f t="shared" si="25"/>
        <v>27.75</v>
      </c>
      <c r="AU52" s="11">
        <f>IF(AT52="",Default_Rank_Score,RANK(AT52,AT$4:AT$119,1))</f>
        <v>8</v>
      </c>
      <c r="AV52" s="51">
        <v>23.96</v>
      </c>
      <c r="AW52" s="6">
        <v>0</v>
      </c>
      <c r="AX52" s="31">
        <v>0</v>
      </c>
      <c r="AY52" s="31">
        <v>0</v>
      </c>
      <c r="AZ52" s="38">
        <f t="shared" si="26"/>
        <v>23.96</v>
      </c>
      <c r="BA52" s="11">
        <f>IF(AZ52="",Default_Rank_Score,RANK(AZ52,AZ$4:AZ$119,1))</f>
        <v>4</v>
      </c>
      <c r="BB52" s="51">
        <v>23.45</v>
      </c>
      <c r="BC52" s="6">
        <v>0</v>
      </c>
      <c r="BD52" s="31">
        <v>0</v>
      </c>
      <c r="BE52" s="31">
        <v>0</v>
      </c>
      <c r="BF52" s="38">
        <f t="shared" si="27"/>
        <v>23.45</v>
      </c>
      <c r="BG52" s="11">
        <f>IF(BF52="",Default_Rank_Score,RANK(BF52,BF$4:BF$119,1))</f>
        <v>5</v>
      </c>
      <c r="BH52" s="51">
        <v>23.32</v>
      </c>
      <c r="BI52" s="6">
        <v>0</v>
      </c>
      <c r="BJ52" s="31">
        <v>0</v>
      </c>
      <c r="BK52" s="31">
        <v>0</v>
      </c>
      <c r="BL52" s="38">
        <f t="shared" si="28"/>
        <v>23.32</v>
      </c>
      <c r="BM52" s="11">
        <f>IF(BL52="",Default_Rank_Score,RANK(BL52,BL$4:BL$119,1))</f>
        <v>6</v>
      </c>
      <c r="BN52" s="51">
        <v>26.3</v>
      </c>
      <c r="BO52" s="6">
        <v>1</v>
      </c>
      <c r="BP52" s="31">
        <v>0</v>
      </c>
      <c r="BQ52" s="31">
        <v>0</v>
      </c>
      <c r="BR52" s="38">
        <f t="shared" si="29"/>
        <v>31.3</v>
      </c>
      <c r="BS52" s="11">
        <f>IF(BR52="",Default_Rank_Score,RANK(BR52,BR$4:BR$119,1))</f>
        <v>7</v>
      </c>
    </row>
    <row r="53" spans="1:71" s="10" customFormat="1" x14ac:dyDescent="0.2">
      <c r="A53" s="61" t="s">
        <v>163</v>
      </c>
      <c r="B53" s="2"/>
      <c r="C53" s="1"/>
      <c r="D53" s="69">
        <v>1</v>
      </c>
      <c r="E53" s="76" t="s">
        <v>65</v>
      </c>
      <c r="F53" s="6"/>
      <c r="G53" s="66">
        <f t="shared" si="15"/>
        <v>21</v>
      </c>
      <c r="H53" s="66">
        <f t="shared" si="16"/>
        <v>123</v>
      </c>
      <c r="I53" s="66">
        <f t="shared" si="17"/>
        <v>6</v>
      </c>
      <c r="J53" s="66">
        <f t="shared" si="18"/>
        <v>5</v>
      </c>
      <c r="K53" s="67">
        <f t="shared" si="19"/>
        <v>329.65</v>
      </c>
      <c r="L53" s="51">
        <v>28.54</v>
      </c>
      <c r="M53" s="6">
        <v>0</v>
      </c>
      <c r="N53" s="31">
        <v>0</v>
      </c>
      <c r="O53" s="31">
        <v>0</v>
      </c>
      <c r="P53" s="38">
        <f t="shared" si="20"/>
        <v>28.54</v>
      </c>
      <c r="Q53" s="55">
        <f>IF(P53="",Default_Rank_Score,RANK(P53,P$4:P$119,1))</f>
        <v>14</v>
      </c>
      <c r="R53" s="51">
        <v>21.47</v>
      </c>
      <c r="S53" s="6">
        <v>1</v>
      </c>
      <c r="T53" s="31">
        <v>0</v>
      </c>
      <c r="U53" s="31">
        <v>0</v>
      </c>
      <c r="V53" s="38">
        <f t="shared" si="21"/>
        <v>26.47</v>
      </c>
      <c r="W53" s="57">
        <f>IF(V53="",Default_Rank_Score,RANK(V53,V$4:V$119,1))</f>
        <v>35</v>
      </c>
      <c r="X53" s="51">
        <v>30.9</v>
      </c>
      <c r="Y53" s="6">
        <v>2</v>
      </c>
      <c r="Z53" s="31">
        <v>0</v>
      </c>
      <c r="AA53" s="31">
        <v>0</v>
      </c>
      <c r="AB53" s="38">
        <f t="shared" si="22"/>
        <v>40.9</v>
      </c>
      <c r="AC53" s="57">
        <f>IF(AB53="",Default_Rank_Score,RANK(AB53,AB$4:AB$119,1))</f>
        <v>42</v>
      </c>
      <c r="AD53" s="51">
        <v>27.02</v>
      </c>
      <c r="AE53" s="6">
        <v>0</v>
      </c>
      <c r="AF53" s="31">
        <v>0</v>
      </c>
      <c r="AG53" s="31">
        <v>0</v>
      </c>
      <c r="AH53" s="38">
        <f t="shared" si="23"/>
        <v>27.02</v>
      </c>
      <c r="AI53" s="57">
        <f>IF(AH53="",Default_Rank_Score,RANK(AH53,AH$4:AH$119,1))</f>
        <v>16</v>
      </c>
      <c r="AJ53" s="51">
        <v>36.020000000000003</v>
      </c>
      <c r="AK53" s="6">
        <v>0</v>
      </c>
      <c r="AL53" s="31">
        <v>0</v>
      </c>
      <c r="AM53" s="31">
        <v>0</v>
      </c>
      <c r="AN53" s="38">
        <f t="shared" si="24"/>
        <v>36.020000000000003</v>
      </c>
      <c r="AO53" s="11">
        <f>IF(AN53="",Default_Rank_Score,RANK(AN53,AN$4:AN$119,1))</f>
        <v>16</v>
      </c>
      <c r="AP53" s="51">
        <v>29.58</v>
      </c>
      <c r="AQ53" s="6">
        <v>1</v>
      </c>
      <c r="AR53" s="31">
        <v>0</v>
      </c>
      <c r="AS53" s="31">
        <v>0</v>
      </c>
      <c r="AT53" s="38">
        <f t="shared" si="25"/>
        <v>34.58</v>
      </c>
      <c r="AU53" s="11">
        <f>IF(AT53="",Default_Rank_Score,RANK(AT53,AT$4:AT$119,1))</f>
        <v>27</v>
      </c>
      <c r="AV53" s="51">
        <v>32.33</v>
      </c>
      <c r="AW53" s="6">
        <v>0</v>
      </c>
      <c r="AX53" s="31">
        <v>0</v>
      </c>
      <c r="AY53" s="31">
        <v>0</v>
      </c>
      <c r="AZ53" s="38">
        <f t="shared" si="26"/>
        <v>32.33</v>
      </c>
      <c r="BA53" s="11">
        <f>IF(AZ53="",Default_Rank_Score,RANK(AZ53,AZ$4:AZ$119,1))</f>
        <v>17</v>
      </c>
      <c r="BB53" s="51">
        <v>28.72</v>
      </c>
      <c r="BC53" s="6">
        <v>0</v>
      </c>
      <c r="BD53" s="31">
        <v>0</v>
      </c>
      <c r="BE53" s="31">
        <v>0</v>
      </c>
      <c r="BF53" s="38">
        <f t="shared" si="27"/>
        <v>28.72</v>
      </c>
      <c r="BG53" s="11">
        <f>IF(BF53="",Default_Rank_Score,RANK(BF53,BF$4:BF$119,1))</f>
        <v>19</v>
      </c>
      <c r="BH53" s="51">
        <v>34.770000000000003</v>
      </c>
      <c r="BI53" s="6">
        <v>1</v>
      </c>
      <c r="BJ53" s="31">
        <v>0</v>
      </c>
      <c r="BK53" s="31">
        <v>0</v>
      </c>
      <c r="BL53" s="38">
        <f t="shared" si="28"/>
        <v>39.770000000000003</v>
      </c>
      <c r="BM53" s="11">
        <f>IF(BL53="",Default_Rank_Score,RANK(BL53,BL$4:BL$119,1))</f>
        <v>48</v>
      </c>
      <c r="BN53" s="51">
        <v>35.299999999999997</v>
      </c>
      <c r="BO53" s="6">
        <v>0</v>
      </c>
      <c r="BP53" s="31">
        <v>0</v>
      </c>
      <c r="BQ53" s="31">
        <v>0</v>
      </c>
      <c r="BR53" s="38">
        <f t="shared" si="29"/>
        <v>35.299999999999997</v>
      </c>
      <c r="BS53" s="11">
        <f>IF(BR53="",Default_Rank_Score,RANK(BR53,BR$4:BR$119,1))</f>
        <v>13</v>
      </c>
    </row>
    <row r="54" spans="1:71" s="10" customFormat="1" x14ac:dyDescent="0.2">
      <c r="A54" s="61" t="s">
        <v>134</v>
      </c>
      <c r="B54" s="2"/>
      <c r="C54" s="1"/>
      <c r="D54" s="72">
        <v>4</v>
      </c>
      <c r="E54" s="76" t="s">
        <v>60</v>
      </c>
      <c r="F54" s="6"/>
      <c r="G54" s="66">
        <f t="shared" si="15"/>
        <v>23</v>
      </c>
      <c r="H54" s="66">
        <f t="shared" si="16"/>
        <v>163</v>
      </c>
      <c r="I54" s="66">
        <f t="shared" si="17"/>
        <v>6</v>
      </c>
      <c r="J54" s="66">
        <f t="shared" si="18"/>
        <v>4</v>
      </c>
      <c r="K54" s="67">
        <f t="shared" si="19"/>
        <v>344.8</v>
      </c>
      <c r="L54" s="51">
        <v>29.57</v>
      </c>
      <c r="M54" s="6">
        <v>0</v>
      </c>
      <c r="N54" s="31">
        <v>0</v>
      </c>
      <c r="O54" s="31">
        <v>0</v>
      </c>
      <c r="P54" s="38">
        <f t="shared" si="20"/>
        <v>29.57</v>
      </c>
      <c r="Q54" s="55">
        <f>IF(P54="",Default_Rank_Score,RANK(P54,P$4:P$119,1))</f>
        <v>18</v>
      </c>
      <c r="R54" s="51">
        <v>38.08</v>
      </c>
      <c r="S54" s="6">
        <v>0</v>
      </c>
      <c r="T54" s="31">
        <v>0</v>
      </c>
      <c r="U54" s="31">
        <v>0</v>
      </c>
      <c r="V54" s="38">
        <f t="shared" si="21"/>
        <v>38.08</v>
      </c>
      <c r="W54" s="57">
        <f>IF(V54="",Default_Rank_Score,RANK(V54,V$4:V$119,1))</f>
        <v>71</v>
      </c>
      <c r="X54" s="51">
        <v>32.6</v>
      </c>
      <c r="Y54" s="6">
        <v>0</v>
      </c>
      <c r="Z54" s="31">
        <v>0</v>
      </c>
      <c r="AA54" s="31">
        <v>0</v>
      </c>
      <c r="AB54" s="38">
        <f t="shared" si="22"/>
        <v>32.6</v>
      </c>
      <c r="AC54" s="57">
        <f>IF(AB54="",Default_Rank_Score,RANK(AB54,AB$4:AB$119,1))</f>
        <v>16</v>
      </c>
      <c r="AD54" s="51">
        <v>29.78</v>
      </c>
      <c r="AE54" s="6">
        <v>1</v>
      </c>
      <c r="AF54" s="31">
        <v>0</v>
      </c>
      <c r="AG54" s="31">
        <v>0</v>
      </c>
      <c r="AH54" s="38">
        <f t="shared" si="23"/>
        <v>34.78</v>
      </c>
      <c r="AI54" s="57">
        <f>IF(AH54="",Default_Rank_Score,RANK(AH54,AH$4:AH$119,1))</f>
        <v>41</v>
      </c>
      <c r="AJ54" s="51">
        <v>36.4</v>
      </c>
      <c r="AK54" s="6">
        <v>0</v>
      </c>
      <c r="AL54" s="31">
        <v>0</v>
      </c>
      <c r="AM54" s="31">
        <v>0</v>
      </c>
      <c r="AN54" s="38">
        <f t="shared" si="24"/>
        <v>36.4</v>
      </c>
      <c r="AO54" s="11">
        <f>IF(AN54="",Default_Rank_Score,RANK(AN54,AN$4:AN$119,1))</f>
        <v>17</v>
      </c>
      <c r="AP54" s="51">
        <v>32.549999999999997</v>
      </c>
      <c r="AQ54" s="6">
        <v>0</v>
      </c>
      <c r="AR54" s="31">
        <v>0</v>
      </c>
      <c r="AS54" s="31">
        <v>0</v>
      </c>
      <c r="AT54" s="38">
        <f t="shared" si="25"/>
        <v>32.549999999999997</v>
      </c>
      <c r="AU54" s="11">
        <f>IF(AT54="",Default_Rank_Score,RANK(AT54,AT$4:AT$119,1))</f>
        <v>23</v>
      </c>
      <c r="AV54" s="51">
        <v>30.66</v>
      </c>
      <c r="AW54" s="6">
        <v>1</v>
      </c>
      <c r="AX54" s="31">
        <v>0</v>
      </c>
      <c r="AY54" s="31">
        <v>0</v>
      </c>
      <c r="AZ54" s="38">
        <f t="shared" si="26"/>
        <v>35.659999999999997</v>
      </c>
      <c r="BA54" s="11">
        <f>IF(AZ54="",Default_Rank_Score,RANK(AZ54,AZ$4:AZ$119,1))</f>
        <v>30</v>
      </c>
      <c r="BB54" s="51">
        <v>28.58</v>
      </c>
      <c r="BC54" s="6">
        <v>0</v>
      </c>
      <c r="BD54" s="31">
        <v>0</v>
      </c>
      <c r="BE54" s="31">
        <v>0</v>
      </c>
      <c r="BF54" s="38">
        <f t="shared" si="27"/>
        <v>28.58</v>
      </c>
      <c r="BG54" s="11">
        <f>IF(BF54="",Default_Rank_Score,RANK(BF54,BF$4:BF$119,1))</f>
        <v>18</v>
      </c>
      <c r="BH54" s="51">
        <v>30.15</v>
      </c>
      <c r="BI54" s="6">
        <v>1</v>
      </c>
      <c r="BJ54" s="31">
        <v>0</v>
      </c>
      <c r="BK54" s="31">
        <v>0</v>
      </c>
      <c r="BL54" s="38">
        <f t="shared" si="28"/>
        <v>35.15</v>
      </c>
      <c r="BM54" s="11">
        <f>IF(BL54="",Default_Rank_Score,RANK(BL54,BL$4:BL$119,1))</f>
        <v>34</v>
      </c>
      <c r="BN54" s="51">
        <v>36.43</v>
      </c>
      <c r="BO54" s="6">
        <v>1</v>
      </c>
      <c r="BP54" s="31">
        <v>0</v>
      </c>
      <c r="BQ54" s="31">
        <v>0</v>
      </c>
      <c r="BR54" s="38">
        <f t="shared" si="29"/>
        <v>41.43</v>
      </c>
      <c r="BS54" s="11">
        <f>IF(BR54="",Default_Rank_Score,RANK(BR54,BR$4:BR$119,1))</f>
        <v>30</v>
      </c>
    </row>
    <row r="55" spans="1:71" s="10" customFormat="1" x14ac:dyDescent="0.2">
      <c r="A55" s="61" t="s">
        <v>154</v>
      </c>
      <c r="B55" s="2"/>
      <c r="C55" s="1"/>
      <c r="D55" s="73">
        <v>5</v>
      </c>
      <c r="E55" s="76" t="s">
        <v>80</v>
      </c>
      <c r="F55" s="6"/>
      <c r="G55" s="66">
        <f t="shared" si="15"/>
        <v>26</v>
      </c>
      <c r="H55" s="66">
        <f t="shared" si="16"/>
        <v>139</v>
      </c>
      <c r="I55" s="66">
        <f t="shared" si="17"/>
        <v>6</v>
      </c>
      <c r="J55" s="66">
        <f t="shared" si="18"/>
        <v>8</v>
      </c>
      <c r="K55" s="67">
        <f t="shared" si="19"/>
        <v>350.17000000000007</v>
      </c>
      <c r="L55" s="51">
        <v>29.65</v>
      </c>
      <c r="M55" s="6">
        <v>0</v>
      </c>
      <c r="N55" s="31">
        <v>0</v>
      </c>
      <c r="O55" s="31">
        <v>0</v>
      </c>
      <c r="P55" s="38">
        <f t="shared" si="20"/>
        <v>29.65</v>
      </c>
      <c r="Q55" s="55">
        <f>IF(P55="",Default_Rank_Score,RANK(P55,P$4:P$119,1))</f>
        <v>20</v>
      </c>
      <c r="R55" s="51">
        <v>20.440000000000001</v>
      </c>
      <c r="S55" s="6">
        <v>0</v>
      </c>
      <c r="T55" s="31">
        <v>0</v>
      </c>
      <c r="U55" s="31">
        <v>0</v>
      </c>
      <c r="V55" s="38">
        <f t="shared" si="21"/>
        <v>20.440000000000001</v>
      </c>
      <c r="W55" s="57">
        <f>IF(V55="",Default_Rank_Score,RANK(V55,V$4:V$119,1))</f>
        <v>12</v>
      </c>
      <c r="X55" s="51">
        <v>49.39</v>
      </c>
      <c r="Y55" s="6">
        <v>0</v>
      </c>
      <c r="Z55" s="31">
        <v>0</v>
      </c>
      <c r="AA55" s="31">
        <v>0</v>
      </c>
      <c r="AB55" s="38">
        <f t="shared" si="22"/>
        <v>49.39</v>
      </c>
      <c r="AC55" s="57">
        <f>IF(AB55="",Default_Rank_Score,RANK(AB55,AB$4:AB$119,1))</f>
        <v>64</v>
      </c>
      <c r="AD55" s="51">
        <v>31.06</v>
      </c>
      <c r="AE55" s="6">
        <v>0</v>
      </c>
      <c r="AF55" s="31">
        <v>0</v>
      </c>
      <c r="AG55" s="31">
        <v>0</v>
      </c>
      <c r="AH55" s="38">
        <f t="shared" si="23"/>
        <v>31.06</v>
      </c>
      <c r="AI55" s="57">
        <f>IF(AH55="",Default_Rank_Score,RANK(AH55,AH$4:AH$119,1))</f>
        <v>25</v>
      </c>
      <c r="AJ55" s="51">
        <v>36.58</v>
      </c>
      <c r="AK55" s="6">
        <v>0</v>
      </c>
      <c r="AL55" s="31">
        <v>0</v>
      </c>
      <c r="AM55" s="31">
        <v>0</v>
      </c>
      <c r="AN55" s="38">
        <f t="shared" si="24"/>
        <v>36.58</v>
      </c>
      <c r="AO55" s="11">
        <f>IF(AN55="",Default_Rank_Score,RANK(AN55,AN$4:AN$119,1))</f>
        <v>18</v>
      </c>
      <c r="AP55" s="51">
        <v>31.36</v>
      </c>
      <c r="AQ55" s="6">
        <v>1</v>
      </c>
      <c r="AR55" s="31">
        <v>0</v>
      </c>
      <c r="AS55" s="31">
        <v>0</v>
      </c>
      <c r="AT55" s="38">
        <f t="shared" si="25"/>
        <v>36.36</v>
      </c>
      <c r="AU55" s="11">
        <f>IF(AT55="",Default_Rank_Score,RANK(AT55,AT$4:AT$119,1))</f>
        <v>32</v>
      </c>
      <c r="AV55" s="51">
        <v>23.9</v>
      </c>
      <c r="AW55" s="6">
        <v>2</v>
      </c>
      <c r="AX55" s="31">
        <v>0</v>
      </c>
      <c r="AY55" s="31">
        <v>0</v>
      </c>
      <c r="AZ55" s="38">
        <f t="shared" si="26"/>
        <v>33.9</v>
      </c>
      <c r="BA55" s="11">
        <f>IF(AZ55="",Default_Rank_Score,RANK(AZ55,AZ$4:AZ$119,1))</f>
        <v>21</v>
      </c>
      <c r="BB55" s="51">
        <v>26.51</v>
      </c>
      <c r="BC55" s="6">
        <v>3</v>
      </c>
      <c r="BD55" s="31">
        <v>0</v>
      </c>
      <c r="BE55" s="31">
        <v>0</v>
      </c>
      <c r="BF55" s="38">
        <f t="shared" si="27"/>
        <v>41.510000000000005</v>
      </c>
      <c r="BG55" s="11">
        <f>IF(BF55="",Default_Rank_Score,RANK(BF55,BF$4:BF$119,1))</f>
        <v>62</v>
      </c>
      <c r="BH55" s="51">
        <v>26.28</v>
      </c>
      <c r="BI55" s="6">
        <v>0</v>
      </c>
      <c r="BJ55" s="31">
        <v>0</v>
      </c>
      <c r="BK55" s="31">
        <v>0</v>
      </c>
      <c r="BL55" s="38">
        <f t="shared" si="28"/>
        <v>26.28</v>
      </c>
      <c r="BM55" s="11">
        <f>IF(BL55="",Default_Rank_Score,RANK(BL55,BL$4:BL$119,1))</f>
        <v>9</v>
      </c>
      <c r="BN55" s="51">
        <v>35</v>
      </c>
      <c r="BO55" s="6">
        <v>2</v>
      </c>
      <c r="BP55" s="31">
        <v>0</v>
      </c>
      <c r="BQ55" s="31">
        <v>0</v>
      </c>
      <c r="BR55" s="38">
        <f t="shared" si="29"/>
        <v>45</v>
      </c>
      <c r="BS55" s="11">
        <f>IF(BR55="",Default_Rank_Score,RANK(BR55,BR$4:BR$119,1))</f>
        <v>38</v>
      </c>
    </row>
    <row r="56" spans="1:71" s="10" customFormat="1" x14ac:dyDescent="0.2">
      <c r="A56" s="61" t="s">
        <v>88</v>
      </c>
      <c r="B56" s="2"/>
      <c r="C56" s="1"/>
      <c r="D56" s="70">
        <v>2</v>
      </c>
      <c r="E56" s="76" t="s">
        <v>71</v>
      </c>
      <c r="F56" s="6"/>
      <c r="G56" s="66">
        <f t="shared" si="15"/>
        <v>29</v>
      </c>
      <c r="H56" s="66">
        <f t="shared" si="16"/>
        <v>139</v>
      </c>
      <c r="I56" s="66">
        <f t="shared" si="17"/>
        <v>6</v>
      </c>
      <c r="J56" s="66">
        <f t="shared" si="18"/>
        <v>5</v>
      </c>
      <c r="K56" s="67">
        <f t="shared" si="19"/>
        <v>356.62000000000006</v>
      </c>
      <c r="L56" s="51">
        <v>32.79</v>
      </c>
      <c r="M56" s="6">
        <v>0</v>
      </c>
      <c r="N56" s="31">
        <v>0</v>
      </c>
      <c r="O56" s="31">
        <v>0</v>
      </c>
      <c r="P56" s="38">
        <f t="shared" si="20"/>
        <v>32.79</v>
      </c>
      <c r="Q56" s="55">
        <f>IF(P56="",Default_Rank_Score,RANK(P56,P$4:P$119,1))</f>
        <v>26</v>
      </c>
      <c r="R56" s="51">
        <v>24.18</v>
      </c>
      <c r="S56" s="6">
        <v>0</v>
      </c>
      <c r="T56" s="31">
        <v>0</v>
      </c>
      <c r="U56" s="31">
        <v>0</v>
      </c>
      <c r="V56" s="38">
        <f t="shared" si="21"/>
        <v>24.18</v>
      </c>
      <c r="W56" s="57">
        <f>IF(V56="",Default_Rank_Score,RANK(V56,V$4:V$119,1))</f>
        <v>23</v>
      </c>
      <c r="X56" s="51">
        <v>35.71</v>
      </c>
      <c r="Y56" s="6">
        <v>1</v>
      </c>
      <c r="Z56" s="31">
        <v>0</v>
      </c>
      <c r="AA56" s="31">
        <v>0</v>
      </c>
      <c r="AB56" s="38">
        <f t="shared" si="22"/>
        <v>40.71</v>
      </c>
      <c r="AC56" s="57">
        <f>IF(AB56="",Default_Rank_Score,RANK(AB56,AB$4:AB$119,1))</f>
        <v>41</v>
      </c>
      <c r="AD56" s="51">
        <v>31.29</v>
      </c>
      <c r="AE56" s="6">
        <v>0</v>
      </c>
      <c r="AF56" s="31">
        <v>0</v>
      </c>
      <c r="AG56" s="31">
        <v>0</v>
      </c>
      <c r="AH56" s="38">
        <f t="shared" si="23"/>
        <v>31.29</v>
      </c>
      <c r="AI56" s="57">
        <f>IF(AH56="",Default_Rank_Score,RANK(AH56,AH$4:AH$119,1))</f>
        <v>29</v>
      </c>
      <c r="AJ56" s="51">
        <v>38.22</v>
      </c>
      <c r="AK56" s="6">
        <v>0</v>
      </c>
      <c r="AL56" s="31">
        <v>0</v>
      </c>
      <c r="AM56" s="31">
        <v>0</v>
      </c>
      <c r="AN56" s="38">
        <f t="shared" si="24"/>
        <v>38.22</v>
      </c>
      <c r="AO56" s="11">
        <f>IF(AN56="",Default_Rank_Score,RANK(AN56,AN$4:AN$119,1))</f>
        <v>20</v>
      </c>
      <c r="AP56" s="51">
        <v>36.5</v>
      </c>
      <c r="AQ56" s="6">
        <v>0</v>
      </c>
      <c r="AR56" s="31">
        <v>0</v>
      </c>
      <c r="AS56" s="31">
        <v>0</v>
      </c>
      <c r="AT56" s="38">
        <f t="shared" si="25"/>
        <v>36.5</v>
      </c>
      <c r="AU56" s="11">
        <f>IF(AT56="",Default_Rank_Score,RANK(AT56,AT$4:AT$119,1))</f>
        <v>35</v>
      </c>
      <c r="AV56" s="51">
        <v>34.020000000000003</v>
      </c>
      <c r="AW56" s="6">
        <v>0</v>
      </c>
      <c r="AX56" s="31">
        <v>0</v>
      </c>
      <c r="AY56" s="31">
        <v>0</v>
      </c>
      <c r="AZ56" s="38">
        <f t="shared" si="26"/>
        <v>34.020000000000003</v>
      </c>
      <c r="BA56" s="11">
        <f>IF(AZ56="",Default_Rank_Score,RANK(AZ56,AZ$4:AZ$119,1))</f>
        <v>23</v>
      </c>
      <c r="BB56" s="51">
        <v>27.15</v>
      </c>
      <c r="BC56" s="6">
        <v>1</v>
      </c>
      <c r="BD56" s="31">
        <v>0</v>
      </c>
      <c r="BE56" s="31">
        <v>0</v>
      </c>
      <c r="BF56" s="38">
        <f t="shared" si="27"/>
        <v>32.15</v>
      </c>
      <c r="BG56" s="11">
        <f>IF(BF56="",Default_Rank_Score,RANK(BF56,BF$4:BF$119,1))</f>
        <v>31</v>
      </c>
      <c r="BH56" s="51">
        <v>31.72</v>
      </c>
      <c r="BI56" s="6">
        <v>2</v>
      </c>
      <c r="BJ56" s="31">
        <v>0</v>
      </c>
      <c r="BK56" s="31">
        <v>0</v>
      </c>
      <c r="BL56" s="38">
        <f t="shared" si="28"/>
        <v>41.72</v>
      </c>
      <c r="BM56" s="11">
        <f>IF(BL56="",Default_Rank_Score,RANK(BL56,BL$4:BL$119,1))</f>
        <v>55</v>
      </c>
      <c r="BN56" s="51">
        <v>40.04</v>
      </c>
      <c r="BO56" s="6">
        <v>1</v>
      </c>
      <c r="BP56" s="31">
        <v>0</v>
      </c>
      <c r="BQ56" s="31">
        <v>0</v>
      </c>
      <c r="BR56" s="38">
        <f t="shared" si="29"/>
        <v>45.04</v>
      </c>
      <c r="BS56" s="11">
        <f>IF(BR56="",Default_Rank_Score,RANK(BR56,BR$4:BR$119,1))</f>
        <v>39</v>
      </c>
    </row>
    <row r="57" spans="1:71" s="10" customFormat="1" x14ac:dyDescent="0.2">
      <c r="A57" s="61" t="s">
        <v>95</v>
      </c>
      <c r="B57" s="2"/>
      <c r="C57" s="1"/>
      <c r="D57" s="70">
        <v>2</v>
      </c>
      <c r="E57" s="76" t="s">
        <v>68</v>
      </c>
      <c r="F57" s="6"/>
      <c r="G57" s="66">
        <f t="shared" si="15"/>
        <v>48</v>
      </c>
      <c r="H57" s="66">
        <f t="shared" si="16"/>
        <v>226</v>
      </c>
      <c r="I57" s="66">
        <f t="shared" si="17"/>
        <v>6</v>
      </c>
      <c r="J57" s="66">
        <f t="shared" si="18"/>
        <v>4</v>
      </c>
      <c r="K57" s="67">
        <f t="shared" si="19"/>
        <v>404.40000000000009</v>
      </c>
      <c r="L57" s="51">
        <v>37.270000000000003</v>
      </c>
      <c r="M57" s="6">
        <v>1</v>
      </c>
      <c r="N57" s="31">
        <v>0</v>
      </c>
      <c r="O57" s="31">
        <v>0</v>
      </c>
      <c r="P57" s="38">
        <f t="shared" si="20"/>
        <v>42.27</v>
      </c>
      <c r="Q57" s="55">
        <f>IF(P57="",Default_Rank_Score,RANK(P57,P$4:P$119,1))</f>
        <v>53</v>
      </c>
      <c r="R57" s="51">
        <v>29.16</v>
      </c>
      <c r="S57" s="6">
        <v>0</v>
      </c>
      <c r="T57" s="31">
        <v>0</v>
      </c>
      <c r="U57" s="31">
        <v>0</v>
      </c>
      <c r="V57" s="38">
        <f t="shared" si="21"/>
        <v>29.16</v>
      </c>
      <c r="W57" s="57">
        <f>IF(V57="",Default_Rank_Score,RANK(V57,V$4:V$119,1))</f>
        <v>50</v>
      </c>
      <c r="X57" s="51">
        <v>49.59</v>
      </c>
      <c r="Y57" s="6">
        <v>1</v>
      </c>
      <c r="Z57" s="31">
        <v>0</v>
      </c>
      <c r="AA57" s="31">
        <v>0</v>
      </c>
      <c r="AB57" s="38">
        <f t="shared" si="22"/>
        <v>54.59</v>
      </c>
      <c r="AC57" s="57">
        <f>IF(AB57="",Default_Rank_Score,RANK(AB57,AB$4:AB$119,1))</f>
        <v>72</v>
      </c>
      <c r="AD57" s="51">
        <v>30.28</v>
      </c>
      <c r="AE57" s="6">
        <v>0</v>
      </c>
      <c r="AF57" s="31">
        <v>0</v>
      </c>
      <c r="AG57" s="31">
        <v>0</v>
      </c>
      <c r="AH57" s="38">
        <f t="shared" si="23"/>
        <v>30.28</v>
      </c>
      <c r="AI57" s="57">
        <f>IF(AH57="",Default_Rank_Score,RANK(AH57,AH$4:AH$119,1))</f>
        <v>22</v>
      </c>
      <c r="AJ57" s="51">
        <v>41.71</v>
      </c>
      <c r="AK57" s="6">
        <v>0</v>
      </c>
      <c r="AL57" s="31">
        <v>0</v>
      </c>
      <c r="AM57" s="31">
        <v>0</v>
      </c>
      <c r="AN57" s="38">
        <f t="shared" si="24"/>
        <v>41.71</v>
      </c>
      <c r="AO57" s="11">
        <f>IF(AN57="",Default_Rank_Score,RANK(AN57,AN$4:AN$119,1))</f>
        <v>29</v>
      </c>
      <c r="AP57" s="51">
        <v>32.96</v>
      </c>
      <c r="AQ57" s="6">
        <v>1</v>
      </c>
      <c r="AR57" s="31">
        <v>0</v>
      </c>
      <c r="AS57" s="31">
        <v>0</v>
      </c>
      <c r="AT57" s="38">
        <f t="shared" si="25"/>
        <v>37.96</v>
      </c>
      <c r="AU57" s="11">
        <f>IF(AT57="",Default_Rank_Score,RANK(AT57,AT$4:AT$119,1))</f>
        <v>40</v>
      </c>
      <c r="AV57" s="51">
        <v>44.79</v>
      </c>
      <c r="AW57" s="6">
        <v>0</v>
      </c>
      <c r="AX57" s="31">
        <v>0</v>
      </c>
      <c r="AY57" s="31">
        <v>0</v>
      </c>
      <c r="AZ57" s="38">
        <f t="shared" si="26"/>
        <v>44.79</v>
      </c>
      <c r="BA57" s="11">
        <f>IF(AZ57="",Default_Rank_Score,RANK(AZ57,AZ$4:AZ$119,1))</f>
        <v>59</v>
      </c>
      <c r="BB57" s="51">
        <v>32.409999999999997</v>
      </c>
      <c r="BC57" s="6">
        <v>1</v>
      </c>
      <c r="BD57" s="31">
        <v>0</v>
      </c>
      <c r="BE57" s="31">
        <v>0</v>
      </c>
      <c r="BF57" s="38">
        <f t="shared" si="27"/>
        <v>37.409999999999997</v>
      </c>
      <c r="BG57" s="11">
        <f>IF(BF57="",Default_Rank_Score,RANK(BF57,BF$4:BF$119,1))</f>
        <v>46</v>
      </c>
      <c r="BH57" s="51">
        <v>36.67</v>
      </c>
      <c r="BI57" s="6">
        <v>0</v>
      </c>
      <c r="BJ57" s="31">
        <v>0</v>
      </c>
      <c r="BK57" s="31">
        <v>0</v>
      </c>
      <c r="BL57" s="38">
        <f t="shared" si="28"/>
        <v>36.67</v>
      </c>
      <c r="BM57" s="11">
        <f>IF(BL57="",Default_Rank_Score,RANK(BL57,BL$4:BL$119,1))</f>
        <v>41</v>
      </c>
      <c r="BN57" s="51">
        <v>49.56</v>
      </c>
      <c r="BO57" s="6">
        <v>0</v>
      </c>
      <c r="BP57" s="31">
        <v>0</v>
      </c>
      <c r="BQ57" s="31">
        <v>0</v>
      </c>
      <c r="BR57" s="38">
        <f t="shared" si="29"/>
        <v>49.56</v>
      </c>
      <c r="BS57" s="11">
        <f>IF(BR57="",Default_Rank_Score,RANK(BR57,BR$4:BR$119,1))</f>
        <v>51</v>
      </c>
    </row>
    <row r="58" spans="1:71" s="10" customFormat="1" x14ac:dyDescent="0.2">
      <c r="A58" s="61" t="s">
        <v>94</v>
      </c>
      <c r="B58" s="2"/>
      <c r="C58" s="1"/>
      <c r="D58" s="70">
        <v>2</v>
      </c>
      <c r="E58" s="76" t="s">
        <v>85</v>
      </c>
      <c r="F58" s="6"/>
      <c r="G58" s="66">
        <f t="shared" si="15"/>
        <v>52</v>
      </c>
      <c r="H58" s="66">
        <f t="shared" si="16"/>
        <v>160</v>
      </c>
      <c r="I58" s="66">
        <f t="shared" si="17"/>
        <v>6</v>
      </c>
      <c r="J58" s="66">
        <f t="shared" si="18"/>
        <v>7</v>
      </c>
      <c r="K58" s="67">
        <f t="shared" si="19"/>
        <v>416.13</v>
      </c>
      <c r="L58" s="51">
        <v>30.28</v>
      </c>
      <c r="M58" s="6">
        <v>0</v>
      </c>
      <c r="N58" s="31">
        <v>0</v>
      </c>
      <c r="O58" s="31">
        <v>0</v>
      </c>
      <c r="P58" s="38">
        <f t="shared" si="20"/>
        <v>30.28</v>
      </c>
      <c r="Q58" s="55">
        <f>IF(P58="",Default_Rank_Score,RANK(P58,P$4:P$119,1))</f>
        <v>22</v>
      </c>
      <c r="R58" s="51">
        <v>17.3</v>
      </c>
      <c r="S58" s="6">
        <v>0</v>
      </c>
      <c r="T58" s="31">
        <v>0</v>
      </c>
      <c r="U58" s="31">
        <v>0</v>
      </c>
      <c r="V58" s="38">
        <f t="shared" si="21"/>
        <v>17.3</v>
      </c>
      <c r="W58" s="57">
        <f>IF(V58="",Default_Rank_Score,RANK(V58,V$4:V$119,1))</f>
        <v>8</v>
      </c>
      <c r="X58" s="51">
        <v>30.92</v>
      </c>
      <c r="Y58" s="6">
        <v>0</v>
      </c>
      <c r="Z58" s="31">
        <v>0</v>
      </c>
      <c r="AA58" s="31">
        <v>0</v>
      </c>
      <c r="AB58" s="38">
        <f t="shared" si="22"/>
        <v>30.92</v>
      </c>
      <c r="AC58" s="57">
        <f>IF(AB58="",Default_Rank_Score,RANK(AB58,AB$4:AB$119,1))</f>
        <v>12</v>
      </c>
      <c r="AD58" s="51" t="s">
        <v>192</v>
      </c>
      <c r="AE58" s="6">
        <v>1</v>
      </c>
      <c r="AF58" s="31">
        <v>0</v>
      </c>
      <c r="AG58" s="31">
        <v>0</v>
      </c>
      <c r="AH58" s="38">
        <f t="shared" si="23"/>
        <v>140</v>
      </c>
      <c r="AI58" s="57">
        <f>IF(AH58="",Default_Rank_Score,RANK(AH58,AH$4:AH$119,1))</f>
        <v>109</v>
      </c>
      <c r="AJ58" s="51">
        <v>32.14</v>
      </c>
      <c r="AK58" s="6">
        <v>0</v>
      </c>
      <c r="AL58" s="31">
        <v>0</v>
      </c>
      <c r="AM58" s="31">
        <v>0</v>
      </c>
      <c r="AN58" s="38">
        <f t="shared" si="24"/>
        <v>32.14</v>
      </c>
      <c r="AO58" s="11">
        <f>IF(AN58="",Default_Rank_Score,RANK(AN58,AN$4:AN$119,1))</f>
        <v>9</v>
      </c>
      <c r="AP58" s="51">
        <v>28.02</v>
      </c>
      <c r="AQ58" s="6">
        <v>0</v>
      </c>
      <c r="AR58" s="31">
        <v>0</v>
      </c>
      <c r="AS58" s="31">
        <v>0</v>
      </c>
      <c r="AT58" s="38">
        <f t="shared" si="25"/>
        <v>28.02</v>
      </c>
      <c r="AU58" s="11">
        <f>IF(AT58="",Default_Rank_Score,RANK(AT58,AT$4:AT$119,1))</f>
        <v>9</v>
      </c>
      <c r="AV58" s="51">
        <v>26.26</v>
      </c>
      <c r="AW58" s="6">
        <v>3</v>
      </c>
      <c r="AX58" s="31">
        <v>0</v>
      </c>
      <c r="AY58" s="31">
        <v>0</v>
      </c>
      <c r="AZ58" s="38">
        <f t="shared" si="26"/>
        <v>41.260000000000005</v>
      </c>
      <c r="BA58" s="11">
        <f>IF(AZ58="",Default_Rank_Score,RANK(AZ58,AZ$4:AZ$119,1))</f>
        <v>45</v>
      </c>
      <c r="BB58" s="51">
        <v>25.57</v>
      </c>
      <c r="BC58" s="6">
        <v>0</v>
      </c>
      <c r="BD58" s="31">
        <v>0</v>
      </c>
      <c r="BE58" s="31">
        <v>0</v>
      </c>
      <c r="BF58" s="38">
        <f t="shared" si="27"/>
        <v>25.57</v>
      </c>
      <c r="BG58" s="11">
        <f>IF(BF58="",Default_Rank_Score,RANK(BF58,BF$4:BF$119,1))</f>
        <v>9</v>
      </c>
      <c r="BH58" s="51">
        <v>25.29</v>
      </c>
      <c r="BI58" s="6">
        <v>2</v>
      </c>
      <c r="BJ58" s="31">
        <v>0</v>
      </c>
      <c r="BK58" s="31">
        <v>0</v>
      </c>
      <c r="BL58" s="38">
        <f t="shared" si="28"/>
        <v>35.29</v>
      </c>
      <c r="BM58" s="11">
        <f>IF(BL58="",Default_Rank_Score,RANK(BL58,BL$4:BL$119,1))</f>
        <v>35</v>
      </c>
      <c r="BN58" s="51">
        <v>30.35</v>
      </c>
      <c r="BO58" s="6">
        <v>1</v>
      </c>
      <c r="BP58" s="31">
        <v>0</v>
      </c>
      <c r="BQ58" s="31">
        <v>0</v>
      </c>
      <c r="BR58" s="38">
        <f t="shared" si="29"/>
        <v>35.35</v>
      </c>
      <c r="BS58" s="11">
        <f>IF(BR58="",Default_Rank_Score,RANK(BR58,BR$4:BR$119,1))</f>
        <v>14</v>
      </c>
    </row>
    <row r="59" spans="1:71" s="10" customFormat="1" x14ac:dyDescent="0.2">
      <c r="A59" s="61" t="s">
        <v>117</v>
      </c>
      <c r="B59" s="2"/>
      <c r="C59" s="1"/>
      <c r="D59" s="69">
        <v>1</v>
      </c>
      <c r="E59" s="76" t="s">
        <v>73</v>
      </c>
      <c r="F59" s="6"/>
      <c r="G59" s="66">
        <f t="shared" si="15"/>
        <v>57</v>
      </c>
      <c r="H59" s="66">
        <f t="shared" si="16"/>
        <v>256</v>
      </c>
      <c r="I59" s="66">
        <f t="shared" si="17"/>
        <v>6</v>
      </c>
      <c r="J59" s="66">
        <f t="shared" si="18"/>
        <v>5</v>
      </c>
      <c r="K59" s="67">
        <f t="shared" si="19"/>
        <v>445.29999999999995</v>
      </c>
      <c r="L59" s="51">
        <v>38.93</v>
      </c>
      <c r="M59" s="6">
        <v>0</v>
      </c>
      <c r="N59" s="31">
        <v>0</v>
      </c>
      <c r="O59" s="31">
        <v>0</v>
      </c>
      <c r="P59" s="38">
        <f t="shared" si="20"/>
        <v>38.93</v>
      </c>
      <c r="Q59" s="55">
        <f>IF(P59="",Default_Rank_Score,RANK(P59,P$4:P$119,1))</f>
        <v>48</v>
      </c>
      <c r="R59" s="51">
        <v>31.04</v>
      </c>
      <c r="S59" s="6">
        <v>0</v>
      </c>
      <c r="T59" s="31">
        <v>0</v>
      </c>
      <c r="U59" s="31">
        <v>0</v>
      </c>
      <c r="V59" s="38">
        <f t="shared" si="21"/>
        <v>31.04</v>
      </c>
      <c r="W59" s="57">
        <f>IF(V59="",Default_Rank_Score,RANK(V59,V$4:V$119,1))</f>
        <v>57</v>
      </c>
      <c r="X59" s="51">
        <v>40.479999999999997</v>
      </c>
      <c r="Y59" s="6">
        <v>0</v>
      </c>
      <c r="Z59" s="31">
        <v>0</v>
      </c>
      <c r="AA59" s="31">
        <v>0</v>
      </c>
      <c r="AB59" s="38">
        <f t="shared" si="22"/>
        <v>40.479999999999997</v>
      </c>
      <c r="AC59" s="57">
        <f>IF(AB59="",Default_Rank_Score,RANK(AB59,AB$4:AB$119,1))</f>
        <v>40</v>
      </c>
      <c r="AD59" s="51">
        <v>36.770000000000003</v>
      </c>
      <c r="AE59" s="6">
        <v>1</v>
      </c>
      <c r="AF59" s="31">
        <v>0</v>
      </c>
      <c r="AG59" s="31">
        <v>0</v>
      </c>
      <c r="AH59" s="38">
        <f t="shared" si="23"/>
        <v>41.77</v>
      </c>
      <c r="AI59" s="57">
        <f>IF(AH59="",Default_Rank_Score,RANK(AH59,AH$4:AH$119,1))</f>
        <v>64</v>
      </c>
      <c r="AJ59" s="51">
        <v>46.55</v>
      </c>
      <c r="AK59" s="6">
        <v>0</v>
      </c>
      <c r="AL59" s="31">
        <v>0</v>
      </c>
      <c r="AM59" s="31">
        <v>0</v>
      </c>
      <c r="AN59" s="38">
        <f t="shared" si="24"/>
        <v>46.55</v>
      </c>
      <c r="AO59" s="11">
        <f>IF(AN59="",Default_Rank_Score,RANK(AN59,AN$4:AN$119,1))</f>
        <v>47</v>
      </c>
      <c r="AP59" s="51">
        <v>43.41</v>
      </c>
      <c r="AQ59" s="6">
        <v>0</v>
      </c>
      <c r="AR59" s="31">
        <v>0</v>
      </c>
      <c r="AS59" s="31">
        <v>0</v>
      </c>
      <c r="AT59" s="38">
        <f t="shared" si="25"/>
        <v>43.41</v>
      </c>
      <c r="AU59" s="11">
        <f>IF(AT59="",Default_Rank_Score,RANK(AT59,AT$4:AT$119,1))</f>
        <v>55</v>
      </c>
      <c r="AV59" s="51">
        <v>55.14</v>
      </c>
      <c r="AW59" s="6">
        <v>1</v>
      </c>
      <c r="AX59" s="31">
        <v>0</v>
      </c>
      <c r="AY59" s="31">
        <v>0</v>
      </c>
      <c r="AZ59" s="38">
        <f t="shared" si="26"/>
        <v>60.14</v>
      </c>
      <c r="BA59" s="11">
        <f>IF(AZ59="",Default_Rank_Score,RANK(AZ59,AZ$4:AZ$119,1))</f>
        <v>82</v>
      </c>
      <c r="BB59" s="51">
        <v>34.340000000000003</v>
      </c>
      <c r="BC59" s="6">
        <v>0</v>
      </c>
      <c r="BD59" s="31">
        <v>0</v>
      </c>
      <c r="BE59" s="31">
        <v>0</v>
      </c>
      <c r="BF59" s="38">
        <f t="shared" si="27"/>
        <v>34.340000000000003</v>
      </c>
      <c r="BG59" s="11">
        <f>IF(BF59="",Default_Rank_Score,RANK(BF59,BF$4:BF$119,1))</f>
        <v>38</v>
      </c>
      <c r="BH59" s="51">
        <v>37.1</v>
      </c>
      <c r="BI59" s="6">
        <v>1</v>
      </c>
      <c r="BJ59" s="31">
        <v>0</v>
      </c>
      <c r="BK59" s="31">
        <v>0</v>
      </c>
      <c r="BL59" s="38">
        <f t="shared" si="28"/>
        <v>42.1</v>
      </c>
      <c r="BM59" s="11">
        <f>IF(BL59="",Default_Rank_Score,RANK(BL59,BL$4:BL$119,1))</f>
        <v>56</v>
      </c>
      <c r="BN59" s="51">
        <v>56.54</v>
      </c>
      <c r="BO59" s="6">
        <v>2</v>
      </c>
      <c r="BP59" s="31">
        <v>0</v>
      </c>
      <c r="BQ59" s="31">
        <v>0</v>
      </c>
      <c r="BR59" s="38">
        <f t="shared" si="29"/>
        <v>66.539999999999992</v>
      </c>
      <c r="BS59" s="11">
        <f>IF(BR59="",Default_Rank_Score,RANK(BR59,BR$4:BR$119,1))</f>
        <v>80</v>
      </c>
    </row>
    <row r="60" spans="1:71" s="10" customFormat="1" x14ac:dyDescent="0.2">
      <c r="A60" s="61" t="s">
        <v>146</v>
      </c>
      <c r="B60" s="2"/>
      <c r="C60" s="1"/>
      <c r="D60" s="73">
        <v>5</v>
      </c>
      <c r="E60" s="76" t="s">
        <v>110</v>
      </c>
      <c r="F60" s="6"/>
      <c r="G60" s="66">
        <f t="shared" si="15"/>
        <v>58</v>
      </c>
      <c r="H60" s="66">
        <f t="shared" si="16"/>
        <v>250</v>
      </c>
      <c r="I60" s="66">
        <f t="shared" si="17"/>
        <v>6</v>
      </c>
      <c r="J60" s="66">
        <f t="shared" si="18"/>
        <v>14</v>
      </c>
      <c r="K60" s="67">
        <f t="shared" si="19"/>
        <v>448.23</v>
      </c>
      <c r="L60" s="51">
        <v>28.17</v>
      </c>
      <c r="M60" s="6">
        <v>2</v>
      </c>
      <c r="N60" s="31">
        <v>0</v>
      </c>
      <c r="O60" s="31">
        <v>0</v>
      </c>
      <c r="P60" s="38">
        <f t="shared" si="20"/>
        <v>38.17</v>
      </c>
      <c r="Q60" s="55">
        <f>IF(P60="",Default_Rank_Score,RANK(P60,P$4:P$119,1))</f>
        <v>46</v>
      </c>
      <c r="R60" s="51">
        <v>45.09</v>
      </c>
      <c r="S60" s="6">
        <v>2</v>
      </c>
      <c r="T60" s="31">
        <v>0</v>
      </c>
      <c r="U60" s="31">
        <v>0</v>
      </c>
      <c r="V60" s="38">
        <f t="shared" si="21"/>
        <v>55.09</v>
      </c>
      <c r="W60" s="57">
        <f>IF(V60="",Default_Rank_Score,RANK(V60,V$4:V$119,1))</f>
        <v>98</v>
      </c>
      <c r="X60" s="51">
        <v>34.85</v>
      </c>
      <c r="Y60" s="6">
        <v>0</v>
      </c>
      <c r="Z60" s="31">
        <v>0</v>
      </c>
      <c r="AA60" s="31">
        <v>0</v>
      </c>
      <c r="AB60" s="38">
        <f t="shared" si="22"/>
        <v>34.85</v>
      </c>
      <c r="AC60" s="57">
        <f>IF(AB60="",Default_Rank_Score,RANK(AB60,AB$4:AB$119,1))</f>
        <v>28</v>
      </c>
      <c r="AD60" s="51">
        <v>29.54</v>
      </c>
      <c r="AE60" s="6">
        <v>0</v>
      </c>
      <c r="AF60" s="31">
        <v>0</v>
      </c>
      <c r="AG60" s="31">
        <v>0</v>
      </c>
      <c r="AH60" s="38">
        <f t="shared" si="23"/>
        <v>29.54</v>
      </c>
      <c r="AI60" s="57">
        <f>IF(AH60="",Default_Rank_Score,RANK(AH60,AH$4:AH$119,1))</f>
        <v>19</v>
      </c>
      <c r="AJ60" s="51">
        <v>50.28</v>
      </c>
      <c r="AK60" s="6">
        <v>0</v>
      </c>
      <c r="AL60" s="31">
        <v>0</v>
      </c>
      <c r="AM60" s="31">
        <v>0</v>
      </c>
      <c r="AN60" s="38">
        <f t="shared" si="24"/>
        <v>50.28</v>
      </c>
      <c r="AO60" s="11">
        <f>IF(AN60="",Default_Rank_Score,RANK(AN60,AN$4:AN$119,1))</f>
        <v>59</v>
      </c>
      <c r="AP60" s="51">
        <v>50.99</v>
      </c>
      <c r="AQ60" s="6">
        <v>8</v>
      </c>
      <c r="AR60" s="31">
        <v>0</v>
      </c>
      <c r="AS60" s="31">
        <v>0</v>
      </c>
      <c r="AT60" s="38">
        <f t="shared" si="25"/>
        <v>90.990000000000009</v>
      </c>
      <c r="AU60" s="11">
        <f>IF(AT60="",Default_Rank_Score,RANK(AT60,AT$4:AT$119,1))</f>
        <v>98</v>
      </c>
      <c r="AV60" s="51">
        <v>35.380000000000003</v>
      </c>
      <c r="AW60" s="6">
        <v>2</v>
      </c>
      <c r="AX60" s="31">
        <v>0</v>
      </c>
      <c r="AY60" s="31">
        <v>0</v>
      </c>
      <c r="AZ60" s="38">
        <f t="shared" si="26"/>
        <v>45.38</v>
      </c>
      <c r="BA60" s="11">
        <f>IF(AZ60="",Default_Rank_Score,RANK(AZ60,AZ$4:AZ$119,1))</f>
        <v>60</v>
      </c>
      <c r="BB60" s="51">
        <v>29.73</v>
      </c>
      <c r="BC60" s="6">
        <v>0</v>
      </c>
      <c r="BD60" s="31">
        <v>0</v>
      </c>
      <c r="BE60" s="31">
        <v>0</v>
      </c>
      <c r="BF60" s="38">
        <f t="shared" si="27"/>
        <v>29.73</v>
      </c>
      <c r="BG60" s="11">
        <f>IF(BF60="",Default_Rank_Score,RANK(BF60,BF$4:BF$119,1))</f>
        <v>24</v>
      </c>
      <c r="BH60" s="51">
        <v>36.31</v>
      </c>
      <c r="BI60" s="6">
        <v>0</v>
      </c>
      <c r="BJ60" s="31">
        <v>0</v>
      </c>
      <c r="BK60" s="31">
        <v>0</v>
      </c>
      <c r="BL60" s="38">
        <f t="shared" si="28"/>
        <v>36.31</v>
      </c>
      <c r="BM60" s="11">
        <f>IF(BL60="",Default_Rank_Score,RANK(BL60,BL$4:BL$119,1))</f>
        <v>40</v>
      </c>
      <c r="BN60" s="51">
        <v>37.89</v>
      </c>
      <c r="BO60" s="6">
        <v>0</v>
      </c>
      <c r="BP60" s="31">
        <v>0</v>
      </c>
      <c r="BQ60" s="31">
        <v>0</v>
      </c>
      <c r="BR60" s="38">
        <f t="shared" si="29"/>
        <v>37.89</v>
      </c>
      <c r="BS60" s="11">
        <f>IF(BR60="",Default_Rank_Score,RANK(BR60,BR$4:BR$119,1))</f>
        <v>22</v>
      </c>
    </row>
    <row r="61" spans="1:71" s="10" customFormat="1" x14ac:dyDescent="0.2">
      <c r="A61" s="61" t="s">
        <v>178</v>
      </c>
      <c r="B61" s="2"/>
      <c r="C61" s="1"/>
      <c r="D61" s="74">
        <v>6</v>
      </c>
      <c r="E61" s="76" t="s">
        <v>80</v>
      </c>
      <c r="F61" s="6"/>
      <c r="G61" s="66">
        <f t="shared" si="15"/>
        <v>65</v>
      </c>
      <c r="H61" s="66">
        <f t="shared" si="16"/>
        <v>298</v>
      </c>
      <c r="I61" s="66">
        <f t="shared" si="17"/>
        <v>6</v>
      </c>
      <c r="J61" s="66">
        <f t="shared" si="18"/>
        <v>6</v>
      </c>
      <c r="K61" s="67">
        <f t="shared" si="19"/>
        <v>477.03000000000009</v>
      </c>
      <c r="L61" s="51">
        <v>42.86</v>
      </c>
      <c r="M61" s="6">
        <v>0</v>
      </c>
      <c r="N61" s="31">
        <v>1</v>
      </c>
      <c r="O61" s="31">
        <v>0</v>
      </c>
      <c r="P61" s="38">
        <f t="shared" si="20"/>
        <v>52.86</v>
      </c>
      <c r="Q61" s="55">
        <f>IF(P61="",Default_Rank_Score,RANK(P61,P$4:P$119,1))</f>
        <v>69</v>
      </c>
      <c r="R61" s="51">
        <v>41.49</v>
      </c>
      <c r="S61" s="6">
        <v>1</v>
      </c>
      <c r="T61" s="31">
        <v>0</v>
      </c>
      <c r="U61" s="31">
        <v>0</v>
      </c>
      <c r="V61" s="38">
        <f t="shared" si="21"/>
        <v>46.49</v>
      </c>
      <c r="W61" s="57">
        <f>IF(V61="",Default_Rank_Score,RANK(V61,V$4:V$119,1))</f>
        <v>86</v>
      </c>
      <c r="X61" s="51">
        <v>46.59</v>
      </c>
      <c r="Y61" s="6">
        <v>0</v>
      </c>
      <c r="Z61" s="31">
        <v>0</v>
      </c>
      <c r="AA61" s="31">
        <v>0</v>
      </c>
      <c r="AB61" s="38">
        <f t="shared" si="22"/>
        <v>46.59</v>
      </c>
      <c r="AC61" s="57">
        <f>IF(AB61="",Default_Rank_Score,RANK(AB61,AB$4:AB$119,1))</f>
        <v>57</v>
      </c>
      <c r="AD61" s="51">
        <v>32.92</v>
      </c>
      <c r="AE61" s="6">
        <v>0</v>
      </c>
      <c r="AF61" s="31">
        <v>0</v>
      </c>
      <c r="AG61" s="31">
        <v>0</v>
      </c>
      <c r="AH61" s="38">
        <f t="shared" si="23"/>
        <v>32.92</v>
      </c>
      <c r="AI61" s="57">
        <f>IF(AH61="",Default_Rank_Score,RANK(AH61,AH$4:AH$119,1))</f>
        <v>35</v>
      </c>
      <c r="AJ61" s="51">
        <v>48.81</v>
      </c>
      <c r="AK61" s="6">
        <v>0</v>
      </c>
      <c r="AL61" s="31">
        <v>0</v>
      </c>
      <c r="AM61" s="31">
        <v>0</v>
      </c>
      <c r="AN61" s="38">
        <f t="shared" si="24"/>
        <v>48.81</v>
      </c>
      <c r="AO61" s="11">
        <f>IF(AN61="",Default_Rank_Score,RANK(AN61,AN$4:AN$119,1))</f>
        <v>51</v>
      </c>
      <c r="AP61" s="51">
        <v>48.61</v>
      </c>
      <c r="AQ61" s="6">
        <v>0</v>
      </c>
      <c r="AR61" s="31">
        <v>1</v>
      </c>
      <c r="AS61" s="31">
        <v>0</v>
      </c>
      <c r="AT61" s="38">
        <f t="shared" si="25"/>
        <v>58.61</v>
      </c>
      <c r="AU61" s="11">
        <f>IF(AT61="",Default_Rank_Score,RANK(AT61,AT$4:AT$119,1))</f>
        <v>78</v>
      </c>
      <c r="AV61" s="51">
        <v>42.79</v>
      </c>
      <c r="AW61" s="6">
        <v>2</v>
      </c>
      <c r="AX61" s="31">
        <v>0</v>
      </c>
      <c r="AY61" s="31">
        <v>0</v>
      </c>
      <c r="AZ61" s="38">
        <f t="shared" si="26"/>
        <v>52.79</v>
      </c>
      <c r="BA61" s="11">
        <f>IF(AZ61="",Default_Rank_Score,RANK(AZ61,AZ$4:AZ$119,1))</f>
        <v>73</v>
      </c>
      <c r="BB61" s="51">
        <v>35.54</v>
      </c>
      <c r="BC61" s="6">
        <v>2</v>
      </c>
      <c r="BD61" s="31">
        <v>0</v>
      </c>
      <c r="BE61" s="31">
        <v>0</v>
      </c>
      <c r="BF61" s="38">
        <f t="shared" si="27"/>
        <v>45.54</v>
      </c>
      <c r="BG61" s="11">
        <f>IF(BF61="",Default_Rank_Score,RANK(BF61,BF$4:BF$119,1))</f>
        <v>68</v>
      </c>
      <c r="BH61" s="51">
        <v>40.729999999999997</v>
      </c>
      <c r="BI61" s="6">
        <v>0</v>
      </c>
      <c r="BJ61" s="31">
        <v>0</v>
      </c>
      <c r="BK61" s="31">
        <v>0</v>
      </c>
      <c r="BL61" s="38">
        <f t="shared" si="28"/>
        <v>40.729999999999997</v>
      </c>
      <c r="BM61" s="11">
        <f>IF(BL61="",Default_Rank_Score,RANK(BL61,BL$4:BL$119,1))</f>
        <v>50</v>
      </c>
      <c r="BN61" s="51">
        <v>46.69</v>
      </c>
      <c r="BO61" s="6">
        <v>1</v>
      </c>
      <c r="BP61" s="31">
        <v>0</v>
      </c>
      <c r="BQ61" s="31">
        <v>0</v>
      </c>
      <c r="BR61" s="38">
        <f t="shared" si="29"/>
        <v>51.69</v>
      </c>
      <c r="BS61" s="11">
        <f>IF(BR61="",Default_Rank_Score,RANK(BR61,BR$4:BR$119,1))</f>
        <v>54</v>
      </c>
    </row>
    <row r="62" spans="1:71" s="10" customFormat="1" x14ac:dyDescent="0.2">
      <c r="A62" s="61" t="s">
        <v>195</v>
      </c>
      <c r="B62" s="2"/>
      <c r="C62" s="1"/>
      <c r="D62" s="73">
        <v>5</v>
      </c>
      <c r="E62" s="76" t="s">
        <v>176</v>
      </c>
      <c r="F62" s="6"/>
      <c r="G62" s="66">
        <f t="shared" si="15"/>
        <v>72</v>
      </c>
      <c r="H62" s="66">
        <f t="shared" si="16"/>
        <v>355</v>
      </c>
      <c r="I62" s="66">
        <f t="shared" si="17"/>
        <v>6</v>
      </c>
      <c r="J62" s="66">
        <f t="shared" si="18"/>
        <v>4</v>
      </c>
      <c r="K62" s="67">
        <f t="shared" si="19"/>
        <v>533.77</v>
      </c>
      <c r="L62" s="51">
        <v>45.7</v>
      </c>
      <c r="M62" s="6">
        <v>1</v>
      </c>
      <c r="N62" s="31">
        <v>0</v>
      </c>
      <c r="O62" s="31">
        <v>0</v>
      </c>
      <c r="P62" s="38">
        <f t="shared" si="20"/>
        <v>50.7</v>
      </c>
      <c r="Q62" s="55">
        <f>IF(P62="",Default_Rank_Score,RANK(P62,P$4:P$119,1))</f>
        <v>66</v>
      </c>
      <c r="R62" s="51">
        <v>46.92</v>
      </c>
      <c r="S62" s="6">
        <v>0</v>
      </c>
      <c r="T62" s="31">
        <v>0</v>
      </c>
      <c r="U62" s="31">
        <v>0</v>
      </c>
      <c r="V62" s="38">
        <f t="shared" si="21"/>
        <v>46.92</v>
      </c>
      <c r="W62" s="57">
        <f>IF(V62="",Default_Rank_Score,RANK(V62,V$4:V$119,1))</f>
        <v>87</v>
      </c>
      <c r="X62" s="51">
        <v>51.01</v>
      </c>
      <c r="Y62" s="6">
        <v>0</v>
      </c>
      <c r="Z62" s="31">
        <v>0</v>
      </c>
      <c r="AA62" s="31">
        <v>0</v>
      </c>
      <c r="AB62" s="38">
        <f t="shared" si="22"/>
        <v>51.01</v>
      </c>
      <c r="AC62" s="57">
        <f>IF(AB62="",Default_Rank_Score,RANK(AB62,AB$4:AB$119,1))</f>
        <v>66</v>
      </c>
      <c r="AD62" s="51">
        <v>41.62</v>
      </c>
      <c r="AE62" s="6">
        <v>0</v>
      </c>
      <c r="AF62" s="31">
        <v>0</v>
      </c>
      <c r="AG62" s="31">
        <v>0</v>
      </c>
      <c r="AH62" s="38">
        <f t="shared" si="23"/>
        <v>41.62</v>
      </c>
      <c r="AI62" s="57">
        <f>IF(AH62="",Default_Rank_Score,RANK(AH62,AH$4:AH$119,1))</f>
        <v>63</v>
      </c>
      <c r="AJ62" s="51">
        <v>53.7</v>
      </c>
      <c r="AK62" s="6">
        <v>1</v>
      </c>
      <c r="AL62" s="31">
        <v>0</v>
      </c>
      <c r="AM62" s="31">
        <v>0</v>
      </c>
      <c r="AN62" s="38">
        <f t="shared" si="24"/>
        <v>58.7</v>
      </c>
      <c r="AO62" s="11">
        <f>IF(AN62="",Default_Rank_Score,RANK(AN62,AN$4:AN$119,1))</f>
        <v>73</v>
      </c>
      <c r="AP62" s="51">
        <v>49.62</v>
      </c>
      <c r="AQ62" s="6">
        <v>0</v>
      </c>
      <c r="AR62" s="31">
        <v>0</v>
      </c>
      <c r="AS62" s="31">
        <v>0</v>
      </c>
      <c r="AT62" s="38">
        <f t="shared" si="25"/>
        <v>49.62</v>
      </c>
      <c r="AU62" s="11">
        <f>IF(AT62="",Default_Rank_Score,RANK(AT62,AT$4:AT$119,1))</f>
        <v>65</v>
      </c>
      <c r="AV62" s="51">
        <v>51.4</v>
      </c>
      <c r="AW62" s="6">
        <v>1</v>
      </c>
      <c r="AX62" s="31">
        <v>0</v>
      </c>
      <c r="AY62" s="31">
        <v>0</v>
      </c>
      <c r="AZ62" s="38">
        <f t="shared" si="26"/>
        <v>56.4</v>
      </c>
      <c r="BA62" s="11">
        <f>IF(AZ62="",Default_Rank_Score,RANK(AZ62,AZ$4:AZ$119,1))</f>
        <v>76</v>
      </c>
      <c r="BB62" s="51">
        <v>56.95</v>
      </c>
      <c r="BC62" s="6">
        <v>1</v>
      </c>
      <c r="BD62" s="31">
        <v>0</v>
      </c>
      <c r="BE62" s="31">
        <v>0</v>
      </c>
      <c r="BF62" s="38">
        <f t="shared" si="27"/>
        <v>61.95</v>
      </c>
      <c r="BG62" s="11">
        <f>IF(BF62="",Default_Rank_Score,RANK(BF62,BF$4:BF$119,1))</f>
        <v>89</v>
      </c>
      <c r="BH62" s="51">
        <v>59.26</v>
      </c>
      <c r="BI62" s="6">
        <v>0</v>
      </c>
      <c r="BJ62" s="31">
        <v>0</v>
      </c>
      <c r="BK62" s="31">
        <v>0</v>
      </c>
      <c r="BL62" s="38">
        <f t="shared" si="28"/>
        <v>59.26</v>
      </c>
      <c r="BM62" s="11">
        <f>IF(BL62="",Default_Rank_Score,RANK(BL62,BL$4:BL$119,1))</f>
        <v>84</v>
      </c>
      <c r="BN62" s="51">
        <v>57.59</v>
      </c>
      <c r="BO62" s="6">
        <v>0</v>
      </c>
      <c r="BP62" s="31">
        <v>0</v>
      </c>
      <c r="BQ62" s="31">
        <v>0</v>
      </c>
      <c r="BR62" s="38">
        <f t="shared" si="29"/>
        <v>57.59</v>
      </c>
      <c r="BS62" s="11">
        <f>IF(BR62="",Default_Rank_Score,RANK(BR62,BR$4:BR$119,1))</f>
        <v>68</v>
      </c>
    </row>
    <row r="63" spans="1:71" s="10" customFormat="1" x14ac:dyDescent="0.2">
      <c r="A63" s="61" t="s">
        <v>121</v>
      </c>
      <c r="B63" s="2"/>
      <c r="C63" s="1"/>
      <c r="D63" s="70">
        <v>2</v>
      </c>
      <c r="E63" s="76" t="s">
        <v>71</v>
      </c>
      <c r="F63" s="6"/>
      <c r="G63" s="66">
        <f t="shared" si="15"/>
        <v>75</v>
      </c>
      <c r="H63" s="66">
        <f t="shared" si="16"/>
        <v>382</v>
      </c>
      <c r="I63" s="66">
        <f t="shared" si="17"/>
        <v>6</v>
      </c>
      <c r="J63" s="66">
        <f t="shared" si="18"/>
        <v>4</v>
      </c>
      <c r="K63" s="67">
        <f t="shared" si="19"/>
        <v>551.22</v>
      </c>
      <c r="L63" s="51">
        <v>60.75</v>
      </c>
      <c r="M63" s="6">
        <v>0</v>
      </c>
      <c r="N63" s="31">
        <v>0</v>
      </c>
      <c r="O63" s="31">
        <v>0</v>
      </c>
      <c r="P63" s="38">
        <f t="shared" si="20"/>
        <v>60.75</v>
      </c>
      <c r="Q63" s="55">
        <f>IF(P63="",Default_Rank_Score,RANK(P63,P$4:P$119,1))</f>
        <v>80</v>
      </c>
      <c r="R63" s="51">
        <v>41.53</v>
      </c>
      <c r="S63" s="6">
        <v>0</v>
      </c>
      <c r="T63" s="31">
        <v>0</v>
      </c>
      <c r="U63" s="31">
        <v>0</v>
      </c>
      <c r="V63" s="38">
        <f t="shared" si="21"/>
        <v>41.53</v>
      </c>
      <c r="W63" s="57">
        <f>IF(V63="",Default_Rank_Score,RANK(V63,V$4:V$119,1))</f>
        <v>81</v>
      </c>
      <c r="X63" s="51">
        <v>50.37</v>
      </c>
      <c r="Y63" s="6">
        <v>0</v>
      </c>
      <c r="Z63" s="31">
        <v>0</v>
      </c>
      <c r="AA63" s="31">
        <v>0</v>
      </c>
      <c r="AB63" s="38">
        <f t="shared" si="22"/>
        <v>50.37</v>
      </c>
      <c r="AC63" s="57">
        <f>IF(AB63="",Default_Rank_Score,RANK(AB63,AB$4:AB$119,1))</f>
        <v>65</v>
      </c>
      <c r="AD63" s="51">
        <v>47.8</v>
      </c>
      <c r="AE63" s="6">
        <v>1</v>
      </c>
      <c r="AF63" s="31">
        <v>0</v>
      </c>
      <c r="AG63" s="31">
        <v>0</v>
      </c>
      <c r="AH63" s="38">
        <f t="shared" si="23"/>
        <v>52.8</v>
      </c>
      <c r="AI63" s="57">
        <f>IF(AH63="",Default_Rank_Score,RANK(AH63,AH$4:AH$119,1))</f>
        <v>81</v>
      </c>
      <c r="AJ63" s="51">
        <v>64.59</v>
      </c>
      <c r="AK63" s="6">
        <v>0</v>
      </c>
      <c r="AL63" s="31">
        <v>0</v>
      </c>
      <c r="AM63" s="31">
        <v>0</v>
      </c>
      <c r="AN63" s="38">
        <f t="shared" si="24"/>
        <v>64.59</v>
      </c>
      <c r="AO63" s="11">
        <f>IF(AN63="",Default_Rank_Score,RANK(AN63,AN$4:AN$119,1))</f>
        <v>75</v>
      </c>
      <c r="AP63" s="51">
        <v>55.27</v>
      </c>
      <c r="AQ63" s="6">
        <v>1</v>
      </c>
      <c r="AR63" s="31">
        <v>0</v>
      </c>
      <c r="AS63" s="31">
        <v>0</v>
      </c>
      <c r="AT63" s="38">
        <f t="shared" si="25"/>
        <v>60.27</v>
      </c>
      <c r="AU63" s="11">
        <f>IF(AT63="",Default_Rank_Score,RANK(AT63,AT$4:AT$119,1))</f>
        <v>80</v>
      </c>
      <c r="AV63" s="51">
        <v>61.2</v>
      </c>
      <c r="AW63" s="6">
        <v>1</v>
      </c>
      <c r="AX63" s="31">
        <v>0</v>
      </c>
      <c r="AY63" s="31">
        <v>0</v>
      </c>
      <c r="AZ63" s="38">
        <f t="shared" si="26"/>
        <v>66.2</v>
      </c>
      <c r="BA63" s="11">
        <f>IF(AZ63="",Default_Rank_Score,RANK(AZ63,AZ$4:AZ$119,1))</f>
        <v>92</v>
      </c>
      <c r="BB63" s="51">
        <v>49.8</v>
      </c>
      <c r="BC63" s="6">
        <v>1</v>
      </c>
      <c r="BD63" s="31">
        <v>0</v>
      </c>
      <c r="BE63" s="31">
        <v>0</v>
      </c>
      <c r="BF63" s="38">
        <f t="shared" si="27"/>
        <v>54.8</v>
      </c>
      <c r="BG63" s="11">
        <f>IF(BF63="",Default_Rank_Score,RANK(BF63,BF$4:BF$119,1))</f>
        <v>81</v>
      </c>
      <c r="BH63" s="51">
        <v>47.34</v>
      </c>
      <c r="BI63" s="6">
        <v>0</v>
      </c>
      <c r="BJ63" s="31">
        <v>0</v>
      </c>
      <c r="BK63" s="31">
        <v>0</v>
      </c>
      <c r="BL63" s="38">
        <f t="shared" si="28"/>
        <v>47.34</v>
      </c>
      <c r="BM63" s="11">
        <f>IF(BL63="",Default_Rank_Score,RANK(BL63,BL$4:BL$119,1))</f>
        <v>65</v>
      </c>
      <c r="BN63" s="51">
        <v>52.57</v>
      </c>
      <c r="BO63" s="6">
        <v>0</v>
      </c>
      <c r="BP63" s="31">
        <v>0</v>
      </c>
      <c r="BQ63" s="31">
        <v>0</v>
      </c>
      <c r="BR63" s="38">
        <f t="shared" si="29"/>
        <v>52.57</v>
      </c>
      <c r="BS63" s="11">
        <f>IF(BR63="",Default_Rank_Score,RANK(BR63,BR$4:BR$119,1))</f>
        <v>57</v>
      </c>
    </row>
    <row r="64" spans="1:71" s="10" customFormat="1" x14ac:dyDescent="0.2">
      <c r="A64" s="61" t="s">
        <v>152</v>
      </c>
      <c r="B64" s="2"/>
      <c r="C64" s="1"/>
      <c r="D64" s="74">
        <v>6</v>
      </c>
      <c r="E64" s="76" t="s">
        <v>87</v>
      </c>
      <c r="F64" s="6"/>
      <c r="G64" s="66">
        <f t="shared" si="15"/>
        <v>83</v>
      </c>
      <c r="H64" s="66">
        <f t="shared" si="16"/>
        <v>425</v>
      </c>
      <c r="I64" s="66">
        <f t="shared" si="17"/>
        <v>6</v>
      </c>
      <c r="J64" s="66">
        <f t="shared" si="18"/>
        <v>6</v>
      </c>
      <c r="K64" s="67">
        <f t="shared" si="19"/>
        <v>610.21</v>
      </c>
      <c r="L64" s="51">
        <v>62.02</v>
      </c>
      <c r="M64" s="6">
        <v>2</v>
      </c>
      <c r="N64" s="31">
        <v>1</v>
      </c>
      <c r="O64" s="31">
        <v>0</v>
      </c>
      <c r="P64" s="38">
        <f t="shared" si="20"/>
        <v>82.02000000000001</v>
      </c>
      <c r="Q64" s="55">
        <f>IF(P64="",Default_Rank_Score,RANK(P64,P$4:P$119,1))</f>
        <v>99</v>
      </c>
      <c r="R64" s="51">
        <v>48.77</v>
      </c>
      <c r="S64" s="6">
        <v>0</v>
      </c>
      <c r="T64" s="31">
        <v>0</v>
      </c>
      <c r="U64" s="31">
        <v>0</v>
      </c>
      <c r="V64" s="38">
        <f t="shared" si="21"/>
        <v>48.77</v>
      </c>
      <c r="W64" s="57">
        <f>IF(V64="",Default_Rank_Score,RANK(V64,V$4:V$119,1))</f>
        <v>90</v>
      </c>
      <c r="X64" s="51">
        <v>55.89</v>
      </c>
      <c r="Y64" s="6">
        <v>1</v>
      </c>
      <c r="Z64" s="31">
        <v>0</v>
      </c>
      <c r="AA64" s="31">
        <v>0</v>
      </c>
      <c r="AB64" s="38">
        <f t="shared" si="22"/>
        <v>60.89</v>
      </c>
      <c r="AC64" s="57">
        <f>IF(AB64="",Default_Rank_Score,RANK(AB64,AB$4:AB$119,1))</f>
        <v>80</v>
      </c>
      <c r="AD64" s="51">
        <v>48.18</v>
      </c>
      <c r="AE64" s="6">
        <v>0</v>
      </c>
      <c r="AF64" s="31">
        <v>0</v>
      </c>
      <c r="AG64" s="31">
        <v>0</v>
      </c>
      <c r="AH64" s="38">
        <f t="shared" si="23"/>
        <v>48.18</v>
      </c>
      <c r="AI64" s="57">
        <f>IF(AH64="",Default_Rank_Score,RANK(AH64,AH$4:AH$119,1))</f>
        <v>75</v>
      </c>
      <c r="AJ64" s="51">
        <v>56.04</v>
      </c>
      <c r="AK64" s="6">
        <v>0</v>
      </c>
      <c r="AL64" s="31">
        <v>1</v>
      </c>
      <c r="AM64" s="31">
        <v>0</v>
      </c>
      <c r="AN64" s="38">
        <f t="shared" si="24"/>
        <v>66.039999999999992</v>
      </c>
      <c r="AO64" s="11">
        <f>IF(AN64="",Default_Rank_Score,RANK(AN64,AN$4:AN$119,1))</f>
        <v>81</v>
      </c>
      <c r="AP64" s="51">
        <v>63.19</v>
      </c>
      <c r="AQ64" s="6">
        <v>1</v>
      </c>
      <c r="AR64" s="31">
        <v>0</v>
      </c>
      <c r="AS64" s="31">
        <v>0</v>
      </c>
      <c r="AT64" s="38">
        <f t="shared" si="25"/>
        <v>68.19</v>
      </c>
      <c r="AU64" s="11">
        <f>IF(AT64="",Default_Rank_Score,RANK(AT64,AT$4:AT$119,1))</f>
        <v>90</v>
      </c>
      <c r="AV64" s="51">
        <v>45.62</v>
      </c>
      <c r="AW64" s="6">
        <v>0</v>
      </c>
      <c r="AX64" s="31">
        <v>0</v>
      </c>
      <c r="AY64" s="31">
        <v>0</v>
      </c>
      <c r="AZ64" s="38">
        <f t="shared" si="26"/>
        <v>45.62</v>
      </c>
      <c r="BA64" s="11">
        <f>IF(AZ64="",Default_Rank_Score,RANK(AZ64,AZ$4:AZ$119,1))</f>
        <v>63</v>
      </c>
      <c r="BB64" s="51">
        <v>56.64</v>
      </c>
      <c r="BC64" s="6">
        <v>2</v>
      </c>
      <c r="BD64" s="31">
        <v>0</v>
      </c>
      <c r="BE64" s="31">
        <v>0</v>
      </c>
      <c r="BF64" s="38">
        <f t="shared" si="27"/>
        <v>66.64</v>
      </c>
      <c r="BG64" s="11">
        <f>IF(BF64="",Default_Rank_Score,RANK(BF64,BF$4:BF$119,1))</f>
        <v>96</v>
      </c>
      <c r="BH64" s="51">
        <v>56.91</v>
      </c>
      <c r="BI64" s="6">
        <v>0</v>
      </c>
      <c r="BJ64" s="31">
        <v>0</v>
      </c>
      <c r="BK64" s="31">
        <v>0</v>
      </c>
      <c r="BL64" s="38">
        <f t="shared" si="28"/>
        <v>56.91</v>
      </c>
      <c r="BM64" s="11">
        <f>IF(BL64="",Default_Rank_Score,RANK(BL64,BL$4:BL$119,1))</f>
        <v>81</v>
      </c>
      <c r="BN64" s="51">
        <v>66.95</v>
      </c>
      <c r="BO64" s="6">
        <v>0</v>
      </c>
      <c r="BP64" s="31">
        <v>0</v>
      </c>
      <c r="BQ64" s="31">
        <v>0</v>
      </c>
      <c r="BR64" s="38">
        <f t="shared" si="29"/>
        <v>66.95</v>
      </c>
      <c r="BS64" s="11">
        <f>IF(BR64="",Default_Rank_Score,RANK(BR64,BR$4:BR$119,1))</f>
        <v>81</v>
      </c>
    </row>
    <row r="65" spans="1:71" s="10" customFormat="1" x14ac:dyDescent="0.2">
      <c r="A65" s="61" t="s">
        <v>52</v>
      </c>
      <c r="B65" s="2"/>
      <c r="C65" s="1"/>
      <c r="D65" s="68" t="s">
        <v>46</v>
      </c>
      <c r="E65" s="76" t="s">
        <v>53</v>
      </c>
      <c r="F65" s="6"/>
      <c r="G65" s="66">
        <f t="shared" si="15"/>
        <v>91</v>
      </c>
      <c r="H65" s="66">
        <f t="shared" si="16"/>
        <v>456</v>
      </c>
      <c r="I65" s="66">
        <f t="shared" si="17"/>
        <v>6</v>
      </c>
      <c r="J65" s="66">
        <f t="shared" si="18"/>
        <v>7</v>
      </c>
      <c r="K65" s="67">
        <f t="shared" si="19"/>
        <v>672.53</v>
      </c>
      <c r="L65" s="51">
        <v>76.16</v>
      </c>
      <c r="M65" s="6">
        <v>2</v>
      </c>
      <c r="N65" s="31">
        <v>0</v>
      </c>
      <c r="O65" s="31">
        <v>0</v>
      </c>
      <c r="P65" s="38">
        <f t="shared" si="20"/>
        <v>86.16</v>
      </c>
      <c r="Q65" s="55">
        <f>IF(P65="",Default_Rank_Score,RANK(P65,P$4:P$119,1))</f>
        <v>101</v>
      </c>
      <c r="R65" s="51">
        <v>48.38</v>
      </c>
      <c r="S65" s="6">
        <v>0</v>
      </c>
      <c r="T65" s="31">
        <v>0</v>
      </c>
      <c r="U65" s="31">
        <v>0</v>
      </c>
      <c r="V65" s="38">
        <f t="shared" si="21"/>
        <v>48.38</v>
      </c>
      <c r="W65" s="57">
        <f>IF(V65="",Default_Rank_Score,RANK(V65,V$4:V$119,1))</f>
        <v>89</v>
      </c>
      <c r="X65" s="51">
        <v>64.099999999999994</v>
      </c>
      <c r="Y65" s="6">
        <v>0</v>
      </c>
      <c r="Z65" s="31">
        <v>0</v>
      </c>
      <c r="AA65" s="31">
        <v>0</v>
      </c>
      <c r="AB65" s="38">
        <f t="shared" si="22"/>
        <v>64.099999999999994</v>
      </c>
      <c r="AC65" s="57">
        <f>IF(AB65="",Default_Rank_Score,RANK(AB65,AB$4:AB$119,1))</f>
        <v>85</v>
      </c>
      <c r="AD65" s="51">
        <v>53.23</v>
      </c>
      <c r="AE65" s="6">
        <v>2</v>
      </c>
      <c r="AF65" s="31">
        <v>0</v>
      </c>
      <c r="AG65" s="31">
        <v>0</v>
      </c>
      <c r="AH65" s="38">
        <f t="shared" si="23"/>
        <v>63.23</v>
      </c>
      <c r="AI65" s="57">
        <f>IF(AH65="",Default_Rank_Score,RANK(AH65,AH$4:AH$119,1))</f>
        <v>92</v>
      </c>
      <c r="AJ65" s="51">
        <v>71.31</v>
      </c>
      <c r="AK65" s="6">
        <v>0</v>
      </c>
      <c r="AL65" s="31">
        <v>0</v>
      </c>
      <c r="AM65" s="31">
        <v>0</v>
      </c>
      <c r="AN65" s="38">
        <f t="shared" si="24"/>
        <v>71.31</v>
      </c>
      <c r="AO65" s="11">
        <f>IF(AN65="",Default_Rank_Score,RANK(AN65,AN$4:AN$119,1))</f>
        <v>89</v>
      </c>
      <c r="AP65" s="51">
        <v>68.3</v>
      </c>
      <c r="AQ65" s="6">
        <v>0</v>
      </c>
      <c r="AR65" s="31">
        <v>0</v>
      </c>
      <c r="AS65" s="31">
        <v>0</v>
      </c>
      <c r="AT65" s="38">
        <f t="shared" si="25"/>
        <v>68.3</v>
      </c>
      <c r="AU65" s="11">
        <f>IF(AT65="",Default_Rank_Score,RANK(AT65,AT$4:AT$119,1))</f>
        <v>91</v>
      </c>
      <c r="AV65" s="51">
        <v>55.55</v>
      </c>
      <c r="AW65" s="6">
        <v>2</v>
      </c>
      <c r="AX65" s="31">
        <v>0</v>
      </c>
      <c r="AY65" s="31">
        <v>0</v>
      </c>
      <c r="AZ65" s="38">
        <f t="shared" si="26"/>
        <v>65.55</v>
      </c>
      <c r="BA65" s="11">
        <f>IF(AZ65="",Default_Rank_Score,RANK(AZ65,AZ$4:AZ$119,1))</f>
        <v>91</v>
      </c>
      <c r="BB65" s="51">
        <v>51.72</v>
      </c>
      <c r="BC65" s="6">
        <v>0</v>
      </c>
      <c r="BD65" s="31">
        <v>0</v>
      </c>
      <c r="BE65" s="31">
        <v>0</v>
      </c>
      <c r="BF65" s="38">
        <f t="shared" si="27"/>
        <v>51.72</v>
      </c>
      <c r="BG65" s="11">
        <f>IF(BF65="",Default_Rank_Score,RANK(BF65,BF$4:BF$119,1))</f>
        <v>77</v>
      </c>
      <c r="BH65" s="51">
        <v>75.31</v>
      </c>
      <c r="BI65" s="6">
        <v>1</v>
      </c>
      <c r="BJ65" s="31">
        <v>0</v>
      </c>
      <c r="BK65" s="31">
        <v>0</v>
      </c>
      <c r="BL65" s="38">
        <f t="shared" si="28"/>
        <v>80.31</v>
      </c>
      <c r="BM65" s="11">
        <f>IF(BL65="",Default_Rank_Score,RANK(BL65,BL$4:BL$119,1))</f>
        <v>102</v>
      </c>
      <c r="BN65" s="51">
        <v>73.47</v>
      </c>
      <c r="BO65" s="6">
        <v>0</v>
      </c>
      <c r="BP65" s="31">
        <v>0</v>
      </c>
      <c r="BQ65" s="31">
        <v>0</v>
      </c>
      <c r="BR65" s="38">
        <f t="shared" si="29"/>
        <v>73.47</v>
      </c>
      <c r="BS65" s="11">
        <f>IF(BR65="",Default_Rank_Score,RANK(BR65,BR$4:BR$119,1))</f>
        <v>87</v>
      </c>
    </row>
    <row r="66" spans="1:71" s="10" customFormat="1" x14ac:dyDescent="0.2">
      <c r="A66" s="61" t="s">
        <v>124</v>
      </c>
      <c r="B66" s="2"/>
      <c r="C66" s="1"/>
      <c r="D66" s="71">
        <v>3</v>
      </c>
      <c r="E66" s="76" t="s">
        <v>68</v>
      </c>
      <c r="F66" s="6"/>
      <c r="G66" s="66">
        <f t="shared" si="15"/>
        <v>99</v>
      </c>
      <c r="H66" s="66">
        <f t="shared" si="16"/>
        <v>482</v>
      </c>
      <c r="I66" s="66">
        <f t="shared" si="17"/>
        <v>6</v>
      </c>
      <c r="J66" s="66">
        <f t="shared" si="18"/>
        <v>14</v>
      </c>
      <c r="K66" s="67">
        <f t="shared" si="19"/>
        <v>846.91</v>
      </c>
      <c r="L66" s="51">
        <v>98.27</v>
      </c>
      <c r="M66" s="6">
        <v>4</v>
      </c>
      <c r="N66" s="31">
        <v>0</v>
      </c>
      <c r="O66" s="31">
        <v>0</v>
      </c>
      <c r="P66" s="38">
        <f t="shared" si="20"/>
        <v>118.27</v>
      </c>
      <c r="Q66" s="55">
        <f>IF(P66="",Default_Rank_Score,RANK(P66,P$4:P$119,1))</f>
        <v>107</v>
      </c>
      <c r="R66" s="51">
        <v>52.33</v>
      </c>
      <c r="S66" s="6">
        <v>0</v>
      </c>
      <c r="T66" s="31">
        <v>0</v>
      </c>
      <c r="U66" s="31">
        <v>0</v>
      </c>
      <c r="V66" s="38">
        <f t="shared" si="21"/>
        <v>52.33</v>
      </c>
      <c r="W66" s="57">
        <f>IF(V66="",Default_Rank_Score,RANK(V66,V$4:V$119,1))</f>
        <v>95</v>
      </c>
      <c r="X66" s="51">
        <v>65.59</v>
      </c>
      <c r="Y66" s="6">
        <v>0</v>
      </c>
      <c r="Z66" s="31">
        <v>0</v>
      </c>
      <c r="AA66" s="31">
        <v>0</v>
      </c>
      <c r="AB66" s="38">
        <f t="shared" si="22"/>
        <v>65.59</v>
      </c>
      <c r="AC66" s="57">
        <f>IF(AB66="",Default_Rank_Score,RANK(AB66,AB$4:AB$119,1))</f>
        <v>90</v>
      </c>
      <c r="AD66" s="51">
        <v>72.22</v>
      </c>
      <c r="AE66" s="6">
        <v>0</v>
      </c>
      <c r="AF66" s="31">
        <v>0</v>
      </c>
      <c r="AG66" s="31">
        <v>0</v>
      </c>
      <c r="AH66" s="38">
        <f t="shared" si="23"/>
        <v>72.22</v>
      </c>
      <c r="AI66" s="57">
        <f>IF(AH66="",Default_Rank_Score,RANK(AH66,AH$4:AH$119,1))</f>
        <v>98</v>
      </c>
      <c r="AJ66" s="51">
        <v>74.7</v>
      </c>
      <c r="AK66" s="6">
        <v>0</v>
      </c>
      <c r="AL66" s="31">
        <v>0</v>
      </c>
      <c r="AM66" s="31">
        <v>0</v>
      </c>
      <c r="AN66" s="38">
        <f t="shared" si="24"/>
        <v>74.7</v>
      </c>
      <c r="AO66" s="11">
        <f>IF(AN66="",Default_Rank_Score,RANK(AN66,AN$4:AN$119,1))</f>
        <v>92</v>
      </c>
      <c r="AP66" s="51">
        <v>101.84</v>
      </c>
      <c r="AQ66" s="6">
        <v>3</v>
      </c>
      <c r="AR66" s="31">
        <v>0</v>
      </c>
      <c r="AS66" s="31">
        <v>0</v>
      </c>
      <c r="AT66" s="38">
        <f t="shared" si="25"/>
        <v>116.84</v>
      </c>
      <c r="AU66" s="11">
        <f>IF(AT66="",Default_Rank_Score,RANK(AT66,AT$4:AT$119,1))</f>
        <v>106</v>
      </c>
      <c r="AV66" s="51">
        <v>62</v>
      </c>
      <c r="AW66" s="6">
        <v>1</v>
      </c>
      <c r="AX66" s="31">
        <v>0</v>
      </c>
      <c r="AY66" s="31">
        <v>0</v>
      </c>
      <c r="AZ66" s="38">
        <f t="shared" si="26"/>
        <v>67</v>
      </c>
      <c r="BA66" s="11">
        <f>IF(AZ66="",Default_Rank_Score,RANK(AZ66,AZ$4:AZ$119,1))</f>
        <v>93</v>
      </c>
      <c r="BB66" s="75">
        <v>62.02</v>
      </c>
      <c r="BC66" s="6">
        <v>0</v>
      </c>
      <c r="BD66" s="31">
        <v>0</v>
      </c>
      <c r="BE66" s="31">
        <v>0</v>
      </c>
      <c r="BF66" s="38">
        <f t="shared" si="27"/>
        <v>62.02</v>
      </c>
      <c r="BG66" s="11">
        <f>IF(BF66="",Default_Rank_Score,RANK(BF66,BF$4:BF$119,1))</f>
        <v>91</v>
      </c>
      <c r="BH66" s="51">
        <v>96.99</v>
      </c>
      <c r="BI66" s="6">
        <v>6</v>
      </c>
      <c r="BJ66" s="31">
        <v>0</v>
      </c>
      <c r="BK66" s="31">
        <v>0</v>
      </c>
      <c r="BL66" s="38">
        <f t="shared" si="28"/>
        <v>126.99</v>
      </c>
      <c r="BM66" s="11">
        <f>IF(BL66="",Default_Rank_Score,RANK(BL66,BL$4:BL$119,1))</f>
        <v>107</v>
      </c>
      <c r="BN66" s="51">
        <v>90.95</v>
      </c>
      <c r="BO66" s="6">
        <v>0</v>
      </c>
      <c r="BP66" s="31">
        <v>0</v>
      </c>
      <c r="BQ66" s="31">
        <v>0</v>
      </c>
      <c r="BR66" s="38">
        <f t="shared" si="29"/>
        <v>90.95</v>
      </c>
      <c r="BS66" s="11">
        <f>IF(BR66="",Default_Rank_Score,RANK(BR66,BR$4:BR$119,1))</f>
        <v>99</v>
      </c>
    </row>
    <row r="67" spans="1:71" s="10" customFormat="1" x14ac:dyDescent="0.2">
      <c r="A67" s="61" t="s">
        <v>79</v>
      </c>
      <c r="B67" s="2"/>
      <c r="C67" s="1"/>
      <c r="D67" s="69">
        <v>1</v>
      </c>
      <c r="E67" s="76" t="s">
        <v>80</v>
      </c>
      <c r="F67" s="6"/>
      <c r="G67" s="66">
        <f t="shared" si="15"/>
        <v>6</v>
      </c>
      <c r="H67" s="66">
        <f t="shared" si="16"/>
        <v>55</v>
      </c>
      <c r="I67" s="66">
        <f t="shared" si="17"/>
        <v>5</v>
      </c>
      <c r="J67" s="66">
        <f t="shared" si="18"/>
        <v>7</v>
      </c>
      <c r="K67" s="67">
        <f t="shared" si="19"/>
        <v>261.58999999999997</v>
      </c>
      <c r="L67" s="51">
        <v>23.06</v>
      </c>
      <c r="M67" s="6">
        <v>2</v>
      </c>
      <c r="N67" s="31">
        <v>0</v>
      </c>
      <c r="O67" s="31">
        <v>0</v>
      </c>
      <c r="P67" s="38">
        <f t="shared" si="20"/>
        <v>33.06</v>
      </c>
      <c r="Q67" s="55">
        <f>IF(P67="",Default_Rank_Score,RANK(P67,P$4:P$119,1))</f>
        <v>29</v>
      </c>
      <c r="R67" s="51">
        <v>14.85</v>
      </c>
      <c r="S67" s="6">
        <v>0</v>
      </c>
      <c r="T67" s="31">
        <v>0</v>
      </c>
      <c r="U67" s="31">
        <v>0</v>
      </c>
      <c r="V67" s="38">
        <f t="shared" si="21"/>
        <v>14.85</v>
      </c>
      <c r="W67" s="57">
        <f>IF(V67="",Default_Rank_Score,RANK(V67,V$4:V$119,1))</f>
        <v>3</v>
      </c>
      <c r="X67" s="51">
        <v>22.08</v>
      </c>
      <c r="Y67" s="6">
        <v>0</v>
      </c>
      <c r="Z67" s="31">
        <v>0</v>
      </c>
      <c r="AA67" s="31">
        <v>0</v>
      </c>
      <c r="AB67" s="38">
        <f t="shared" si="22"/>
        <v>22.08</v>
      </c>
      <c r="AC67" s="57">
        <f>IF(AB67="",Default_Rank_Score,RANK(AB67,AB$4:AB$119,1))</f>
        <v>3</v>
      </c>
      <c r="AD67" s="51">
        <v>21.13</v>
      </c>
      <c r="AE67" s="6">
        <v>1</v>
      </c>
      <c r="AF67" s="31">
        <v>0</v>
      </c>
      <c r="AG67" s="31">
        <v>0</v>
      </c>
      <c r="AH67" s="38">
        <f t="shared" si="23"/>
        <v>26.13</v>
      </c>
      <c r="AI67" s="57">
        <f>IF(AH67="",Default_Rank_Score,RANK(AH67,AH$4:AH$119,1))</f>
        <v>13</v>
      </c>
      <c r="AJ67" s="51">
        <v>31.82</v>
      </c>
      <c r="AK67" s="6">
        <v>0</v>
      </c>
      <c r="AL67" s="31">
        <v>0</v>
      </c>
      <c r="AM67" s="31">
        <v>0</v>
      </c>
      <c r="AN67" s="38">
        <f t="shared" si="24"/>
        <v>31.82</v>
      </c>
      <c r="AO67" s="11">
        <f>IF(AN67="",Default_Rank_Score,RANK(AN67,AN$4:AN$119,1))</f>
        <v>7</v>
      </c>
      <c r="AP67" s="51">
        <v>21.53</v>
      </c>
      <c r="AQ67" s="6">
        <v>0</v>
      </c>
      <c r="AR67" s="31">
        <v>0</v>
      </c>
      <c r="AS67" s="31">
        <v>0</v>
      </c>
      <c r="AT67" s="38">
        <f t="shared" si="25"/>
        <v>21.53</v>
      </c>
      <c r="AU67" s="11">
        <f>IF(AT67="",Default_Rank_Score,RANK(AT67,AT$4:AT$119,1))</f>
        <v>4</v>
      </c>
      <c r="AV67" s="51">
        <v>21.41</v>
      </c>
      <c r="AW67" s="6">
        <v>2</v>
      </c>
      <c r="AX67" s="31">
        <v>0</v>
      </c>
      <c r="AY67" s="31">
        <v>0</v>
      </c>
      <c r="AZ67" s="38">
        <f t="shared" si="26"/>
        <v>31.41</v>
      </c>
      <c r="BA67" s="11">
        <f>IF(AZ67="",Default_Rank_Score,RANK(AZ67,AZ$4:AZ$119,1))</f>
        <v>16</v>
      </c>
      <c r="BB67" s="51">
        <v>20.010000000000002</v>
      </c>
      <c r="BC67" s="6">
        <v>1</v>
      </c>
      <c r="BD67" s="31">
        <v>0</v>
      </c>
      <c r="BE67" s="31">
        <v>0</v>
      </c>
      <c r="BF67" s="38">
        <f t="shared" si="27"/>
        <v>25.01</v>
      </c>
      <c r="BG67" s="11">
        <f>IF(BF67="",Default_Rank_Score,RANK(BF67,BF$4:BF$119,1))</f>
        <v>8</v>
      </c>
      <c r="BH67" s="51">
        <v>23.26</v>
      </c>
      <c r="BI67" s="6">
        <v>0</v>
      </c>
      <c r="BJ67" s="31">
        <v>0</v>
      </c>
      <c r="BK67" s="31">
        <v>0</v>
      </c>
      <c r="BL67" s="38">
        <f t="shared" si="28"/>
        <v>23.26</v>
      </c>
      <c r="BM67" s="11">
        <f>IF(BL67="",Default_Rank_Score,RANK(BL67,BL$4:BL$119,1))</f>
        <v>5</v>
      </c>
      <c r="BN67" s="51">
        <v>27.44</v>
      </c>
      <c r="BO67" s="6">
        <v>1</v>
      </c>
      <c r="BP67" s="31">
        <v>0</v>
      </c>
      <c r="BQ67" s="31">
        <v>0</v>
      </c>
      <c r="BR67" s="38">
        <f t="shared" si="29"/>
        <v>32.44</v>
      </c>
      <c r="BS67" s="11">
        <f>IF(BR67="",Default_Rank_Score,RANK(BR67,BR$4:BR$119,1))</f>
        <v>9</v>
      </c>
    </row>
    <row r="68" spans="1:71" s="10" customFormat="1" x14ac:dyDescent="0.2">
      <c r="A68" s="61" t="s">
        <v>133</v>
      </c>
      <c r="B68" s="2"/>
      <c r="C68" s="1"/>
      <c r="D68" s="72">
        <v>4</v>
      </c>
      <c r="E68" s="76" t="s">
        <v>47</v>
      </c>
      <c r="F68" s="6"/>
      <c r="G68" s="66">
        <f t="shared" si="15"/>
        <v>15</v>
      </c>
      <c r="H68" s="66">
        <f t="shared" si="16"/>
        <v>92</v>
      </c>
      <c r="I68" s="66">
        <f t="shared" si="17"/>
        <v>5</v>
      </c>
      <c r="J68" s="66">
        <f t="shared" si="18"/>
        <v>8</v>
      </c>
      <c r="K68" s="67">
        <f t="shared" si="19"/>
        <v>307.24</v>
      </c>
      <c r="L68" s="51">
        <v>24.09</v>
      </c>
      <c r="M68" s="6">
        <v>1</v>
      </c>
      <c r="N68" s="31">
        <v>0</v>
      </c>
      <c r="O68" s="31">
        <v>0</v>
      </c>
      <c r="P68" s="38">
        <f t="shared" si="20"/>
        <v>29.09</v>
      </c>
      <c r="Q68" s="55">
        <f>IF(P68="",Default_Rank_Score,RANK(P68,P$4:P$119,1))</f>
        <v>15</v>
      </c>
      <c r="R68" s="51">
        <v>22.88</v>
      </c>
      <c r="S68" s="6">
        <v>0</v>
      </c>
      <c r="T68" s="31">
        <v>0</v>
      </c>
      <c r="U68" s="31">
        <v>0</v>
      </c>
      <c r="V68" s="38">
        <f t="shared" si="21"/>
        <v>22.88</v>
      </c>
      <c r="W68" s="57">
        <f>IF(V68="",Default_Rank_Score,RANK(V68,V$4:V$119,1))</f>
        <v>19</v>
      </c>
      <c r="X68" s="51">
        <v>34.450000000000003</v>
      </c>
      <c r="Y68" s="6">
        <v>0</v>
      </c>
      <c r="Z68" s="31">
        <v>0</v>
      </c>
      <c r="AA68" s="31">
        <v>0</v>
      </c>
      <c r="AB68" s="38">
        <f t="shared" si="22"/>
        <v>34.450000000000003</v>
      </c>
      <c r="AC68" s="57">
        <f>IF(AB68="",Default_Rank_Score,RANK(AB68,AB$4:AB$119,1))</f>
        <v>25</v>
      </c>
      <c r="AD68" s="51">
        <v>28.44</v>
      </c>
      <c r="AE68" s="6">
        <v>0</v>
      </c>
      <c r="AF68" s="31">
        <v>0</v>
      </c>
      <c r="AG68" s="31">
        <v>0</v>
      </c>
      <c r="AH68" s="38">
        <f t="shared" si="23"/>
        <v>28.44</v>
      </c>
      <c r="AI68" s="57">
        <f>IF(AH68="",Default_Rank_Score,RANK(AH68,AH$4:AH$119,1))</f>
        <v>18</v>
      </c>
      <c r="AJ68" s="51">
        <v>35.25</v>
      </c>
      <c r="AK68" s="6">
        <v>0</v>
      </c>
      <c r="AL68" s="31">
        <v>0</v>
      </c>
      <c r="AM68" s="31">
        <v>0</v>
      </c>
      <c r="AN68" s="38">
        <f t="shared" si="24"/>
        <v>35.25</v>
      </c>
      <c r="AO68" s="11">
        <f>IF(AN68="",Default_Rank_Score,RANK(AN68,AN$4:AN$119,1))</f>
        <v>15</v>
      </c>
      <c r="AP68" s="51">
        <v>24.61</v>
      </c>
      <c r="AQ68" s="6">
        <v>1</v>
      </c>
      <c r="AR68" s="31">
        <v>0</v>
      </c>
      <c r="AS68" s="31">
        <v>0</v>
      </c>
      <c r="AT68" s="38">
        <f t="shared" si="25"/>
        <v>29.61</v>
      </c>
      <c r="AU68" s="11">
        <f>IF(AT68="",Default_Rank_Score,RANK(AT68,AT$4:AT$119,1))</f>
        <v>12</v>
      </c>
      <c r="AV68" s="51">
        <v>21.07</v>
      </c>
      <c r="AW68" s="6">
        <v>2</v>
      </c>
      <c r="AX68" s="31">
        <v>0</v>
      </c>
      <c r="AY68" s="31">
        <v>0</v>
      </c>
      <c r="AZ68" s="38">
        <f t="shared" si="26"/>
        <v>31.07</v>
      </c>
      <c r="BA68" s="11">
        <f>IF(AZ68="",Default_Rank_Score,RANK(AZ68,AZ$4:AZ$119,1))</f>
        <v>15</v>
      </c>
      <c r="BB68" s="51">
        <v>23.44</v>
      </c>
      <c r="BC68" s="6">
        <v>1</v>
      </c>
      <c r="BD68" s="31">
        <v>0</v>
      </c>
      <c r="BE68" s="31">
        <v>0</v>
      </c>
      <c r="BF68" s="38">
        <f t="shared" si="27"/>
        <v>28.44</v>
      </c>
      <c r="BG68" s="11">
        <f>IF(BF68="",Default_Rank_Score,RANK(BF68,BF$4:BF$119,1))</f>
        <v>15</v>
      </c>
      <c r="BH68" s="51">
        <v>23.83</v>
      </c>
      <c r="BI68" s="6">
        <v>0</v>
      </c>
      <c r="BJ68" s="31">
        <v>0</v>
      </c>
      <c r="BK68" s="31">
        <v>0</v>
      </c>
      <c r="BL68" s="38">
        <f t="shared" si="28"/>
        <v>23.83</v>
      </c>
      <c r="BM68" s="11">
        <f>IF(BL68="",Default_Rank_Score,RANK(BL68,BL$4:BL$119,1))</f>
        <v>7</v>
      </c>
      <c r="BN68" s="51">
        <v>29.18</v>
      </c>
      <c r="BO68" s="6">
        <v>3</v>
      </c>
      <c r="BP68" s="31">
        <v>0</v>
      </c>
      <c r="BQ68" s="31">
        <v>0</v>
      </c>
      <c r="BR68" s="38">
        <f t="shared" si="29"/>
        <v>44.18</v>
      </c>
      <c r="BS68" s="11">
        <f>IF(BR68="",Default_Rank_Score,RANK(BR68,BR$4:BR$119,1))</f>
        <v>36</v>
      </c>
    </row>
    <row r="69" spans="1:71" s="10" customFormat="1" x14ac:dyDescent="0.2">
      <c r="A69" s="61" t="s">
        <v>166</v>
      </c>
      <c r="B69" s="2"/>
      <c r="C69" s="1"/>
      <c r="D69" s="72">
        <v>4</v>
      </c>
      <c r="E69" s="76" t="s">
        <v>71</v>
      </c>
      <c r="F69" s="6"/>
      <c r="G69" s="66">
        <f t="shared" ref="G69:G100" si="30">RANK(K69,K$4:K$119,1)</f>
        <v>20</v>
      </c>
      <c r="H69" s="66">
        <f t="shared" ref="H69:H100" si="31">Q69+W69+AC69+AI69+AO69</f>
        <v>128</v>
      </c>
      <c r="I69" s="66">
        <f t="shared" ref="I69:I100" si="32">IF(M69=0,1,0)+IF(S69=0,1,0)+IF(Y69=0,1,0)+IF(AE69=0,1,0)+IF(AK69=0,1,0)+IF(AQ69=0,1,0)+IF(AW69=0,1,0)+IF(BC69=0,1,0)+IF(BI69=0,1,0)+IF(BO69=0,1,0)</f>
        <v>5</v>
      </c>
      <c r="J69" s="66">
        <f t="shared" ref="J69:J100" si="33">M69+S69+Y69+AE69+AK69+AQ69+AW69+BC69+BI69+BO69</f>
        <v>5</v>
      </c>
      <c r="K69" s="67">
        <f t="shared" ref="K69:K100" si="34">P69+V69+AB69+AH69+AN69+AT69+AZ69+BF69+BL69+BR69</f>
        <v>326.36</v>
      </c>
      <c r="L69" s="51">
        <v>29.89</v>
      </c>
      <c r="M69" s="6">
        <v>1</v>
      </c>
      <c r="N69" s="31">
        <v>0</v>
      </c>
      <c r="O69" s="31">
        <v>0</v>
      </c>
      <c r="P69" s="38">
        <f t="shared" ref="P69:P100" si="35">IF((OR(L69="",L69="DNC")),"",IF(L69="SDQ",P$129,IF(L69="DNF",999,(L69+(5*M69)+(N69*10)-(O69*5)))))</f>
        <v>34.89</v>
      </c>
      <c r="Q69" s="55">
        <f>IF(P69="",Default_Rank_Score,RANK(P69,P$4:P$119,1))</f>
        <v>42</v>
      </c>
      <c r="R69" s="51">
        <v>23.12</v>
      </c>
      <c r="S69" s="6">
        <v>1</v>
      </c>
      <c r="T69" s="31">
        <v>0</v>
      </c>
      <c r="U69" s="31">
        <v>0</v>
      </c>
      <c r="V69" s="38">
        <f t="shared" ref="V69:V100" si="36">IF((OR(R69="",R69="DNC")),"",IF(R69="SDQ",V$129,IF(R69="DNF",999,(R69+(5*S69)+(T69*10)-(U69*5)))))</f>
        <v>28.12</v>
      </c>
      <c r="W69" s="57">
        <f>IF(V69="",Default_Rank_Score,RANK(V69,V$4:V$119,1))</f>
        <v>44</v>
      </c>
      <c r="X69" s="51">
        <v>30.44</v>
      </c>
      <c r="Y69" s="6">
        <v>0</v>
      </c>
      <c r="Z69" s="31">
        <v>0</v>
      </c>
      <c r="AA69" s="31">
        <v>0</v>
      </c>
      <c r="AB69" s="38">
        <f t="shared" ref="AB69:AB100" si="37">IF((OR(X69="",X69="DNC")),"",IF(X69="SDQ",AB$129,IF(X69="DNF",999,(X69+(5*Y69)+(Z69*10)-(AA69*5)))))</f>
        <v>30.44</v>
      </c>
      <c r="AC69" s="57">
        <f>IF(AB69="",Default_Rank_Score,RANK(AB69,AB$4:AB$119,1))</f>
        <v>11</v>
      </c>
      <c r="AD69" s="51">
        <v>29.59</v>
      </c>
      <c r="AE69" s="6">
        <v>0</v>
      </c>
      <c r="AF69" s="31">
        <v>0</v>
      </c>
      <c r="AG69" s="31">
        <v>0</v>
      </c>
      <c r="AH69" s="38">
        <f t="shared" ref="AH69:AH100" si="38">IF((OR(AD69="",AD69="DNC")),"",IF(AD69="SDQ",AH$129,IF(AD69="DNF",999,(AD69+(5*AE69)+(AF69*10)-(AG69*5)))))</f>
        <v>29.59</v>
      </c>
      <c r="AI69" s="57">
        <f>IF(AH69="",Default_Rank_Score,RANK(AH69,AH$4:AH$119,1))</f>
        <v>20</v>
      </c>
      <c r="AJ69" s="51">
        <v>33.979999999999997</v>
      </c>
      <c r="AK69" s="6">
        <v>0</v>
      </c>
      <c r="AL69" s="31">
        <v>0</v>
      </c>
      <c r="AM69" s="31">
        <v>0</v>
      </c>
      <c r="AN69" s="38">
        <f t="shared" ref="AN69:AN100" si="39">IF((OR(AJ69="",AJ69="DNC")),"",IF(AJ69="SDQ",AN$129,IF(AJ69="DNF",999,(AJ69+(5*AK69)+(AL69*10)-(AM69*5)))))</f>
        <v>33.979999999999997</v>
      </c>
      <c r="AO69" s="11">
        <f>IF(AN69="",Default_Rank_Score,RANK(AN69,AN$4:AN$119,1))</f>
        <v>11</v>
      </c>
      <c r="AP69" s="51">
        <v>33.979999999999997</v>
      </c>
      <c r="AQ69" s="6">
        <v>0</v>
      </c>
      <c r="AR69" s="31">
        <v>0</v>
      </c>
      <c r="AS69" s="31">
        <v>0</v>
      </c>
      <c r="AT69" s="38">
        <f t="shared" ref="AT69:AT100" si="40">IF((OR(AP69="",AP69="DNC")),"",IF(AP69="SDQ",AT$129,IF(AP69="DNF",999,(AP69+(5*AQ69)+(AR69*10)-(AS69*5)))))</f>
        <v>33.979999999999997</v>
      </c>
      <c r="AU69" s="11">
        <f>IF(AT69="",Default_Rank_Score,RANK(AT69,AT$4:AT$119,1))</f>
        <v>24</v>
      </c>
      <c r="AV69" s="51">
        <v>28.5</v>
      </c>
      <c r="AW69" s="6">
        <v>1</v>
      </c>
      <c r="AX69" s="31">
        <v>0</v>
      </c>
      <c r="AY69" s="31">
        <v>0</v>
      </c>
      <c r="AZ69" s="38">
        <f t="shared" ref="AZ69:AZ100" si="41">IF((OR(AV69="",AV69="DNC")),"",IF(AV69="SDQ",AZ$129,IF(AV69="DNF",999,(AV69+(5*AW69)+(AX69*10)-(AY69*5)))))</f>
        <v>33.5</v>
      </c>
      <c r="BA69" s="11">
        <f>IF(AZ69="",Default_Rank_Score,RANK(AZ69,AZ$4:AZ$119,1))</f>
        <v>19</v>
      </c>
      <c r="BB69" s="51">
        <v>26.3</v>
      </c>
      <c r="BC69" s="6">
        <v>1</v>
      </c>
      <c r="BD69" s="31">
        <v>0</v>
      </c>
      <c r="BE69" s="31">
        <v>0</v>
      </c>
      <c r="BF69" s="38">
        <f t="shared" ref="BF69:BF100" si="42">IF((OR(BB69="",BB69="DNC")),"",IF(BB69="SDQ",BF$129,IF(BB69="DNF",999,(BB69+(5*BC69)+(BD69*10)-(BE69*5)))))</f>
        <v>31.3</v>
      </c>
      <c r="BG69" s="11">
        <f>IF(BF69="",Default_Rank_Score,RANK(BF69,BF$4:BF$119,1))</f>
        <v>29</v>
      </c>
      <c r="BH69" s="51">
        <v>31.72</v>
      </c>
      <c r="BI69" s="6">
        <v>0</v>
      </c>
      <c r="BJ69" s="31">
        <v>0</v>
      </c>
      <c r="BK69" s="31">
        <v>0</v>
      </c>
      <c r="BL69" s="38">
        <f t="shared" ref="BL69:BL100" si="43">IF((OR(BH69="",BH69="DNC")),"",IF(BH69="SDQ",BL$129,IF(BH69="DNF",999,(BH69+(5*BI69)+(BJ69*10)-(BK69*5)))))</f>
        <v>31.72</v>
      </c>
      <c r="BM69" s="11">
        <f>IF(BL69="",Default_Rank_Score,RANK(BL69,BL$4:BL$119,1))</f>
        <v>23</v>
      </c>
      <c r="BN69" s="51">
        <v>33.840000000000003</v>
      </c>
      <c r="BO69" s="6">
        <v>1</v>
      </c>
      <c r="BP69" s="31">
        <v>0</v>
      </c>
      <c r="BQ69" s="31">
        <v>0</v>
      </c>
      <c r="BR69" s="38">
        <f t="shared" ref="BR69:BR100" si="44">IF((OR(BN69="",BN69="DNC")),"",IF(BN69="SDQ",BR$129,IF(BN69="DNF",999,(BN69+(5*BO69)+(BP69*10)-(BQ69*5)))))</f>
        <v>38.840000000000003</v>
      </c>
      <c r="BS69" s="11">
        <f>IF(BR69="",Default_Rank_Score,RANK(BR69,BR$4:BR$119,1))</f>
        <v>24</v>
      </c>
    </row>
    <row r="70" spans="1:71" s="10" customFormat="1" x14ac:dyDescent="0.2">
      <c r="A70" s="61" t="s">
        <v>161</v>
      </c>
      <c r="B70" s="2"/>
      <c r="C70" s="1"/>
      <c r="D70" s="69">
        <v>1</v>
      </c>
      <c r="E70" s="76" t="s">
        <v>68</v>
      </c>
      <c r="F70" s="6"/>
      <c r="G70" s="66">
        <f t="shared" si="30"/>
        <v>28</v>
      </c>
      <c r="H70" s="66">
        <f t="shared" si="31"/>
        <v>149</v>
      </c>
      <c r="I70" s="66">
        <f t="shared" si="32"/>
        <v>5</v>
      </c>
      <c r="J70" s="66">
        <f t="shared" si="33"/>
        <v>6</v>
      </c>
      <c r="K70" s="67">
        <f t="shared" si="34"/>
        <v>355.89</v>
      </c>
      <c r="L70" s="51">
        <v>28.05</v>
      </c>
      <c r="M70" s="6">
        <v>0</v>
      </c>
      <c r="N70" s="31">
        <v>0</v>
      </c>
      <c r="O70" s="31">
        <v>0</v>
      </c>
      <c r="P70" s="38">
        <f t="shared" si="35"/>
        <v>28.05</v>
      </c>
      <c r="Q70" s="55">
        <f>IF(P70="",Default_Rank_Score,RANK(P70,P$4:P$119,1))</f>
        <v>11</v>
      </c>
      <c r="R70" s="51">
        <v>19.48</v>
      </c>
      <c r="S70" s="6">
        <v>0</v>
      </c>
      <c r="T70" s="31">
        <v>0</v>
      </c>
      <c r="U70" s="31">
        <v>0</v>
      </c>
      <c r="V70" s="38">
        <f t="shared" si="36"/>
        <v>19.48</v>
      </c>
      <c r="W70" s="57">
        <f>IF(V70="",Default_Rank_Score,RANK(V70,V$4:V$119,1))</f>
        <v>10</v>
      </c>
      <c r="X70" s="51">
        <v>37.11</v>
      </c>
      <c r="Y70" s="6">
        <v>1</v>
      </c>
      <c r="Z70" s="31">
        <v>0</v>
      </c>
      <c r="AA70" s="31">
        <v>0</v>
      </c>
      <c r="AB70" s="38">
        <f t="shared" si="37"/>
        <v>42.11</v>
      </c>
      <c r="AC70" s="57">
        <f>IF(AB70="",Default_Rank_Score,RANK(AB70,AB$4:AB$119,1))</f>
        <v>44</v>
      </c>
      <c r="AD70" s="51">
        <v>30.24</v>
      </c>
      <c r="AE70" s="6">
        <v>1</v>
      </c>
      <c r="AF70" s="31">
        <v>0</v>
      </c>
      <c r="AG70" s="31">
        <v>0</v>
      </c>
      <c r="AH70" s="38">
        <f t="shared" si="38"/>
        <v>35.239999999999995</v>
      </c>
      <c r="AI70" s="57">
        <f>IF(AH70="",Default_Rank_Score,RANK(AH70,AH$4:AH$119,1))</f>
        <v>42</v>
      </c>
      <c r="AJ70" s="51">
        <v>38.94</v>
      </c>
      <c r="AK70" s="6">
        <v>1</v>
      </c>
      <c r="AL70" s="31">
        <v>0</v>
      </c>
      <c r="AM70" s="31">
        <v>0</v>
      </c>
      <c r="AN70" s="38">
        <f t="shared" si="39"/>
        <v>43.94</v>
      </c>
      <c r="AO70" s="11">
        <f>IF(AN70="",Default_Rank_Score,RANK(AN70,AN$4:AN$119,1))</f>
        <v>42</v>
      </c>
      <c r="AP70" s="51">
        <v>38.86</v>
      </c>
      <c r="AQ70" s="6">
        <v>0</v>
      </c>
      <c r="AR70" s="31">
        <v>0</v>
      </c>
      <c r="AS70" s="31">
        <v>0</v>
      </c>
      <c r="AT70" s="38">
        <f t="shared" si="40"/>
        <v>38.86</v>
      </c>
      <c r="AU70" s="11">
        <f>IF(AT70="",Default_Rank_Score,RANK(AT70,AT$4:AT$119,1))</f>
        <v>41</v>
      </c>
      <c r="AV70" s="51">
        <v>33.99</v>
      </c>
      <c r="AW70" s="6">
        <v>0</v>
      </c>
      <c r="AX70" s="31">
        <v>0</v>
      </c>
      <c r="AY70" s="31">
        <v>0</v>
      </c>
      <c r="AZ70" s="38">
        <f t="shared" si="41"/>
        <v>33.99</v>
      </c>
      <c r="BA70" s="11">
        <f>IF(AZ70="",Default_Rank_Score,RANK(AZ70,AZ$4:AZ$119,1))</f>
        <v>22</v>
      </c>
      <c r="BB70" s="51">
        <v>29.32</v>
      </c>
      <c r="BC70" s="6">
        <v>1</v>
      </c>
      <c r="BD70" s="31">
        <v>0</v>
      </c>
      <c r="BE70" s="31">
        <v>0</v>
      </c>
      <c r="BF70" s="38">
        <f t="shared" si="42"/>
        <v>34.32</v>
      </c>
      <c r="BG70" s="11">
        <f>IF(BF70="",Default_Rank_Score,RANK(BF70,BF$4:BF$119,1))</f>
        <v>37</v>
      </c>
      <c r="BH70" s="51">
        <v>33.03</v>
      </c>
      <c r="BI70" s="6">
        <v>0</v>
      </c>
      <c r="BJ70" s="31">
        <v>0</v>
      </c>
      <c r="BK70" s="31">
        <v>0</v>
      </c>
      <c r="BL70" s="38">
        <f t="shared" si="43"/>
        <v>33.03</v>
      </c>
      <c r="BM70" s="11">
        <f>IF(BL70="",Default_Rank_Score,RANK(BL70,BL$4:BL$119,1))</f>
        <v>27</v>
      </c>
      <c r="BN70" s="51">
        <v>36.869999999999997</v>
      </c>
      <c r="BO70" s="6">
        <v>2</v>
      </c>
      <c r="BP70" s="31">
        <v>0</v>
      </c>
      <c r="BQ70" s="31">
        <v>0</v>
      </c>
      <c r="BR70" s="38">
        <f t="shared" si="44"/>
        <v>46.87</v>
      </c>
      <c r="BS70" s="11">
        <f>IF(BR70="",Default_Rank_Score,RANK(BR70,BR$4:BR$119,1))</f>
        <v>43</v>
      </c>
    </row>
    <row r="71" spans="1:71" s="10" customFormat="1" x14ac:dyDescent="0.2">
      <c r="A71" s="61" t="s">
        <v>63</v>
      </c>
      <c r="B71" s="2"/>
      <c r="C71" s="1"/>
      <c r="D71" s="69">
        <v>1</v>
      </c>
      <c r="E71" s="76" t="s">
        <v>47</v>
      </c>
      <c r="F71" s="6"/>
      <c r="G71" s="66">
        <f t="shared" si="30"/>
        <v>33</v>
      </c>
      <c r="H71" s="66">
        <f t="shared" si="31"/>
        <v>221</v>
      </c>
      <c r="I71" s="66">
        <f t="shared" si="32"/>
        <v>5</v>
      </c>
      <c r="J71" s="66">
        <f t="shared" si="33"/>
        <v>6</v>
      </c>
      <c r="K71" s="67">
        <f t="shared" si="34"/>
        <v>377.57000000000005</v>
      </c>
      <c r="L71" s="51">
        <v>40.229999999999997</v>
      </c>
      <c r="M71" s="6">
        <v>1</v>
      </c>
      <c r="N71" s="31">
        <v>0</v>
      </c>
      <c r="O71" s="31">
        <v>0</v>
      </c>
      <c r="P71" s="38">
        <f t="shared" si="35"/>
        <v>45.23</v>
      </c>
      <c r="Q71" s="55">
        <f>IF(P71="",Default_Rank_Score,RANK(P71,P$4:P$119,1))</f>
        <v>59</v>
      </c>
      <c r="R71" s="51">
        <v>32.11</v>
      </c>
      <c r="S71" s="6">
        <v>0</v>
      </c>
      <c r="T71" s="31">
        <v>0</v>
      </c>
      <c r="U71" s="31">
        <v>0</v>
      </c>
      <c r="V71" s="38">
        <f t="shared" si="36"/>
        <v>32.11</v>
      </c>
      <c r="W71" s="57">
        <f>IF(V71="",Default_Rank_Score,RANK(V71,V$4:V$119,1))</f>
        <v>58</v>
      </c>
      <c r="X71" s="51">
        <v>34.630000000000003</v>
      </c>
      <c r="Y71" s="6">
        <v>0</v>
      </c>
      <c r="Z71" s="31">
        <v>0</v>
      </c>
      <c r="AA71" s="31">
        <v>0</v>
      </c>
      <c r="AB71" s="38">
        <f t="shared" si="37"/>
        <v>34.630000000000003</v>
      </c>
      <c r="AC71" s="57">
        <f>IF(AB71="",Default_Rank_Score,RANK(AB71,AB$4:AB$119,1))</f>
        <v>27</v>
      </c>
      <c r="AD71" s="51">
        <v>34.159999999999997</v>
      </c>
      <c r="AE71" s="6">
        <v>1</v>
      </c>
      <c r="AF71" s="31">
        <v>0</v>
      </c>
      <c r="AG71" s="31">
        <v>0</v>
      </c>
      <c r="AH71" s="38">
        <f t="shared" si="38"/>
        <v>39.159999999999997</v>
      </c>
      <c r="AI71" s="57">
        <f>IF(AH71="",Default_Rank_Score,RANK(AH71,AH$4:AH$119,1))</f>
        <v>56</v>
      </c>
      <c r="AJ71" s="51">
        <v>38.75</v>
      </c>
      <c r="AK71" s="6">
        <v>0</v>
      </c>
      <c r="AL71" s="31">
        <v>0</v>
      </c>
      <c r="AM71" s="31">
        <v>0</v>
      </c>
      <c r="AN71" s="38">
        <f t="shared" si="39"/>
        <v>38.75</v>
      </c>
      <c r="AO71" s="11">
        <f>IF(AN71="",Default_Rank_Score,RANK(AN71,AN$4:AN$119,1))</f>
        <v>21</v>
      </c>
      <c r="AP71" s="51">
        <v>36.409999999999997</v>
      </c>
      <c r="AQ71" s="6">
        <v>1</v>
      </c>
      <c r="AR71" s="31">
        <v>0</v>
      </c>
      <c r="AS71" s="31">
        <v>0</v>
      </c>
      <c r="AT71" s="38">
        <f t="shared" si="40"/>
        <v>41.41</v>
      </c>
      <c r="AU71" s="11">
        <f>IF(AT71="",Default_Rank_Score,RANK(AT71,AT$4:AT$119,1))</f>
        <v>52</v>
      </c>
      <c r="AV71" s="51">
        <v>29.83</v>
      </c>
      <c r="AW71" s="6">
        <v>1</v>
      </c>
      <c r="AX71" s="31">
        <v>0</v>
      </c>
      <c r="AY71" s="31">
        <v>0</v>
      </c>
      <c r="AZ71" s="38">
        <f t="shared" si="41"/>
        <v>34.83</v>
      </c>
      <c r="BA71" s="11">
        <f>IF(AZ71="",Default_Rank_Score,RANK(AZ71,AZ$4:AZ$119,1))</f>
        <v>26</v>
      </c>
      <c r="BB71" s="51">
        <v>29.79</v>
      </c>
      <c r="BC71" s="6">
        <v>0</v>
      </c>
      <c r="BD71" s="31">
        <v>0</v>
      </c>
      <c r="BE71" s="31">
        <v>0</v>
      </c>
      <c r="BF71" s="38">
        <f t="shared" si="42"/>
        <v>29.79</v>
      </c>
      <c r="BG71" s="11">
        <f>IF(BF71="",Default_Rank_Score,RANK(BF71,BF$4:BF$119,1))</f>
        <v>25</v>
      </c>
      <c r="BH71" s="51">
        <v>31.63</v>
      </c>
      <c r="BI71" s="6">
        <v>2</v>
      </c>
      <c r="BJ71" s="31">
        <v>0</v>
      </c>
      <c r="BK71" s="31">
        <v>0</v>
      </c>
      <c r="BL71" s="38">
        <f t="shared" si="43"/>
        <v>41.629999999999995</v>
      </c>
      <c r="BM71" s="11">
        <f>IF(BL71="",Default_Rank_Score,RANK(BL71,BL$4:BL$119,1))</f>
        <v>53</v>
      </c>
      <c r="BN71" s="51">
        <v>40.03</v>
      </c>
      <c r="BO71" s="6">
        <v>0</v>
      </c>
      <c r="BP71" s="31">
        <v>0</v>
      </c>
      <c r="BQ71" s="31">
        <v>0</v>
      </c>
      <c r="BR71" s="38">
        <f t="shared" si="44"/>
        <v>40.03</v>
      </c>
      <c r="BS71" s="11">
        <f>IF(BR71="",Default_Rank_Score,RANK(BR71,BR$4:BR$119,1))</f>
        <v>26</v>
      </c>
    </row>
    <row r="72" spans="1:71" s="10" customFormat="1" x14ac:dyDescent="0.2">
      <c r="A72" s="61" t="s">
        <v>91</v>
      </c>
      <c r="B72" s="2"/>
      <c r="C72" s="1"/>
      <c r="D72" s="70">
        <v>2</v>
      </c>
      <c r="E72" s="76" t="s">
        <v>74</v>
      </c>
      <c r="F72" s="6"/>
      <c r="G72" s="66">
        <f t="shared" si="30"/>
        <v>34</v>
      </c>
      <c r="H72" s="66">
        <f t="shared" si="31"/>
        <v>206</v>
      </c>
      <c r="I72" s="66">
        <f t="shared" si="32"/>
        <v>5</v>
      </c>
      <c r="J72" s="66">
        <f t="shared" si="33"/>
        <v>7</v>
      </c>
      <c r="K72" s="67">
        <f t="shared" si="34"/>
        <v>379.43</v>
      </c>
      <c r="L72" s="51">
        <v>33.200000000000003</v>
      </c>
      <c r="M72" s="6">
        <v>0</v>
      </c>
      <c r="N72" s="31">
        <v>0</v>
      </c>
      <c r="O72" s="31">
        <v>0</v>
      </c>
      <c r="P72" s="38">
        <f t="shared" si="35"/>
        <v>33.200000000000003</v>
      </c>
      <c r="Q72" s="55">
        <f>IF(P72="",Default_Rank_Score,RANK(P72,P$4:P$119,1))</f>
        <v>31</v>
      </c>
      <c r="R72" s="51">
        <v>24.4</v>
      </c>
      <c r="S72" s="6">
        <v>0</v>
      </c>
      <c r="T72" s="31">
        <v>0</v>
      </c>
      <c r="U72" s="31">
        <v>0</v>
      </c>
      <c r="V72" s="38">
        <f t="shared" si="36"/>
        <v>24.4</v>
      </c>
      <c r="W72" s="57">
        <f>IF(V72="",Default_Rank_Score,RANK(V72,V$4:V$119,1))</f>
        <v>25</v>
      </c>
      <c r="X72" s="51">
        <v>43.14</v>
      </c>
      <c r="Y72" s="6">
        <v>1</v>
      </c>
      <c r="Z72" s="31">
        <v>0</v>
      </c>
      <c r="AA72" s="31">
        <v>0</v>
      </c>
      <c r="AB72" s="38">
        <f t="shared" si="37"/>
        <v>48.14</v>
      </c>
      <c r="AC72" s="57">
        <f>IF(AB72="",Default_Rank_Score,RANK(AB72,AB$4:AB$119,1))</f>
        <v>60</v>
      </c>
      <c r="AD72" s="51">
        <v>28.24</v>
      </c>
      <c r="AE72" s="6">
        <v>2</v>
      </c>
      <c r="AF72" s="31">
        <v>0</v>
      </c>
      <c r="AG72" s="31">
        <v>0</v>
      </c>
      <c r="AH72" s="38">
        <f t="shared" si="38"/>
        <v>38.239999999999995</v>
      </c>
      <c r="AI72" s="57">
        <f>IF(AH72="",Default_Rank_Score,RANK(AH72,AH$4:AH$119,1))</f>
        <v>51</v>
      </c>
      <c r="AJ72" s="51">
        <v>38.409999999999997</v>
      </c>
      <c r="AK72" s="6">
        <v>1</v>
      </c>
      <c r="AL72" s="31">
        <v>0</v>
      </c>
      <c r="AM72" s="31">
        <v>0</v>
      </c>
      <c r="AN72" s="38">
        <f t="shared" si="39"/>
        <v>43.41</v>
      </c>
      <c r="AO72" s="11">
        <f>IF(AN72="",Default_Rank_Score,RANK(AN72,AN$4:AN$119,1))</f>
        <v>39</v>
      </c>
      <c r="AP72" s="51">
        <v>34.020000000000003</v>
      </c>
      <c r="AQ72" s="6">
        <v>0</v>
      </c>
      <c r="AR72" s="31">
        <v>0</v>
      </c>
      <c r="AS72" s="31">
        <v>0</v>
      </c>
      <c r="AT72" s="38">
        <f t="shared" si="40"/>
        <v>34.020000000000003</v>
      </c>
      <c r="AU72" s="11">
        <f>IF(AT72="",Default_Rank_Score,RANK(AT72,AT$4:AT$119,1))</f>
        <v>25</v>
      </c>
      <c r="AV72" s="51">
        <v>39.909999999999997</v>
      </c>
      <c r="AW72" s="6">
        <v>2</v>
      </c>
      <c r="AX72" s="31">
        <v>0</v>
      </c>
      <c r="AY72" s="31">
        <v>0</v>
      </c>
      <c r="AZ72" s="38">
        <f t="shared" si="41"/>
        <v>49.91</v>
      </c>
      <c r="BA72" s="11">
        <f>IF(AZ72="",Default_Rank_Score,RANK(AZ72,AZ$4:AZ$119,1))</f>
        <v>70</v>
      </c>
      <c r="BB72" s="51">
        <v>33.89</v>
      </c>
      <c r="BC72" s="6">
        <v>0</v>
      </c>
      <c r="BD72" s="31">
        <v>0</v>
      </c>
      <c r="BE72" s="31">
        <v>0</v>
      </c>
      <c r="BF72" s="38">
        <f t="shared" si="42"/>
        <v>33.89</v>
      </c>
      <c r="BG72" s="11">
        <f>IF(BF72="",Default_Rank_Score,RANK(BF72,BF$4:BF$119,1))</f>
        <v>36</v>
      </c>
      <c r="BH72" s="51">
        <v>32.58</v>
      </c>
      <c r="BI72" s="6">
        <v>1</v>
      </c>
      <c r="BJ72" s="31">
        <v>0</v>
      </c>
      <c r="BK72" s="31">
        <v>0</v>
      </c>
      <c r="BL72" s="38">
        <f t="shared" si="43"/>
        <v>37.58</v>
      </c>
      <c r="BM72" s="11">
        <f>IF(BL72="",Default_Rank_Score,RANK(BL72,BL$4:BL$119,1))</f>
        <v>42</v>
      </c>
      <c r="BN72" s="51">
        <v>36.64</v>
      </c>
      <c r="BO72" s="6">
        <v>0</v>
      </c>
      <c r="BP72" s="31">
        <v>0</v>
      </c>
      <c r="BQ72" s="31">
        <v>0</v>
      </c>
      <c r="BR72" s="38">
        <f t="shared" si="44"/>
        <v>36.64</v>
      </c>
      <c r="BS72" s="11">
        <f>IF(BR72="",Default_Rank_Score,RANK(BR72,BR$4:BR$119,1))</f>
        <v>20</v>
      </c>
    </row>
    <row r="73" spans="1:71" s="10" customFormat="1" x14ac:dyDescent="0.2">
      <c r="A73" s="61" t="s">
        <v>64</v>
      </c>
      <c r="B73" s="2"/>
      <c r="C73" s="1"/>
      <c r="D73" s="69">
        <v>1</v>
      </c>
      <c r="E73" s="76" t="s">
        <v>65</v>
      </c>
      <c r="F73" s="6"/>
      <c r="G73" s="66">
        <f t="shared" si="30"/>
        <v>38</v>
      </c>
      <c r="H73" s="66">
        <f t="shared" si="31"/>
        <v>202</v>
      </c>
      <c r="I73" s="66">
        <f t="shared" si="32"/>
        <v>5</v>
      </c>
      <c r="J73" s="66">
        <f t="shared" si="33"/>
        <v>9</v>
      </c>
      <c r="K73" s="67">
        <f t="shared" si="34"/>
        <v>388.21</v>
      </c>
      <c r="L73" s="51">
        <v>33.880000000000003</v>
      </c>
      <c r="M73" s="6">
        <v>0</v>
      </c>
      <c r="N73" s="31">
        <v>0</v>
      </c>
      <c r="O73" s="31">
        <v>0</v>
      </c>
      <c r="P73" s="38">
        <f t="shared" si="35"/>
        <v>33.880000000000003</v>
      </c>
      <c r="Q73" s="55">
        <f>IF(P73="",Default_Rank_Score,RANK(P73,P$4:P$119,1))</f>
        <v>35</v>
      </c>
      <c r="R73" s="51">
        <v>24.49</v>
      </c>
      <c r="S73" s="6">
        <v>0</v>
      </c>
      <c r="T73" s="31">
        <v>0</v>
      </c>
      <c r="U73" s="31">
        <v>0</v>
      </c>
      <c r="V73" s="38">
        <f t="shared" si="36"/>
        <v>24.49</v>
      </c>
      <c r="W73" s="57">
        <f>IF(V73="",Default_Rank_Score,RANK(V73,V$4:V$119,1))</f>
        <v>27</v>
      </c>
      <c r="X73" s="51">
        <v>34.369999999999997</v>
      </c>
      <c r="Y73" s="6">
        <v>0</v>
      </c>
      <c r="Z73" s="31">
        <v>0</v>
      </c>
      <c r="AA73" s="31">
        <v>0</v>
      </c>
      <c r="AB73" s="38">
        <f t="shared" si="37"/>
        <v>34.369999999999997</v>
      </c>
      <c r="AC73" s="57">
        <f>IF(AB73="",Default_Rank_Score,RANK(AB73,AB$4:AB$119,1))</f>
        <v>24</v>
      </c>
      <c r="AD73" s="51">
        <v>31.5</v>
      </c>
      <c r="AE73" s="6">
        <v>1</v>
      </c>
      <c r="AF73" s="31">
        <v>0</v>
      </c>
      <c r="AG73" s="31">
        <v>0</v>
      </c>
      <c r="AH73" s="38">
        <f t="shared" si="38"/>
        <v>36.5</v>
      </c>
      <c r="AI73" s="57">
        <f>IF(AH73="",Default_Rank_Score,RANK(AH73,AH$4:AH$119,1))</f>
        <v>48</v>
      </c>
      <c r="AJ73" s="51">
        <v>41.16</v>
      </c>
      <c r="AK73" s="6">
        <v>3</v>
      </c>
      <c r="AL73" s="31">
        <v>0</v>
      </c>
      <c r="AM73" s="31">
        <v>0</v>
      </c>
      <c r="AN73" s="38">
        <f t="shared" si="39"/>
        <v>56.16</v>
      </c>
      <c r="AO73" s="11">
        <f>IF(AN73="",Default_Rank_Score,RANK(AN73,AN$4:AN$119,1))</f>
        <v>68</v>
      </c>
      <c r="AP73" s="51">
        <v>36.369999999999997</v>
      </c>
      <c r="AQ73" s="6">
        <v>0</v>
      </c>
      <c r="AR73" s="31">
        <v>0</v>
      </c>
      <c r="AS73" s="31">
        <v>0</v>
      </c>
      <c r="AT73" s="38">
        <f t="shared" si="40"/>
        <v>36.369999999999997</v>
      </c>
      <c r="AU73" s="11">
        <f>IF(AT73="",Default_Rank_Score,RANK(AT73,AT$4:AT$119,1))</f>
        <v>33</v>
      </c>
      <c r="AV73" s="51">
        <v>31.37</v>
      </c>
      <c r="AW73" s="6">
        <v>2</v>
      </c>
      <c r="AX73" s="31">
        <v>0</v>
      </c>
      <c r="AY73" s="31">
        <v>0</v>
      </c>
      <c r="AZ73" s="38">
        <f t="shared" si="41"/>
        <v>41.370000000000005</v>
      </c>
      <c r="BA73" s="11">
        <f>IF(AZ73="",Default_Rank_Score,RANK(AZ73,AZ$4:AZ$119,1))</f>
        <v>47</v>
      </c>
      <c r="BB73" s="51">
        <v>34.979999999999997</v>
      </c>
      <c r="BC73" s="6">
        <v>1</v>
      </c>
      <c r="BD73" s="31">
        <v>0</v>
      </c>
      <c r="BE73" s="31">
        <v>0</v>
      </c>
      <c r="BF73" s="38">
        <f t="shared" si="42"/>
        <v>39.979999999999997</v>
      </c>
      <c r="BG73" s="11">
        <f>IF(BF73="",Default_Rank_Score,RANK(BF73,BF$4:BF$119,1))</f>
        <v>53</v>
      </c>
      <c r="BH73" s="51">
        <v>31.95</v>
      </c>
      <c r="BI73" s="6">
        <v>0</v>
      </c>
      <c r="BJ73" s="31">
        <v>0</v>
      </c>
      <c r="BK73" s="31">
        <v>0</v>
      </c>
      <c r="BL73" s="38">
        <f t="shared" si="43"/>
        <v>31.95</v>
      </c>
      <c r="BM73" s="11">
        <f>IF(BL73="",Default_Rank_Score,RANK(BL73,BL$4:BL$119,1))</f>
        <v>26</v>
      </c>
      <c r="BN73" s="51">
        <v>43.14</v>
      </c>
      <c r="BO73" s="6">
        <v>2</v>
      </c>
      <c r="BP73" s="31">
        <v>0</v>
      </c>
      <c r="BQ73" s="31">
        <v>0</v>
      </c>
      <c r="BR73" s="38">
        <f t="shared" si="44"/>
        <v>53.14</v>
      </c>
      <c r="BS73" s="11">
        <f>IF(BR73="",Default_Rank_Score,RANK(BR73,BR$4:BR$119,1))</f>
        <v>60</v>
      </c>
    </row>
    <row r="74" spans="1:71" s="10" customFormat="1" x14ac:dyDescent="0.2">
      <c r="A74" s="61" t="s">
        <v>164</v>
      </c>
      <c r="B74" s="2"/>
      <c r="C74" s="1"/>
      <c r="D74" s="70">
        <v>2</v>
      </c>
      <c r="E74" s="76" t="s">
        <v>144</v>
      </c>
      <c r="F74" s="6"/>
      <c r="G74" s="66">
        <f t="shared" si="30"/>
        <v>40</v>
      </c>
      <c r="H74" s="66">
        <f t="shared" si="31"/>
        <v>259</v>
      </c>
      <c r="I74" s="66">
        <f t="shared" si="32"/>
        <v>5</v>
      </c>
      <c r="J74" s="66">
        <f t="shared" si="33"/>
        <v>7</v>
      </c>
      <c r="K74" s="67">
        <f t="shared" si="34"/>
        <v>389.26</v>
      </c>
      <c r="L74" s="51">
        <v>40.24</v>
      </c>
      <c r="M74" s="6">
        <v>2</v>
      </c>
      <c r="N74" s="31">
        <v>0</v>
      </c>
      <c r="O74" s="31">
        <v>0</v>
      </c>
      <c r="P74" s="38">
        <f t="shared" si="35"/>
        <v>50.24</v>
      </c>
      <c r="Q74" s="55">
        <f>IF(P74="",Default_Rank_Score,RANK(P74,P$4:P$119,1))</f>
        <v>65</v>
      </c>
      <c r="R74" s="51">
        <v>29.7</v>
      </c>
      <c r="S74" s="6">
        <v>0</v>
      </c>
      <c r="T74" s="31">
        <v>0</v>
      </c>
      <c r="U74" s="31">
        <v>0</v>
      </c>
      <c r="V74" s="38">
        <f t="shared" si="36"/>
        <v>29.7</v>
      </c>
      <c r="W74" s="57">
        <f>IF(V74="",Default_Rank_Score,RANK(V74,V$4:V$119,1))</f>
        <v>51</v>
      </c>
      <c r="X74" s="51">
        <v>39.19</v>
      </c>
      <c r="Y74" s="6">
        <v>0</v>
      </c>
      <c r="Z74" s="31">
        <v>0</v>
      </c>
      <c r="AA74" s="31">
        <v>0</v>
      </c>
      <c r="AB74" s="38">
        <f t="shared" si="37"/>
        <v>39.19</v>
      </c>
      <c r="AC74" s="57">
        <f>IF(AB74="",Default_Rank_Score,RANK(AB74,AB$4:AB$119,1))</f>
        <v>38</v>
      </c>
      <c r="AD74" s="51">
        <v>26.28</v>
      </c>
      <c r="AE74" s="6">
        <v>1</v>
      </c>
      <c r="AF74" s="31">
        <v>0</v>
      </c>
      <c r="AG74" s="31">
        <v>0</v>
      </c>
      <c r="AH74" s="38">
        <f t="shared" si="38"/>
        <v>31.28</v>
      </c>
      <c r="AI74" s="57">
        <f>IF(AH74="",Default_Rank_Score,RANK(AH74,AH$4:AH$119,1))</f>
        <v>28</v>
      </c>
      <c r="AJ74" s="51">
        <v>55.38</v>
      </c>
      <c r="AK74" s="6">
        <v>2</v>
      </c>
      <c r="AL74" s="31">
        <v>0</v>
      </c>
      <c r="AM74" s="31">
        <v>0</v>
      </c>
      <c r="AN74" s="38">
        <f t="shared" si="39"/>
        <v>65.38</v>
      </c>
      <c r="AO74" s="11">
        <f>IF(AN74="",Default_Rank_Score,RANK(AN74,AN$4:AN$119,1))</f>
        <v>77</v>
      </c>
      <c r="AP74" s="51">
        <v>32.75</v>
      </c>
      <c r="AQ74" s="6">
        <v>1</v>
      </c>
      <c r="AR74" s="31">
        <v>0</v>
      </c>
      <c r="AS74" s="31">
        <v>0</v>
      </c>
      <c r="AT74" s="38">
        <f t="shared" si="40"/>
        <v>37.75</v>
      </c>
      <c r="AU74" s="11">
        <f>IF(AT74="",Default_Rank_Score,RANK(AT74,AT$4:AT$119,1))</f>
        <v>38</v>
      </c>
      <c r="AV74" s="51">
        <v>29.98</v>
      </c>
      <c r="AW74" s="6">
        <v>0</v>
      </c>
      <c r="AX74" s="31">
        <v>0</v>
      </c>
      <c r="AY74" s="31">
        <v>0</v>
      </c>
      <c r="AZ74" s="38">
        <f t="shared" si="41"/>
        <v>29.98</v>
      </c>
      <c r="BA74" s="11">
        <f>IF(AZ74="",Default_Rank_Score,RANK(AZ74,AZ$4:AZ$119,1))</f>
        <v>12</v>
      </c>
      <c r="BB74" s="51">
        <v>28.61</v>
      </c>
      <c r="BC74" s="6">
        <v>1</v>
      </c>
      <c r="BD74" s="31">
        <v>0</v>
      </c>
      <c r="BE74" s="31">
        <v>0</v>
      </c>
      <c r="BF74" s="38">
        <f t="shared" si="42"/>
        <v>33.61</v>
      </c>
      <c r="BG74" s="11">
        <f>IF(BF74="",Default_Rank_Score,RANK(BF74,BF$4:BF$119,1))</f>
        <v>35</v>
      </c>
      <c r="BH74" s="51">
        <v>31.92</v>
      </c>
      <c r="BI74" s="6">
        <v>0</v>
      </c>
      <c r="BJ74" s="31">
        <v>0</v>
      </c>
      <c r="BK74" s="31">
        <v>0</v>
      </c>
      <c r="BL74" s="38">
        <f t="shared" si="43"/>
        <v>31.92</v>
      </c>
      <c r="BM74" s="11">
        <f>IF(BL74="",Default_Rank_Score,RANK(BL74,BL$4:BL$119,1))</f>
        <v>25</v>
      </c>
      <c r="BN74" s="51">
        <v>40.21</v>
      </c>
      <c r="BO74" s="6">
        <v>0</v>
      </c>
      <c r="BP74" s="31">
        <v>0</v>
      </c>
      <c r="BQ74" s="31">
        <v>0</v>
      </c>
      <c r="BR74" s="38">
        <f t="shared" si="44"/>
        <v>40.21</v>
      </c>
      <c r="BS74" s="11">
        <f>IF(BR74="",Default_Rank_Score,RANK(BR74,BR$4:BR$119,1))</f>
        <v>27</v>
      </c>
    </row>
    <row r="75" spans="1:71" s="10" customFormat="1" x14ac:dyDescent="0.2">
      <c r="A75" s="77" t="s">
        <v>109</v>
      </c>
      <c r="B75" s="2"/>
      <c r="C75" s="1"/>
      <c r="D75" s="71">
        <v>3</v>
      </c>
      <c r="E75" s="76" t="s">
        <v>73</v>
      </c>
      <c r="F75" s="6"/>
      <c r="G75" s="66">
        <f t="shared" si="30"/>
        <v>56</v>
      </c>
      <c r="H75" s="66">
        <f t="shared" si="31"/>
        <v>217</v>
      </c>
      <c r="I75" s="66">
        <f t="shared" si="32"/>
        <v>5</v>
      </c>
      <c r="J75" s="66">
        <f t="shared" si="33"/>
        <v>14</v>
      </c>
      <c r="K75" s="67">
        <f t="shared" si="34"/>
        <v>442.61</v>
      </c>
      <c r="L75" s="51">
        <v>41.61</v>
      </c>
      <c r="M75" s="6">
        <v>1</v>
      </c>
      <c r="N75" s="31">
        <v>0</v>
      </c>
      <c r="O75" s="31">
        <v>0</v>
      </c>
      <c r="P75" s="38">
        <f t="shared" si="35"/>
        <v>46.61</v>
      </c>
      <c r="Q75" s="55">
        <f>IF(P75="",Default_Rank_Score,RANK(P75,P$4:P$119,1))</f>
        <v>60</v>
      </c>
      <c r="R75" s="51">
        <v>25.35</v>
      </c>
      <c r="S75" s="6">
        <v>0</v>
      </c>
      <c r="T75" s="31">
        <v>0</v>
      </c>
      <c r="U75" s="31">
        <v>0</v>
      </c>
      <c r="V75" s="38">
        <f t="shared" si="36"/>
        <v>25.35</v>
      </c>
      <c r="W75" s="57">
        <f>IF(V75="",Default_Rank_Score,RANK(V75,V$4:V$119,1))</f>
        <v>31</v>
      </c>
      <c r="X75" s="51">
        <v>42.15</v>
      </c>
      <c r="Y75" s="6">
        <v>2</v>
      </c>
      <c r="Z75" s="31">
        <v>0</v>
      </c>
      <c r="AA75" s="31">
        <v>0</v>
      </c>
      <c r="AB75" s="38">
        <f t="shared" si="37"/>
        <v>52.15</v>
      </c>
      <c r="AC75" s="57">
        <f>IF(AB75="",Default_Rank_Score,RANK(AB75,AB$4:AB$119,1))</f>
        <v>67</v>
      </c>
      <c r="AD75" s="51">
        <v>31.06</v>
      </c>
      <c r="AE75" s="6">
        <v>0</v>
      </c>
      <c r="AF75" s="31">
        <v>0</v>
      </c>
      <c r="AG75" s="31">
        <v>0</v>
      </c>
      <c r="AH75" s="38">
        <f t="shared" si="38"/>
        <v>31.06</v>
      </c>
      <c r="AI75" s="57">
        <f>IF(AH75="",Default_Rank_Score,RANK(AH75,AH$4:AH$119,1))</f>
        <v>25</v>
      </c>
      <c r="AJ75" s="75">
        <v>42.92</v>
      </c>
      <c r="AK75" s="6">
        <v>0</v>
      </c>
      <c r="AL75" s="31">
        <v>0</v>
      </c>
      <c r="AM75" s="31">
        <v>0</v>
      </c>
      <c r="AN75" s="38">
        <f t="shared" si="39"/>
        <v>42.92</v>
      </c>
      <c r="AO75" s="11">
        <f>IF(AN75="",Default_Rank_Score,RANK(AN75,AN$4:AN$119,1))</f>
        <v>34</v>
      </c>
      <c r="AP75" s="51">
        <v>37.82</v>
      </c>
      <c r="AQ75" s="6">
        <v>0</v>
      </c>
      <c r="AR75" s="31">
        <v>0</v>
      </c>
      <c r="AS75" s="31">
        <v>0</v>
      </c>
      <c r="AT75" s="38">
        <f t="shared" si="40"/>
        <v>37.82</v>
      </c>
      <c r="AU75" s="11">
        <f>IF(AT75="",Default_Rank_Score,RANK(AT75,AT$4:AT$119,1))</f>
        <v>39</v>
      </c>
      <c r="AV75" s="51">
        <v>43.37</v>
      </c>
      <c r="AW75" s="6">
        <v>9</v>
      </c>
      <c r="AX75" s="31">
        <v>0</v>
      </c>
      <c r="AY75" s="31">
        <v>0</v>
      </c>
      <c r="AZ75" s="38">
        <f t="shared" si="41"/>
        <v>88.37</v>
      </c>
      <c r="BA75" s="11">
        <f>IF(AZ75="",Default_Rank_Score,RANK(AZ75,AZ$4:AZ$119,1))</f>
        <v>100</v>
      </c>
      <c r="BB75" s="51">
        <v>33.07</v>
      </c>
      <c r="BC75" s="6">
        <v>1</v>
      </c>
      <c r="BD75" s="31">
        <v>0</v>
      </c>
      <c r="BE75" s="31">
        <v>0</v>
      </c>
      <c r="BF75" s="38">
        <f t="shared" si="42"/>
        <v>38.07</v>
      </c>
      <c r="BG75" s="11">
        <f>IF(BF75="",Default_Rank_Score,RANK(BF75,BF$4:BF$119,1))</f>
        <v>49</v>
      </c>
      <c r="BH75" s="51">
        <v>33.04</v>
      </c>
      <c r="BI75" s="6">
        <v>0</v>
      </c>
      <c r="BJ75" s="31">
        <v>0</v>
      </c>
      <c r="BK75" s="31">
        <v>0</v>
      </c>
      <c r="BL75" s="38">
        <f t="shared" si="43"/>
        <v>33.04</v>
      </c>
      <c r="BM75" s="11">
        <f>IF(BL75="",Default_Rank_Score,RANK(BL75,BL$4:BL$119,1))</f>
        <v>28</v>
      </c>
      <c r="BN75" s="51">
        <v>42.22</v>
      </c>
      <c r="BO75" s="6">
        <v>1</v>
      </c>
      <c r="BP75" s="31">
        <v>0</v>
      </c>
      <c r="BQ75" s="31">
        <v>0</v>
      </c>
      <c r="BR75" s="38">
        <f t="shared" si="44"/>
        <v>47.22</v>
      </c>
      <c r="BS75" s="11">
        <f>IF(BR75="",Default_Rank_Score,RANK(BR75,BR$4:BR$119,1))</f>
        <v>44</v>
      </c>
    </row>
    <row r="76" spans="1:71" s="10" customFormat="1" x14ac:dyDescent="0.2">
      <c r="A76" s="61" t="s">
        <v>131</v>
      </c>
      <c r="B76" s="2"/>
      <c r="C76" s="1"/>
      <c r="D76" s="72">
        <v>4</v>
      </c>
      <c r="E76" s="76" t="s">
        <v>104</v>
      </c>
      <c r="F76" s="6"/>
      <c r="G76" s="66">
        <f t="shared" si="30"/>
        <v>64</v>
      </c>
      <c r="H76" s="66">
        <f t="shared" si="31"/>
        <v>329</v>
      </c>
      <c r="I76" s="66">
        <f t="shared" si="32"/>
        <v>5</v>
      </c>
      <c r="J76" s="66">
        <f t="shared" si="33"/>
        <v>10</v>
      </c>
      <c r="K76" s="67">
        <f t="shared" si="34"/>
        <v>466.21</v>
      </c>
      <c r="L76" s="51">
        <v>43.5</v>
      </c>
      <c r="M76" s="6">
        <v>0</v>
      </c>
      <c r="N76" s="31">
        <v>0</v>
      </c>
      <c r="O76" s="31">
        <v>0</v>
      </c>
      <c r="P76" s="38">
        <f t="shared" si="35"/>
        <v>43.5</v>
      </c>
      <c r="Q76" s="55">
        <f>IF(P76="",Default_Rank_Score,RANK(P76,P$4:P$119,1))</f>
        <v>56</v>
      </c>
      <c r="R76" s="51">
        <v>30.02</v>
      </c>
      <c r="S76" s="6">
        <v>0</v>
      </c>
      <c r="T76" s="31">
        <v>0</v>
      </c>
      <c r="U76" s="31">
        <v>0</v>
      </c>
      <c r="V76" s="38">
        <f t="shared" si="36"/>
        <v>30.02</v>
      </c>
      <c r="W76" s="57">
        <f>IF(V76="",Default_Rank_Score,RANK(V76,V$4:V$119,1))</f>
        <v>54</v>
      </c>
      <c r="X76" s="51">
        <v>40.67</v>
      </c>
      <c r="Y76" s="6">
        <v>1</v>
      </c>
      <c r="Z76" s="31">
        <v>0</v>
      </c>
      <c r="AA76" s="31">
        <v>0</v>
      </c>
      <c r="AB76" s="38">
        <f t="shared" si="37"/>
        <v>45.67</v>
      </c>
      <c r="AC76" s="57">
        <f>IF(AB76="",Default_Rank_Score,RANK(AB76,AB$4:AB$119,1))</f>
        <v>53</v>
      </c>
      <c r="AD76" s="51">
        <v>40.79</v>
      </c>
      <c r="AE76" s="6">
        <v>1</v>
      </c>
      <c r="AF76" s="31">
        <v>0</v>
      </c>
      <c r="AG76" s="31">
        <v>0</v>
      </c>
      <c r="AH76" s="38">
        <f t="shared" si="38"/>
        <v>45.79</v>
      </c>
      <c r="AI76" s="57">
        <f>IF(AH76="",Default_Rank_Score,RANK(AH76,AH$4:AH$119,1))</f>
        <v>72</v>
      </c>
      <c r="AJ76" s="51">
        <v>59.46</v>
      </c>
      <c r="AK76" s="6">
        <v>4</v>
      </c>
      <c r="AL76" s="31">
        <v>0</v>
      </c>
      <c r="AM76" s="31">
        <v>0</v>
      </c>
      <c r="AN76" s="38">
        <f t="shared" si="39"/>
        <v>79.460000000000008</v>
      </c>
      <c r="AO76" s="11">
        <f>IF(AN76="",Default_Rank_Score,RANK(AN76,AN$4:AN$119,1))</f>
        <v>94</v>
      </c>
      <c r="AP76" s="51">
        <v>39.950000000000003</v>
      </c>
      <c r="AQ76" s="6">
        <v>0</v>
      </c>
      <c r="AR76" s="31">
        <v>0</v>
      </c>
      <c r="AS76" s="31">
        <v>0</v>
      </c>
      <c r="AT76" s="38">
        <f t="shared" si="40"/>
        <v>39.950000000000003</v>
      </c>
      <c r="AU76" s="11">
        <f>IF(AT76="",Default_Rank_Score,RANK(AT76,AT$4:AT$119,1))</f>
        <v>47</v>
      </c>
      <c r="AV76" s="51">
        <v>42.63</v>
      </c>
      <c r="AW76" s="6">
        <v>1</v>
      </c>
      <c r="AX76" s="31">
        <v>0</v>
      </c>
      <c r="AY76" s="31">
        <v>0</v>
      </c>
      <c r="AZ76" s="38">
        <f t="shared" si="41"/>
        <v>47.63</v>
      </c>
      <c r="BA76" s="11">
        <f>IF(AZ76="",Default_Rank_Score,RANK(AZ76,AZ$4:AZ$119,1))</f>
        <v>65</v>
      </c>
      <c r="BB76" s="51">
        <v>36.68</v>
      </c>
      <c r="BC76" s="6">
        <v>0</v>
      </c>
      <c r="BD76" s="31">
        <v>0</v>
      </c>
      <c r="BE76" s="31">
        <v>0</v>
      </c>
      <c r="BF76" s="38">
        <f t="shared" si="42"/>
        <v>36.68</v>
      </c>
      <c r="BG76" s="11">
        <f>IF(BF76="",Default_Rank_Score,RANK(BF76,BF$4:BF$119,1))</f>
        <v>43</v>
      </c>
      <c r="BH76" s="51">
        <v>35.75</v>
      </c>
      <c r="BI76" s="6">
        <v>0</v>
      </c>
      <c r="BJ76" s="31">
        <v>0</v>
      </c>
      <c r="BK76" s="31">
        <v>0</v>
      </c>
      <c r="BL76" s="38">
        <f t="shared" si="43"/>
        <v>35.75</v>
      </c>
      <c r="BM76" s="11">
        <f>IF(BL76="",Default_Rank_Score,RANK(BL76,BL$4:BL$119,1))</f>
        <v>39</v>
      </c>
      <c r="BN76" s="51">
        <v>46.76</v>
      </c>
      <c r="BO76" s="6">
        <v>3</v>
      </c>
      <c r="BP76" s="31">
        <v>0</v>
      </c>
      <c r="BQ76" s="31">
        <v>0</v>
      </c>
      <c r="BR76" s="38">
        <f t="shared" si="44"/>
        <v>61.76</v>
      </c>
      <c r="BS76" s="11">
        <f>IF(BR76="",Default_Rank_Score,RANK(BR76,BR$4:BR$119,1))</f>
        <v>75</v>
      </c>
    </row>
    <row r="77" spans="1:71" s="10" customFormat="1" x14ac:dyDescent="0.2">
      <c r="A77" s="61" t="s">
        <v>173</v>
      </c>
      <c r="B77" s="2"/>
      <c r="C77" s="1"/>
      <c r="D77" s="74">
        <v>6</v>
      </c>
      <c r="E77" s="76" t="s">
        <v>139</v>
      </c>
      <c r="F77" s="6"/>
      <c r="G77" s="66">
        <f t="shared" si="30"/>
        <v>76</v>
      </c>
      <c r="H77" s="66">
        <f t="shared" si="31"/>
        <v>339</v>
      </c>
      <c r="I77" s="66">
        <f t="shared" si="32"/>
        <v>5</v>
      </c>
      <c r="J77" s="66">
        <f t="shared" si="33"/>
        <v>12</v>
      </c>
      <c r="K77" s="67">
        <f t="shared" si="34"/>
        <v>551.86</v>
      </c>
      <c r="L77" s="51">
        <v>46.87</v>
      </c>
      <c r="M77" s="6">
        <v>0</v>
      </c>
      <c r="N77" s="31">
        <v>0</v>
      </c>
      <c r="O77" s="31">
        <v>0</v>
      </c>
      <c r="P77" s="38">
        <f t="shared" si="35"/>
        <v>46.87</v>
      </c>
      <c r="Q77" s="55">
        <f>IF(P77="",Default_Rank_Score,RANK(P77,P$4:P$119,1))</f>
        <v>62</v>
      </c>
      <c r="R77" s="51">
        <v>35.83</v>
      </c>
      <c r="S77" s="6">
        <v>0</v>
      </c>
      <c r="T77" s="31">
        <v>0</v>
      </c>
      <c r="U77" s="31">
        <v>0</v>
      </c>
      <c r="V77" s="38">
        <f t="shared" si="36"/>
        <v>35.83</v>
      </c>
      <c r="W77" s="57">
        <f>IF(V77="",Default_Rank_Score,RANK(V77,V$4:V$119,1))</f>
        <v>65</v>
      </c>
      <c r="X77" s="51">
        <v>47.35</v>
      </c>
      <c r="Y77" s="6">
        <v>0</v>
      </c>
      <c r="Z77" s="31">
        <v>0</v>
      </c>
      <c r="AA77" s="31">
        <v>0</v>
      </c>
      <c r="AB77" s="38">
        <f t="shared" si="37"/>
        <v>47.35</v>
      </c>
      <c r="AC77" s="57">
        <f>IF(AB77="",Default_Rank_Score,RANK(AB77,AB$4:AB$119,1))</f>
        <v>58</v>
      </c>
      <c r="AD77" s="51">
        <v>46.93</v>
      </c>
      <c r="AE77" s="6">
        <v>1</v>
      </c>
      <c r="AF77" s="31">
        <v>0</v>
      </c>
      <c r="AG77" s="31">
        <v>0</v>
      </c>
      <c r="AH77" s="38">
        <f t="shared" si="38"/>
        <v>51.93</v>
      </c>
      <c r="AI77" s="57">
        <f>IF(AH77="",Default_Rank_Score,RANK(AH77,AH$4:AH$119,1))</f>
        <v>80</v>
      </c>
      <c r="AJ77" s="51">
        <v>59.97</v>
      </c>
      <c r="AK77" s="6">
        <v>0</v>
      </c>
      <c r="AL77" s="31">
        <v>0</v>
      </c>
      <c r="AM77" s="31">
        <v>0</v>
      </c>
      <c r="AN77" s="38">
        <f t="shared" si="39"/>
        <v>59.97</v>
      </c>
      <c r="AO77" s="11">
        <f>IF(AN77="",Default_Rank_Score,RANK(AN77,AN$4:AN$119,1))</f>
        <v>74</v>
      </c>
      <c r="AP77" s="51">
        <v>56.26</v>
      </c>
      <c r="AQ77" s="6">
        <v>2</v>
      </c>
      <c r="AR77" s="31">
        <v>0</v>
      </c>
      <c r="AS77" s="31">
        <v>0</v>
      </c>
      <c r="AT77" s="38">
        <f t="shared" si="40"/>
        <v>66.259999999999991</v>
      </c>
      <c r="AU77" s="11">
        <f>IF(AT77="",Default_Rank_Score,RANK(AT77,AT$4:AT$119,1))</f>
        <v>88</v>
      </c>
      <c r="AV77" s="51">
        <v>46.5</v>
      </c>
      <c r="AW77" s="6">
        <v>3</v>
      </c>
      <c r="AX77" s="31">
        <v>0</v>
      </c>
      <c r="AY77" s="31">
        <v>0</v>
      </c>
      <c r="AZ77" s="38">
        <f t="shared" si="41"/>
        <v>61.5</v>
      </c>
      <c r="BA77" s="11">
        <f>IF(AZ77="",Default_Rank_Score,RANK(AZ77,AZ$4:AZ$119,1))</f>
        <v>84</v>
      </c>
      <c r="BB77" s="51">
        <v>42.23</v>
      </c>
      <c r="BC77" s="6">
        <v>2</v>
      </c>
      <c r="BD77" s="31">
        <v>0</v>
      </c>
      <c r="BE77" s="31">
        <v>0</v>
      </c>
      <c r="BF77" s="38">
        <f t="shared" si="42"/>
        <v>52.23</v>
      </c>
      <c r="BG77" s="11">
        <f>IF(BF77="",Default_Rank_Score,RANK(BF77,BF$4:BF$119,1))</f>
        <v>78</v>
      </c>
      <c r="BH77" s="51">
        <v>47.99</v>
      </c>
      <c r="BI77" s="6">
        <v>0</v>
      </c>
      <c r="BJ77" s="31">
        <v>0</v>
      </c>
      <c r="BK77" s="31">
        <v>0</v>
      </c>
      <c r="BL77" s="38">
        <f t="shared" si="43"/>
        <v>47.99</v>
      </c>
      <c r="BM77" s="11">
        <f>IF(BL77="",Default_Rank_Score,RANK(BL77,BL$4:BL$119,1))</f>
        <v>66</v>
      </c>
      <c r="BN77" s="51">
        <v>61.93</v>
      </c>
      <c r="BO77" s="6">
        <v>4</v>
      </c>
      <c r="BP77" s="31">
        <v>0</v>
      </c>
      <c r="BQ77" s="31">
        <v>0</v>
      </c>
      <c r="BR77" s="38">
        <f t="shared" si="44"/>
        <v>81.93</v>
      </c>
      <c r="BS77" s="11">
        <f>IF(BR77="",Default_Rank_Score,RANK(BR77,BR$4:BR$119,1))</f>
        <v>93</v>
      </c>
    </row>
    <row r="78" spans="1:71" s="10" customFormat="1" x14ac:dyDescent="0.2">
      <c r="A78" s="61" t="s">
        <v>147</v>
      </c>
      <c r="B78" s="2"/>
      <c r="C78" s="1"/>
      <c r="D78" s="73">
        <v>5</v>
      </c>
      <c r="E78" s="76" t="s">
        <v>148</v>
      </c>
      <c r="F78" s="6"/>
      <c r="G78" s="66">
        <f t="shared" si="30"/>
        <v>79</v>
      </c>
      <c r="H78" s="66">
        <f t="shared" si="31"/>
        <v>377</v>
      </c>
      <c r="I78" s="66">
        <f t="shared" si="32"/>
        <v>5</v>
      </c>
      <c r="J78" s="66">
        <f t="shared" si="33"/>
        <v>5</v>
      </c>
      <c r="K78" s="67">
        <f t="shared" si="34"/>
        <v>578.28000000000009</v>
      </c>
      <c r="L78" s="51">
        <v>56.21</v>
      </c>
      <c r="M78" s="6">
        <v>1</v>
      </c>
      <c r="N78" s="31">
        <v>0</v>
      </c>
      <c r="O78" s="31">
        <v>0</v>
      </c>
      <c r="P78" s="38">
        <f t="shared" si="35"/>
        <v>61.21</v>
      </c>
      <c r="Q78" s="55">
        <f>IF(P78="",Default_Rank_Score,RANK(P78,P$4:P$119,1))</f>
        <v>81</v>
      </c>
      <c r="R78" s="51">
        <v>36.369999999999997</v>
      </c>
      <c r="S78" s="6">
        <v>0</v>
      </c>
      <c r="T78" s="31">
        <v>0</v>
      </c>
      <c r="U78" s="31">
        <v>0</v>
      </c>
      <c r="V78" s="38">
        <f t="shared" si="36"/>
        <v>36.369999999999997</v>
      </c>
      <c r="W78" s="57">
        <f>IF(V78="",Default_Rank_Score,RANK(V78,V$4:V$119,1))</f>
        <v>67</v>
      </c>
      <c r="X78" s="51">
        <v>53.54</v>
      </c>
      <c r="Y78" s="6">
        <v>1</v>
      </c>
      <c r="Z78" s="31">
        <v>0</v>
      </c>
      <c r="AA78" s="31">
        <v>0</v>
      </c>
      <c r="AB78" s="38">
        <f t="shared" si="37"/>
        <v>58.54</v>
      </c>
      <c r="AC78" s="57">
        <f>IF(AB78="",Default_Rank_Score,RANK(AB78,AB$4:AB$119,1))</f>
        <v>78</v>
      </c>
      <c r="AD78" s="51">
        <v>46.77</v>
      </c>
      <c r="AE78" s="6">
        <v>0</v>
      </c>
      <c r="AF78" s="31">
        <v>0</v>
      </c>
      <c r="AG78" s="31">
        <v>0</v>
      </c>
      <c r="AH78" s="38">
        <f t="shared" si="38"/>
        <v>46.77</v>
      </c>
      <c r="AI78" s="57">
        <f>IF(AH78="",Default_Rank_Score,RANK(AH78,AH$4:AH$119,1))</f>
        <v>73</v>
      </c>
      <c r="AJ78" s="51">
        <v>65.44</v>
      </c>
      <c r="AK78" s="6">
        <v>0</v>
      </c>
      <c r="AL78" s="31">
        <v>0</v>
      </c>
      <c r="AM78" s="31">
        <v>0</v>
      </c>
      <c r="AN78" s="38">
        <f t="shared" si="39"/>
        <v>65.44</v>
      </c>
      <c r="AO78" s="11">
        <f>IF(AN78="",Default_Rank_Score,RANK(AN78,AN$4:AN$119,1))</f>
        <v>78</v>
      </c>
      <c r="AP78" s="51">
        <v>54.35</v>
      </c>
      <c r="AQ78" s="6">
        <v>0</v>
      </c>
      <c r="AR78" s="31">
        <v>0</v>
      </c>
      <c r="AS78" s="31">
        <v>0</v>
      </c>
      <c r="AT78" s="38">
        <f t="shared" si="40"/>
        <v>54.35</v>
      </c>
      <c r="AU78" s="11">
        <f>IF(AT78="",Default_Rank_Score,RANK(AT78,AT$4:AT$119,1))</f>
        <v>73</v>
      </c>
      <c r="AV78" s="51">
        <v>50.6</v>
      </c>
      <c r="AW78" s="6">
        <v>1</v>
      </c>
      <c r="AX78" s="31">
        <v>0</v>
      </c>
      <c r="AY78" s="31">
        <v>0</v>
      </c>
      <c r="AZ78" s="38">
        <f t="shared" si="41"/>
        <v>55.6</v>
      </c>
      <c r="BA78" s="11">
        <f>IF(AZ78="",Default_Rank_Score,RANK(AZ78,AZ$4:AZ$119,1))</f>
        <v>75</v>
      </c>
      <c r="BB78" s="51">
        <v>49.42</v>
      </c>
      <c r="BC78" s="6">
        <v>1</v>
      </c>
      <c r="BD78" s="31">
        <v>0</v>
      </c>
      <c r="BE78" s="31">
        <v>0</v>
      </c>
      <c r="BF78" s="38">
        <f t="shared" si="42"/>
        <v>54.42</v>
      </c>
      <c r="BG78" s="11">
        <f>IF(BF78="",Default_Rank_Score,RANK(BF78,BF$4:BF$119,1))</f>
        <v>79</v>
      </c>
      <c r="BH78" s="51">
        <v>59.68</v>
      </c>
      <c r="BI78" s="6">
        <v>1</v>
      </c>
      <c r="BJ78" s="31">
        <v>0</v>
      </c>
      <c r="BK78" s="31">
        <v>0</v>
      </c>
      <c r="BL78" s="38">
        <f t="shared" si="43"/>
        <v>64.680000000000007</v>
      </c>
      <c r="BM78" s="11">
        <f>IF(BL78="",Default_Rank_Score,RANK(BL78,BL$4:BL$119,1))</f>
        <v>90</v>
      </c>
      <c r="BN78" s="51">
        <v>70.900000000000006</v>
      </c>
      <c r="BO78" s="6">
        <v>0</v>
      </c>
      <c r="BP78" s="31">
        <v>1</v>
      </c>
      <c r="BQ78" s="31">
        <v>0</v>
      </c>
      <c r="BR78" s="38">
        <f t="shared" si="44"/>
        <v>80.900000000000006</v>
      </c>
      <c r="BS78" s="11">
        <f>IF(BR78="",Default_Rank_Score,RANK(BR78,BR$4:BR$119,1))</f>
        <v>90</v>
      </c>
    </row>
    <row r="79" spans="1:71" s="10" customFormat="1" x14ac:dyDescent="0.2">
      <c r="A79" s="61" t="s">
        <v>86</v>
      </c>
      <c r="B79" s="2"/>
      <c r="C79" s="1"/>
      <c r="D79" s="70">
        <v>2</v>
      </c>
      <c r="E79" s="76" t="s">
        <v>87</v>
      </c>
      <c r="F79" s="6"/>
      <c r="G79" s="66">
        <f t="shared" si="30"/>
        <v>96</v>
      </c>
      <c r="H79" s="66">
        <f t="shared" si="31"/>
        <v>471</v>
      </c>
      <c r="I79" s="66">
        <f t="shared" si="32"/>
        <v>5</v>
      </c>
      <c r="J79" s="66">
        <f t="shared" si="33"/>
        <v>9</v>
      </c>
      <c r="K79" s="67">
        <f t="shared" si="34"/>
        <v>751.93</v>
      </c>
      <c r="L79" s="51">
        <v>66.849999999999994</v>
      </c>
      <c r="M79" s="6">
        <v>1</v>
      </c>
      <c r="N79" s="31">
        <v>0</v>
      </c>
      <c r="O79" s="31">
        <v>0</v>
      </c>
      <c r="P79" s="38">
        <f t="shared" si="35"/>
        <v>71.849999999999994</v>
      </c>
      <c r="Q79" s="55">
        <f>IF(P79="",Default_Rank_Score,RANK(P79,P$4:P$119,1))</f>
        <v>91</v>
      </c>
      <c r="R79" s="51">
        <v>50.51</v>
      </c>
      <c r="S79" s="6">
        <v>0</v>
      </c>
      <c r="T79" s="31">
        <v>0</v>
      </c>
      <c r="U79" s="31">
        <v>0</v>
      </c>
      <c r="V79" s="38">
        <f t="shared" si="36"/>
        <v>50.51</v>
      </c>
      <c r="W79" s="57">
        <f>IF(V79="",Default_Rank_Score,RANK(V79,V$4:V$119,1))</f>
        <v>92</v>
      </c>
      <c r="X79" s="51">
        <v>75.52</v>
      </c>
      <c r="Y79" s="6">
        <v>0</v>
      </c>
      <c r="Z79" s="31">
        <v>0</v>
      </c>
      <c r="AA79" s="31">
        <v>0</v>
      </c>
      <c r="AB79" s="38">
        <f t="shared" si="37"/>
        <v>75.52</v>
      </c>
      <c r="AC79" s="57">
        <f>IF(AB79="",Default_Rank_Score,RANK(AB79,AB$4:AB$119,1))</f>
        <v>97</v>
      </c>
      <c r="AD79" s="51">
        <v>68.180000000000007</v>
      </c>
      <c r="AE79" s="6">
        <v>0</v>
      </c>
      <c r="AF79" s="31">
        <v>0</v>
      </c>
      <c r="AG79" s="31">
        <v>0</v>
      </c>
      <c r="AH79" s="38">
        <f t="shared" si="38"/>
        <v>68.180000000000007</v>
      </c>
      <c r="AI79" s="57">
        <f>IF(AH79="",Default_Rank_Score,RANK(AH79,AH$4:AH$119,1))</f>
        <v>96</v>
      </c>
      <c r="AJ79" s="51">
        <v>80.58</v>
      </c>
      <c r="AK79" s="6">
        <v>0</v>
      </c>
      <c r="AL79" s="31">
        <v>0</v>
      </c>
      <c r="AM79" s="31">
        <v>0</v>
      </c>
      <c r="AN79" s="38">
        <f t="shared" si="39"/>
        <v>80.58</v>
      </c>
      <c r="AO79" s="11">
        <f>IF(AN79="",Default_Rank_Score,RANK(AN79,AN$4:AN$119,1))</f>
        <v>95</v>
      </c>
      <c r="AP79" s="51">
        <v>66.37</v>
      </c>
      <c r="AQ79" s="6">
        <v>1</v>
      </c>
      <c r="AR79" s="31">
        <v>0</v>
      </c>
      <c r="AS79" s="31">
        <v>0</v>
      </c>
      <c r="AT79" s="38">
        <f t="shared" si="40"/>
        <v>71.37</v>
      </c>
      <c r="AU79" s="11">
        <f>IF(AT79="",Default_Rank_Score,RANK(AT79,AT$4:AT$119,1))</f>
        <v>94</v>
      </c>
      <c r="AV79" s="51">
        <v>77.41</v>
      </c>
      <c r="AW79" s="6">
        <v>1</v>
      </c>
      <c r="AX79" s="31">
        <v>0</v>
      </c>
      <c r="AY79" s="31">
        <v>0</v>
      </c>
      <c r="AZ79" s="38">
        <f t="shared" si="41"/>
        <v>82.41</v>
      </c>
      <c r="BA79" s="11">
        <f>IF(AZ79="",Default_Rank_Score,RANK(AZ79,AZ$4:AZ$119,1))</f>
        <v>99</v>
      </c>
      <c r="BB79" s="51">
        <v>72.8</v>
      </c>
      <c r="BC79" s="6">
        <v>3</v>
      </c>
      <c r="BD79" s="31">
        <v>0</v>
      </c>
      <c r="BE79" s="31">
        <v>0</v>
      </c>
      <c r="BF79" s="38">
        <f t="shared" si="42"/>
        <v>87.8</v>
      </c>
      <c r="BG79" s="11">
        <f>IF(BF79="",Default_Rank_Score,RANK(BF79,BF$4:BF$119,1))</f>
        <v>103</v>
      </c>
      <c r="BH79" s="51">
        <v>67.760000000000005</v>
      </c>
      <c r="BI79" s="6">
        <v>3</v>
      </c>
      <c r="BJ79" s="31">
        <v>0</v>
      </c>
      <c r="BK79" s="31">
        <v>0</v>
      </c>
      <c r="BL79" s="38">
        <f t="shared" si="43"/>
        <v>82.76</v>
      </c>
      <c r="BM79" s="11">
        <f>IF(BL79="",Default_Rank_Score,RANK(BL79,BL$4:BL$119,1))</f>
        <v>103</v>
      </c>
      <c r="BN79" s="51">
        <v>80.95</v>
      </c>
      <c r="BO79" s="6">
        <v>0</v>
      </c>
      <c r="BP79" s="31">
        <v>0</v>
      </c>
      <c r="BQ79" s="31">
        <v>0</v>
      </c>
      <c r="BR79" s="38">
        <f t="shared" si="44"/>
        <v>80.95</v>
      </c>
      <c r="BS79" s="11">
        <f>IF(BR79="",Default_Rank_Score,RANK(BR79,BR$4:BR$119,1))</f>
        <v>91</v>
      </c>
    </row>
    <row r="80" spans="1:71" s="10" customFormat="1" x14ac:dyDescent="0.2">
      <c r="A80" s="78" t="s">
        <v>201</v>
      </c>
      <c r="B80" s="2"/>
      <c r="C80" s="1"/>
      <c r="D80" s="74">
        <v>6</v>
      </c>
      <c r="E80" s="76" t="s">
        <v>191</v>
      </c>
      <c r="F80" s="6"/>
      <c r="G80" s="66">
        <f t="shared" si="30"/>
        <v>111</v>
      </c>
      <c r="H80" s="66">
        <f t="shared" si="31"/>
        <v>536</v>
      </c>
      <c r="I80" s="66">
        <f t="shared" si="32"/>
        <v>5</v>
      </c>
      <c r="J80" s="66">
        <f t="shared" si="33"/>
        <v>10</v>
      </c>
      <c r="K80" s="67">
        <f t="shared" si="34"/>
        <v>3569.2299999999991</v>
      </c>
      <c r="L80" s="51">
        <v>66.290000000000006</v>
      </c>
      <c r="M80" s="6">
        <v>4</v>
      </c>
      <c r="N80" s="31">
        <v>1</v>
      </c>
      <c r="O80" s="31">
        <v>0</v>
      </c>
      <c r="P80" s="38">
        <f t="shared" si="35"/>
        <v>96.29</v>
      </c>
      <c r="Q80" s="55">
        <f>IF(P80="",Default_Rank_Score,RANK(P80,P$4:P$119,1))</f>
        <v>103</v>
      </c>
      <c r="R80" s="51" t="s">
        <v>197</v>
      </c>
      <c r="S80" s="6">
        <v>1</v>
      </c>
      <c r="T80" s="31">
        <v>0</v>
      </c>
      <c r="U80" s="31">
        <v>0</v>
      </c>
      <c r="V80" s="38">
        <f t="shared" si="36"/>
        <v>999</v>
      </c>
      <c r="W80" s="57">
        <f>IF(V80="",Default_Rank_Score,RANK(V80,V$4:V$119,1))</f>
        <v>113</v>
      </c>
      <c r="X80" s="51" t="s">
        <v>197</v>
      </c>
      <c r="Y80" s="6">
        <v>1</v>
      </c>
      <c r="Z80" s="31">
        <v>0</v>
      </c>
      <c r="AA80" s="31">
        <v>0</v>
      </c>
      <c r="AB80" s="38">
        <f t="shared" si="37"/>
        <v>999</v>
      </c>
      <c r="AC80" s="57">
        <f>IF(AB80="",Default_Rank_Score,RANK(AB80,AB$4:AB$119,1))</f>
        <v>112</v>
      </c>
      <c r="AD80" s="51" t="s">
        <v>197</v>
      </c>
      <c r="AE80" s="6">
        <v>1</v>
      </c>
      <c r="AF80" s="31">
        <v>0</v>
      </c>
      <c r="AG80" s="31">
        <v>0</v>
      </c>
      <c r="AH80" s="38">
        <f t="shared" si="38"/>
        <v>999</v>
      </c>
      <c r="AI80" s="57">
        <f>IF(AH80="",Default_Rank_Score,RANK(AH80,AH$4:AH$119,1))</f>
        <v>112</v>
      </c>
      <c r="AJ80" s="51">
        <v>83.22</v>
      </c>
      <c r="AK80" s="6">
        <v>0</v>
      </c>
      <c r="AL80" s="31">
        <v>0</v>
      </c>
      <c r="AM80" s="31">
        <v>0</v>
      </c>
      <c r="AN80" s="38">
        <f t="shared" si="39"/>
        <v>83.22</v>
      </c>
      <c r="AO80" s="11">
        <f>IF(AN80="",Default_Rank_Score,RANK(AN80,AN$4:AN$119,1))</f>
        <v>96</v>
      </c>
      <c r="AP80" s="51">
        <v>84.99</v>
      </c>
      <c r="AQ80" s="6">
        <v>0</v>
      </c>
      <c r="AR80" s="31">
        <v>1</v>
      </c>
      <c r="AS80" s="31">
        <v>0</v>
      </c>
      <c r="AT80" s="38">
        <f t="shared" si="40"/>
        <v>94.99</v>
      </c>
      <c r="AU80" s="11">
        <f>IF(AT80="",Default_Rank_Score,RANK(AT80,AT$4:AT$119,1))</f>
        <v>99</v>
      </c>
      <c r="AV80" s="51">
        <v>72.099999999999994</v>
      </c>
      <c r="AW80" s="6">
        <v>0</v>
      </c>
      <c r="AX80" s="31">
        <v>0</v>
      </c>
      <c r="AY80" s="31">
        <v>0</v>
      </c>
      <c r="AZ80" s="38">
        <f t="shared" si="41"/>
        <v>72.099999999999994</v>
      </c>
      <c r="BA80" s="11">
        <f>IF(AZ80="",Default_Rank_Score,RANK(AZ80,AZ$4:AZ$119,1))</f>
        <v>94</v>
      </c>
      <c r="BB80" s="51">
        <v>64.430000000000007</v>
      </c>
      <c r="BC80" s="6">
        <v>3</v>
      </c>
      <c r="BD80" s="31">
        <v>0</v>
      </c>
      <c r="BE80" s="31">
        <v>0</v>
      </c>
      <c r="BF80" s="38">
        <f t="shared" si="42"/>
        <v>79.430000000000007</v>
      </c>
      <c r="BG80" s="11">
        <f>IF(BF80="",Default_Rank_Score,RANK(BF80,BF$4:BF$119,1))</f>
        <v>100</v>
      </c>
      <c r="BH80" s="51">
        <v>67.290000000000006</v>
      </c>
      <c r="BI80" s="6">
        <v>0</v>
      </c>
      <c r="BJ80" s="31">
        <v>0</v>
      </c>
      <c r="BK80" s="31">
        <v>0</v>
      </c>
      <c r="BL80" s="38">
        <f t="shared" si="43"/>
        <v>67.290000000000006</v>
      </c>
      <c r="BM80" s="11">
        <f>IF(BL80="",Default_Rank_Score,RANK(BL80,BL$4:BL$119,1))</f>
        <v>95</v>
      </c>
      <c r="BN80" s="51">
        <v>78.91</v>
      </c>
      <c r="BO80" s="6">
        <v>0</v>
      </c>
      <c r="BP80" s="31">
        <v>0</v>
      </c>
      <c r="BQ80" s="31">
        <v>0</v>
      </c>
      <c r="BR80" s="38">
        <f t="shared" si="44"/>
        <v>78.91</v>
      </c>
      <c r="BS80" s="11">
        <f>IF(BR80="",Default_Rank_Score,RANK(BR80,BR$4:BR$119,1))</f>
        <v>89</v>
      </c>
    </row>
    <row r="81" spans="1:71" s="10" customFormat="1" x14ac:dyDescent="0.2">
      <c r="A81" s="77" t="s">
        <v>70</v>
      </c>
      <c r="B81" s="2"/>
      <c r="C81" s="1"/>
      <c r="D81" s="69">
        <v>1</v>
      </c>
      <c r="E81" s="76" t="s">
        <v>71</v>
      </c>
      <c r="F81" s="6"/>
      <c r="G81" s="66">
        <f t="shared" si="30"/>
        <v>8</v>
      </c>
      <c r="H81" s="66">
        <f t="shared" si="31"/>
        <v>128</v>
      </c>
      <c r="I81" s="66">
        <f t="shared" si="32"/>
        <v>4</v>
      </c>
      <c r="J81" s="66">
        <f t="shared" si="33"/>
        <v>12</v>
      </c>
      <c r="K81" s="67">
        <f t="shared" si="34"/>
        <v>274.87</v>
      </c>
      <c r="L81" s="51">
        <v>19.11</v>
      </c>
      <c r="M81" s="6">
        <v>4</v>
      </c>
      <c r="N81" s="31">
        <v>0</v>
      </c>
      <c r="O81" s="31">
        <v>0</v>
      </c>
      <c r="P81" s="38">
        <f t="shared" si="35"/>
        <v>39.11</v>
      </c>
      <c r="Q81" s="55">
        <f>IF(P81="",Default_Rank_Score,RANK(P81,P$4:P$119,1))</f>
        <v>49</v>
      </c>
      <c r="R81" s="51">
        <v>20.69</v>
      </c>
      <c r="S81" s="6">
        <v>3</v>
      </c>
      <c r="T81" s="31">
        <v>0</v>
      </c>
      <c r="U81" s="31">
        <v>0</v>
      </c>
      <c r="V81" s="38">
        <f t="shared" si="36"/>
        <v>35.69</v>
      </c>
      <c r="W81" s="57">
        <f>IF(V81="",Default_Rank_Score,RANK(V81,V$4:V$119,1))</f>
        <v>64</v>
      </c>
      <c r="X81" s="51">
        <v>22.63</v>
      </c>
      <c r="Y81" s="6">
        <v>0</v>
      </c>
      <c r="Z81" s="31">
        <v>0</v>
      </c>
      <c r="AA81" s="31">
        <v>0</v>
      </c>
      <c r="AB81" s="38">
        <f t="shared" si="37"/>
        <v>22.63</v>
      </c>
      <c r="AC81" s="57">
        <f>IF(AB81="",Default_Rank_Score,RANK(AB81,AB$4:AB$119,1))</f>
        <v>5</v>
      </c>
      <c r="AD81" s="51">
        <v>19.690000000000001</v>
      </c>
      <c r="AE81" s="6">
        <v>1</v>
      </c>
      <c r="AF81" s="31">
        <v>0</v>
      </c>
      <c r="AG81" s="31">
        <v>0</v>
      </c>
      <c r="AH81" s="38">
        <f t="shared" si="38"/>
        <v>24.69</v>
      </c>
      <c r="AI81" s="57">
        <f>IF(AH81="",Default_Rank_Score,RANK(AH81,AH$4:AH$119,1))</f>
        <v>8</v>
      </c>
      <c r="AJ81" s="51">
        <v>26.5</v>
      </c>
      <c r="AK81" s="6">
        <v>0</v>
      </c>
      <c r="AL81" s="31">
        <v>0</v>
      </c>
      <c r="AM81" s="31">
        <v>0</v>
      </c>
      <c r="AN81" s="38">
        <f t="shared" si="39"/>
        <v>26.5</v>
      </c>
      <c r="AO81" s="11">
        <f>IF(AN81="",Default_Rank_Score,RANK(AN81,AN$4:AN$119,1))</f>
        <v>2</v>
      </c>
      <c r="AP81" s="75">
        <v>22.02</v>
      </c>
      <c r="AQ81" s="6">
        <v>0</v>
      </c>
      <c r="AR81" s="31">
        <v>0</v>
      </c>
      <c r="AS81" s="31">
        <v>0</v>
      </c>
      <c r="AT81" s="38">
        <f t="shared" si="40"/>
        <v>22.02</v>
      </c>
      <c r="AU81" s="11">
        <f>IF(AT81="",Default_Rank_Score,RANK(AT81,AT$4:AT$119,1))</f>
        <v>5</v>
      </c>
      <c r="AV81" s="51">
        <v>19.63</v>
      </c>
      <c r="AW81" s="6">
        <v>1</v>
      </c>
      <c r="AX81" s="31">
        <v>0</v>
      </c>
      <c r="AY81" s="31">
        <v>0</v>
      </c>
      <c r="AZ81" s="38">
        <f t="shared" si="41"/>
        <v>24.63</v>
      </c>
      <c r="BA81" s="11">
        <f>IF(AZ81="",Default_Rank_Score,RANK(AZ81,AZ$4:AZ$119,1))</f>
        <v>5</v>
      </c>
      <c r="BB81" s="51">
        <v>19.2</v>
      </c>
      <c r="BC81" s="6">
        <v>0</v>
      </c>
      <c r="BD81" s="31">
        <v>0</v>
      </c>
      <c r="BE81" s="31">
        <v>0</v>
      </c>
      <c r="BF81" s="38">
        <f t="shared" si="42"/>
        <v>19.2</v>
      </c>
      <c r="BG81" s="11">
        <f>IF(BF81="",Default_Rank_Score,RANK(BF81,BF$4:BF$119,1))</f>
        <v>2</v>
      </c>
      <c r="BH81" s="51">
        <v>19.690000000000001</v>
      </c>
      <c r="BI81" s="6">
        <v>2</v>
      </c>
      <c r="BJ81" s="31">
        <v>0</v>
      </c>
      <c r="BK81" s="31">
        <v>0</v>
      </c>
      <c r="BL81" s="38">
        <f t="shared" si="43"/>
        <v>29.69</v>
      </c>
      <c r="BM81" s="11">
        <f>IF(BL81="",Default_Rank_Score,RANK(BL81,BL$4:BL$119,1))</f>
        <v>18</v>
      </c>
      <c r="BN81" s="51">
        <v>25.71</v>
      </c>
      <c r="BO81" s="6">
        <v>1</v>
      </c>
      <c r="BP81" s="31">
        <v>0</v>
      </c>
      <c r="BQ81" s="31">
        <v>0</v>
      </c>
      <c r="BR81" s="38">
        <f t="shared" si="44"/>
        <v>30.71</v>
      </c>
      <c r="BS81" s="11">
        <f>IF(BR81="",Default_Rank_Score,RANK(BR81,BR$4:BR$119,1))</f>
        <v>6</v>
      </c>
    </row>
    <row r="82" spans="1:71" s="10" customFormat="1" x14ac:dyDescent="0.2">
      <c r="A82" s="61" t="s">
        <v>182</v>
      </c>
      <c r="B82" s="2"/>
      <c r="C82" s="1"/>
      <c r="D82" s="3" t="s">
        <v>183</v>
      </c>
      <c r="E82" s="76" t="s">
        <v>184</v>
      </c>
      <c r="F82" s="6"/>
      <c r="G82" s="66">
        <f t="shared" si="30"/>
        <v>10</v>
      </c>
      <c r="H82" s="66">
        <f t="shared" si="31"/>
        <v>62</v>
      </c>
      <c r="I82" s="66">
        <f t="shared" si="32"/>
        <v>4</v>
      </c>
      <c r="J82" s="66">
        <f t="shared" si="33"/>
        <v>11</v>
      </c>
      <c r="K82" s="67">
        <f t="shared" si="34"/>
        <v>284.42</v>
      </c>
      <c r="L82" s="51">
        <v>19.36</v>
      </c>
      <c r="M82" s="6">
        <v>2</v>
      </c>
      <c r="N82" s="31">
        <v>0</v>
      </c>
      <c r="O82" s="31">
        <v>0</v>
      </c>
      <c r="P82" s="38">
        <f t="shared" si="35"/>
        <v>29.36</v>
      </c>
      <c r="Q82" s="55">
        <f>IF(P82="",Default_Rank_Score,RANK(P82,P$4:P$119,1))</f>
        <v>16</v>
      </c>
      <c r="R82" s="51">
        <v>15.38</v>
      </c>
      <c r="S82" s="6">
        <v>0</v>
      </c>
      <c r="T82" s="31">
        <v>0</v>
      </c>
      <c r="U82" s="31">
        <v>0</v>
      </c>
      <c r="V82" s="38">
        <f t="shared" si="36"/>
        <v>15.38</v>
      </c>
      <c r="W82" s="57">
        <f>IF(V82="",Default_Rank_Score,RANK(V82,V$4:V$119,1))</f>
        <v>4</v>
      </c>
      <c r="X82" s="51">
        <v>22.28</v>
      </c>
      <c r="Y82" s="6">
        <v>0</v>
      </c>
      <c r="Z82" s="31">
        <v>0</v>
      </c>
      <c r="AA82" s="31">
        <v>0</v>
      </c>
      <c r="AB82" s="38">
        <f t="shared" si="37"/>
        <v>22.28</v>
      </c>
      <c r="AC82" s="57">
        <f>IF(AB82="",Default_Rank_Score,RANK(AB82,AB$4:AB$119,1))</f>
        <v>4</v>
      </c>
      <c r="AD82" s="51">
        <v>20.2</v>
      </c>
      <c r="AE82" s="6">
        <v>1</v>
      </c>
      <c r="AF82" s="31">
        <v>0</v>
      </c>
      <c r="AG82" s="31">
        <v>0</v>
      </c>
      <c r="AH82" s="38">
        <f t="shared" si="38"/>
        <v>25.2</v>
      </c>
      <c r="AI82" s="57">
        <f>IF(AH82="",Default_Rank_Score,RANK(AH82,AH$4:AH$119,1))</f>
        <v>12</v>
      </c>
      <c r="AJ82" s="51">
        <v>40.659999999999997</v>
      </c>
      <c r="AK82" s="6">
        <v>0</v>
      </c>
      <c r="AL82" s="31">
        <v>0</v>
      </c>
      <c r="AM82" s="31">
        <v>0</v>
      </c>
      <c r="AN82" s="38">
        <f t="shared" si="39"/>
        <v>40.659999999999997</v>
      </c>
      <c r="AO82" s="11">
        <f>IF(AN82="",Default_Rank_Score,RANK(AN82,AN$4:AN$119,1))</f>
        <v>26</v>
      </c>
      <c r="AP82" s="51">
        <v>23.44</v>
      </c>
      <c r="AQ82" s="6">
        <v>1</v>
      </c>
      <c r="AR82" s="31">
        <v>0</v>
      </c>
      <c r="AS82" s="31">
        <v>0</v>
      </c>
      <c r="AT82" s="38">
        <f t="shared" si="40"/>
        <v>28.44</v>
      </c>
      <c r="AU82" s="11">
        <f>IF(AT82="",Default_Rank_Score,RANK(AT82,AT$4:AT$119,1))</f>
        <v>11</v>
      </c>
      <c r="AV82" s="51">
        <v>19.55</v>
      </c>
      <c r="AW82" s="6">
        <v>5</v>
      </c>
      <c r="AX82" s="31">
        <v>0</v>
      </c>
      <c r="AY82" s="31">
        <v>0</v>
      </c>
      <c r="AZ82" s="38">
        <f t="shared" si="41"/>
        <v>44.55</v>
      </c>
      <c r="BA82" s="11">
        <f>IF(AZ82="",Default_Rank_Score,RANK(AZ82,AZ$4:AZ$119,1))</f>
        <v>56</v>
      </c>
      <c r="BB82" s="51">
        <v>19.8</v>
      </c>
      <c r="BC82" s="6">
        <v>1</v>
      </c>
      <c r="BD82" s="31">
        <v>0</v>
      </c>
      <c r="BE82" s="31">
        <v>0</v>
      </c>
      <c r="BF82" s="38">
        <f t="shared" si="42"/>
        <v>24.8</v>
      </c>
      <c r="BG82" s="11">
        <f>IF(BF82="",Default_Rank_Score,RANK(BF82,BF$4:BF$119,1))</f>
        <v>7</v>
      </c>
      <c r="BH82" s="51">
        <v>24.4</v>
      </c>
      <c r="BI82" s="6">
        <v>1</v>
      </c>
      <c r="BJ82" s="31">
        <v>0</v>
      </c>
      <c r="BK82" s="31">
        <v>0</v>
      </c>
      <c r="BL82" s="38">
        <f t="shared" si="43"/>
        <v>29.4</v>
      </c>
      <c r="BM82" s="11">
        <f>IF(BL82="",Default_Rank_Score,RANK(BL82,BL$4:BL$119,1))</f>
        <v>17</v>
      </c>
      <c r="BN82" s="51">
        <v>24.35</v>
      </c>
      <c r="BO82" s="6">
        <v>0</v>
      </c>
      <c r="BP82" s="31">
        <v>0</v>
      </c>
      <c r="BQ82" s="31">
        <v>0</v>
      </c>
      <c r="BR82" s="38">
        <f t="shared" si="44"/>
        <v>24.35</v>
      </c>
      <c r="BS82" s="11">
        <f>IF(BR82="",Default_Rank_Score,RANK(BR82,BR$4:BR$119,1))</f>
        <v>4</v>
      </c>
    </row>
    <row r="83" spans="1:71" s="10" customFormat="1" x14ac:dyDescent="0.2">
      <c r="A83" s="61" t="s">
        <v>75</v>
      </c>
      <c r="B83" s="2"/>
      <c r="C83" s="1"/>
      <c r="D83" s="69">
        <v>1</v>
      </c>
      <c r="E83" s="76" t="s">
        <v>76</v>
      </c>
      <c r="F83" s="6"/>
      <c r="G83" s="66">
        <f t="shared" si="30"/>
        <v>14</v>
      </c>
      <c r="H83" s="66">
        <f t="shared" si="31"/>
        <v>71</v>
      </c>
      <c r="I83" s="66">
        <f t="shared" si="32"/>
        <v>4</v>
      </c>
      <c r="J83" s="66">
        <f t="shared" si="33"/>
        <v>9</v>
      </c>
      <c r="K83" s="67">
        <f t="shared" si="34"/>
        <v>306.50000000000006</v>
      </c>
      <c r="L83" s="51">
        <v>24.36</v>
      </c>
      <c r="M83" s="6">
        <v>0</v>
      </c>
      <c r="N83" s="31">
        <v>0</v>
      </c>
      <c r="O83" s="31">
        <v>0</v>
      </c>
      <c r="P83" s="38">
        <f t="shared" si="35"/>
        <v>24.36</v>
      </c>
      <c r="Q83" s="55">
        <f>IF(P83="",Default_Rank_Score,RANK(P83,P$4:P$119,1))</f>
        <v>7</v>
      </c>
      <c r="R83" s="51">
        <v>24.53</v>
      </c>
      <c r="S83" s="6">
        <v>0</v>
      </c>
      <c r="T83" s="31">
        <v>0</v>
      </c>
      <c r="U83" s="31">
        <v>0</v>
      </c>
      <c r="V83" s="38">
        <f t="shared" si="36"/>
        <v>24.53</v>
      </c>
      <c r="W83" s="57">
        <f>IF(V83="",Default_Rank_Score,RANK(V83,V$4:V$119,1))</f>
        <v>28</v>
      </c>
      <c r="X83" s="51">
        <v>28.83</v>
      </c>
      <c r="Y83" s="6">
        <v>1</v>
      </c>
      <c r="Z83" s="31">
        <v>0</v>
      </c>
      <c r="AA83" s="31">
        <v>0</v>
      </c>
      <c r="AB83" s="38">
        <f t="shared" si="37"/>
        <v>33.83</v>
      </c>
      <c r="AC83" s="57">
        <f>IF(AB83="",Default_Rank_Score,RANK(AB83,AB$4:AB$119,1))</f>
        <v>20</v>
      </c>
      <c r="AD83" s="51">
        <v>24.76</v>
      </c>
      <c r="AE83" s="6">
        <v>0</v>
      </c>
      <c r="AF83" s="31">
        <v>0</v>
      </c>
      <c r="AG83" s="31">
        <v>0</v>
      </c>
      <c r="AH83" s="38">
        <f t="shared" si="38"/>
        <v>24.76</v>
      </c>
      <c r="AI83" s="57">
        <f>IF(AH83="",Default_Rank_Score,RANK(AH83,AH$4:AH$119,1))</f>
        <v>10</v>
      </c>
      <c r="AJ83" s="51">
        <v>31.76</v>
      </c>
      <c r="AK83" s="6">
        <v>0</v>
      </c>
      <c r="AL83" s="31">
        <v>0</v>
      </c>
      <c r="AM83" s="31">
        <v>0</v>
      </c>
      <c r="AN83" s="38">
        <f t="shared" si="39"/>
        <v>31.76</v>
      </c>
      <c r="AO83" s="11">
        <f>IF(AN83="",Default_Rank_Score,RANK(AN83,AN$4:AN$119,1))</f>
        <v>6</v>
      </c>
      <c r="AP83" s="51">
        <v>25.03</v>
      </c>
      <c r="AQ83" s="6">
        <v>1</v>
      </c>
      <c r="AR83" s="31">
        <v>0</v>
      </c>
      <c r="AS83" s="31">
        <v>0</v>
      </c>
      <c r="AT83" s="38">
        <f t="shared" si="40"/>
        <v>30.03</v>
      </c>
      <c r="AU83" s="11">
        <f>IF(AT83="",Default_Rank_Score,RANK(AT83,AT$4:AT$119,1))</f>
        <v>16</v>
      </c>
      <c r="AV83" s="51">
        <v>22.39</v>
      </c>
      <c r="AW83" s="6">
        <v>3</v>
      </c>
      <c r="AX83" s="31">
        <v>0</v>
      </c>
      <c r="AY83" s="31">
        <v>0</v>
      </c>
      <c r="AZ83" s="38">
        <f t="shared" si="41"/>
        <v>37.39</v>
      </c>
      <c r="BA83" s="11">
        <f>IF(AZ83="",Default_Rank_Score,RANK(AZ83,AZ$4:AZ$119,1))</f>
        <v>36</v>
      </c>
      <c r="BB83" s="51">
        <v>23.89</v>
      </c>
      <c r="BC83" s="6">
        <v>1</v>
      </c>
      <c r="BD83" s="31">
        <v>0</v>
      </c>
      <c r="BE83" s="31">
        <v>0</v>
      </c>
      <c r="BF83" s="38">
        <f t="shared" si="42"/>
        <v>28.89</v>
      </c>
      <c r="BG83" s="11">
        <f>IF(BF83="",Default_Rank_Score,RANK(BF83,BF$4:BF$119,1))</f>
        <v>21</v>
      </c>
      <c r="BH83" s="51">
        <v>25.41</v>
      </c>
      <c r="BI83" s="6">
        <v>2</v>
      </c>
      <c r="BJ83" s="31">
        <v>0</v>
      </c>
      <c r="BK83" s="31">
        <v>0</v>
      </c>
      <c r="BL83" s="38">
        <f t="shared" si="43"/>
        <v>35.409999999999997</v>
      </c>
      <c r="BM83" s="11">
        <f>IF(BL83="",Default_Rank_Score,RANK(BL83,BL$4:BL$119,1))</f>
        <v>36</v>
      </c>
      <c r="BN83" s="51">
        <v>30.54</v>
      </c>
      <c r="BO83" s="6">
        <v>1</v>
      </c>
      <c r="BP83" s="31">
        <v>0</v>
      </c>
      <c r="BQ83" s="31">
        <v>0</v>
      </c>
      <c r="BR83" s="38">
        <f t="shared" si="44"/>
        <v>35.54</v>
      </c>
      <c r="BS83" s="11">
        <f>IF(BR83="",Default_Rank_Score,RANK(BR83,BR$4:BR$119,1))</f>
        <v>16</v>
      </c>
    </row>
    <row r="84" spans="1:71" s="10" customFormat="1" x14ac:dyDescent="0.2">
      <c r="A84" s="61" t="s">
        <v>175</v>
      </c>
      <c r="B84" s="2"/>
      <c r="C84" s="1"/>
      <c r="D84" s="74">
        <v>6</v>
      </c>
      <c r="E84" s="76" t="s">
        <v>176</v>
      </c>
      <c r="F84" s="6"/>
      <c r="G84" s="66">
        <f t="shared" si="30"/>
        <v>25</v>
      </c>
      <c r="H84" s="66">
        <f t="shared" si="31"/>
        <v>156</v>
      </c>
      <c r="I84" s="66">
        <f t="shared" si="32"/>
        <v>4</v>
      </c>
      <c r="J84" s="66">
        <f t="shared" si="33"/>
        <v>7</v>
      </c>
      <c r="K84" s="67">
        <f t="shared" si="34"/>
        <v>348.48999999999995</v>
      </c>
      <c r="L84" s="51">
        <v>33.340000000000003</v>
      </c>
      <c r="M84" s="6">
        <v>0</v>
      </c>
      <c r="N84" s="31">
        <v>0</v>
      </c>
      <c r="O84" s="31">
        <v>0</v>
      </c>
      <c r="P84" s="38">
        <f t="shared" si="35"/>
        <v>33.340000000000003</v>
      </c>
      <c r="Q84" s="55">
        <f>IF(P84="",Default_Rank_Score,RANK(P84,P$4:P$119,1))</f>
        <v>33</v>
      </c>
      <c r="R84" s="51">
        <v>26.53</v>
      </c>
      <c r="S84" s="6">
        <v>0</v>
      </c>
      <c r="T84" s="31">
        <v>0</v>
      </c>
      <c r="U84" s="31">
        <v>0</v>
      </c>
      <c r="V84" s="38">
        <f t="shared" si="36"/>
        <v>26.53</v>
      </c>
      <c r="W84" s="57">
        <f>IF(V84="",Default_Rank_Score,RANK(V84,V$4:V$119,1))</f>
        <v>36</v>
      </c>
      <c r="X84" s="51">
        <v>32.32</v>
      </c>
      <c r="Y84" s="6">
        <v>0</v>
      </c>
      <c r="Z84" s="31">
        <v>0</v>
      </c>
      <c r="AA84" s="31">
        <v>0</v>
      </c>
      <c r="AB84" s="38">
        <f t="shared" si="37"/>
        <v>32.32</v>
      </c>
      <c r="AC84" s="57">
        <f>IF(AB84="",Default_Rank_Score,RANK(AB84,AB$4:AB$119,1))</f>
        <v>15</v>
      </c>
      <c r="AD84" s="51">
        <v>29.25</v>
      </c>
      <c r="AE84" s="6">
        <v>1</v>
      </c>
      <c r="AF84" s="31">
        <v>0</v>
      </c>
      <c r="AG84" s="31">
        <v>0</v>
      </c>
      <c r="AH84" s="38">
        <f t="shared" si="38"/>
        <v>34.25</v>
      </c>
      <c r="AI84" s="57">
        <f>IF(AH84="",Default_Rank_Score,RANK(AH84,AH$4:AH$119,1))</f>
        <v>39</v>
      </c>
      <c r="AJ84" s="51">
        <v>37.840000000000003</v>
      </c>
      <c r="AK84" s="6">
        <v>1</v>
      </c>
      <c r="AL84" s="31">
        <v>0</v>
      </c>
      <c r="AM84" s="31">
        <v>0</v>
      </c>
      <c r="AN84" s="38">
        <f t="shared" si="39"/>
        <v>42.84</v>
      </c>
      <c r="AO84" s="11">
        <f>IF(AN84="",Default_Rank_Score,RANK(AN84,AN$4:AN$119,1))</f>
        <v>33</v>
      </c>
      <c r="AP84" s="51">
        <v>29.85</v>
      </c>
      <c r="AQ84" s="6">
        <v>0</v>
      </c>
      <c r="AR84" s="31">
        <v>0</v>
      </c>
      <c r="AS84" s="31">
        <v>0</v>
      </c>
      <c r="AT84" s="38">
        <f t="shared" si="40"/>
        <v>29.85</v>
      </c>
      <c r="AU84" s="11">
        <f>IF(AT84="",Default_Rank_Score,RANK(AT84,AT$4:AT$119,1))</f>
        <v>14</v>
      </c>
      <c r="AV84" s="51">
        <v>28.39</v>
      </c>
      <c r="AW84" s="6">
        <v>2</v>
      </c>
      <c r="AX84" s="31">
        <v>0</v>
      </c>
      <c r="AY84" s="31">
        <v>0</v>
      </c>
      <c r="AZ84" s="38">
        <f t="shared" si="41"/>
        <v>38.39</v>
      </c>
      <c r="BA84" s="11">
        <f>IF(AZ84="",Default_Rank_Score,RANK(AZ84,AZ$4:AZ$119,1))</f>
        <v>39</v>
      </c>
      <c r="BB84" s="51">
        <v>25.92</v>
      </c>
      <c r="BC84" s="6">
        <v>1</v>
      </c>
      <c r="BD84" s="31">
        <v>0</v>
      </c>
      <c r="BE84" s="31">
        <v>0</v>
      </c>
      <c r="BF84" s="38">
        <f t="shared" si="42"/>
        <v>30.92</v>
      </c>
      <c r="BG84" s="11">
        <f>IF(BF84="",Default_Rank_Score,RANK(BF84,BF$4:BF$119,1))</f>
        <v>27</v>
      </c>
      <c r="BH84" s="51">
        <v>30.65</v>
      </c>
      <c r="BI84" s="6">
        <v>1</v>
      </c>
      <c r="BJ84" s="31">
        <v>0</v>
      </c>
      <c r="BK84" s="31">
        <v>0</v>
      </c>
      <c r="BL84" s="38">
        <f t="shared" si="43"/>
        <v>35.65</v>
      </c>
      <c r="BM84" s="11">
        <f>IF(BL84="",Default_Rank_Score,RANK(BL84,BL$4:BL$119,1))</f>
        <v>38</v>
      </c>
      <c r="BN84" s="51">
        <v>39.4</v>
      </c>
      <c r="BO84" s="6">
        <v>1</v>
      </c>
      <c r="BP84" s="31">
        <v>0</v>
      </c>
      <c r="BQ84" s="31">
        <v>0</v>
      </c>
      <c r="BR84" s="38">
        <f t="shared" si="44"/>
        <v>44.4</v>
      </c>
      <c r="BS84" s="11">
        <f>IF(BR84="",Default_Rank_Score,RANK(BR84,BR$4:BR$119,1))</f>
        <v>37</v>
      </c>
    </row>
    <row r="85" spans="1:71" s="10" customFormat="1" x14ac:dyDescent="0.2">
      <c r="A85" s="61" t="s">
        <v>194</v>
      </c>
      <c r="B85" s="2"/>
      <c r="C85" s="1"/>
      <c r="D85" s="73">
        <v>5</v>
      </c>
      <c r="E85" s="76" t="s">
        <v>196</v>
      </c>
      <c r="F85" s="6"/>
      <c r="G85" s="66">
        <f t="shared" si="30"/>
        <v>66</v>
      </c>
      <c r="H85" s="66">
        <f t="shared" si="31"/>
        <v>319</v>
      </c>
      <c r="I85" s="66">
        <f t="shared" si="32"/>
        <v>4</v>
      </c>
      <c r="J85" s="66">
        <f t="shared" si="33"/>
        <v>8</v>
      </c>
      <c r="K85" s="67">
        <f t="shared" si="34"/>
        <v>495.16</v>
      </c>
      <c r="L85" s="51">
        <v>43.74</v>
      </c>
      <c r="M85" s="6">
        <v>2</v>
      </c>
      <c r="N85" s="31">
        <v>1</v>
      </c>
      <c r="O85" s="31">
        <v>0</v>
      </c>
      <c r="P85" s="38">
        <f t="shared" si="35"/>
        <v>63.74</v>
      </c>
      <c r="Q85" s="55">
        <f>IF(P85="",Default_Rank_Score,RANK(P85,P$4:P$119,1))</f>
        <v>84</v>
      </c>
      <c r="R85" s="51">
        <v>34.5</v>
      </c>
      <c r="S85" s="6">
        <v>0</v>
      </c>
      <c r="T85" s="31">
        <v>0</v>
      </c>
      <c r="U85" s="31">
        <v>0</v>
      </c>
      <c r="V85" s="38">
        <f t="shared" si="36"/>
        <v>34.5</v>
      </c>
      <c r="W85" s="57">
        <f>IF(V85="",Default_Rank_Score,RANK(V85,V$4:V$119,1))</f>
        <v>62</v>
      </c>
      <c r="X85" s="51">
        <v>40.31</v>
      </c>
      <c r="Y85" s="6">
        <v>1</v>
      </c>
      <c r="Z85" s="31">
        <v>1</v>
      </c>
      <c r="AA85" s="31">
        <v>0</v>
      </c>
      <c r="AB85" s="38">
        <f t="shared" si="37"/>
        <v>55.31</v>
      </c>
      <c r="AC85" s="57">
        <f>IF(AB85="",Default_Rank_Score,RANK(AB85,AB$4:AB$119,1))</f>
        <v>74</v>
      </c>
      <c r="AD85" s="51">
        <v>33.17</v>
      </c>
      <c r="AE85" s="6">
        <v>1</v>
      </c>
      <c r="AF85" s="31">
        <v>0</v>
      </c>
      <c r="AG85" s="31">
        <v>0</v>
      </c>
      <c r="AH85" s="38">
        <f t="shared" si="38"/>
        <v>38.17</v>
      </c>
      <c r="AI85" s="57">
        <f>IF(AH85="",Default_Rank_Score,RANK(AH85,AH$4:AH$119,1))</f>
        <v>50</v>
      </c>
      <c r="AJ85" s="51">
        <v>41.95</v>
      </c>
      <c r="AK85" s="6">
        <v>1</v>
      </c>
      <c r="AL85" s="31">
        <v>0</v>
      </c>
      <c r="AM85" s="31">
        <v>0</v>
      </c>
      <c r="AN85" s="38">
        <f t="shared" si="39"/>
        <v>46.95</v>
      </c>
      <c r="AO85" s="11">
        <f>IF(AN85="",Default_Rank_Score,RANK(AN85,AN$4:AN$119,1))</f>
        <v>49</v>
      </c>
      <c r="AP85" s="51">
        <v>42.58</v>
      </c>
      <c r="AQ85" s="6">
        <v>0</v>
      </c>
      <c r="AR85" s="31">
        <v>0</v>
      </c>
      <c r="AS85" s="31">
        <v>0</v>
      </c>
      <c r="AT85" s="38">
        <f t="shared" si="40"/>
        <v>42.58</v>
      </c>
      <c r="AU85" s="11">
        <f>IF(AT85="",Default_Rank_Score,RANK(AT85,AT$4:AT$119,1))</f>
        <v>54</v>
      </c>
      <c r="AV85" s="51">
        <v>37.29</v>
      </c>
      <c r="AW85" s="6">
        <v>2</v>
      </c>
      <c r="AX85" s="31">
        <v>0</v>
      </c>
      <c r="AY85" s="31">
        <v>0</v>
      </c>
      <c r="AZ85" s="38">
        <f t="shared" si="41"/>
        <v>47.29</v>
      </c>
      <c r="BA85" s="11">
        <f>IF(AZ85="",Default_Rank_Score,RANK(AZ85,AZ$4:AZ$119,1))</f>
        <v>64</v>
      </c>
      <c r="BB85" s="51">
        <v>55.96</v>
      </c>
      <c r="BC85" s="6">
        <v>0</v>
      </c>
      <c r="BD85" s="31">
        <v>0</v>
      </c>
      <c r="BE85" s="31">
        <v>0</v>
      </c>
      <c r="BF85" s="38">
        <f t="shared" si="42"/>
        <v>55.96</v>
      </c>
      <c r="BG85" s="11">
        <f>IF(BF85="",Default_Rank_Score,RANK(BF85,BF$4:BF$119,1))</f>
        <v>84</v>
      </c>
      <c r="BH85" s="51">
        <v>46.81</v>
      </c>
      <c r="BI85" s="6">
        <v>1</v>
      </c>
      <c r="BJ85" s="31">
        <v>0</v>
      </c>
      <c r="BK85" s="31">
        <v>0</v>
      </c>
      <c r="BL85" s="38">
        <f t="shared" si="43"/>
        <v>51.81</v>
      </c>
      <c r="BM85" s="11">
        <f>IF(BL85="",Default_Rank_Score,RANK(BL85,BL$4:BL$119,1))</f>
        <v>71</v>
      </c>
      <c r="BN85" s="51">
        <v>58.85</v>
      </c>
      <c r="BO85" s="6">
        <v>0</v>
      </c>
      <c r="BP85" s="31">
        <v>0</v>
      </c>
      <c r="BQ85" s="31">
        <v>0</v>
      </c>
      <c r="BR85" s="38">
        <f t="shared" si="44"/>
        <v>58.85</v>
      </c>
      <c r="BS85" s="11">
        <f>IF(BR85="",Default_Rank_Score,RANK(BR85,BR$4:BR$119,1))</f>
        <v>71</v>
      </c>
    </row>
    <row r="86" spans="1:71" s="10" customFormat="1" x14ac:dyDescent="0.2">
      <c r="A86" s="61" t="s">
        <v>99</v>
      </c>
      <c r="B86" s="2"/>
      <c r="C86" s="1"/>
      <c r="D86" s="70">
        <v>2</v>
      </c>
      <c r="E86" s="76" t="s">
        <v>73</v>
      </c>
      <c r="F86" s="6"/>
      <c r="G86" s="66">
        <f t="shared" si="30"/>
        <v>67</v>
      </c>
      <c r="H86" s="66">
        <f t="shared" si="31"/>
        <v>331</v>
      </c>
      <c r="I86" s="66">
        <f t="shared" si="32"/>
        <v>4</v>
      </c>
      <c r="J86" s="66">
        <f t="shared" si="33"/>
        <v>10</v>
      </c>
      <c r="K86" s="67">
        <f t="shared" si="34"/>
        <v>504.61000000000007</v>
      </c>
      <c r="L86" s="51">
        <v>46.59</v>
      </c>
      <c r="M86" s="6">
        <v>1</v>
      </c>
      <c r="N86" s="31">
        <v>1</v>
      </c>
      <c r="O86" s="31">
        <v>0</v>
      </c>
      <c r="P86" s="38">
        <f t="shared" si="35"/>
        <v>61.59</v>
      </c>
      <c r="Q86" s="55">
        <f>IF(P86="",Default_Rank_Score,RANK(P86,P$4:P$119,1))</f>
        <v>82</v>
      </c>
      <c r="R86" s="51">
        <v>32.56</v>
      </c>
      <c r="S86" s="6">
        <v>5</v>
      </c>
      <c r="T86" s="31">
        <v>0</v>
      </c>
      <c r="U86" s="31">
        <v>0</v>
      </c>
      <c r="V86" s="38">
        <f t="shared" si="36"/>
        <v>57.56</v>
      </c>
      <c r="W86" s="57">
        <f>IF(V86="",Default_Rank_Score,RANK(V86,V$4:V$119,1))</f>
        <v>101</v>
      </c>
      <c r="X86" s="51">
        <v>40.520000000000003</v>
      </c>
      <c r="Y86" s="6">
        <v>1</v>
      </c>
      <c r="Z86" s="31">
        <v>0</v>
      </c>
      <c r="AA86" s="31">
        <v>0</v>
      </c>
      <c r="AB86" s="38">
        <f t="shared" si="37"/>
        <v>45.52</v>
      </c>
      <c r="AC86" s="57">
        <f>IF(AB86="",Default_Rank_Score,RANK(AB86,AB$4:AB$119,1))</f>
        <v>51</v>
      </c>
      <c r="AD86" s="51">
        <v>35.369999999999997</v>
      </c>
      <c r="AE86" s="6">
        <v>0</v>
      </c>
      <c r="AF86" s="31">
        <v>0</v>
      </c>
      <c r="AG86" s="31">
        <v>0</v>
      </c>
      <c r="AH86" s="38">
        <f t="shared" si="38"/>
        <v>35.369999999999997</v>
      </c>
      <c r="AI86" s="57">
        <f>IF(AH86="",Default_Rank_Score,RANK(AH86,AH$4:AH$119,1))</f>
        <v>43</v>
      </c>
      <c r="AJ86" s="51">
        <v>49.05</v>
      </c>
      <c r="AK86" s="6">
        <v>0</v>
      </c>
      <c r="AL86" s="31">
        <v>0</v>
      </c>
      <c r="AM86" s="31">
        <v>0</v>
      </c>
      <c r="AN86" s="38">
        <f t="shared" si="39"/>
        <v>49.05</v>
      </c>
      <c r="AO86" s="11">
        <f>IF(AN86="",Default_Rank_Score,RANK(AN86,AN$4:AN$119,1))</f>
        <v>54</v>
      </c>
      <c r="AP86" s="51">
        <v>60.55</v>
      </c>
      <c r="AQ86" s="6">
        <v>1</v>
      </c>
      <c r="AR86" s="31">
        <v>0</v>
      </c>
      <c r="AS86" s="31">
        <v>0</v>
      </c>
      <c r="AT86" s="38">
        <f t="shared" si="40"/>
        <v>65.55</v>
      </c>
      <c r="AU86" s="11">
        <f>IF(AT86="",Default_Rank_Score,RANK(AT86,AT$4:AT$119,1))</f>
        <v>86</v>
      </c>
      <c r="AV86" s="51">
        <v>39.68</v>
      </c>
      <c r="AW86" s="6">
        <v>1</v>
      </c>
      <c r="AX86" s="31">
        <v>0</v>
      </c>
      <c r="AY86" s="31">
        <v>0</v>
      </c>
      <c r="AZ86" s="38">
        <f t="shared" si="41"/>
        <v>44.68</v>
      </c>
      <c r="BA86" s="11">
        <f>IF(AZ86="",Default_Rank_Score,RANK(AZ86,AZ$4:AZ$119,1))</f>
        <v>57</v>
      </c>
      <c r="BB86" s="51">
        <v>34.57</v>
      </c>
      <c r="BC86" s="6">
        <v>0</v>
      </c>
      <c r="BD86" s="31">
        <v>1</v>
      </c>
      <c r="BE86" s="31">
        <v>0</v>
      </c>
      <c r="BF86" s="38">
        <f t="shared" si="42"/>
        <v>44.57</v>
      </c>
      <c r="BG86" s="11">
        <f>IF(BF86="",Default_Rank_Score,RANK(BF86,BF$4:BF$119,1))</f>
        <v>67</v>
      </c>
      <c r="BH86" s="51">
        <v>41.8</v>
      </c>
      <c r="BI86" s="6">
        <v>1</v>
      </c>
      <c r="BJ86" s="31">
        <v>0</v>
      </c>
      <c r="BK86" s="31">
        <v>0</v>
      </c>
      <c r="BL86" s="38">
        <f t="shared" si="43"/>
        <v>46.8</v>
      </c>
      <c r="BM86" s="11">
        <f>IF(BL86="",Default_Rank_Score,RANK(BL86,BL$4:BL$119,1))</f>
        <v>64</v>
      </c>
      <c r="BN86" s="51">
        <v>53.92</v>
      </c>
      <c r="BO86" s="6">
        <v>0</v>
      </c>
      <c r="BP86" s="31">
        <v>0</v>
      </c>
      <c r="BQ86" s="31">
        <v>0</v>
      </c>
      <c r="BR86" s="38">
        <f t="shared" si="44"/>
        <v>53.92</v>
      </c>
      <c r="BS86" s="11">
        <f>IF(BR86="",Default_Rank_Score,RANK(BR86,BR$4:BR$119,1))</f>
        <v>62</v>
      </c>
    </row>
    <row r="87" spans="1:71" s="10" customFormat="1" x14ac:dyDescent="0.2">
      <c r="A87" s="61" t="s">
        <v>56</v>
      </c>
      <c r="B87" s="2"/>
      <c r="C87" s="1"/>
      <c r="D87" s="68" t="s">
        <v>46</v>
      </c>
      <c r="E87" s="76" t="s">
        <v>57</v>
      </c>
      <c r="F87" s="6"/>
      <c r="G87" s="66">
        <f t="shared" si="30"/>
        <v>71</v>
      </c>
      <c r="H87" s="66">
        <f t="shared" si="31"/>
        <v>388</v>
      </c>
      <c r="I87" s="66">
        <f t="shared" si="32"/>
        <v>4</v>
      </c>
      <c r="J87" s="66">
        <f t="shared" si="33"/>
        <v>8</v>
      </c>
      <c r="K87" s="67">
        <f t="shared" si="34"/>
        <v>524.89</v>
      </c>
      <c r="L87" s="51">
        <v>48.84</v>
      </c>
      <c r="M87" s="6">
        <v>2</v>
      </c>
      <c r="N87" s="31">
        <v>0</v>
      </c>
      <c r="O87" s="31">
        <v>0</v>
      </c>
      <c r="P87" s="38">
        <f t="shared" si="35"/>
        <v>58.84</v>
      </c>
      <c r="Q87" s="55">
        <f>IF(P87="",Default_Rank_Score,RANK(P87,P$4:P$119,1))</f>
        <v>76</v>
      </c>
      <c r="R87" s="51">
        <v>38.74</v>
      </c>
      <c r="S87" s="6">
        <v>0</v>
      </c>
      <c r="T87" s="31">
        <v>0</v>
      </c>
      <c r="U87" s="31">
        <v>0</v>
      </c>
      <c r="V87" s="38">
        <f t="shared" si="36"/>
        <v>38.74</v>
      </c>
      <c r="W87" s="57">
        <f>IF(V87="",Default_Rank_Score,RANK(V87,V$4:V$119,1))</f>
        <v>74</v>
      </c>
      <c r="X87" s="51">
        <v>43.92</v>
      </c>
      <c r="Y87" s="6">
        <v>1</v>
      </c>
      <c r="Z87" s="31">
        <v>0</v>
      </c>
      <c r="AA87" s="31">
        <v>0</v>
      </c>
      <c r="AB87" s="38">
        <f t="shared" si="37"/>
        <v>48.92</v>
      </c>
      <c r="AC87" s="57">
        <f>IF(AB87="",Default_Rank_Score,RANK(AB87,AB$4:AB$119,1))</f>
        <v>63</v>
      </c>
      <c r="AD87" s="51">
        <v>54.16</v>
      </c>
      <c r="AE87" s="6">
        <v>2</v>
      </c>
      <c r="AF87" s="31">
        <v>0</v>
      </c>
      <c r="AG87" s="31">
        <v>0</v>
      </c>
      <c r="AH87" s="38">
        <f t="shared" si="38"/>
        <v>64.16</v>
      </c>
      <c r="AI87" s="57">
        <f>IF(AH87="",Default_Rank_Score,RANK(AH87,AH$4:AH$119,1))</f>
        <v>93</v>
      </c>
      <c r="AJ87" s="51">
        <v>61.5</v>
      </c>
      <c r="AK87" s="6">
        <v>1</v>
      </c>
      <c r="AL87" s="31">
        <v>0</v>
      </c>
      <c r="AM87" s="31">
        <v>0</v>
      </c>
      <c r="AN87" s="38">
        <f t="shared" si="39"/>
        <v>66.5</v>
      </c>
      <c r="AO87" s="11">
        <f>IF(AN87="",Default_Rank_Score,RANK(AN87,AN$4:AN$119,1))</f>
        <v>82</v>
      </c>
      <c r="AP87" s="51">
        <v>51.11</v>
      </c>
      <c r="AQ87" s="6">
        <v>0</v>
      </c>
      <c r="AR87" s="31">
        <v>0</v>
      </c>
      <c r="AS87" s="31">
        <v>0</v>
      </c>
      <c r="AT87" s="38">
        <f t="shared" si="40"/>
        <v>51.11</v>
      </c>
      <c r="AU87" s="11">
        <f>IF(AT87="",Default_Rank_Score,RANK(AT87,AT$4:AT$119,1))</f>
        <v>69</v>
      </c>
      <c r="AV87" s="51">
        <v>37.68</v>
      </c>
      <c r="AW87" s="6">
        <v>1</v>
      </c>
      <c r="AX87" s="31">
        <v>0</v>
      </c>
      <c r="AY87" s="31">
        <v>0</v>
      </c>
      <c r="AZ87" s="38">
        <f t="shared" si="41"/>
        <v>42.68</v>
      </c>
      <c r="BA87" s="11">
        <f>IF(AZ87="",Default_Rank_Score,RANK(AZ87,AZ$4:AZ$119,1))</f>
        <v>52</v>
      </c>
      <c r="BB87" s="51">
        <v>47.32</v>
      </c>
      <c r="BC87" s="6">
        <v>0</v>
      </c>
      <c r="BD87" s="31">
        <v>0</v>
      </c>
      <c r="BE87" s="31">
        <v>0</v>
      </c>
      <c r="BF87" s="38">
        <f t="shared" si="42"/>
        <v>47.32</v>
      </c>
      <c r="BG87" s="11">
        <f>IF(BF87="",Default_Rank_Score,RANK(BF87,BF$4:BF$119,1))</f>
        <v>70</v>
      </c>
      <c r="BH87" s="51">
        <v>44</v>
      </c>
      <c r="BI87" s="6">
        <v>0</v>
      </c>
      <c r="BJ87" s="31">
        <v>0</v>
      </c>
      <c r="BK87" s="31">
        <v>0</v>
      </c>
      <c r="BL87" s="38">
        <f t="shared" si="43"/>
        <v>44</v>
      </c>
      <c r="BM87" s="11">
        <f>IF(BL87="",Default_Rank_Score,RANK(BL87,BL$4:BL$119,1))</f>
        <v>60</v>
      </c>
      <c r="BN87" s="51">
        <v>57.62</v>
      </c>
      <c r="BO87" s="6">
        <v>1</v>
      </c>
      <c r="BP87" s="31">
        <v>0</v>
      </c>
      <c r="BQ87" s="31">
        <v>0</v>
      </c>
      <c r="BR87" s="38">
        <f t="shared" si="44"/>
        <v>62.62</v>
      </c>
      <c r="BS87" s="11">
        <f>IF(BR87="",Default_Rank_Score,RANK(BR87,BR$4:BR$119,1))</f>
        <v>77</v>
      </c>
    </row>
    <row r="88" spans="1:71" s="10" customFormat="1" x14ac:dyDescent="0.2">
      <c r="A88" s="61" t="s">
        <v>158</v>
      </c>
      <c r="B88" s="2"/>
      <c r="C88" s="1"/>
      <c r="D88" s="74">
        <v>6</v>
      </c>
      <c r="E88" s="76" t="s">
        <v>47</v>
      </c>
      <c r="F88" s="6"/>
      <c r="G88" s="66">
        <f t="shared" si="30"/>
        <v>74</v>
      </c>
      <c r="H88" s="66">
        <f t="shared" si="31"/>
        <v>386</v>
      </c>
      <c r="I88" s="66">
        <f t="shared" si="32"/>
        <v>4</v>
      </c>
      <c r="J88" s="66">
        <f t="shared" si="33"/>
        <v>11</v>
      </c>
      <c r="K88" s="67">
        <f t="shared" si="34"/>
        <v>542.66999999999996</v>
      </c>
      <c r="L88" s="51">
        <v>51.89</v>
      </c>
      <c r="M88" s="6">
        <v>0</v>
      </c>
      <c r="N88" s="31">
        <v>0</v>
      </c>
      <c r="O88" s="31">
        <v>0</v>
      </c>
      <c r="P88" s="38">
        <f t="shared" si="35"/>
        <v>51.89</v>
      </c>
      <c r="Q88" s="55">
        <f>IF(P88="",Default_Rank_Score,RANK(P88,P$4:P$119,1))</f>
        <v>67</v>
      </c>
      <c r="R88" s="51">
        <v>41.99</v>
      </c>
      <c r="S88" s="6">
        <v>2</v>
      </c>
      <c r="T88" s="31">
        <v>0</v>
      </c>
      <c r="U88" s="31">
        <v>0</v>
      </c>
      <c r="V88" s="38">
        <f t="shared" si="36"/>
        <v>51.99</v>
      </c>
      <c r="W88" s="57">
        <f>IF(V88="",Default_Rank_Score,RANK(V88,V$4:V$119,1))</f>
        <v>94</v>
      </c>
      <c r="X88" s="51">
        <v>52.26</v>
      </c>
      <c r="Y88" s="6">
        <v>0</v>
      </c>
      <c r="Z88" s="31">
        <v>0</v>
      </c>
      <c r="AA88" s="31">
        <v>0</v>
      </c>
      <c r="AB88" s="38">
        <f t="shared" si="37"/>
        <v>52.26</v>
      </c>
      <c r="AC88" s="57">
        <f>IF(AB88="",Default_Rank_Score,RANK(AB88,AB$4:AB$119,1))</f>
        <v>68</v>
      </c>
      <c r="AD88" s="51">
        <v>42.21</v>
      </c>
      <c r="AE88" s="6">
        <v>1</v>
      </c>
      <c r="AF88" s="31">
        <v>0</v>
      </c>
      <c r="AG88" s="31">
        <v>0</v>
      </c>
      <c r="AH88" s="38">
        <f t="shared" si="38"/>
        <v>47.21</v>
      </c>
      <c r="AI88" s="57">
        <f>IF(AH88="",Default_Rank_Score,RANK(AH88,AH$4:AH$119,1))</f>
        <v>74</v>
      </c>
      <c r="AJ88" s="51">
        <v>61.7</v>
      </c>
      <c r="AK88" s="6">
        <v>1</v>
      </c>
      <c r="AL88" s="31">
        <v>0</v>
      </c>
      <c r="AM88" s="31">
        <v>0</v>
      </c>
      <c r="AN88" s="38">
        <f t="shared" si="39"/>
        <v>66.7</v>
      </c>
      <c r="AO88" s="11">
        <f>IF(AN88="",Default_Rank_Score,RANK(AN88,AN$4:AN$119,1))</f>
        <v>83</v>
      </c>
      <c r="AP88" s="51">
        <v>53.38</v>
      </c>
      <c r="AQ88" s="6">
        <v>2</v>
      </c>
      <c r="AR88" s="31">
        <v>0</v>
      </c>
      <c r="AS88" s="31">
        <v>0</v>
      </c>
      <c r="AT88" s="38">
        <f t="shared" si="40"/>
        <v>63.38</v>
      </c>
      <c r="AU88" s="11">
        <f>IF(AT88="",Default_Rank_Score,RANK(AT88,AT$4:AT$119,1))</f>
        <v>85</v>
      </c>
      <c r="AV88" s="51">
        <v>38.93</v>
      </c>
      <c r="AW88" s="6">
        <v>0</v>
      </c>
      <c r="AX88" s="31">
        <v>0</v>
      </c>
      <c r="AY88" s="31">
        <v>0</v>
      </c>
      <c r="AZ88" s="38">
        <f t="shared" si="41"/>
        <v>38.93</v>
      </c>
      <c r="BA88" s="11">
        <f>IF(AZ88="",Default_Rank_Score,RANK(AZ88,AZ$4:AZ$119,1))</f>
        <v>40</v>
      </c>
      <c r="BB88" s="51">
        <v>42.02</v>
      </c>
      <c r="BC88" s="6">
        <v>3</v>
      </c>
      <c r="BD88" s="31">
        <v>0</v>
      </c>
      <c r="BE88" s="31">
        <v>0</v>
      </c>
      <c r="BF88" s="38">
        <f t="shared" si="42"/>
        <v>57.02</v>
      </c>
      <c r="BG88" s="11">
        <f>IF(BF88="",Default_Rank_Score,RANK(BF88,BF$4:BF$119,1))</f>
        <v>87</v>
      </c>
      <c r="BH88" s="51">
        <v>43.06</v>
      </c>
      <c r="BI88" s="6">
        <v>2</v>
      </c>
      <c r="BJ88" s="31">
        <v>0</v>
      </c>
      <c r="BK88" s="31">
        <v>0</v>
      </c>
      <c r="BL88" s="38">
        <f t="shared" si="43"/>
        <v>53.06</v>
      </c>
      <c r="BM88" s="11">
        <f>IF(BL88="",Default_Rank_Score,RANK(BL88,BL$4:BL$119,1))</f>
        <v>74</v>
      </c>
      <c r="BN88" s="51">
        <v>60.23</v>
      </c>
      <c r="BO88" s="6">
        <v>0</v>
      </c>
      <c r="BP88" s="31">
        <v>0</v>
      </c>
      <c r="BQ88" s="31">
        <v>0</v>
      </c>
      <c r="BR88" s="38">
        <f t="shared" si="44"/>
        <v>60.23</v>
      </c>
      <c r="BS88" s="11">
        <f>IF(BR88="",Default_Rank_Score,RANK(BR88,BR$4:BR$119,1))</f>
        <v>72</v>
      </c>
    </row>
    <row r="89" spans="1:71" s="10" customFormat="1" x14ac:dyDescent="0.2">
      <c r="A89" s="61" t="s">
        <v>84</v>
      </c>
      <c r="B89" s="2"/>
      <c r="C89" s="1"/>
      <c r="D89" s="69">
        <v>1</v>
      </c>
      <c r="E89" s="76" t="s">
        <v>47</v>
      </c>
      <c r="F89" s="6"/>
      <c r="G89" s="66">
        <f t="shared" si="30"/>
        <v>100</v>
      </c>
      <c r="H89" s="66">
        <f t="shared" si="31"/>
        <v>507</v>
      </c>
      <c r="I89" s="66">
        <f t="shared" si="32"/>
        <v>4</v>
      </c>
      <c r="J89" s="66">
        <f t="shared" si="33"/>
        <v>9</v>
      </c>
      <c r="K89" s="67">
        <f t="shared" si="34"/>
        <v>880.53</v>
      </c>
      <c r="L89" s="51" t="s">
        <v>192</v>
      </c>
      <c r="M89" s="6">
        <v>1</v>
      </c>
      <c r="N89" s="31">
        <v>0</v>
      </c>
      <c r="O89" s="31">
        <v>0</v>
      </c>
      <c r="P89" s="38">
        <f t="shared" si="35"/>
        <v>150</v>
      </c>
      <c r="Q89" s="55">
        <f>IF(P89="",Default_Rank_Score,RANK(P89,P$4:P$119,1))</f>
        <v>109</v>
      </c>
      <c r="R89" s="51">
        <v>59.75</v>
      </c>
      <c r="S89" s="6">
        <v>1</v>
      </c>
      <c r="T89" s="31">
        <v>0</v>
      </c>
      <c r="U89" s="31">
        <v>0</v>
      </c>
      <c r="V89" s="38">
        <f t="shared" si="36"/>
        <v>64.75</v>
      </c>
      <c r="W89" s="57">
        <f>IF(V89="",Default_Rank_Score,RANK(V89,V$4:V$119,1))</f>
        <v>106</v>
      </c>
      <c r="X89" s="51">
        <v>74.34</v>
      </c>
      <c r="Y89" s="6">
        <v>2</v>
      </c>
      <c r="Z89" s="31">
        <v>1</v>
      </c>
      <c r="AA89" s="31">
        <v>0</v>
      </c>
      <c r="AB89" s="38">
        <f t="shared" si="37"/>
        <v>94.34</v>
      </c>
      <c r="AC89" s="57">
        <f>IF(AB89="",Default_Rank_Score,RANK(AB89,AB$4:AB$119,1))</f>
        <v>103</v>
      </c>
      <c r="AD89" s="51">
        <v>57.53</v>
      </c>
      <c r="AE89" s="6">
        <v>0</v>
      </c>
      <c r="AF89" s="31">
        <v>0</v>
      </c>
      <c r="AG89" s="31">
        <v>0</v>
      </c>
      <c r="AH89" s="38">
        <f t="shared" si="38"/>
        <v>57.53</v>
      </c>
      <c r="AI89" s="57">
        <f>IF(AH89="",Default_Rank_Score,RANK(AH89,AH$4:AH$119,1))</f>
        <v>85</v>
      </c>
      <c r="AJ89" s="51">
        <v>96.5</v>
      </c>
      <c r="AK89" s="6">
        <v>1</v>
      </c>
      <c r="AL89" s="31">
        <v>0</v>
      </c>
      <c r="AM89" s="31">
        <v>0</v>
      </c>
      <c r="AN89" s="38">
        <f t="shared" si="39"/>
        <v>101.5</v>
      </c>
      <c r="AO89" s="11">
        <f>IF(AN89="",Default_Rank_Score,RANK(AN89,AN$4:AN$119,1))</f>
        <v>104</v>
      </c>
      <c r="AP89" s="51">
        <v>101.1</v>
      </c>
      <c r="AQ89" s="6">
        <v>0</v>
      </c>
      <c r="AR89" s="31">
        <v>1</v>
      </c>
      <c r="AS89" s="31">
        <v>0</v>
      </c>
      <c r="AT89" s="38">
        <f t="shared" si="40"/>
        <v>111.1</v>
      </c>
      <c r="AU89" s="11">
        <f>IF(AT89="",Default_Rank_Score,RANK(AT89,AT$4:AT$119,1))</f>
        <v>104</v>
      </c>
      <c r="AV89" s="51">
        <v>56.08</v>
      </c>
      <c r="AW89" s="6">
        <v>1</v>
      </c>
      <c r="AX89" s="31">
        <v>0</v>
      </c>
      <c r="AY89" s="31">
        <v>0</v>
      </c>
      <c r="AZ89" s="38">
        <f t="shared" si="41"/>
        <v>61.08</v>
      </c>
      <c r="BA89" s="11">
        <f>IF(AZ89="",Default_Rank_Score,RANK(AZ89,AZ$4:AZ$119,1))</f>
        <v>83</v>
      </c>
      <c r="BB89" s="51">
        <v>73.53</v>
      </c>
      <c r="BC89" s="6">
        <v>3</v>
      </c>
      <c r="BD89" s="31">
        <v>0</v>
      </c>
      <c r="BE89" s="31">
        <v>0</v>
      </c>
      <c r="BF89" s="38">
        <f t="shared" si="42"/>
        <v>88.53</v>
      </c>
      <c r="BG89" s="11">
        <f>IF(BF89="",Default_Rank_Score,RANK(BF89,BF$4:BF$119,1))</f>
        <v>104</v>
      </c>
      <c r="BH89" s="51">
        <v>66.41</v>
      </c>
      <c r="BI89" s="6">
        <v>0</v>
      </c>
      <c r="BJ89" s="31">
        <v>0</v>
      </c>
      <c r="BK89" s="31">
        <v>0</v>
      </c>
      <c r="BL89" s="38">
        <f t="shared" si="43"/>
        <v>66.41</v>
      </c>
      <c r="BM89" s="11">
        <f>IF(BL89="",Default_Rank_Score,RANK(BL89,BL$4:BL$119,1))</f>
        <v>91</v>
      </c>
      <c r="BN89" s="51">
        <v>85.29</v>
      </c>
      <c r="BO89" s="6">
        <v>0</v>
      </c>
      <c r="BP89" s="31">
        <v>0</v>
      </c>
      <c r="BQ89" s="31">
        <v>0</v>
      </c>
      <c r="BR89" s="38">
        <f t="shared" si="44"/>
        <v>85.29</v>
      </c>
      <c r="BS89" s="11">
        <f>IF(BR89="",Default_Rank_Score,RANK(BR89,BR$4:BR$119,1))</f>
        <v>97</v>
      </c>
    </row>
    <row r="90" spans="1:71" s="10" customFormat="1" x14ac:dyDescent="0.2">
      <c r="A90" s="61" t="s">
        <v>116</v>
      </c>
      <c r="B90" s="2"/>
      <c r="C90" s="1"/>
      <c r="D90" s="68" t="s">
        <v>46</v>
      </c>
      <c r="E90" s="76" t="s">
        <v>159</v>
      </c>
      <c r="F90" s="6"/>
      <c r="G90" s="66">
        <f t="shared" si="30"/>
        <v>104</v>
      </c>
      <c r="H90" s="66">
        <f t="shared" si="31"/>
        <v>534</v>
      </c>
      <c r="I90" s="66">
        <f t="shared" si="32"/>
        <v>4</v>
      </c>
      <c r="J90" s="66">
        <f t="shared" si="33"/>
        <v>15</v>
      </c>
      <c r="K90" s="67">
        <f t="shared" si="34"/>
        <v>1092.4900000000002</v>
      </c>
      <c r="L90" s="51">
        <v>134.61000000000001</v>
      </c>
      <c r="M90" s="6">
        <v>4</v>
      </c>
      <c r="N90" s="31">
        <v>0</v>
      </c>
      <c r="O90" s="31">
        <v>0</v>
      </c>
      <c r="P90" s="38">
        <f t="shared" si="35"/>
        <v>154.61000000000001</v>
      </c>
      <c r="Q90" s="55">
        <f>IF(P90="",Default_Rank_Score,RANK(P90,P$4:P$119,1))</f>
        <v>110</v>
      </c>
      <c r="R90" s="51">
        <v>91.41</v>
      </c>
      <c r="S90" s="6">
        <v>0</v>
      </c>
      <c r="T90" s="31">
        <v>0</v>
      </c>
      <c r="U90" s="31">
        <v>0</v>
      </c>
      <c r="V90" s="38">
        <f t="shared" si="36"/>
        <v>91.41</v>
      </c>
      <c r="W90" s="57">
        <f>IF(V90="",Default_Rank_Score,RANK(V90,V$4:V$119,1))</f>
        <v>110</v>
      </c>
      <c r="X90" s="51">
        <v>96.59</v>
      </c>
      <c r="Y90" s="6">
        <v>0</v>
      </c>
      <c r="Z90" s="31">
        <v>0</v>
      </c>
      <c r="AA90" s="31">
        <v>0</v>
      </c>
      <c r="AB90" s="38">
        <f t="shared" si="37"/>
        <v>96.59</v>
      </c>
      <c r="AC90" s="57">
        <f>IF(AB90="",Default_Rank_Score,RANK(AB90,AB$4:AB$119,1))</f>
        <v>104</v>
      </c>
      <c r="AD90" s="51">
        <v>83.55</v>
      </c>
      <c r="AE90" s="6">
        <v>1</v>
      </c>
      <c r="AF90" s="31">
        <v>0</v>
      </c>
      <c r="AG90" s="31">
        <v>0</v>
      </c>
      <c r="AH90" s="38">
        <f t="shared" si="38"/>
        <v>88.55</v>
      </c>
      <c r="AI90" s="57">
        <f>IF(AH90="",Default_Rank_Score,RANK(AH90,AH$4:AH$119,1))</f>
        <v>104</v>
      </c>
      <c r="AJ90" s="51">
        <v>94.21</v>
      </c>
      <c r="AK90" s="6">
        <v>3</v>
      </c>
      <c r="AL90" s="31">
        <v>0</v>
      </c>
      <c r="AM90" s="31">
        <v>0</v>
      </c>
      <c r="AN90" s="38">
        <f t="shared" si="39"/>
        <v>109.21</v>
      </c>
      <c r="AO90" s="11">
        <f>IF(AN90="",Default_Rank_Score,RANK(AN90,AN$4:AN$119,1))</f>
        <v>106</v>
      </c>
      <c r="AP90" s="51">
        <v>104.81</v>
      </c>
      <c r="AQ90" s="6">
        <v>0</v>
      </c>
      <c r="AR90" s="31">
        <v>0</v>
      </c>
      <c r="AS90" s="31">
        <v>0</v>
      </c>
      <c r="AT90" s="38">
        <f t="shared" si="40"/>
        <v>104.81</v>
      </c>
      <c r="AU90" s="11">
        <f>IF(AT90="",Default_Rank_Score,RANK(AT90,AT$4:AT$119,1))</f>
        <v>102</v>
      </c>
      <c r="AV90" s="51">
        <v>89.69</v>
      </c>
      <c r="AW90" s="6">
        <v>1</v>
      </c>
      <c r="AX90" s="31">
        <v>0</v>
      </c>
      <c r="AY90" s="31">
        <v>0</v>
      </c>
      <c r="AZ90" s="38">
        <f t="shared" si="41"/>
        <v>94.69</v>
      </c>
      <c r="BA90" s="11">
        <f>IF(AZ90="",Default_Rank_Score,RANK(AZ90,AZ$4:AZ$119,1))</f>
        <v>101</v>
      </c>
      <c r="BB90" s="51">
        <v>95.61</v>
      </c>
      <c r="BC90" s="6">
        <v>1</v>
      </c>
      <c r="BD90" s="31">
        <v>0</v>
      </c>
      <c r="BE90" s="31">
        <v>0</v>
      </c>
      <c r="BF90" s="38">
        <f t="shared" si="42"/>
        <v>100.61</v>
      </c>
      <c r="BG90" s="11">
        <f>IF(BF90="",Default_Rank_Score,RANK(BF90,BF$4:BF$119,1))</f>
        <v>105</v>
      </c>
      <c r="BH90" s="51">
        <v>121.74</v>
      </c>
      <c r="BI90" s="6">
        <v>5</v>
      </c>
      <c r="BJ90" s="31">
        <v>0</v>
      </c>
      <c r="BK90" s="31">
        <v>0</v>
      </c>
      <c r="BL90" s="38">
        <f t="shared" si="43"/>
        <v>146.74</v>
      </c>
      <c r="BM90" s="11">
        <f>IF(BL90="",Default_Rank_Score,RANK(BL90,BL$4:BL$119,1))</f>
        <v>109</v>
      </c>
      <c r="BN90" s="51">
        <v>105.27</v>
      </c>
      <c r="BO90" s="6">
        <v>0</v>
      </c>
      <c r="BP90" s="31">
        <v>0</v>
      </c>
      <c r="BQ90" s="31">
        <v>0</v>
      </c>
      <c r="BR90" s="38">
        <f t="shared" si="44"/>
        <v>105.27</v>
      </c>
      <c r="BS90" s="11">
        <f>IF(BR90="",Default_Rank_Score,RANK(BR90,BR$4:BR$119,1))</f>
        <v>102</v>
      </c>
    </row>
    <row r="91" spans="1:71" s="10" customFormat="1" x14ac:dyDescent="0.2">
      <c r="A91" s="78" t="s">
        <v>200</v>
      </c>
      <c r="B91" s="2"/>
      <c r="C91" s="1"/>
      <c r="D91" s="69">
        <v>1</v>
      </c>
      <c r="E91" s="76" t="s">
        <v>74</v>
      </c>
      <c r="F91" s="6"/>
      <c r="G91" s="66">
        <f t="shared" si="30"/>
        <v>112</v>
      </c>
      <c r="H91" s="66">
        <f t="shared" si="31"/>
        <v>256</v>
      </c>
      <c r="I91" s="66">
        <f t="shared" si="32"/>
        <v>4</v>
      </c>
      <c r="J91" s="66">
        <f t="shared" si="33"/>
        <v>6</v>
      </c>
      <c r="K91" s="67">
        <f t="shared" si="34"/>
        <v>5199.9400000000005</v>
      </c>
      <c r="L91" s="51">
        <v>41.85</v>
      </c>
      <c r="M91" s="6">
        <v>1</v>
      </c>
      <c r="N91" s="31">
        <v>0</v>
      </c>
      <c r="O91" s="31">
        <v>0</v>
      </c>
      <c r="P91" s="38">
        <f t="shared" si="35"/>
        <v>46.85</v>
      </c>
      <c r="Q91" s="55">
        <f>IF(P91="",Default_Rank_Score,RANK(P91,P$4:P$119,1))</f>
        <v>61</v>
      </c>
      <c r="R91" s="51">
        <v>27.76</v>
      </c>
      <c r="S91" s="6">
        <v>0</v>
      </c>
      <c r="T91" s="31">
        <v>0</v>
      </c>
      <c r="U91" s="31">
        <v>0</v>
      </c>
      <c r="V91" s="38">
        <f t="shared" si="36"/>
        <v>27.76</v>
      </c>
      <c r="W91" s="57">
        <f>IF(V91="",Default_Rank_Score,RANK(V91,V$4:V$119,1))</f>
        <v>41</v>
      </c>
      <c r="X91" s="51">
        <v>48.22</v>
      </c>
      <c r="Y91" s="6">
        <v>0</v>
      </c>
      <c r="Z91" s="31">
        <v>0</v>
      </c>
      <c r="AA91" s="31">
        <v>0</v>
      </c>
      <c r="AB91" s="38">
        <f t="shared" si="37"/>
        <v>48.22</v>
      </c>
      <c r="AC91" s="57">
        <f>IF(AB91="",Default_Rank_Score,RANK(AB91,AB$4:AB$119,1))</f>
        <v>61</v>
      </c>
      <c r="AD91" s="51">
        <v>38.619999999999997</v>
      </c>
      <c r="AE91" s="6">
        <v>0</v>
      </c>
      <c r="AF91" s="31">
        <v>0</v>
      </c>
      <c r="AG91" s="31">
        <v>0</v>
      </c>
      <c r="AH91" s="38">
        <f t="shared" si="38"/>
        <v>38.619999999999997</v>
      </c>
      <c r="AI91" s="57">
        <f>IF(AH91="",Default_Rank_Score,RANK(AH91,AH$4:AH$119,1))</f>
        <v>53</v>
      </c>
      <c r="AJ91" s="51">
        <v>43.49</v>
      </c>
      <c r="AK91" s="6">
        <v>0</v>
      </c>
      <c r="AL91" s="31">
        <v>0</v>
      </c>
      <c r="AM91" s="31">
        <v>0</v>
      </c>
      <c r="AN91" s="38">
        <f t="shared" si="39"/>
        <v>43.49</v>
      </c>
      <c r="AO91" s="11">
        <f>IF(AN91="",Default_Rank_Score,RANK(AN91,AN$4:AN$119,1))</f>
        <v>40</v>
      </c>
      <c r="AP91" s="51" t="s">
        <v>197</v>
      </c>
      <c r="AQ91" s="6">
        <v>1</v>
      </c>
      <c r="AR91" s="31">
        <v>0</v>
      </c>
      <c r="AS91" s="31">
        <v>0</v>
      </c>
      <c r="AT91" s="38">
        <f t="shared" si="40"/>
        <v>999</v>
      </c>
      <c r="AU91" s="11">
        <f>IF(AT91="",Default_Rank_Score,RANK(AT91,AT$4:AT$119,1))</f>
        <v>113</v>
      </c>
      <c r="AV91" s="51" t="s">
        <v>197</v>
      </c>
      <c r="AW91" s="6">
        <v>1</v>
      </c>
      <c r="AX91" s="31">
        <v>0</v>
      </c>
      <c r="AY91" s="31">
        <v>0</v>
      </c>
      <c r="AZ91" s="38">
        <f t="shared" si="41"/>
        <v>999</v>
      </c>
      <c r="BA91" s="11">
        <f>IF(AZ91="",Default_Rank_Score,RANK(AZ91,AZ$4:AZ$119,1))</f>
        <v>113</v>
      </c>
      <c r="BB91" s="51" t="s">
        <v>197</v>
      </c>
      <c r="BC91" s="6">
        <v>1</v>
      </c>
      <c r="BD91" s="31">
        <v>0</v>
      </c>
      <c r="BE91" s="31">
        <v>0</v>
      </c>
      <c r="BF91" s="38">
        <f t="shared" si="42"/>
        <v>999</v>
      </c>
      <c r="BG91" s="11">
        <f>IF(BF91="",Default_Rank_Score,RANK(BF91,BF$4:BF$119,1))</f>
        <v>113</v>
      </c>
      <c r="BH91" s="51" t="s">
        <v>197</v>
      </c>
      <c r="BI91" s="6">
        <v>1</v>
      </c>
      <c r="BJ91" s="31">
        <v>0</v>
      </c>
      <c r="BK91" s="31">
        <v>0</v>
      </c>
      <c r="BL91" s="38">
        <f t="shared" si="43"/>
        <v>999</v>
      </c>
      <c r="BM91" s="11">
        <f>IF(BL91="",Default_Rank_Score,RANK(BL91,BL$4:BL$119,1))</f>
        <v>113</v>
      </c>
      <c r="BN91" s="51" t="s">
        <v>197</v>
      </c>
      <c r="BO91" s="6">
        <v>1</v>
      </c>
      <c r="BP91" s="31">
        <v>0</v>
      </c>
      <c r="BQ91" s="31">
        <v>0</v>
      </c>
      <c r="BR91" s="38">
        <f t="shared" si="44"/>
        <v>999</v>
      </c>
      <c r="BS91" s="11">
        <f>IF(BR91="",Default_Rank_Score,RANK(BR91,BR$4:BR$119,1))</f>
        <v>113</v>
      </c>
    </row>
    <row r="92" spans="1:71" s="10" customFormat="1" x14ac:dyDescent="0.2">
      <c r="A92" s="61" t="s">
        <v>67</v>
      </c>
      <c r="B92" s="2"/>
      <c r="C92" s="1"/>
      <c r="D92" s="69">
        <v>1</v>
      </c>
      <c r="E92" s="76" t="s">
        <v>68</v>
      </c>
      <c r="F92" s="6"/>
      <c r="G92" s="66">
        <f t="shared" si="30"/>
        <v>50</v>
      </c>
      <c r="H92" s="66">
        <f t="shared" si="31"/>
        <v>222</v>
      </c>
      <c r="I92" s="66">
        <f t="shared" si="32"/>
        <v>3</v>
      </c>
      <c r="J92" s="66">
        <f t="shared" si="33"/>
        <v>13</v>
      </c>
      <c r="K92" s="67">
        <f t="shared" si="34"/>
        <v>407.96</v>
      </c>
      <c r="L92" s="51">
        <v>33.06</v>
      </c>
      <c r="M92" s="6">
        <v>0</v>
      </c>
      <c r="N92" s="31">
        <v>0</v>
      </c>
      <c r="O92" s="31">
        <v>0</v>
      </c>
      <c r="P92" s="38">
        <f t="shared" si="35"/>
        <v>33.06</v>
      </c>
      <c r="Q92" s="55">
        <f>IF(P92="",Default_Rank_Score,RANK(P92,P$4:P$119,1))</f>
        <v>29</v>
      </c>
      <c r="R92" s="51">
        <v>22.79</v>
      </c>
      <c r="S92" s="6">
        <v>0</v>
      </c>
      <c r="T92" s="31">
        <v>0</v>
      </c>
      <c r="U92" s="31">
        <v>0</v>
      </c>
      <c r="V92" s="38">
        <f t="shared" si="36"/>
        <v>22.79</v>
      </c>
      <c r="W92" s="57">
        <f>IF(V92="",Default_Rank_Score,RANK(V92,V$4:V$119,1))</f>
        <v>17</v>
      </c>
      <c r="X92" s="51">
        <v>37.43</v>
      </c>
      <c r="Y92" s="6">
        <v>4</v>
      </c>
      <c r="Z92" s="31">
        <v>1</v>
      </c>
      <c r="AA92" s="31">
        <v>0</v>
      </c>
      <c r="AB92" s="38">
        <f t="shared" si="37"/>
        <v>67.430000000000007</v>
      </c>
      <c r="AC92" s="57">
        <f>IF(AB92="",Default_Rank_Score,RANK(AB92,AB$4:AB$119,1))</f>
        <v>92</v>
      </c>
      <c r="AD92" s="51">
        <v>29.5</v>
      </c>
      <c r="AE92" s="6">
        <v>1</v>
      </c>
      <c r="AF92" s="31">
        <v>0</v>
      </c>
      <c r="AG92" s="31">
        <v>0</v>
      </c>
      <c r="AH92" s="38">
        <f t="shared" si="38"/>
        <v>34.5</v>
      </c>
      <c r="AI92" s="57">
        <f>IF(AH92="",Default_Rank_Score,RANK(AH92,AH$4:AH$119,1))</f>
        <v>40</v>
      </c>
      <c r="AJ92" s="51">
        <v>39.47</v>
      </c>
      <c r="AK92" s="6">
        <v>1</v>
      </c>
      <c r="AL92" s="31">
        <v>0</v>
      </c>
      <c r="AM92" s="31">
        <v>0</v>
      </c>
      <c r="AN92" s="38">
        <f t="shared" si="39"/>
        <v>44.47</v>
      </c>
      <c r="AO92" s="11">
        <f>IF(AN92="",Default_Rank_Score,RANK(AN92,AN$4:AN$119,1))</f>
        <v>44</v>
      </c>
      <c r="AP92" s="51">
        <v>34.479999999999997</v>
      </c>
      <c r="AQ92" s="6">
        <v>1</v>
      </c>
      <c r="AR92" s="31">
        <v>0</v>
      </c>
      <c r="AS92" s="31">
        <v>0</v>
      </c>
      <c r="AT92" s="38">
        <f t="shared" si="40"/>
        <v>39.479999999999997</v>
      </c>
      <c r="AU92" s="11">
        <f>IF(AT92="",Default_Rank_Score,RANK(AT92,AT$4:AT$119,1))</f>
        <v>45</v>
      </c>
      <c r="AV92" s="51">
        <v>34.630000000000003</v>
      </c>
      <c r="AW92" s="6">
        <v>3</v>
      </c>
      <c r="AX92" s="31">
        <v>0</v>
      </c>
      <c r="AY92" s="31">
        <v>0</v>
      </c>
      <c r="AZ92" s="38">
        <f t="shared" si="41"/>
        <v>49.63</v>
      </c>
      <c r="BA92" s="11">
        <f>IF(AZ92="",Default_Rank_Score,RANK(AZ92,AZ$4:AZ$119,1))</f>
        <v>68</v>
      </c>
      <c r="BB92" s="51">
        <v>33.01</v>
      </c>
      <c r="BC92" s="6">
        <v>1</v>
      </c>
      <c r="BD92" s="31">
        <v>0</v>
      </c>
      <c r="BE92" s="31">
        <v>0</v>
      </c>
      <c r="BF92" s="38">
        <f t="shared" si="42"/>
        <v>38.01</v>
      </c>
      <c r="BG92" s="11">
        <f>IF(BF92="",Default_Rank_Score,RANK(BF92,BF$4:BF$119,1))</f>
        <v>48</v>
      </c>
      <c r="BH92" s="51">
        <v>30.45</v>
      </c>
      <c r="BI92" s="6">
        <v>0</v>
      </c>
      <c r="BJ92" s="31">
        <v>0</v>
      </c>
      <c r="BK92" s="31">
        <v>0</v>
      </c>
      <c r="BL92" s="38">
        <f t="shared" si="43"/>
        <v>30.45</v>
      </c>
      <c r="BM92" s="11">
        <f>IF(BL92="",Default_Rank_Score,RANK(BL92,BL$4:BL$119,1))</f>
        <v>19</v>
      </c>
      <c r="BN92" s="51">
        <v>38.14</v>
      </c>
      <c r="BO92" s="6">
        <v>2</v>
      </c>
      <c r="BP92" s="31">
        <v>0</v>
      </c>
      <c r="BQ92" s="31">
        <v>0</v>
      </c>
      <c r="BR92" s="38">
        <f t="shared" si="44"/>
        <v>48.14</v>
      </c>
      <c r="BS92" s="11">
        <f>IF(BR92="",Default_Rank_Score,RANK(BR92,BR$4:BR$119,1))</f>
        <v>47</v>
      </c>
    </row>
    <row r="93" spans="1:71" s="10" customFormat="1" x14ac:dyDescent="0.2">
      <c r="A93" s="61" t="s">
        <v>81</v>
      </c>
      <c r="B93" s="2"/>
      <c r="C93" s="1"/>
      <c r="D93" s="69">
        <v>1</v>
      </c>
      <c r="E93" s="76" t="s">
        <v>176</v>
      </c>
      <c r="F93" s="6"/>
      <c r="G93" s="66">
        <f t="shared" si="30"/>
        <v>62</v>
      </c>
      <c r="H93" s="66">
        <f t="shared" si="31"/>
        <v>307</v>
      </c>
      <c r="I93" s="66">
        <f t="shared" si="32"/>
        <v>3</v>
      </c>
      <c r="J93" s="66">
        <f t="shared" si="33"/>
        <v>12</v>
      </c>
      <c r="K93" s="67">
        <f t="shared" si="34"/>
        <v>465.83</v>
      </c>
      <c r="L93" s="51">
        <v>54.6</v>
      </c>
      <c r="M93" s="6">
        <v>1</v>
      </c>
      <c r="N93" s="31">
        <v>0</v>
      </c>
      <c r="O93" s="31">
        <v>0</v>
      </c>
      <c r="P93" s="38">
        <f t="shared" si="35"/>
        <v>59.6</v>
      </c>
      <c r="Q93" s="55">
        <f>IF(P93="",Default_Rank_Score,RANK(P93,P$4:P$119,1))</f>
        <v>78</v>
      </c>
      <c r="R93" s="51">
        <v>27</v>
      </c>
      <c r="S93" s="6">
        <v>0</v>
      </c>
      <c r="T93" s="31">
        <v>0</v>
      </c>
      <c r="U93" s="31">
        <v>0</v>
      </c>
      <c r="V93" s="38">
        <f t="shared" si="36"/>
        <v>27</v>
      </c>
      <c r="W93" s="57">
        <f>IF(V93="",Default_Rank_Score,RANK(V93,V$4:V$119,1))</f>
        <v>37</v>
      </c>
      <c r="X93" s="51">
        <v>43.79</v>
      </c>
      <c r="Y93" s="6">
        <v>1</v>
      </c>
      <c r="Z93" s="31">
        <v>0</v>
      </c>
      <c r="AA93" s="31">
        <v>0</v>
      </c>
      <c r="AB93" s="38">
        <f t="shared" si="37"/>
        <v>48.79</v>
      </c>
      <c r="AC93" s="57">
        <f>IF(AB93="",Default_Rank_Score,RANK(AB93,AB$4:AB$119,1))</f>
        <v>62</v>
      </c>
      <c r="AD93" s="51">
        <v>32.99</v>
      </c>
      <c r="AE93" s="6">
        <v>2</v>
      </c>
      <c r="AF93" s="31">
        <v>0</v>
      </c>
      <c r="AG93" s="31">
        <v>0</v>
      </c>
      <c r="AH93" s="38">
        <f t="shared" si="38"/>
        <v>42.99</v>
      </c>
      <c r="AI93" s="57">
        <f>IF(AH93="",Default_Rank_Score,RANK(AH93,AH$4:AH$119,1))</f>
        <v>67</v>
      </c>
      <c r="AJ93" s="51">
        <v>49.5</v>
      </c>
      <c r="AK93" s="6">
        <v>1</v>
      </c>
      <c r="AL93" s="31">
        <v>0</v>
      </c>
      <c r="AM93" s="31">
        <v>0</v>
      </c>
      <c r="AN93" s="38">
        <f t="shared" si="39"/>
        <v>54.5</v>
      </c>
      <c r="AO93" s="11">
        <f>IF(AN93="",Default_Rank_Score,RANK(AN93,AN$4:AN$119,1))</f>
        <v>63</v>
      </c>
      <c r="AP93" s="51">
        <v>38.78</v>
      </c>
      <c r="AQ93" s="6">
        <v>1</v>
      </c>
      <c r="AR93" s="31">
        <v>0</v>
      </c>
      <c r="AS93" s="31">
        <v>0</v>
      </c>
      <c r="AT93" s="38">
        <f t="shared" si="40"/>
        <v>43.78</v>
      </c>
      <c r="AU93" s="11">
        <f>IF(AT93="",Default_Rank_Score,RANK(AT93,AT$4:AT$119,1))</f>
        <v>56</v>
      </c>
      <c r="AV93" s="51">
        <v>30.82</v>
      </c>
      <c r="AW93" s="6">
        <v>0</v>
      </c>
      <c r="AX93" s="31">
        <v>0</v>
      </c>
      <c r="AY93" s="31">
        <v>0</v>
      </c>
      <c r="AZ93" s="38">
        <f t="shared" si="41"/>
        <v>30.82</v>
      </c>
      <c r="BA93" s="11">
        <f>IF(AZ93="",Default_Rank_Score,RANK(AZ93,AZ$4:AZ$119,1))</f>
        <v>14</v>
      </c>
      <c r="BB93" s="51">
        <v>40.42</v>
      </c>
      <c r="BC93" s="6">
        <v>3</v>
      </c>
      <c r="BD93" s="31">
        <v>0</v>
      </c>
      <c r="BE93" s="31">
        <v>0</v>
      </c>
      <c r="BF93" s="38">
        <f t="shared" si="42"/>
        <v>55.42</v>
      </c>
      <c r="BG93" s="11">
        <f>IF(BF93="",Default_Rank_Score,RANK(BF93,BF$4:BF$119,1))</f>
        <v>83</v>
      </c>
      <c r="BH93" s="51">
        <v>33.450000000000003</v>
      </c>
      <c r="BI93" s="6">
        <v>3</v>
      </c>
      <c r="BJ93" s="31">
        <v>0</v>
      </c>
      <c r="BK93" s="31">
        <v>0</v>
      </c>
      <c r="BL93" s="38">
        <f t="shared" si="43"/>
        <v>48.45</v>
      </c>
      <c r="BM93" s="11">
        <f>IF(BL93="",Default_Rank_Score,RANK(BL93,BL$4:BL$119,1))</f>
        <v>67</v>
      </c>
      <c r="BN93" s="51">
        <v>54.48</v>
      </c>
      <c r="BO93" s="6">
        <v>0</v>
      </c>
      <c r="BP93" s="31">
        <v>0</v>
      </c>
      <c r="BQ93" s="31">
        <v>0</v>
      </c>
      <c r="BR93" s="38">
        <f t="shared" si="44"/>
        <v>54.48</v>
      </c>
      <c r="BS93" s="11">
        <f>IF(BR93="",Default_Rank_Score,RANK(BR93,BR$4:BR$119,1))</f>
        <v>64</v>
      </c>
    </row>
    <row r="94" spans="1:71" s="10" customFormat="1" x14ac:dyDescent="0.2">
      <c r="A94" s="61" t="s">
        <v>135</v>
      </c>
      <c r="B94" s="2"/>
      <c r="C94" s="1"/>
      <c r="D94" s="72">
        <v>4</v>
      </c>
      <c r="E94" s="76" t="s">
        <v>59</v>
      </c>
      <c r="F94" s="6"/>
      <c r="G94" s="66">
        <f t="shared" si="30"/>
        <v>73</v>
      </c>
      <c r="H94" s="66">
        <f t="shared" si="31"/>
        <v>343</v>
      </c>
      <c r="I94" s="66">
        <f t="shared" si="32"/>
        <v>3</v>
      </c>
      <c r="J94" s="66">
        <f t="shared" si="33"/>
        <v>18</v>
      </c>
      <c r="K94" s="67">
        <f t="shared" si="34"/>
        <v>536.97</v>
      </c>
      <c r="L94" s="51">
        <v>43.24</v>
      </c>
      <c r="M94" s="6">
        <v>4</v>
      </c>
      <c r="N94" s="31">
        <v>0</v>
      </c>
      <c r="O94" s="31">
        <v>0</v>
      </c>
      <c r="P94" s="38">
        <f t="shared" si="35"/>
        <v>63.24</v>
      </c>
      <c r="Q94" s="55">
        <f>IF(P94="",Default_Rank_Score,RANK(P94,P$4:P$119,1))</f>
        <v>83</v>
      </c>
      <c r="R94" s="51">
        <v>22.74</v>
      </c>
      <c r="S94" s="6">
        <v>1</v>
      </c>
      <c r="T94" s="31">
        <v>0</v>
      </c>
      <c r="U94" s="31">
        <v>0</v>
      </c>
      <c r="V94" s="38">
        <f t="shared" si="36"/>
        <v>27.74</v>
      </c>
      <c r="W94" s="57">
        <f>IF(V94="",Default_Rank_Score,RANK(V94,V$4:V$119,1))</f>
        <v>40</v>
      </c>
      <c r="X94" s="51">
        <v>47.35</v>
      </c>
      <c r="Y94" s="6">
        <v>2</v>
      </c>
      <c r="Z94" s="31">
        <v>0</v>
      </c>
      <c r="AA94" s="31">
        <v>0</v>
      </c>
      <c r="AB94" s="38">
        <f t="shared" si="37"/>
        <v>57.35</v>
      </c>
      <c r="AC94" s="57">
        <f>IF(AB94="",Default_Rank_Score,RANK(AB94,AB$4:AB$119,1))</f>
        <v>77</v>
      </c>
      <c r="AD94" s="51">
        <v>41.03</v>
      </c>
      <c r="AE94" s="6">
        <v>0</v>
      </c>
      <c r="AF94" s="31">
        <v>0</v>
      </c>
      <c r="AG94" s="31">
        <v>0</v>
      </c>
      <c r="AH94" s="38">
        <f t="shared" si="38"/>
        <v>41.03</v>
      </c>
      <c r="AI94" s="57">
        <f>IF(AH94="",Default_Rank_Score,RANK(AH94,AH$4:AH$119,1))</f>
        <v>59</v>
      </c>
      <c r="AJ94" s="51">
        <v>52.94</v>
      </c>
      <c r="AK94" s="6">
        <v>3</v>
      </c>
      <c r="AL94" s="31">
        <v>0</v>
      </c>
      <c r="AM94" s="31">
        <v>0</v>
      </c>
      <c r="AN94" s="38">
        <f t="shared" si="39"/>
        <v>67.94</v>
      </c>
      <c r="AO94" s="11">
        <f>IF(AN94="",Default_Rank_Score,RANK(AN94,AN$4:AN$119,1))</f>
        <v>84</v>
      </c>
      <c r="AP94" s="51">
        <v>51.53</v>
      </c>
      <c r="AQ94" s="6">
        <v>4</v>
      </c>
      <c r="AR94" s="31">
        <v>0</v>
      </c>
      <c r="AS94" s="31">
        <v>0</v>
      </c>
      <c r="AT94" s="38">
        <f t="shared" si="40"/>
        <v>71.53</v>
      </c>
      <c r="AU94" s="11">
        <f>IF(AT94="",Default_Rank_Score,RANK(AT94,AT$4:AT$119,1))</f>
        <v>95</v>
      </c>
      <c r="AV94" s="51">
        <v>57.66</v>
      </c>
      <c r="AW94" s="6">
        <v>0</v>
      </c>
      <c r="AX94" s="31">
        <v>0</v>
      </c>
      <c r="AY94" s="31">
        <v>0</v>
      </c>
      <c r="AZ94" s="38">
        <f t="shared" si="41"/>
        <v>57.66</v>
      </c>
      <c r="BA94" s="11">
        <f>IF(AZ94="",Default_Rank_Score,RANK(AZ94,AZ$4:AZ$119,1))</f>
        <v>78</v>
      </c>
      <c r="BB94" s="51">
        <v>40.07</v>
      </c>
      <c r="BC94" s="6">
        <v>0</v>
      </c>
      <c r="BD94" s="31">
        <v>0</v>
      </c>
      <c r="BE94" s="31">
        <v>0</v>
      </c>
      <c r="BF94" s="38">
        <f t="shared" si="42"/>
        <v>40.07</v>
      </c>
      <c r="BG94" s="11">
        <f>IF(BF94="",Default_Rank_Score,RANK(BF94,BF$4:BF$119,1))</f>
        <v>54</v>
      </c>
      <c r="BH94" s="51">
        <v>42.15</v>
      </c>
      <c r="BI94" s="6">
        <v>2</v>
      </c>
      <c r="BJ94" s="31">
        <v>0</v>
      </c>
      <c r="BK94" s="31">
        <v>0</v>
      </c>
      <c r="BL94" s="38">
        <f t="shared" si="43"/>
        <v>52.15</v>
      </c>
      <c r="BM94" s="11">
        <f>IF(BL94="",Default_Rank_Score,RANK(BL94,BL$4:BL$119,1))</f>
        <v>72</v>
      </c>
      <c r="BN94" s="51">
        <v>48.26</v>
      </c>
      <c r="BO94" s="6">
        <v>2</v>
      </c>
      <c r="BP94" s="31">
        <v>0</v>
      </c>
      <c r="BQ94" s="31">
        <v>0</v>
      </c>
      <c r="BR94" s="38">
        <f t="shared" si="44"/>
        <v>58.26</v>
      </c>
      <c r="BS94" s="11">
        <f>IF(BR94="",Default_Rank_Score,RANK(BR94,BR$4:BR$119,1))</f>
        <v>69</v>
      </c>
    </row>
    <row r="95" spans="1:71" s="10" customFormat="1" x14ac:dyDescent="0.2">
      <c r="A95" s="61" t="s">
        <v>149</v>
      </c>
      <c r="B95" s="2"/>
      <c r="C95" s="1"/>
      <c r="D95" s="73">
        <v>5</v>
      </c>
      <c r="E95" s="76" t="s">
        <v>76</v>
      </c>
      <c r="F95" s="6"/>
      <c r="G95" s="66">
        <f t="shared" si="30"/>
        <v>88</v>
      </c>
      <c r="H95" s="66">
        <f t="shared" si="31"/>
        <v>458</v>
      </c>
      <c r="I95" s="66">
        <f t="shared" si="32"/>
        <v>3</v>
      </c>
      <c r="J95" s="66">
        <f t="shared" si="33"/>
        <v>14</v>
      </c>
      <c r="K95" s="67">
        <f t="shared" si="34"/>
        <v>661.23</v>
      </c>
      <c r="L95" s="51">
        <v>57.97</v>
      </c>
      <c r="M95" s="6">
        <v>0</v>
      </c>
      <c r="N95" s="31">
        <v>0</v>
      </c>
      <c r="O95" s="31">
        <v>0</v>
      </c>
      <c r="P95" s="38">
        <f t="shared" si="35"/>
        <v>57.97</v>
      </c>
      <c r="Q95" s="55">
        <f>IF(P95="",Default_Rank_Score,RANK(P95,P$4:P$119,1))</f>
        <v>75</v>
      </c>
      <c r="R95" s="51">
        <v>38.81</v>
      </c>
      <c r="S95" s="6">
        <v>8</v>
      </c>
      <c r="T95" s="31">
        <v>0</v>
      </c>
      <c r="U95" s="31">
        <v>0</v>
      </c>
      <c r="V95" s="38">
        <f t="shared" si="36"/>
        <v>78.81</v>
      </c>
      <c r="W95" s="57">
        <f>IF(V95="",Default_Rank_Score,RANK(V95,V$4:V$119,1))</f>
        <v>107</v>
      </c>
      <c r="X95" s="51">
        <v>69.69</v>
      </c>
      <c r="Y95" s="6">
        <v>1</v>
      </c>
      <c r="Z95" s="31">
        <v>1</v>
      </c>
      <c r="AA95" s="31">
        <v>0</v>
      </c>
      <c r="AB95" s="38">
        <f t="shared" si="37"/>
        <v>84.69</v>
      </c>
      <c r="AC95" s="57">
        <f>IF(AB95="",Default_Rank_Score,RANK(AB95,AB$4:AB$119,1))</f>
        <v>101</v>
      </c>
      <c r="AD95" s="51">
        <v>50.99</v>
      </c>
      <c r="AE95" s="6">
        <v>1</v>
      </c>
      <c r="AF95" s="31">
        <v>0</v>
      </c>
      <c r="AG95" s="31">
        <v>0</v>
      </c>
      <c r="AH95" s="38">
        <f t="shared" si="38"/>
        <v>55.99</v>
      </c>
      <c r="AI95" s="57">
        <f>IF(AH95="",Default_Rank_Score,RANK(AH95,AH$4:AH$119,1))</f>
        <v>84</v>
      </c>
      <c r="AJ95" s="51">
        <v>68.87</v>
      </c>
      <c r="AK95" s="6">
        <v>1</v>
      </c>
      <c r="AL95" s="31">
        <v>0</v>
      </c>
      <c r="AM95" s="31">
        <v>0</v>
      </c>
      <c r="AN95" s="38">
        <f t="shared" si="39"/>
        <v>73.87</v>
      </c>
      <c r="AO95" s="11">
        <f>IF(AN95="",Default_Rank_Score,RANK(AN95,AN$4:AN$119,1))</f>
        <v>91</v>
      </c>
      <c r="AP95" s="51">
        <v>57.99</v>
      </c>
      <c r="AQ95" s="6">
        <v>0</v>
      </c>
      <c r="AR95" s="31">
        <v>0</v>
      </c>
      <c r="AS95" s="31">
        <v>0</v>
      </c>
      <c r="AT95" s="38">
        <f t="shared" si="40"/>
        <v>57.99</v>
      </c>
      <c r="AU95" s="11">
        <f>IF(AT95="",Default_Rank_Score,RANK(AT95,AT$4:AT$119,1))</f>
        <v>76</v>
      </c>
      <c r="AV95" s="51">
        <v>60.11</v>
      </c>
      <c r="AW95" s="6">
        <v>1</v>
      </c>
      <c r="AX95" s="31">
        <v>0</v>
      </c>
      <c r="AY95" s="31">
        <v>0</v>
      </c>
      <c r="AZ95" s="38">
        <f t="shared" si="41"/>
        <v>65.11</v>
      </c>
      <c r="BA95" s="11">
        <f>IF(AZ95="",Default_Rank_Score,RANK(AZ95,AZ$4:AZ$119,1))</f>
        <v>89</v>
      </c>
      <c r="BB95" s="51">
        <v>55.43</v>
      </c>
      <c r="BC95" s="6">
        <v>1</v>
      </c>
      <c r="BD95" s="31">
        <v>0</v>
      </c>
      <c r="BE95" s="31">
        <v>0</v>
      </c>
      <c r="BF95" s="38">
        <f t="shared" si="42"/>
        <v>60.43</v>
      </c>
      <c r="BG95" s="11">
        <f>IF(BF95="",Default_Rank_Score,RANK(BF95,BF$4:BF$119,1))</f>
        <v>88</v>
      </c>
      <c r="BH95" s="51">
        <v>52.85</v>
      </c>
      <c r="BI95" s="6">
        <v>0</v>
      </c>
      <c r="BJ95" s="31">
        <v>0</v>
      </c>
      <c r="BK95" s="31">
        <v>0</v>
      </c>
      <c r="BL95" s="38">
        <f t="shared" si="43"/>
        <v>52.85</v>
      </c>
      <c r="BM95" s="11">
        <f>IF(BL95="",Default_Rank_Score,RANK(BL95,BL$4:BL$119,1))</f>
        <v>73</v>
      </c>
      <c r="BN95" s="51">
        <v>68.52</v>
      </c>
      <c r="BO95" s="6">
        <v>1</v>
      </c>
      <c r="BP95" s="31">
        <v>0</v>
      </c>
      <c r="BQ95" s="31">
        <v>0</v>
      </c>
      <c r="BR95" s="38">
        <f t="shared" si="44"/>
        <v>73.52</v>
      </c>
      <c r="BS95" s="11">
        <f>IF(BR95="",Default_Rank_Score,RANK(BR95,BR$4:BR$119,1))</f>
        <v>88</v>
      </c>
    </row>
    <row r="96" spans="1:71" s="10" customFormat="1" x14ac:dyDescent="0.2">
      <c r="A96" s="61" t="s">
        <v>120</v>
      </c>
      <c r="B96" s="2"/>
      <c r="C96" s="1"/>
      <c r="D96" s="70">
        <v>2</v>
      </c>
      <c r="E96" s="76" t="s">
        <v>57</v>
      </c>
      <c r="F96" s="6"/>
      <c r="G96" s="66">
        <f t="shared" si="30"/>
        <v>92</v>
      </c>
      <c r="H96" s="66">
        <f t="shared" si="31"/>
        <v>467</v>
      </c>
      <c r="I96" s="66">
        <f t="shared" si="32"/>
        <v>3</v>
      </c>
      <c r="J96" s="66">
        <f t="shared" si="33"/>
        <v>18</v>
      </c>
      <c r="K96" s="67">
        <f t="shared" si="34"/>
        <v>674.02</v>
      </c>
      <c r="L96" s="51">
        <v>64.489999999999995</v>
      </c>
      <c r="M96" s="6">
        <v>2</v>
      </c>
      <c r="N96" s="31">
        <v>0</v>
      </c>
      <c r="O96" s="31">
        <v>0</v>
      </c>
      <c r="P96" s="38">
        <f t="shared" si="35"/>
        <v>74.489999999999995</v>
      </c>
      <c r="Q96" s="55">
        <f>IF(P96="",Default_Rank_Score,RANK(P96,P$4:P$119,1))</f>
        <v>95</v>
      </c>
      <c r="R96" s="51">
        <v>46.1</v>
      </c>
      <c r="S96" s="6">
        <v>0</v>
      </c>
      <c r="T96" s="31">
        <v>0</v>
      </c>
      <c r="U96" s="31">
        <v>0</v>
      </c>
      <c r="V96" s="38">
        <f t="shared" si="36"/>
        <v>46.1</v>
      </c>
      <c r="W96" s="57">
        <f>IF(V96="",Default_Rank_Score,RANK(V96,V$4:V$119,1))</f>
        <v>85</v>
      </c>
      <c r="X96" s="51">
        <v>52.06</v>
      </c>
      <c r="Y96" s="6">
        <v>2</v>
      </c>
      <c r="Z96" s="31">
        <v>0</v>
      </c>
      <c r="AA96" s="31">
        <v>0</v>
      </c>
      <c r="AB96" s="38">
        <f t="shared" si="37"/>
        <v>62.06</v>
      </c>
      <c r="AC96" s="57">
        <f>IF(AB96="",Default_Rank_Score,RANK(AB96,AB$4:AB$119,1))</f>
        <v>82</v>
      </c>
      <c r="AD96" s="51">
        <v>64.03</v>
      </c>
      <c r="AE96" s="6">
        <v>2</v>
      </c>
      <c r="AF96" s="31">
        <v>0</v>
      </c>
      <c r="AG96" s="31">
        <v>0</v>
      </c>
      <c r="AH96" s="38">
        <f t="shared" si="38"/>
        <v>74.03</v>
      </c>
      <c r="AI96" s="57">
        <f>IF(AH96="",Default_Rank_Score,RANK(AH96,AH$4:AH$119,1))</f>
        <v>100</v>
      </c>
      <c r="AJ96" s="51">
        <v>77.02</v>
      </c>
      <c r="AK96" s="6">
        <v>5</v>
      </c>
      <c r="AL96" s="31">
        <v>0</v>
      </c>
      <c r="AM96" s="31">
        <v>0</v>
      </c>
      <c r="AN96" s="38">
        <f t="shared" si="39"/>
        <v>102.02</v>
      </c>
      <c r="AO96" s="11">
        <f>IF(AN96="",Default_Rank_Score,RANK(AN96,AN$4:AN$119,1))</f>
        <v>105</v>
      </c>
      <c r="AP96" s="51">
        <v>65.91</v>
      </c>
      <c r="AQ96" s="6">
        <v>0</v>
      </c>
      <c r="AR96" s="31">
        <v>0</v>
      </c>
      <c r="AS96" s="31">
        <v>0</v>
      </c>
      <c r="AT96" s="38">
        <f t="shared" si="40"/>
        <v>65.91</v>
      </c>
      <c r="AU96" s="11">
        <f>IF(AT96="",Default_Rank_Score,RANK(AT96,AT$4:AT$119,1))</f>
        <v>87</v>
      </c>
      <c r="AV96" s="51">
        <v>48.81</v>
      </c>
      <c r="AW96" s="6">
        <v>0</v>
      </c>
      <c r="AX96" s="31">
        <v>0</v>
      </c>
      <c r="AY96" s="31">
        <v>0</v>
      </c>
      <c r="AZ96" s="38">
        <f t="shared" si="41"/>
        <v>48.81</v>
      </c>
      <c r="BA96" s="11">
        <f>IF(AZ96="",Default_Rank_Score,RANK(AZ96,AZ$4:AZ$119,1))</f>
        <v>67</v>
      </c>
      <c r="BB96" s="51">
        <v>46.95</v>
      </c>
      <c r="BC96" s="6">
        <v>3</v>
      </c>
      <c r="BD96" s="31">
        <v>0</v>
      </c>
      <c r="BE96" s="31">
        <v>0</v>
      </c>
      <c r="BF96" s="38">
        <f t="shared" si="42"/>
        <v>61.95</v>
      </c>
      <c r="BG96" s="11">
        <f>IF(BF96="",Default_Rank_Score,RANK(BF96,BF$4:BF$119,1))</f>
        <v>89</v>
      </c>
      <c r="BH96" s="51">
        <v>56.47</v>
      </c>
      <c r="BI96" s="6">
        <v>2</v>
      </c>
      <c r="BJ96" s="31">
        <v>0</v>
      </c>
      <c r="BK96" s="31">
        <v>0</v>
      </c>
      <c r="BL96" s="38">
        <f t="shared" si="43"/>
        <v>66.47</v>
      </c>
      <c r="BM96" s="11">
        <f>IF(BL96="",Default_Rank_Score,RANK(BL96,BL$4:BL$119,1))</f>
        <v>92</v>
      </c>
      <c r="BN96" s="51">
        <v>62.18</v>
      </c>
      <c r="BO96" s="6">
        <v>2</v>
      </c>
      <c r="BP96" s="31">
        <v>0</v>
      </c>
      <c r="BQ96" s="31">
        <v>0</v>
      </c>
      <c r="BR96" s="38">
        <f t="shared" si="44"/>
        <v>72.180000000000007</v>
      </c>
      <c r="BS96" s="11">
        <f>IF(BR96="",Default_Rank_Score,RANK(BR96,BR$4:BR$119,1))</f>
        <v>84</v>
      </c>
    </row>
    <row r="97" spans="1:71" s="10" customFormat="1" x14ac:dyDescent="0.2">
      <c r="A97" s="61" t="s">
        <v>187</v>
      </c>
      <c r="B97" s="2"/>
      <c r="C97" s="1"/>
      <c r="D97" s="74">
        <v>6</v>
      </c>
      <c r="E97" s="76" t="s">
        <v>59</v>
      </c>
      <c r="F97" s="6"/>
      <c r="G97" s="66">
        <f t="shared" si="30"/>
        <v>95</v>
      </c>
      <c r="H97" s="66">
        <f t="shared" si="31"/>
        <v>419</v>
      </c>
      <c r="I97" s="66">
        <f t="shared" si="32"/>
        <v>3</v>
      </c>
      <c r="J97" s="66">
        <f t="shared" si="33"/>
        <v>19</v>
      </c>
      <c r="K97" s="67">
        <f t="shared" si="34"/>
        <v>717.2299999999999</v>
      </c>
      <c r="L97" s="51">
        <v>55.66</v>
      </c>
      <c r="M97" s="6">
        <v>0</v>
      </c>
      <c r="N97" s="31">
        <v>0</v>
      </c>
      <c r="O97" s="31">
        <v>0</v>
      </c>
      <c r="P97" s="38">
        <f t="shared" si="35"/>
        <v>55.66</v>
      </c>
      <c r="Q97" s="55">
        <f>IF(P97="",Default_Rank_Score,RANK(P97,P$4:P$119,1))</f>
        <v>72</v>
      </c>
      <c r="R97" s="51">
        <v>34</v>
      </c>
      <c r="S97" s="6">
        <v>0</v>
      </c>
      <c r="T97" s="31">
        <v>0</v>
      </c>
      <c r="U97" s="31">
        <v>0</v>
      </c>
      <c r="V97" s="38">
        <f t="shared" si="36"/>
        <v>34</v>
      </c>
      <c r="W97" s="57">
        <f>IF(V97="",Default_Rank_Score,RANK(V97,V$4:V$119,1))</f>
        <v>60</v>
      </c>
      <c r="X97" s="51">
        <v>58.52</v>
      </c>
      <c r="Y97" s="6">
        <v>3</v>
      </c>
      <c r="Z97" s="31">
        <v>0</v>
      </c>
      <c r="AA97" s="31">
        <v>0</v>
      </c>
      <c r="AB97" s="38">
        <f t="shared" si="37"/>
        <v>73.52000000000001</v>
      </c>
      <c r="AC97" s="57">
        <f>IF(AB97="",Default_Rank_Score,RANK(AB97,AB$4:AB$119,1))</f>
        <v>95</v>
      </c>
      <c r="AD97" s="51">
        <v>62.4</v>
      </c>
      <c r="AE97" s="6">
        <v>2</v>
      </c>
      <c r="AF97" s="31">
        <v>0</v>
      </c>
      <c r="AG97" s="31">
        <v>0</v>
      </c>
      <c r="AH97" s="38">
        <f t="shared" si="38"/>
        <v>72.400000000000006</v>
      </c>
      <c r="AI97" s="57">
        <f>IF(AH97="",Default_Rank_Score,RANK(AH97,AH$4:AH$119,1))</f>
        <v>99</v>
      </c>
      <c r="AJ97" s="51">
        <v>64.290000000000006</v>
      </c>
      <c r="AK97" s="6">
        <v>3</v>
      </c>
      <c r="AL97" s="31">
        <v>0</v>
      </c>
      <c r="AM97" s="31">
        <v>0</v>
      </c>
      <c r="AN97" s="38">
        <f t="shared" si="39"/>
        <v>79.290000000000006</v>
      </c>
      <c r="AO97" s="11">
        <f>IF(AN97="",Default_Rank_Score,RANK(AN97,AN$4:AN$119,1))</f>
        <v>93</v>
      </c>
      <c r="AP97" s="51">
        <v>75.13</v>
      </c>
      <c r="AQ97" s="6">
        <v>3</v>
      </c>
      <c r="AR97" s="31">
        <v>0</v>
      </c>
      <c r="AS97" s="31">
        <v>0</v>
      </c>
      <c r="AT97" s="38">
        <f t="shared" si="40"/>
        <v>90.13</v>
      </c>
      <c r="AU97" s="11">
        <f>IF(AT97="",Default_Rank_Score,RANK(AT97,AT$4:AT$119,1))</f>
        <v>97</v>
      </c>
      <c r="AV97" s="51">
        <v>94.88</v>
      </c>
      <c r="AW97" s="6">
        <v>3</v>
      </c>
      <c r="AX97" s="31">
        <v>0</v>
      </c>
      <c r="AY97" s="31">
        <v>0</v>
      </c>
      <c r="AZ97" s="38">
        <f t="shared" si="41"/>
        <v>109.88</v>
      </c>
      <c r="BA97" s="11">
        <f>IF(AZ97="",Default_Rank_Score,RANK(AZ97,AZ$4:AZ$119,1))</f>
        <v>104</v>
      </c>
      <c r="BB97" s="51">
        <v>48.76</v>
      </c>
      <c r="BC97" s="6">
        <v>3</v>
      </c>
      <c r="BD97" s="31">
        <v>0</v>
      </c>
      <c r="BE97" s="31">
        <v>0</v>
      </c>
      <c r="BF97" s="38">
        <f t="shared" si="42"/>
        <v>63.76</v>
      </c>
      <c r="BG97" s="11">
        <f>IF(BF97="",Default_Rank_Score,RANK(BF97,BF$4:BF$119,1))</f>
        <v>93</v>
      </c>
      <c r="BH97" s="51">
        <v>56.93</v>
      </c>
      <c r="BI97" s="6">
        <v>0</v>
      </c>
      <c r="BJ97" s="31">
        <v>0</v>
      </c>
      <c r="BK97" s="31">
        <v>0</v>
      </c>
      <c r="BL97" s="38">
        <f t="shared" si="43"/>
        <v>56.93</v>
      </c>
      <c r="BM97" s="11">
        <f>IF(BL97="",Default_Rank_Score,RANK(BL97,BL$4:BL$119,1))</f>
        <v>82</v>
      </c>
      <c r="BN97" s="51">
        <v>71.66</v>
      </c>
      <c r="BO97" s="6">
        <v>2</v>
      </c>
      <c r="BP97" s="31">
        <v>0</v>
      </c>
      <c r="BQ97" s="31">
        <v>0</v>
      </c>
      <c r="BR97" s="38">
        <f t="shared" si="44"/>
        <v>81.66</v>
      </c>
      <c r="BS97" s="11">
        <f>IF(BR97="",Default_Rank_Score,RANK(BR97,BR$4:BR$119,1))</f>
        <v>92</v>
      </c>
    </row>
    <row r="98" spans="1:71" s="10" customFormat="1" x14ac:dyDescent="0.2">
      <c r="A98" s="61" t="s">
        <v>115</v>
      </c>
      <c r="B98" s="2"/>
      <c r="C98" s="1"/>
      <c r="D98" s="68" t="s">
        <v>46</v>
      </c>
      <c r="E98" s="76" t="s">
        <v>137</v>
      </c>
      <c r="F98" s="6"/>
      <c r="G98" s="66">
        <f t="shared" si="30"/>
        <v>101</v>
      </c>
      <c r="H98" s="66">
        <f t="shared" si="31"/>
        <v>487</v>
      </c>
      <c r="I98" s="66">
        <f t="shared" si="32"/>
        <v>3</v>
      </c>
      <c r="J98" s="66">
        <f t="shared" si="33"/>
        <v>19</v>
      </c>
      <c r="K98" s="67">
        <f t="shared" si="34"/>
        <v>901.09999999999991</v>
      </c>
      <c r="L98" s="51">
        <v>68.91</v>
      </c>
      <c r="M98" s="6">
        <v>2</v>
      </c>
      <c r="N98" s="31">
        <v>0</v>
      </c>
      <c r="O98" s="31">
        <v>0</v>
      </c>
      <c r="P98" s="38">
        <f t="shared" si="35"/>
        <v>78.91</v>
      </c>
      <c r="Q98" s="55">
        <f>IF(P98="",Default_Rank_Score,RANK(P98,P$4:P$119,1))</f>
        <v>98</v>
      </c>
      <c r="R98" s="51">
        <v>41.53</v>
      </c>
      <c r="S98" s="6">
        <v>0</v>
      </c>
      <c r="T98" s="31">
        <v>0</v>
      </c>
      <c r="U98" s="31">
        <v>0</v>
      </c>
      <c r="V98" s="38">
        <f t="shared" si="36"/>
        <v>41.53</v>
      </c>
      <c r="W98" s="57">
        <f>IF(V98="",Default_Rank_Score,RANK(V98,V$4:V$119,1))</f>
        <v>81</v>
      </c>
      <c r="X98" s="51">
        <v>82.29</v>
      </c>
      <c r="Y98" s="6">
        <v>0</v>
      </c>
      <c r="Z98" s="31">
        <v>0</v>
      </c>
      <c r="AA98" s="31">
        <v>0</v>
      </c>
      <c r="AB98" s="38">
        <f t="shared" si="37"/>
        <v>82.29</v>
      </c>
      <c r="AC98" s="57">
        <f>IF(AB98="",Default_Rank_Score,RANK(AB98,AB$4:AB$119,1))</f>
        <v>99</v>
      </c>
      <c r="AD98" s="51">
        <v>77.650000000000006</v>
      </c>
      <c r="AE98" s="6">
        <v>1</v>
      </c>
      <c r="AF98" s="31">
        <v>0</v>
      </c>
      <c r="AG98" s="31">
        <v>0</v>
      </c>
      <c r="AH98" s="38">
        <f t="shared" si="38"/>
        <v>82.65</v>
      </c>
      <c r="AI98" s="57">
        <f>IF(AH98="",Default_Rank_Score,RANK(AH98,AH$4:AH$119,1))</f>
        <v>102</v>
      </c>
      <c r="AJ98" s="51">
        <v>95.54</v>
      </c>
      <c r="AK98" s="6">
        <v>4</v>
      </c>
      <c r="AL98" s="31">
        <v>0</v>
      </c>
      <c r="AM98" s="31">
        <v>0</v>
      </c>
      <c r="AN98" s="38">
        <f t="shared" si="39"/>
        <v>115.54</v>
      </c>
      <c r="AO98" s="11">
        <f>IF(AN98="",Default_Rank_Score,RANK(AN98,AN$4:AN$119,1))</f>
        <v>107</v>
      </c>
      <c r="AP98" s="51">
        <v>90.39</v>
      </c>
      <c r="AQ98" s="6">
        <v>3</v>
      </c>
      <c r="AR98" s="31">
        <v>0</v>
      </c>
      <c r="AS98" s="31">
        <v>0</v>
      </c>
      <c r="AT98" s="38">
        <f t="shared" si="40"/>
        <v>105.39</v>
      </c>
      <c r="AU98" s="11">
        <f>IF(AT98="",Default_Rank_Score,RANK(AT98,AT$4:AT$119,1))</f>
        <v>103</v>
      </c>
      <c r="AV98" s="51">
        <v>75.959999999999994</v>
      </c>
      <c r="AW98" s="6">
        <v>4</v>
      </c>
      <c r="AX98" s="31">
        <v>0</v>
      </c>
      <c r="AY98" s="31">
        <v>0</v>
      </c>
      <c r="AZ98" s="38">
        <f t="shared" si="41"/>
        <v>95.96</v>
      </c>
      <c r="BA98" s="11">
        <f>IF(AZ98="",Default_Rank_Score,RANK(AZ98,AZ$4:AZ$119,1))</f>
        <v>103</v>
      </c>
      <c r="BB98" s="51">
        <v>111.78</v>
      </c>
      <c r="BC98" s="6">
        <v>3</v>
      </c>
      <c r="BD98" s="31">
        <v>1</v>
      </c>
      <c r="BE98" s="31">
        <v>0</v>
      </c>
      <c r="BF98" s="38">
        <f t="shared" si="42"/>
        <v>136.78</v>
      </c>
      <c r="BG98" s="11">
        <f>IF(BF98="",Default_Rank_Score,RANK(BF98,BF$4:BF$119,1))</f>
        <v>109</v>
      </c>
      <c r="BH98" s="51">
        <v>66.52</v>
      </c>
      <c r="BI98" s="6">
        <v>0</v>
      </c>
      <c r="BJ98" s="31">
        <v>0</v>
      </c>
      <c r="BK98" s="31">
        <v>0</v>
      </c>
      <c r="BL98" s="38">
        <f t="shared" si="43"/>
        <v>66.52</v>
      </c>
      <c r="BM98" s="11">
        <f>IF(BL98="",Default_Rank_Score,RANK(BL98,BL$4:BL$119,1))</f>
        <v>93</v>
      </c>
      <c r="BN98" s="51">
        <v>85.53</v>
      </c>
      <c r="BO98" s="6">
        <v>2</v>
      </c>
      <c r="BP98" s="31">
        <v>0</v>
      </c>
      <c r="BQ98" s="31">
        <v>0</v>
      </c>
      <c r="BR98" s="38">
        <f t="shared" si="44"/>
        <v>95.53</v>
      </c>
      <c r="BS98" s="11">
        <f>IF(BR98="",Default_Rank_Score,RANK(BR98,BR$4:BR$119,1))</f>
        <v>100</v>
      </c>
    </row>
    <row r="99" spans="1:71" s="10" customFormat="1" x14ac:dyDescent="0.2">
      <c r="A99" s="77" t="s">
        <v>112</v>
      </c>
      <c r="B99" s="2"/>
      <c r="C99" s="1"/>
      <c r="D99" s="71">
        <v>3</v>
      </c>
      <c r="E99" s="76" t="s">
        <v>59</v>
      </c>
      <c r="F99" s="6"/>
      <c r="G99" s="66">
        <f t="shared" si="30"/>
        <v>108</v>
      </c>
      <c r="H99" s="66">
        <f t="shared" si="31"/>
        <v>551</v>
      </c>
      <c r="I99" s="66">
        <f t="shared" si="32"/>
        <v>3</v>
      </c>
      <c r="J99" s="66">
        <f t="shared" si="33"/>
        <v>10</v>
      </c>
      <c r="K99" s="67">
        <f t="shared" si="34"/>
        <v>1521.3999999999999</v>
      </c>
      <c r="L99" s="75">
        <v>191.06</v>
      </c>
      <c r="M99" s="6">
        <v>3</v>
      </c>
      <c r="N99" s="31">
        <v>0</v>
      </c>
      <c r="O99" s="31">
        <v>0</v>
      </c>
      <c r="P99" s="38">
        <f t="shared" si="35"/>
        <v>206.06</v>
      </c>
      <c r="Q99" s="55">
        <f>IF(P99="",Default_Rank_Score,RANK(P99,P$4:P$119,1))</f>
        <v>112</v>
      </c>
      <c r="R99" s="51">
        <v>122.26</v>
      </c>
      <c r="S99" s="6">
        <v>1</v>
      </c>
      <c r="T99" s="31">
        <v>0</v>
      </c>
      <c r="U99" s="31">
        <v>0</v>
      </c>
      <c r="V99" s="38">
        <f t="shared" si="36"/>
        <v>127.26</v>
      </c>
      <c r="W99" s="57">
        <f>IF(V99="",Default_Rank_Score,RANK(V99,V$4:V$119,1))</f>
        <v>111</v>
      </c>
      <c r="X99" s="51">
        <v>136.05000000000001</v>
      </c>
      <c r="Y99" s="6">
        <v>0</v>
      </c>
      <c r="Z99" s="31">
        <v>0</v>
      </c>
      <c r="AA99" s="31">
        <v>0</v>
      </c>
      <c r="AB99" s="38">
        <f t="shared" si="37"/>
        <v>136.05000000000001</v>
      </c>
      <c r="AC99" s="57">
        <f>IF(AB99="",Default_Rank_Score,RANK(AB99,AB$4:AB$119,1))</f>
        <v>109</v>
      </c>
      <c r="AD99" s="51">
        <v>145.91999999999999</v>
      </c>
      <c r="AE99" s="6">
        <v>1</v>
      </c>
      <c r="AF99" s="31">
        <v>0</v>
      </c>
      <c r="AG99" s="31">
        <v>0</v>
      </c>
      <c r="AH99" s="38">
        <f t="shared" si="38"/>
        <v>150.91999999999999</v>
      </c>
      <c r="AI99" s="57">
        <f>IF(AH99="",Default_Rank_Score,RANK(AH99,AH$4:AH$119,1))</f>
        <v>110</v>
      </c>
      <c r="AJ99" s="51">
        <v>134.29</v>
      </c>
      <c r="AK99" s="6">
        <v>0</v>
      </c>
      <c r="AL99" s="31">
        <v>0</v>
      </c>
      <c r="AM99" s="31">
        <v>0</v>
      </c>
      <c r="AN99" s="38">
        <f t="shared" si="39"/>
        <v>134.29</v>
      </c>
      <c r="AO99" s="11">
        <f>IF(AN99="",Default_Rank_Score,RANK(AN99,AN$4:AN$119,1))</f>
        <v>109</v>
      </c>
      <c r="AP99" s="51">
        <v>136.37</v>
      </c>
      <c r="AQ99" s="6">
        <v>1</v>
      </c>
      <c r="AR99" s="31">
        <v>0</v>
      </c>
      <c r="AS99" s="31">
        <v>0</v>
      </c>
      <c r="AT99" s="38">
        <f t="shared" si="40"/>
        <v>141.37</v>
      </c>
      <c r="AU99" s="11">
        <f>IF(AT99="",Default_Rank_Score,RANK(AT99,AT$4:AT$119,1))</f>
        <v>109</v>
      </c>
      <c r="AV99" s="51">
        <v>142.83000000000001</v>
      </c>
      <c r="AW99" s="6">
        <v>2</v>
      </c>
      <c r="AX99" s="31">
        <v>0</v>
      </c>
      <c r="AY99" s="31">
        <v>0</v>
      </c>
      <c r="AZ99" s="38">
        <f t="shared" si="41"/>
        <v>152.83000000000001</v>
      </c>
      <c r="BA99" s="11">
        <f>IF(AZ99="",Default_Rank_Score,RANK(AZ99,AZ$4:AZ$119,1))</f>
        <v>111</v>
      </c>
      <c r="BB99" s="51">
        <v>155.11000000000001</v>
      </c>
      <c r="BC99" s="6">
        <v>0</v>
      </c>
      <c r="BD99" s="31">
        <v>0</v>
      </c>
      <c r="BE99" s="31">
        <v>0</v>
      </c>
      <c r="BF99" s="38">
        <f t="shared" si="42"/>
        <v>155.11000000000001</v>
      </c>
      <c r="BG99" s="11">
        <f>IF(BF99="",Default_Rank_Score,RANK(BF99,BF$4:BF$119,1))</f>
        <v>111</v>
      </c>
      <c r="BH99" s="51">
        <v>153.51</v>
      </c>
      <c r="BI99" s="6">
        <v>1</v>
      </c>
      <c r="BJ99" s="31">
        <v>0</v>
      </c>
      <c r="BK99" s="31">
        <v>0</v>
      </c>
      <c r="BL99" s="38">
        <f t="shared" si="43"/>
        <v>158.51</v>
      </c>
      <c r="BM99" s="11">
        <f>IF(BL99="",Default_Rank_Score,RANK(BL99,BL$4:BL$119,1))</f>
        <v>110</v>
      </c>
      <c r="BN99" s="51">
        <v>154</v>
      </c>
      <c r="BO99" s="6">
        <v>1</v>
      </c>
      <c r="BP99" s="31">
        <v>0</v>
      </c>
      <c r="BQ99" s="31">
        <v>0</v>
      </c>
      <c r="BR99" s="38">
        <f t="shared" si="44"/>
        <v>159</v>
      </c>
      <c r="BS99" s="11">
        <f>IF(BR99="",Default_Rank_Score,RANK(BR99,BR$4:BR$119,1))</f>
        <v>111</v>
      </c>
    </row>
    <row r="100" spans="1:71" s="10" customFormat="1" x14ac:dyDescent="0.2">
      <c r="A100" s="61" t="s">
        <v>102</v>
      </c>
      <c r="B100" s="2"/>
      <c r="C100" s="1"/>
      <c r="D100" s="74">
        <v>6</v>
      </c>
      <c r="E100" s="76" t="s">
        <v>47</v>
      </c>
      <c r="F100" s="6"/>
      <c r="G100" s="66">
        <f t="shared" si="30"/>
        <v>41</v>
      </c>
      <c r="H100" s="66">
        <f t="shared" si="31"/>
        <v>172</v>
      </c>
      <c r="I100" s="66">
        <f t="shared" si="32"/>
        <v>2</v>
      </c>
      <c r="J100" s="66">
        <f t="shared" si="33"/>
        <v>15</v>
      </c>
      <c r="K100" s="67">
        <f t="shared" si="34"/>
        <v>389.6</v>
      </c>
      <c r="L100" s="51">
        <v>27.26</v>
      </c>
      <c r="M100" s="6">
        <v>0</v>
      </c>
      <c r="N100" s="31">
        <v>0</v>
      </c>
      <c r="O100" s="31">
        <v>0</v>
      </c>
      <c r="P100" s="38">
        <f t="shared" si="35"/>
        <v>27.26</v>
      </c>
      <c r="Q100" s="55">
        <f>IF(P100="",Default_Rank_Score,RANK(P100,P$4:P$119,1))</f>
        <v>10</v>
      </c>
      <c r="R100" s="51">
        <v>32.54</v>
      </c>
      <c r="S100" s="6">
        <v>1</v>
      </c>
      <c r="T100" s="31">
        <v>0</v>
      </c>
      <c r="U100" s="31">
        <v>0</v>
      </c>
      <c r="V100" s="38">
        <f t="shared" si="36"/>
        <v>37.54</v>
      </c>
      <c r="W100" s="57">
        <f>IF(V100="",Default_Rank_Score,RANK(V100,V$4:V$119,1))</f>
        <v>69</v>
      </c>
      <c r="X100" s="51">
        <v>28.96</v>
      </c>
      <c r="Y100" s="6">
        <v>2</v>
      </c>
      <c r="Z100" s="31">
        <v>0</v>
      </c>
      <c r="AA100" s="31">
        <v>0</v>
      </c>
      <c r="AB100" s="38">
        <f t="shared" si="37"/>
        <v>38.96</v>
      </c>
      <c r="AC100" s="57">
        <f>IF(AB100="",Default_Rank_Score,RANK(AB100,AB$4:AB$119,1))</f>
        <v>37</v>
      </c>
      <c r="AD100" s="51">
        <v>25.01</v>
      </c>
      <c r="AE100" s="6">
        <v>0</v>
      </c>
      <c r="AF100" s="31">
        <v>0</v>
      </c>
      <c r="AG100" s="31">
        <v>0</v>
      </c>
      <c r="AH100" s="38">
        <f t="shared" si="38"/>
        <v>25.01</v>
      </c>
      <c r="AI100" s="57">
        <f>IF(AH100="",Default_Rank_Score,RANK(AH100,AH$4:AH$119,1))</f>
        <v>11</v>
      </c>
      <c r="AJ100" s="51">
        <v>39.93</v>
      </c>
      <c r="AK100" s="6">
        <v>1</v>
      </c>
      <c r="AL100" s="31">
        <v>0</v>
      </c>
      <c r="AM100" s="31">
        <v>0</v>
      </c>
      <c r="AN100" s="38">
        <f t="shared" si="39"/>
        <v>44.93</v>
      </c>
      <c r="AO100" s="11">
        <f>IF(AN100="",Default_Rank_Score,RANK(AN100,AN$4:AN$119,1))</f>
        <v>45</v>
      </c>
      <c r="AP100" s="51">
        <v>30.63</v>
      </c>
      <c r="AQ100" s="6">
        <v>2</v>
      </c>
      <c r="AR100" s="31">
        <v>0</v>
      </c>
      <c r="AS100" s="31">
        <v>0</v>
      </c>
      <c r="AT100" s="38">
        <f t="shared" si="40"/>
        <v>40.629999999999995</v>
      </c>
      <c r="AU100" s="11">
        <f>IF(AT100="",Default_Rank_Score,RANK(AT100,AT$4:AT$119,1))</f>
        <v>49</v>
      </c>
      <c r="AV100" s="51">
        <v>25.83</v>
      </c>
      <c r="AW100" s="6">
        <v>3</v>
      </c>
      <c r="AX100" s="31">
        <v>0</v>
      </c>
      <c r="AY100" s="31">
        <v>0</v>
      </c>
      <c r="AZ100" s="38">
        <f t="shared" si="41"/>
        <v>40.83</v>
      </c>
      <c r="BA100" s="11">
        <f>IF(AZ100="",Default_Rank_Score,RANK(AZ100,AZ$4:AZ$119,1))</f>
        <v>44</v>
      </c>
      <c r="BB100" s="51">
        <v>27.23</v>
      </c>
      <c r="BC100" s="6">
        <v>2</v>
      </c>
      <c r="BD100" s="31">
        <v>0</v>
      </c>
      <c r="BE100" s="31">
        <v>0</v>
      </c>
      <c r="BF100" s="38">
        <f t="shared" si="42"/>
        <v>37.230000000000004</v>
      </c>
      <c r="BG100" s="11">
        <f>IF(BF100="",Default_Rank_Score,RANK(BF100,BF$4:BF$119,1))</f>
        <v>45</v>
      </c>
      <c r="BH100" s="51">
        <v>32.92</v>
      </c>
      <c r="BI100" s="6">
        <v>2</v>
      </c>
      <c r="BJ100" s="31">
        <v>0</v>
      </c>
      <c r="BK100" s="31">
        <v>0</v>
      </c>
      <c r="BL100" s="38">
        <f t="shared" si="43"/>
        <v>42.92</v>
      </c>
      <c r="BM100" s="11">
        <f>IF(BL100="",Default_Rank_Score,RANK(BL100,BL$4:BL$119,1))</f>
        <v>59</v>
      </c>
      <c r="BN100" s="51">
        <v>44.29</v>
      </c>
      <c r="BO100" s="6">
        <v>2</v>
      </c>
      <c r="BP100" s="31">
        <v>0</v>
      </c>
      <c r="BQ100" s="31">
        <v>0</v>
      </c>
      <c r="BR100" s="38">
        <f t="shared" si="44"/>
        <v>54.29</v>
      </c>
      <c r="BS100" s="11">
        <f>IF(BR100="",Default_Rank_Score,RANK(BR100,BR$4:BR$119,1))</f>
        <v>63</v>
      </c>
    </row>
    <row r="101" spans="1:71" s="10" customFormat="1" x14ac:dyDescent="0.2">
      <c r="A101" s="77" t="s">
        <v>66</v>
      </c>
      <c r="B101" s="2"/>
      <c r="C101" s="1"/>
      <c r="D101" s="69">
        <v>1</v>
      </c>
      <c r="E101" s="76" t="s">
        <v>190</v>
      </c>
      <c r="F101" s="6"/>
      <c r="G101" s="66">
        <f t="shared" ref="G101:G118" si="45">RANK(K101,K$4:K$119,1)</f>
        <v>49</v>
      </c>
      <c r="H101" s="66">
        <f t="shared" ref="H101:H118" si="46">Q101+W101+AC101+AI101+AO101</f>
        <v>236</v>
      </c>
      <c r="I101" s="66">
        <f t="shared" ref="I101:I118" si="47">IF(M101=0,1,0)+IF(S101=0,1,0)+IF(Y101=0,1,0)+IF(AE101=0,1,0)+IF(AK101=0,1,0)+IF(AQ101=0,1,0)+IF(AW101=0,1,0)+IF(BC101=0,1,0)+IF(BI101=0,1,0)+IF(BO101=0,1,0)</f>
        <v>2</v>
      </c>
      <c r="J101" s="66">
        <f t="shared" ref="J101:J118" si="48">M101+S101+Y101+AE101+AK101+AQ101+AW101+BC101+BI101+BO101</f>
        <v>12</v>
      </c>
      <c r="K101" s="67">
        <f t="shared" ref="K101:K118" si="49">P101+V101+AB101+AH101+AN101+AT101+AZ101+BF101+BL101+BR101</f>
        <v>406.03</v>
      </c>
      <c r="L101" s="51">
        <v>32.06</v>
      </c>
      <c r="M101" s="6">
        <v>0</v>
      </c>
      <c r="N101" s="31">
        <v>0</v>
      </c>
      <c r="O101" s="31">
        <v>0</v>
      </c>
      <c r="P101" s="38">
        <f t="shared" ref="P101:P132" si="50">IF((OR(L101="",L101="DNC")),"",IF(L101="SDQ",P$129,IF(L101="DNF",999,(L101+(5*M101)+(N101*10)-(O101*5)))))</f>
        <v>32.06</v>
      </c>
      <c r="Q101" s="55">
        <f>IF(P101="",Default_Rank_Score,RANK(P101,P$4:P$119,1))</f>
        <v>24</v>
      </c>
      <c r="R101" s="51">
        <v>29.68</v>
      </c>
      <c r="S101" s="6">
        <v>1</v>
      </c>
      <c r="T101" s="31">
        <v>0</v>
      </c>
      <c r="U101" s="31">
        <v>0</v>
      </c>
      <c r="V101" s="38">
        <f t="shared" ref="V101:V132" si="51">IF((OR(R101="",R101="DNC")),"",IF(R101="SDQ",V$129,IF(R101="DNF",999,(R101+(5*S101)+(T101*10)-(U101*5)))))</f>
        <v>34.68</v>
      </c>
      <c r="W101" s="57">
        <f>IF(V101="",Default_Rank_Score,RANK(V101,V$4:V$119,1))</f>
        <v>63</v>
      </c>
      <c r="X101" s="51">
        <v>38.479999999999997</v>
      </c>
      <c r="Y101" s="6">
        <v>1</v>
      </c>
      <c r="Z101" s="31">
        <v>0</v>
      </c>
      <c r="AA101" s="31">
        <v>0</v>
      </c>
      <c r="AB101" s="38">
        <f t="shared" ref="AB101:AB132" si="52">IF((OR(X101="",X101="DNC")),"",IF(X101="SDQ",AB$129,IF(X101="DNF",999,(X101+(5*Y101)+(Z101*10)-(AA101*5)))))</f>
        <v>43.48</v>
      </c>
      <c r="AC101" s="57">
        <f>IF(AB101="",Default_Rank_Score,RANK(AB101,AB$4:AB$119,1))</f>
        <v>47</v>
      </c>
      <c r="AD101" s="51">
        <v>31.16</v>
      </c>
      <c r="AE101" s="6">
        <v>1</v>
      </c>
      <c r="AF101" s="31">
        <v>0</v>
      </c>
      <c r="AG101" s="31">
        <v>0</v>
      </c>
      <c r="AH101" s="38">
        <f t="shared" ref="AH101:AH132" si="53">IF((OR(AD101="",AD101="DNC")),"",IF(AD101="SDQ",AH$129,IF(AD101="DNF",999,(AD101+(5*AE101)+(AF101*10)-(AG101*5)))))</f>
        <v>36.159999999999997</v>
      </c>
      <c r="AI101" s="57">
        <f>IF(AH101="",Default_Rank_Score,RANK(AH101,AH$4:AH$119,1))</f>
        <v>47</v>
      </c>
      <c r="AJ101" s="51">
        <v>39.35</v>
      </c>
      <c r="AK101" s="6">
        <v>2</v>
      </c>
      <c r="AL101" s="31">
        <v>0</v>
      </c>
      <c r="AM101" s="31">
        <v>0</v>
      </c>
      <c r="AN101" s="38">
        <f t="shared" ref="AN101:AN132" si="54">IF((OR(AJ101="",AJ101="DNC")),"",IF(AJ101="SDQ",AN$129,IF(AJ101="DNF",999,(AJ101+(5*AK101)+(AL101*10)-(AM101*5)))))</f>
        <v>49.35</v>
      </c>
      <c r="AO101" s="11">
        <f>IF(AN101="",Default_Rank_Score,RANK(AN101,AN$4:AN$119,1))</f>
        <v>55</v>
      </c>
      <c r="AP101" s="75">
        <v>34.68</v>
      </c>
      <c r="AQ101" s="6">
        <v>0</v>
      </c>
      <c r="AR101" s="31">
        <v>0</v>
      </c>
      <c r="AS101" s="31">
        <v>0</v>
      </c>
      <c r="AT101" s="38">
        <f t="shared" ref="AT101:AT132" si="55">IF((OR(AP101="",AP101="DNC")),"",IF(AP101="SDQ",AT$129,IF(AP101="DNF",999,(AP101+(5*AQ101)+(AR101*10)-(AS101*5)))))</f>
        <v>34.68</v>
      </c>
      <c r="AU101" s="11">
        <f>IF(AT101="",Default_Rank_Score,RANK(AT101,AT$4:AT$119,1))</f>
        <v>29</v>
      </c>
      <c r="AV101" s="51">
        <v>30.36</v>
      </c>
      <c r="AW101" s="6">
        <v>1</v>
      </c>
      <c r="AX101" s="31">
        <v>0</v>
      </c>
      <c r="AY101" s="31">
        <v>0</v>
      </c>
      <c r="AZ101" s="38">
        <f t="shared" ref="AZ101:AZ132" si="56">IF((OR(AV101="",AV101="DNC")),"",IF(AV101="SDQ",AZ$129,IF(AV101="DNF",999,(AV101+(5*AW101)+(AX101*10)-(AY101*5)))))</f>
        <v>35.36</v>
      </c>
      <c r="BA101" s="11">
        <f>IF(AZ101="",Default_Rank_Score,RANK(AZ101,AZ$4:AZ$119,1))</f>
        <v>29</v>
      </c>
      <c r="BB101" s="51">
        <v>30.78</v>
      </c>
      <c r="BC101" s="6">
        <v>2</v>
      </c>
      <c r="BD101" s="31">
        <v>0</v>
      </c>
      <c r="BE101" s="31">
        <v>0</v>
      </c>
      <c r="BF101" s="38">
        <f t="shared" ref="BF101:BF132" si="57">IF((OR(BB101="",BB101="DNC")),"",IF(BB101="SDQ",BF$129,IF(BB101="DNF",999,(BB101+(5*BC101)+(BD101*10)-(BE101*5)))))</f>
        <v>40.78</v>
      </c>
      <c r="BG101" s="11">
        <f>IF(BF101="",Default_Rank_Score,RANK(BF101,BF$4:BF$119,1))</f>
        <v>56</v>
      </c>
      <c r="BH101" s="51">
        <v>39.64</v>
      </c>
      <c r="BI101" s="6">
        <v>2</v>
      </c>
      <c r="BJ101" s="31">
        <v>0</v>
      </c>
      <c r="BK101" s="31">
        <v>0</v>
      </c>
      <c r="BL101" s="38">
        <f t="shared" ref="BL101:BL132" si="58">IF((OR(BH101="",BH101="DNC")),"",IF(BH101="SDQ",BL$129,IF(BH101="DNF",999,(BH101+(5*BI101)+(BJ101*10)-(BK101*5)))))</f>
        <v>49.64</v>
      </c>
      <c r="BM101" s="11">
        <f>IF(BL101="",Default_Rank_Score,RANK(BL101,BL$4:BL$119,1))</f>
        <v>69</v>
      </c>
      <c r="BN101" s="51">
        <v>39.840000000000003</v>
      </c>
      <c r="BO101" s="6">
        <v>2</v>
      </c>
      <c r="BP101" s="31">
        <v>0</v>
      </c>
      <c r="BQ101" s="31">
        <v>0</v>
      </c>
      <c r="BR101" s="38">
        <f t="shared" ref="BR101:BR132" si="59">IF((OR(BN101="",BN101="DNC")),"",IF(BN101="SDQ",BR$129,IF(BN101="DNF",999,(BN101+(5*BO101)+(BP101*10)-(BQ101*5)))))</f>
        <v>49.84</v>
      </c>
      <c r="BS101" s="11">
        <f>IF(BR101="",Default_Rank_Score,RANK(BR101,BR$4:BR$119,1))</f>
        <v>52</v>
      </c>
    </row>
    <row r="102" spans="1:71" s="10" customFormat="1" x14ac:dyDescent="0.2">
      <c r="A102" s="61" t="s">
        <v>62</v>
      </c>
      <c r="B102" s="2"/>
      <c r="C102" s="1"/>
      <c r="D102" s="69">
        <v>1</v>
      </c>
      <c r="E102" s="76" t="s">
        <v>188</v>
      </c>
      <c r="F102" s="6"/>
      <c r="G102" s="66">
        <f t="shared" si="45"/>
        <v>55</v>
      </c>
      <c r="H102" s="66">
        <f t="shared" si="46"/>
        <v>236</v>
      </c>
      <c r="I102" s="66">
        <f t="shared" si="47"/>
        <v>2</v>
      </c>
      <c r="J102" s="66">
        <f t="shared" si="48"/>
        <v>14</v>
      </c>
      <c r="K102" s="67">
        <f t="shared" si="49"/>
        <v>436.48</v>
      </c>
      <c r="L102" s="51">
        <v>28.61</v>
      </c>
      <c r="M102" s="6">
        <v>1</v>
      </c>
      <c r="N102" s="31">
        <v>0</v>
      </c>
      <c r="O102" s="31">
        <v>0</v>
      </c>
      <c r="P102" s="38">
        <f t="shared" si="50"/>
        <v>33.61</v>
      </c>
      <c r="Q102" s="55">
        <f>IF(P102="",Default_Rank_Score,RANK(P102,P$4:P$119,1))</f>
        <v>34</v>
      </c>
      <c r="R102" s="51">
        <v>26.3</v>
      </c>
      <c r="S102" s="6">
        <v>0</v>
      </c>
      <c r="T102" s="31">
        <v>0</v>
      </c>
      <c r="U102" s="31">
        <v>0</v>
      </c>
      <c r="V102" s="38">
        <f t="shared" si="51"/>
        <v>26.3</v>
      </c>
      <c r="W102" s="57">
        <f>IF(V102="",Default_Rank_Score,RANK(V102,V$4:V$119,1))</f>
        <v>34</v>
      </c>
      <c r="X102" s="51">
        <v>34.54</v>
      </c>
      <c r="Y102" s="6">
        <v>2</v>
      </c>
      <c r="Z102" s="31">
        <v>0</v>
      </c>
      <c r="AA102" s="31">
        <v>0</v>
      </c>
      <c r="AB102" s="38">
        <f t="shared" si="52"/>
        <v>44.54</v>
      </c>
      <c r="AC102" s="57">
        <f>IF(AB102="",Default_Rank_Score,RANK(AB102,AB$4:AB$119,1))</f>
        <v>49</v>
      </c>
      <c r="AD102" s="51">
        <v>32.159999999999997</v>
      </c>
      <c r="AE102" s="6">
        <v>1</v>
      </c>
      <c r="AF102" s="31">
        <v>0</v>
      </c>
      <c r="AG102" s="31">
        <v>0</v>
      </c>
      <c r="AH102" s="38">
        <f t="shared" si="53"/>
        <v>37.159999999999997</v>
      </c>
      <c r="AI102" s="57">
        <f>IF(AH102="",Default_Rank_Score,RANK(AH102,AH$4:AH$119,1))</f>
        <v>49</v>
      </c>
      <c r="AJ102" s="51">
        <v>46.52</v>
      </c>
      <c r="AK102" s="6">
        <v>2</v>
      </c>
      <c r="AL102" s="31">
        <v>0</v>
      </c>
      <c r="AM102" s="31">
        <v>0</v>
      </c>
      <c r="AN102" s="38">
        <f t="shared" si="54"/>
        <v>56.52</v>
      </c>
      <c r="AO102" s="11">
        <f>IF(AN102="",Default_Rank_Score,RANK(AN102,AN$4:AN$119,1))</f>
        <v>70</v>
      </c>
      <c r="AP102" s="51">
        <v>40.46</v>
      </c>
      <c r="AQ102" s="6">
        <v>2</v>
      </c>
      <c r="AR102" s="31">
        <v>0</v>
      </c>
      <c r="AS102" s="31">
        <v>0</v>
      </c>
      <c r="AT102" s="38">
        <f t="shared" si="55"/>
        <v>50.46</v>
      </c>
      <c r="AU102" s="11">
        <f>IF(AT102="",Default_Rank_Score,RANK(AT102,AT$4:AT$119,1))</f>
        <v>68</v>
      </c>
      <c r="AV102" s="51">
        <v>32.83</v>
      </c>
      <c r="AW102" s="6">
        <v>1</v>
      </c>
      <c r="AX102" s="31">
        <v>0</v>
      </c>
      <c r="AY102" s="31">
        <v>0</v>
      </c>
      <c r="AZ102" s="38">
        <f t="shared" si="56"/>
        <v>37.83</v>
      </c>
      <c r="BA102" s="11">
        <f>IF(AZ102="",Default_Rank_Score,RANK(AZ102,AZ$4:AZ$119,1))</f>
        <v>37</v>
      </c>
      <c r="BB102" s="51">
        <v>36.71</v>
      </c>
      <c r="BC102" s="6">
        <v>4</v>
      </c>
      <c r="BD102" s="31">
        <v>0</v>
      </c>
      <c r="BE102" s="31">
        <v>0</v>
      </c>
      <c r="BF102" s="38">
        <f t="shared" si="57"/>
        <v>56.71</v>
      </c>
      <c r="BG102" s="11">
        <f>IF(BF102="",Default_Rank_Score,RANK(BF102,BF$4:BF$119,1))</f>
        <v>86</v>
      </c>
      <c r="BH102" s="51">
        <v>35.76</v>
      </c>
      <c r="BI102" s="6">
        <v>1</v>
      </c>
      <c r="BJ102" s="31">
        <v>0</v>
      </c>
      <c r="BK102" s="31">
        <v>0</v>
      </c>
      <c r="BL102" s="38">
        <f t="shared" si="58"/>
        <v>40.76</v>
      </c>
      <c r="BM102" s="11">
        <f>IF(BL102="",Default_Rank_Score,RANK(BL102,BL$4:BL$119,1))</f>
        <v>51</v>
      </c>
      <c r="BN102" s="51">
        <v>52.59</v>
      </c>
      <c r="BO102" s="6">
        <v>0</v>
      </c>
      <c r="BP102" s="31">
        <v>0</v>
      </c>
      <c r="BQ102" s="31">
        <v>0</v>
      </c>
      <c r="BR102" s="38">
        <f t="shared" si="59"/>
        <v>52.59</v>
      </c>
      <c r="BS102" s="11">
        <f>IF(BR102="",Default_Rank_Score,RANK(BR102,BR$4:BR$119,1))</f>
        <v>58</v>
      </c>
    </row>
    <row r="103" spans="1:71" s="10" customFormat="1" x14ac:dyDescent="0.2">
      <c r="A103" s="61" t="s">
        <v>140</v>
      </c>
      <c r="B103" s="2"/>
      <c r="C103" s="1"/>
      <c r="D103" s="72">
        <v>4</v>
      </c>
      <c r="E103" s="76" t="s">
        <v>141</v>
      </c>
      <c r="F103" s="6"/>
      <c r="G103" s="66">
        <f t="shared" si="45"/>
        <v>61</v>
      </c>
      <c r="H103" s="66">
        <f t="shared" si="46"/>
        <v>277</v>
      </c>
      <c r="I103" s="66">
        <f t="shared" si="47"/>
        <v>2</v>
      </c>
      <c r="J103" s="66">
        <f t="shared" si="48"/>
        <v>21</v>
      </c>
      <c r="K103" s="67">
        <f t="shared" si="49"/>
        <v>463.61</v>
      </c>
      <c r="L103" s="51">
        <v>39.43</v>
      </c>
      <c r="M103" s="6">
        <v>3</v>
      </c>
      <c r="N103" s="31">
        <v>0</v>
      </c>
      <c r="O103" s="31">
        <v>0</v>
      </c>
      <c r="P103" s="38">
        <f t="shared" si="50"/>
        <v>54.43</v>
      </c>
      <c r="Q103" s="55">
        <f>IF(P103="",Default_Rank_Score,RANK(P103,P$4:P$119,1))</f>
        <v>70</v>
      </c>
      <c r="R103" s="51">
        <v>28.65</v>
      </c>
      <c r="S103" s="6">
        <v>0</v>
      </c>
      <c r="T103" s="31">
        <v>0</v>
      </c>
      <c r="U103" s="31">
        <v>0</v>
      </c>
      <c r="V103" s="38">
        <f t="shared" si="51"/>
        <v>28.65</v>
      </c>
      <c r="W103" s="57">
        <f>IF(V103="",Default_Rank_Score,RANK(V103,V$4:V$119,1))</f>
        <v>47</v>
      </c>
      <c r="X103" s="51">
        <v>36.35</v>
      </c>
      <c r="Y103" s="6">
        <v>2</v>
      </c>
      <c r="Z103" s="31">
        <v>0</v>
      </c>
      <c r="AA103" s="31">
        <v>0</v>
      </c>
      <c r="AB103" s="38">
        <f t="shared" si="52"/>
        <v>46.35</v>
      </c>
      <c r="AC103" s="57">
        <f>IF(AB103="",Default_Rank_Score,RANK(AB103,AB$4:AB$119,1))</f>
        <v>55</v>
      </c>
      <c r="AD103" s="51">
        <v>35.020000000000003</v>
      </c>
      <c r="AE103" s="6">
        <v>3</v>
      </c>
      <c r="AF103" s="31">
        <v>0</v>
      </c>
      <c r="AG103" s="31">
        <v>0</v>
      </c>
      <c r="AH103" s="38">
        <f t="shared" si="53"/>
        <v>50.02</v>
      </c>
      <c r="AI103" s="57">
        <f>IF(AH103="",Default_Rank_Score,RANK(AH103,AH$4:AH$119,1))</f>
        <v>78</v>
      </c>
      <c r="AJ103" s="51">
        <v>41.12</v>
      </c>
      <c r="AK103" s="6">
        <v>0</v>
      </c>
      <c r="AL103" s="31">
        <v>0</v>
      </c>
      <c r="AM103" s="31">
        <v>0</v>
      </c>
      <c r="AN103" s="38">
        <f t="shared" si="54"/>
        <v>41.12</v>
      </c>
      <c r="AO103" s="11">
        <f>IF(AN103="",Default_Rank_Score,RANK(AN103,AN$4:AN$119,1))</f>
        <v>27</v>
      </c>
      <c r="AP103" s="51">
        <v>36.31</v>
      </c>
      <c r="AQ103" s="6">
        <v>1</v>
      </c>
      <c r="AR103" s="31">
        <v>0</v>
      </c>
      <c r="AS103" s="31">
        <v>0</v>
      </c>
      <c r="AT103" s="38">
        <f t="shared" si="55"/>
        <v>41.31</v>
      </c>
      <c r="AU103" s="11">
        <f>IF(AT103="",Default_Rank_Score,RANK(AT103,AT$4:AT$119,1))</f>
        <v>51</v>
      </c>
      <c r="AV103" s="51">
        <v>36.74</v>
      </c>
      <c r="AW103" s="6">
        <v>5</v>
      </c>
      <c r="AX103" s="31">
        <v>0</v>
      </c>
      <c r="AY103" s="31">
        <v>0</v>
      </c>
      <c r="AZ103" s="38">
        <f t="shared" si="56"/>
        <v>61.74</v>
      </c>
      <c r="BA103" s="11">
        <f>IF(AZ103="",Default_Rank_Score,RANK(AZ103,AZ$4:AZ$119,1))</f>
        <v>86</v>
      </c>
      <c r="BB103" s="51">
        <v>30.8</v>
      </c>
      <c r="BC103" s="6">
        <v>2</v>
      </c>
      <c r="BD103" s="31">
        <v>0</v>
      </c>
      <c r="BE103" s="31">
        <v>0</v>
      </c>
      <c r="BF103" s="38">
        <f t="shared" si="57"/>
        <v>40.799999999999997</v>
      </c>
      <c r="BG103" s="11">
        <f>IF(BF103="",Default_Rank_Score,RANK(BF103,BF$4:BF$119,1))</f>
        <v>57</v>
      </c>
      <c r="BH103" s="51">
        <v>33.78</v>
      </c>
      <c r="BI103" s="6">
        <v>1</v>
      </c>
      <c r="BJ103" s="31">
        <v>0</v>
      </c>
      <c r="BK103" s="31">
        <v>0</v>
      </c>
      <c r="BL103" s="38">
        <f t="shared" si="58"/>
        <v>38.78</v>
      </c>
      <c r="BM103" s="11">
        <f>IF(BL103="",Default_Rank_Score,RANK(BL103,BL$4:BL$119,1))</f>
        <v>45</v>
      </c>
      <c r="BN103" s="51">
        <v>40.409999999999997</v>
      </c>
      <c r="BO103" s="6">
        <v>4</v>
      </c>
      <c r="BP103" s="31">
        <v>0</v>
      </c>
      <c r="BQ103" s="31">
        <v>0</v>
      </c>
      <c r="BR103" s="38">
        <f t="shared" si="59"/>
        <v>60.41</v>
      </c>
      <c r="BS103" s="11">
        <f>IF(BR103="",Default_Rank_Score,RANK(BR103,BR$4:BR$119,1))</f>
        <v>73</v>
      </c>
    </row>
    <row r="104" spans="1:71" s="10" customFormat="1" x14ac:dyDescent="0.2">
      <c r="A104" s="61" t="s">
        <v>114</v>
      </c>
      <c r="B104" s="2"/>
      <c r="C104" s="1"/>
      <c r="D104" s="68" t="s">
        <v>46</v>
      </c>
      <c r="E104" s="76" t="s">
        <v>59</v>
      </c>
      <c r="F104" s="6"/>
      <c r="G104" s="66">
        <f t="shared" si="45"/>
        <v>84</v>
      </c>
      <c r="H104" s="66">
        <f t="shared" si="46"/>
        <v>391</v>
      </c>
      <c r="I104" s="66">
        <f t="shared" si="47"/>
        <v>2</v>
      </c>
      <c r="J104" s="66">
        <f t="shared" si="48"/>
        <v>14</v>
      </c>
      <c r="K104" s="67">
        <f t="shared" si="49"/>
        <v>611.53</v>
      </c>
      <c r="L104" s="51">
        <v>59.05</v>
      </c>
      <c r="M104" s="6">
        <v>3</v>
      </c>
      <c r="N104" s="31">
        <v>0</v>
      </c>
      <c r="O104" s="31">
        <v>0</v>
      </c>
      <c r="P104" s="38">
        <f t="shared" si="50"/>
        <v>74.05</v>
      </c>
      <c r="Q104" s="55">
        <f>IF(P104="",Default_Rank_Score,RANK(P104,P$4:P$119,1))</f>
        <v>94</v>
      </c>
      <c r="R104" s="51">
        <v>35.950000000000003</v>
      </c>
      <c r="S104" s="6">
        <v>0</v>
      </c>
      <c r="T104" s="31">
        <v>0</v>
      </c>
      <c r="U104" s="31">
        <v>0</v>
      </c>
      <c r="V104" s="38">
        <f t="shared" si="51"/>
        <v>35.950000000000003</v>
      </c>
      <c r="W104" s="57">
        <f>IF(V104="",Default_Rank_Score,RANK(V104,V$4:V$119,1))</f>
        <v>66</v>
      </c>
      <c r="X104" s="51">
        <v>51.63</v>
      </c>
      <c r="Y104" s="6">
        <v>1</v>
      </c>
      <c r="Z104" s="31">
        <v>0</v>
      </c>
      <c r="AA104" s="31">
        <v>0</v>
      </c>
      <c r="AB104" s="38">
        <f t="shared" si="52"/>
        <v>56.63</v>
      </c>
      <c r="AC104" s="57">
        <f>IF(AB104="",Default_Rank_Score,RANK(AB104,AB$4:AB$119,1))</f>
        <v>76</v>
      </c>
      <c r="AD104" s="51">
        <v>46.6</v>
      </c>
      <c r="AE104" s="6">
        <v>1</v>
      </c>
      <c r="AF104" s="31">
        <v>0</v>
      </c>
      <c r="AG104" s="31">
        <v>0</v>
      </c>
      <c r="AH104" s="38">
        <f t="shared" si="53"/>
        <v>51.6</v>
      </c>
      <c r="AI104" s="57">
        <f>IF(AH104="",Default_Rank_Score,RANK(AH104,AH$4:AH$119,1))</f>
        <v>79</v>
      </c>
      <c r="AJ104" s="51">
        <v>60.31</v>
      </c>
      <c r="AK104" s="6">
        <v>1</v>
      </c>
      <c r="AL104" s="31">
        <v>0</v>
      </c>
      <c r="AM104" s="31">
        <v>0</v>
      </c>
      <c r="AN104" s="38">
        <f t="shared" si="54"/>
        <v>65.31</v>
      </c>
      <c r="AO104" s="11">
        <f>IF(AN104="",Default_Rank_Score,RANK(AN104,AN$4:AN$119,1))</f>
        <v>76</v>
      </c>
      <c r="AP104" s="51">
        <v>56.4</v>
      </c>
      <c r="AQ104" s="6">
        <v>1</v>
      </c>
      <c r="AR104" s="31">
        <v>0</v>
      </c>
      <c r="AS104" s="31">
        <v>0</v>
      </c>
      <c r="AT104" s="38">
        <f t="shared" si="55"/>
        <v>61.4</v>
      </c>
      <c r="AU104" s="11">
        <f>IF(AT104="",Default_Rank_Score,RANK(AT104,AT$4:AT$119,1))</f>
        <v>81</v>
      </c>
      <c r="AV104" s="51">
        <v>51.43</v>
      </c>
      <c r="AW104" s="6">
        <v>5</v>
      </c>
      <c r="AX104" s="31">
        <v>0</v>
      </c>
      <c r="AY104" s="31">
        <v>0</v>
      </c>
      <c r="AZ104" s="38">
        <f t="shared" si="56"/>
        <v>76.430000000000007</v>
      </c>
      <c r="BA104" s="11">
        <f>IF(AZ104="",Default_Rank_Score,RANK(AZ104,AZ$4:AZ$119,1))</f>
        <v>96</v>
      </c>
      <c r="BB104" s="51">
        <v>47.98</v>
      </c>
      <c r="BC104" s="6">
        <v>0</v>
      </c>
      <c r="BD104" s="31">
        <v>0</v>
      </c>
      <c r="BE104" s="31">
        <v>0</v>
      </c>
      <c r="BF104" s="38">
        <f t="shared" si="57"/>
        <v>47.98</v>
      </c>
      <c r="BG104" s="11">
        <f>IF(BF104="",Default_Rank_Score,RANK(BF104,BF$4:BF$119,1))</f>
        <v>71</v>
      </c>
      <c r="BH104" s="51">
        <v>54.67</v>
      </c>
      <c r="BI104" s="6">
        <v>1</v>
      </c>
      <c r="BJ104" s="31">
        <v>0</v>
      </c>
      <c r="BK104" s="31">
        <v>0</v>
      </c>
      <c r="BL104" s="38">
        <f t="shared" si="58"/>
        <v>59.67</v>
      </c>
      <c r="BM104" s="11">
        <f>IF(BL104="",Default_Rank_Score,RANK(BL104,BL$4:BL$119,1))</f>
        <v>85</v>
      </c>
      <c r="BN104" s="51">
        <v>67.510000000000005</v>
      </c>
      <c r="BO104" s="6">
        <v>1</v>
      </c>
      <c r="BP104" s="31">
        <v>1</v>
      </c>
      <c r="BQ104" s="31">
        <v>0</v>
      </c>
      <c r="BR104" s="38">
        <f t="shared" si="59"/>
        <v>82.51</v>
      </c>
      <c r="BS104" s="11">
        <f>IF(BR104="",Default_Rank_Score,RANK(BR104,BR$4:BR$119,1))</f>
        <v>94</v>
      </c>
    </row>
    <row r="105" spans="1:71" s="10" customFormat="1" x14ac:dyDescent="0.2">
      <c r="A105" s="61" t="s">
        <v>145</v>
      </c>
      <c r="B105" s="2"/>
      <c r="C105" s="1"/>
      <c r="D105" s="73">
        <v>5</v>
      </c>
      <c r="E105" s="76" t="s">
        <v>59</v>
      </c>
      <c r="F105" s="6"/>
      <c r="G105" s="66">
        <f t="shared" si="45"/>
        <v>86</v>
      </c>
      <c r="H105" s="66">
        <f t="shared" si="46"/>
        <v>364</v>
      </c>
      <c r="I105" s="66">
        <f t="shared" si="47"/>
        <v>2</v>
      </c>
      <c r="J105" s="66">
        <f t="shared" si="48"/>
        <v>25</v>
      </c>
      <c r="K105" s="67">
        <f t="shared" si="49"/>
        <v>631.62</v>
      </c>
      <c r="L105" s="51">
        <v>55.32</v>
      </c>
      <c r="M105" s="6">
        <v>4</v>
      </c>
      <c r="N105" s="31">
        <v>0</v>
      </c>
      <c r="O105" s="31">
        <v>0</v>
      </c>
      <c r="P105" s="38">
        <f t="shared" si="50"/>
        <v>75.319999999999993</v>
      </c>
      <c r="Q105" s="55">
        <f>IF(P105="",Default_Rank_Score,RANK(P105,P$4:P$119,1))</f>
        <v>96</v>
      </c>
      <c r="R105" s="51">
        <v>21.03</v>
      </c>
      <c r="S105" s="6">
        <v>0</v>
      </c>
      <c r="T105" s="31">
        <v>0</v>
      </c>
      <c r="U105" s="31">
        <v>0</v>
      </c>
      <c r="V105" s="38">
        <f t="shared" si="51"/>
        <v>21.03</v>
      </c>
      <c r="W105" s="57">
        <f>IF(V105="",Default_Rank_Score,RANK(V105,V$4:V$119,1))</f>
        <v>14</v>
      </c>
      <c r="X105" s="51">
        <v>53.1</v>
      </c>
      <c r="Y105" s="6">
        <v>2</v>
      </c>
      <c r="Z105" s="31">
        <v>0</v>
      </c>
      <c r="AA105" s="31">
        <v>0</v>
      </c>
      <c r="AB105" s="38">
        <f t="shared" si="52"/>
        <v>63.1</v>
      </c>
      <c r="AC105" s="57">
        <f>IF(AB105="",Default_Rank_Score,RANK(AB105,AB$4:AB$119,1))</f>
        <v>83</v>
      </c>
      <c r="AD105" s="51">
        <v>67.73</v>
      </c>
      <c r="AE105" s="6">
        <v>5</v>
      </c>
      <c r="AF105" s="31">
        <v>0</v>
      </c>
      <c r="AG105" s="31">
        <v>0</v>
      </c>
      <c r="AH105" s="38">
        <f t="shared" si="53"/>
        <v>92.73</v>
      </c>
      <c r="AI105" s="57">
        <f>IF(AH105="",Default_Rank_Score,RANK(AH105,AH$4:AH$119,1))</f>
        <v>105</v>
      </c>
      <c r="AJ105" s="51">
        <v>54.71</v>
      </c>
      <c r="AK105" s="6">
        <v>0</v>
      </c>
      <c r="AL105" s="31">
        <v>0</v>
      </c>
      <c r="AM105" s="31">
        <v>0</v>
      </c>
      <c r="AN105" s="38">
        <f t="shared" si="54"/>
        <v>54.71</v>
      </c>
      <c r="AO105" s="11">
        <f>IF(AN105="",Default_Rank_Score,RANK(AN105,AN$4:AN$119,1))</f>
        <v>66</v>
      </c>
      <c r="AP105" s="51">
        <v>52.61</v>
      </c>
      <c r="AQ105" s="6">
        <v>3</v>
      </c>
      <c r="AR105" s="31">
        <v>0</v>
      </c>
      <c r="AS105" s="31">
        <v>0</v>
      </c>
      <c r="AT105" s="38">
        <f t="shared" si="55"/>
        <v>67.61</v>
      </c>
      <c r="AU105" s="11">
        <f>IF(AT105="",Default_Rank_Score,RANK(AT105,AT$4:AT$119,1))</f>
        <v>89</v>
      </c>
      <c r="AV105" s="51">
        <v>48.88</v>
      </c>
      <c r="AW105" s="6">
        <v>5</v>
      </c>
      <c r="AX105" s="31">
        <v>0</v>
      </c>
      <c r="AY105" s="31">
        <v>0</v>
      </c>
      <c r="AZ105" s="38">
        <f t="shared" si="56"/>
        <v>73.88</v>
      </c>
      <c r="BA105" s="11">
        <f>IF(AZ105="",Default_Rank_Score,RANK(AZ105,AZ$4:AZ$119,1))</f>
        <v>95</v>
      </c>
      <c r="BB105" s="51">
        <v>50.1</v>
      </c>
      <c r="BC105" s="6">
        <v>1</v>
      </c>
      <c r="BD105" s="31">
        <v>0</v>
      </c>
      <c r="BE105" s="31">
        <v>0</v>
      </c>
      <c r="BF105" s="38">
        <f t="shared" si="57"/>
        <v>55.1</v>
      </c>
      <c r="BG105" s="11">
        <f>IF(BF105="",Default_Rank_Score,RANK(BF105,BF$4:BF$119,1))</f>
        <v>82</v>
      </c>
      <c r="BH105" s="51">
        <v>50.49</v>
      </c>
      <c r="BI105" s="6">
        <v>1</v>
      </c>
      <c r="BJ105" s="31">
        <v>0</v>
      </c>
      <c r="BK105" s="31">
        <v>0</v>
      </c>
      <c r="BL105" s="38">
        <f t="shared" si="58"/>
        <v>55.49</v>
      </c>
      <c r="BM105" s="11">
        <f>IF(BL105="",Default_Rank_Score,RANK(BL105,BL$4:BL$119,1))</f>
        <v>77</v>
      </c>
      <c r="BN105" s="51">
        <v>52.65</v>
      </c>
      <c r="BO105" s="6">
        <v>4</v>
      </c>
      <c r="BP105" s="31">
        <v>0</v>
      </c>
      <c r="BQ105" s="31">
        <v>0</v>
      </c>
      <c r="BR105" s="38">
        <f t="shared" si="59"/>
        <v>72.650000000000006</v>
      </c>
      <c r="BS105" s="11">
        <f>IF(BR105="",Default_Rank_Score,RANK(BR105,BR$4:BR$119,1))</f>
        <v>86</v>
      </c>
    </row>
    <row r="106" spans="1:71" s="10" customFormat="1" x14ac:dyDescent="0.2">
      <c r="A106" s="61" t="s">
        <v>48</v>
      </c>
      <c r="B106" s="2"/>
      <c r="C106" s="1"/>
      <c r="D106" s="68" t="s">
        <v>46</v>
      </c>
      <c r="E106" s="76" t="s">
        <v>49</v>
      </c>
      <c r="F106" s="6"/>
      <c r="G106" s="66">
        <f t="shared" si="45"/>
        <v>98</v>
      </c>
      <c r="H106" s="66">
        <f t="shared" si="46"/>
        <v>460</v>
      </c>
      <c r="I106" s="66">
        <f t="shared" si="47"/>
        <v>2</v>
      </c>
      <c r="J106" s="66">
        <f t="shared" si="48"/>
        <v>27</v>
      </c>
      <c r="K106" s="67">
        <f t="shared" si="49"/>
        <v>761.32999999999993</v>
      </c>
      <c r="L106" s="51">
        <v>62.78</v>
      </c>
      <c r="M106" s="6">
        <v>0</v>
      </c>
      <c r="N106" s="31">
        <v>1</v>
      </c>
      <c r="O106" s="31">
        <v>0</v>
      </c>
      <c r="P106" s="38">
        <f t="shared" si="50"/>
        <v>72.78</v>
      </c>
      <c r="Q106" s="55">
        <f>IF(P106="",Default_Rank_Score,RANK(P106,P$4:P$119,1))</f>
        <v>92</v>
      </c>
      <c r="R106" s="51">
        <v>36.5</v>
      </c>
      <c r="S106" s="6">
        <v>1</v>
      </c>
      <c r="T106" s="31">
        <v>0</v>
      </c>
      <c r="U106" s="31">
        <v>0</v>
      </c>
      <c r="V106" s="38">
        <f t="shared" si="51"/>
        <v>41.5</v>
      </c>
      <c r="W106" s="57">
        <f>IF(V106="",Default_Rank_Score,RANK(V106,V$4:V$119,1))</f>
        <v>80</v>
      </c>
      <c r="X106" s="51">
        <v>58.45</v>
      </c>
      <c r="Y106" s="6">
        <v>3</v>
      </c>
      <c r="Z106" s="31">
        <v>0</v>
      </c>
      <c r="AA106" s="31">
        <v>0</v>
      </c>
      <c r="AB106" s="38">
        <f t="shared" si="52"/>
        <v>73.45</v>
      </c>
      <c r="AC106" s="57">
        <f>IF(AB106="",Default_Rank_Score,RANK(AB106,AB$4:AB$119,1))</f>
        <v>94</v>
      </c>
      <c r="AD106" s="51">
        <v>61.2</v>
      </c>
      <c r="AE106" s="6">
        <v>1</v>
      </c>
      <c r="AF106" s="31">
        <v>0</v>
      </c>
      <c r="AG106" s="31">
        <v>0</v>
      </c>
      <c r="AH106" s="38">
        <f t="shared" si="53"/>
        <v>66.2</v>
      </c>
      <c r="AI106" s="57">
        <f>IF(AH106="",Default_Rank_Score,RANK(AH106,AH$4:AH$119,1))</f>
        <v>94</v>
      </c>
      <c r="AJ106" s="51">
        <v>73.52</v>
      </c>
      <c r="AK106" s="6">
        <v>4</v>
      </c>
      <c r="AL106" s="31">
        <v>0</v>
      </c>
      <c r="AM106" s="31">
        <v>0</v>
      </c>
      <c r="AN106" s="38">
        <f t="shared" si="54"/>
        <v>93.52</v>
      </c>
      <c r="AO106" s="11">
        <f>IF(AN106="",Default_Rank_Score,RANK(AN106,AN$4:AN$119,1))</f>
        <v>100</v>
      </c>
      <c r="AP106" s="51">
        <v>75.75</v>
      </c>
      <c r="AQ106" s="6">
        <v>5</v>
      </c>
      <c r="AR106" s="31">
        <v>0</v>
      </c>
      <c r="AS106" s="31">
        <v>0</v>
      </c>
      <c r="AT106" s="38">
        <f t="shared" si="55"/>
        <v>100.75</v>
      </c>
      <c r="AU106" s="11">
        <f>IF(AT106="",Default_Rank_Score,RANK(AT106,AT$4:AT$119,1))</f>
        <v>101</v>
      </c>
      <c r="AV106" s="51">
        <v>58.77</v>
      </c>
      <c r="AW106" s="6">
        <v>0</v>
      </c>
      <c r="AX106" s="31">
        <v>0</v>
      </c>
      <c r="AY106" s="31">
        <v>0</v>
      </c>
      <c r="AZ106" s="38">
        <f t="shared" si="56"/>
        <v>58.77</v>
      </c>
      <c r="BA106" s="11">
        <f>IF(AZ106="",Default_Rank_Score,RANK(AZ106,AZ$4:AZ$119,1))</f>
        <v>81</v>
      </c>
      <c r="BB106" s="51">
        <v>50.68</v>
      </c>
      <c r="BC106" s="6">
        <v>6</v>
      </c>
      <c r="BD106" s="31">
        <v>0</v>
      </c>
      <c r="BE106" s="31">
        <v>0</v>
      </c>
      <c r="BF106" s="38">
        <f t="shared" si="57"/>
        <v>80.680000000000007</v>
      </c>
      <c r="BG106" s="11">
        <f>IF(BF106="",Default_Rank_Score,RANK(BF106,BF$4:BF$119,1))</f>
        <v>102</v>
      </c>
      <c r="BH106" s="51">
        <v>58.19</v>
      </c>
      <c r="BI106" s="6">
        <v>2</v>
      </c>
      <c r="BJ106" s="31">
        <v>0</v>
      </c>
      <c r="BK106" s="31">
        <v>0</v>
      </c>
      <c r="BL106" s="38">
        <f t="shared" si="58"/>
        <v>68.19</v>
      </c>
      <c r="BM106" s="11">
        <f>IF(BL106="",Default_Rank_Score,RANK(BL106,BL$4:BL$119,1))</f>
        <v>97</v>
      </c>
      <c r="BN106" s="51">
        <v>80.489999999999995</v>
      </c>
      <c r="BO106" s="6">
        <v>5</v>
      </c>
      <c r="BP106" s="31">
        <v>0</v>
      </c>
      <c r="BQ106" s="31">
        <v>0</v>
      </c>
      <c r="BR106" s="38">
        <f t="shared" si="59"/>
        <v>105.49</v>
      </c>
      <c r="BS106" s="11">
        <f>IF(BR106="",Default_Rank_Score,RANK(BR106,BR$4:BR$119,1))</f>
        <v>103</v>
      </c>
    </row>
    <row r="107" spans="1:71" s="10" customFormat="1" x14ac:dyDescent="0.2">
      <c r="A107" s="78" t="s">
        <v>198</v>
      </c>
      <c r="B107" s="2"/>
      <c r="C107" s="1"/>
      <c r="D107" s="71">
        <v>3</v>
      </c>
      <c r="E107" s="76" t="s">
        <v>104</v>
      </c>
      <c r="F107" s="6"/>
      <c r="G107" s="66">
        <f t="shared" si="45"/>
        <v>113</v>
      </c>
      <c r="H107" s="66">
        <f t="shared" si="46"/>
        <v>293</v>
      </c>
      <c r="I107" s="66">
        <f t="shared" si="47"/>
        <v>2</v>
      </c>
      <c r="J107" s="66">
        <f t="shared" si="48"/>
        <v>15</v>
      </c>
      <c r="K107" s="67">
        <f t="shared" si="49"/>
        <v>5229.03</v>
      </c>
      <c r="L107" s="51">
        <v>32.03</v>
      </c>
      <c r="M107" s="6">
        <v>5</v>
      </c>
      <c r="N107" s="31">
        <v>0</v>
      </c>
      <c r="O107" s="31">
        <v>0</v>
      </c>
      <c r="P107" s="38">
        <f t="shared" si="50"/>
        <v>57.03</v>
      </c>
      <c r="Q107" s="55">
        <f>IF(P107="",Default_Rank_Score,RANK(P107,P$4:P$119,1))</f>
        <v>74</v>
      </c>
      <c r="R107" s="51">
        <v>23.28</v>
      </c>
      <c r="S107" s="6">
        <v>0</v>
      </c>
      <c r="T107" s="31">
        <v>0</v>
      </c>
      <c r="U107" s="31">
        <v>0</v>
      </c>
      <c r="V107" s="38">
        <f t="shared" si="51"/>
        <v>23.28</v>
      </c>
      <c r="W107" s="57">
        <f>IF(V107="",Default_Rank_Score,RANK(V107,V$4:V$119,1))</f>
        <v>20</v>
      </c>
      <c r="X107" s="75">
        <v>34.950000000000003</v>
      </c>
      <c r="Y107" s="6">
        <v>3</v>
      </c>
      <c r="Z107" s="31">
        <v>1</v>
      </c>
      <c r="AA107" s="31">
        <v>0</v>
      </c>
      <c r="AB107" s="38">
        <f t="shared" si="52"/>
        <v>59.95</v>
      </c>
      <c r="AC107" s="57">
        <f>IF(AB107="",Default_Rank_Score,RANK(AB107,AB$4:AB$119,1))</f>
        <v>79</v>
      </c>
      <c r="AD107" s="51">
        <v>29.15</v>
      </c>
      <c r="AE107" s="6">
        <v>2</v>
      </c>
      <c r="AF107" s="31">
        <v>0</v>
      </c>
      <c r="AG107" s="31">
        <v>0</v>
      </c>
      <c r="AH107" s="38">
        <f t="shared" si="53"/>
        <v>39.15</v>
      </c>
      <c r="AI107" s="57">
        <f>IF(AH107="",Default_Rank_Score,RANK(AH107,AH$4:AH$119,1))</f>
        <v>55</v>
      </c>
      <c r="AJ107" s="51">
        <v>54.62</v>
      </c>
      <c r="AK107" s="6">
        <v>0</v>
      </c>
      <c r="AL107" s="31">
        <v>0</v>
      </c>
      <c r="AM107" s="31">
        <v>0</v>
      </c>
      <c r="AN107" s="38">
        <f t="shared" si="54"/>
        <v>54.62</v>
      </c>
      <c r="AO107" s="11">
        <f>IF(AN107="",Default_Rank_Score,RANK(AN107,AN$4:AN$119,1))</f>
        <v>65</v>
      </c>
      <c r="AP107" s="51" t="s">
        <v>197</v>
      </c>
      <c r="AQ107" s="6">
        <v>1</v>
      </c>
      <c r="AR107" s="31">
        <v>0</v>
      </c>
      <c r="AS107" s="31">
        <v>0</v>
      </c>
      <c r="AT107" s="38">
        <f t="shared" si="55"/>
        <v>999</v>
      </c>
      <c r="AU107" s="11">
        <f>IF(AT107="",Default_Rank_Score,RANK(AT107,AT$4:AT$119,1))</f>
        <v>113</v>
      </c>
      <c r="AV107" s="51" t="s">
        <v>197</v>
      </c>
      <c r="AW107" s="6">
        <v>1</v>
      </c>
      <c r="AX107" s="31">
        <v>0</v>
      </c>
      <c r="AY107" s="31">
        <v>0</v>
      </c>
      <c r="AZ107" s="38">
        <f t="shared" si="56"/>
        <v>999</v>
      </c>
      <c r="BA107" s="11">
        <f>IF(AZ107="",Default_Rank_Score,RANK(AZ107,AZ$4:AZ$119,1))</f>
        <v>113</v>
      </c>
      <c r="BB107" s="51" t="s">
        <v>197</v>
      </c>
      <c r="BC107" s="6">
        <v>1</v>
      </c>
      <c r="BD107" s="31">
        <v>0</v>
      </c>
      <c r="BE107" s="31">
        <v>0</v>
      </c>
      <c r="BF107" s="38">
        <f t="shared" si="57"/>
        <v>999</v>
      </c>
      <c r="BG107" s="11">
        <f>IF(BF107="",Default_Rank_Score,RANK(BF107,BF$4:BF$119,1))</f>
        <v>113</v>
      </c>
      <c r="BH107" s="51" t="s">
        <v>197</v>
      </c>
      <c r="BI107" s="6">
        <v>1</v>
      </c>
      <c r="BJ107" s="31">
        <v>0</v>
      </c>
      <c r="BK107" s="31">
        <v>0</v>
      </c>
      <c r="BL107" s="38">
        <f t="shared" si="58"/>
        <v>999</v>
      </c>
      <c r="BM107" s="11">
        <f>IF(BL107="",Default_Rank_Score,RANK(BL107,BL$4:BL$119,1))</f>
        <v>113</v>
      </c>
      <c r="BN107" s="51" t="s">
        <v>197</v>
      </c>
      <c r="BO107" s="6">
        <v>1</v>
      </c>
      <c r="BP107" s="31">
        <v>0</v>
      </c>
      <c r="BQ107" s="31">
        <v>0</v>
      </c>
      <c r="BR107" s="38">
        <f t="shared" si="59"/>
        <v>999</v>
      </c>
      <c r="BS107" s="11">
        <f>IF(BR107="",Default_Rank_Score,RANK(BR107,BR$4:BR$119,1))</f>
        <v>113</v>
      </c>
    </row>
    <row r="108" spans="1:71" s="10" customFormat="1" x14ac:dyDescent="0.2">
      <c r="A108" s="78" t="s">
        <v>199</v>
      </c>
      <c r="B108" s="2"/>
      <c r="C108" s="1"/>
      <c r="D108" s="74">
        <v>6</v>
      </c>
      <c r="E108" s="76" t="s">
        <v>49</v>
      </c>
      <c r="F108" s="6"/>
      <c r="G108" s="66">
        <f t="shared" si="45"/>
        <v>114</v>
      </c>
      <c r="H108" s="66">
        <f t="shared" si="46"/>
        <v>564</v>
      </c>
      <c r="I108" s="66">
        <f t="shared" si="47"/>
        <v>2</v>
      </c>
      <c r="J108" s="66">
        <f t="shared" si="48"/>
        <v>13</v>
      </c>
      <c r="K108" s="67">
        <f t="shared" si="49"/>
        <v>5809.08</v>
      </c>
      <c r="L108" s="51" t="s">
        <v>197</v>
      </c>
      <c r="M108" s="6">
        <v>1</v>
      </c>
      <c r="N108" s="31">
        <v>0</v>
      </c>
      <c r="O108" s="31">
        <v>0</v>
      </c>
      <c r="P108" s="38">
        <f t="shared" si="50"/>
        <v>999</v>
      </c>
      <c r="Q108" s="55">
        <f>IF(P108="",Default_Rank_Score,RANK(P108,P$4:P$119,1))</f>
        <v>114</v>
      </c>
      <c r="R108" s="51" t="s">
        <v>197</v>
      </c>
      <c r="S108" s="6">
        <v>1</v>
      </c>
      <c r="T108" s="31">
        <v>0</v>
      </c>
      <c r="U108" s="31">
        <v>0</v>
      </c>
      <c r="V108" s="38">
        <f t="shared" si="51"/>
        <v>999</v>
      </c>
      <c r="W108" s="57">
        <f>IF(V108="",Default_Rank_Score,RANK(V108,V$4:V$119,1))</f>
        <v>113</v>
      </c>
      <c r="X108" s="51" t="s">
        <v>197</v>
      </c>
      <c r="Y108" s="6">
        <v>1</v>
      </c>
      <c r="Z108" s="31">
        <v>0</v>
      </c>
      <c r="AA108" s="31">
        <v>0</v>
      </c>
      <c r="AB108" s="38">
        <f t="shared" si="52"/>
        <v>999</v>
      </c>
      <c r="AC108" s="57">
        <f>IF(AB108="",Default_Rank_Score,RANK(AB108,AB$4:AB$119,1))</f>
        <v>112</v>
      </c>
      <c r="AD108" s="51" t="s">
        <v>197</v>
      </c>
      <c r="AE108" s="6">
        <v>1</v>
      </c>
      <c r="AF108" s="31">
        <v>0</v>
      </c>
      <c r="AG108" s="31">
        <v>0</v>
      </c>
      <c r="AH108" s="38">
        <f t="shared" si="53"/>
        <v>999</v>
      </c>
      <c r="AI108" s="57">
        <f>IF(AH108="",Default_Rank_Score,RANK(AH108,AH$4:AH$119,1))</f>
        <v>112</v>
      </c>
      <c r="AJ108" s="79" t="s">
        <v>197</v>
      </c>
      <c r="AK108" s="6">
        <v>1</v>
      </c>
      <c r="AL108" s="31">
        <v>0</v>
      </c>
      <c r="AM108" s="31">
        <v>0</v>
      </c>
      <c r="AN108" s="38">
        <f t="shared" si="54"/>
        <v>999</v>
      </c>
      <c r="AO108" s="11">
        <f>IF(AN108="",Default_Rank_Score,RANK(AN108,AN$4:AN$119,1))</f>
        <v>113</v>
      </c>
      <c r="AP108" s="51">
        <v>169.23</v>
      </c>
      <c r="AQ108" s="6">
        <v>2</v>
      </c>
      <c r="AR108" s="31">
        <v>1</v>
      </c>
      <c r="AS108" s="31">
        <v>0</v>
      </c>
      <c r="AT108" s="38">
        <f t="shared" si="55"/>
        <v>189.23</v>
      </c>
      <c r="AU108" s="11">
        <f>IF(AT108="",Default_Rank_Score,RANK(AT108,AT$4:AT$119,1))</f>
        <v>112</v>
      </c>
      <c r="AV108" s="51">
        <v>146.76</v>
      </c>
      <c r="AW108" s="6">
        <v>3</v>
      </c>
      <c r="AX108" s="31">
        <v>0</v>
      </c>
      <c r="AY108" s="31">
        <v>0</v>
      </c>
      <c r="AZ108" s="38">
        <f t="shared" si="56"/>
        <v>161.76</v>
      </c>
      <c r="BA108" s="11">
        <f>IF(AZ108="",Default_Rank_Score,RANK(AZ108,AZ$4:AZ$119,1))</f>
        <v>112</v>
      </c>
      <c r="BB108" s="51">
        <v>109.47</v>
      </c>
      <c r="BC108" s="6">
        <v>3</v>
      </c>
      <c r="BD108" s="31">
        <v>0</v>
      </c>
      <c r="BE108" s="31">
        <v>0</v>
      </c>
      <c r="BF108" s="38">
        <f t="shared" si="57"/>
        <v>124.47</v>
      </c>
      <c r="BG108" s="11">
        <f>IF(BF108="",Default_Rank_Score,RANK(BF108,BF$4:BF$119,1))</f>
        <v>108</v>
      </c>
      <c r="BH108" s="51">
        <v>190.62</v>
      </c>
      <c r="BI108" s="6">
        <v>0</v>
      </c>
      <c r="BJ108" s="31">
        <v>0</v>
      </c>
      <c r="BK108" s="31">
        <v>0</v>
      </c>
      <c r="BL108" s="38">
        <f t="shared" si="58"/>
        <v>190.62</v>
      </c>
      <c r="BM108" s="11">
        <f>IF(BL108="",Default_Rank_Score,RANK(BL108,BL$4:BL$119,1))</f>
        <v>112</v>
      </c>
      <c r="BN108" s="51">
        <v>138</v>
      </c>
      <c r="BO108" s="6">
        <v>0</v>
      </c>
      <c r="BP108" s="31">
        <v>1</v>
      </c>
      <c r="BQ108" s="31">
        <v>0</v>
      </c>
      <c r="BR108" s="38">
        <f t="shared" si="59"/>
        <v>148</v>
      </c>
      <c r="BS108" s="11">
        <f>IF(BR108="",Default_Rank_Score,RANK(BR108,BR$4:BR$119,1))</f>
        <v>110</v>
      </c>
    </row>
    <row r="109" spans="1:71" s="10" customFormat="1" x14ac:dyDescent="0.2">
      <c r="A109" s="61" t="s">
        <v>156</v>
      </c>
      <c r="B109" s="2"/>
      <c r="C109" s="1"/>
      <c r="D109" s="74">
        <v>6</v>
      </c>
      <c r="E109" s="76" t="s">
        <v>47</v>
      </c>
      <c r="F109" s="6"/>
      <c r="G109" s="66">
        <f t="shared" si="45"/>
        <v>30</v>
      </c>
      <c r="H109" s="66">
        <f t="shared" si="46"/>
        <v>214</v>
      </c>
      <c r="I109" s="66">
        <f t="shared" si="47"/>
        <v>1</v>
      </c>
      <c r="J109" s="66">
        <f t="shared" si="48"/>
        <v>14</v>
      </c>
      <c r="K109" s="67">
        <f t="shared" si="49"/>
        <v>359.6</v>
      </c>
      <c r="L109" s="51">
        <v>24.12</v>
      </c>
      <c r="M109" s="6">
        <v>2</v>
      </c>
      <c r="N109" s="31">
        <v>0</v>
      </c>
      <c r="O109" s="31">
        <v>0</v>
      </c>
      <c r="P109" s="38">
        <f t="shared" si="50"/>
        <v>34.120000000000005</v>
      </c>
      <c r="Q109" s="55">
        <f>IF(P109="",Default_Rank_Score,RANK(P109,P$4:P$119,1))</f>
        <v>38</v>
      </c>
      <c r="R109" s="51">
        <v>32.22</v>
      </c>
      <c r="S109" s="6">
        <v>0</v>
      </c>
      <c r="T109" s="31">
        <v>0</v>
      </c>
      <c r="U109" s="31">
        <v>0</v>
      </c>
      <c r="V109" s="38">
        <f t="shared" si="51"/>
        <v>32.22</v>
      </c>
      <c r="W109" s="57">
        <f>IF(V109="",Default_Rank_Score,RANK(V109,V$4:V$119,1))</f>
        <v>59</v>
      </c>
      <c r="X109" s="51">
        <v>29.17</v>
      </c>
      <c r="Y109" s="6">
        <v>1</v>
      </c>
      <c r="Z109" s="31">
        <v>0</v>
      </c>
      <c r="AA109" s="31">
        <v>0</v>
      </c>
      <c r="AB109" s="38">
        <f t="shared" si="52"/>
        <v>34.17</v>
      </c>
      <c r="AC109" s="57">
        <f>IF(AB109="",Default_Rank_Score,RANK(AB109,AB$4:AB$119,1))</f>
        <v>23</v>
      </c>
      <c r="AD109" s="51">
        <v>27.21</v>
      </c>
      <c r="AE109" s="6">
        <v>1</v>
      </c>
      <c r="AF109" s="31">
        <v>0</v>
      </c>
      <c r="AG109" s="31">
        <v>0</v>
      </c>
      <c r="AH109" s="38">
        <f t="shared" si="53"/>
        <v>32.21</v>
      </c>
      <c r="AI109" s="57">
        <f>IF(AH109="",Default_Rank_Score,RANK(AH109,AH$4:AH$119,1))</f>
        <v>33</v>
      </c>
      <c r="AJ109" s="51">
        <v>42.17</v>
      </c>
      <c r="AK109" s="6">
        <v>2</v>
      </c>
      <c r="AL109" s="31">
        <v>0</v>
      </c>
      <c r="AM109" s="31">
        <v>0</v>
      </c>
      <c r="AN109" s="38">
        <f t="shared" si="54"/>
        <v>52.17</v>
      </c>
      <c r="AO109" s="11">
        <f>IF(AN109="",Default_Rank_Score,RANK(AN109,AN$4:AN$119,1))</f>
        <v>61</v>
      </c>
      <c r="AP109" s="51">
        <v>26.88</v>
      </c>
      <c r="AQ109" s="6">
        <v>4</v>
      </c>
      <c r="AR109" s="31">
        <v>0</v>
      </c>
      <c r="AS109" s="31">
        <v>0</v>
      </c>
      <c r="AT109" s="38">
        <f t="shared" si="55"/>
        <v>46.879999999999995</v>
      </c>
      <c r="AU109" s="11">
        <f>IF(AT109="",Default_Rank_Score,RANK(AT109,AT$4:AT$119,1))</f>
        <v>62</v>
      </c>
      <c r="AV109" s="51">
        <v>27.44</v>
      </c>
      <c r="AW109" s="6">
        <v>1</v>
      </c>
      <c r="AX109" s="31">
        <v>0</v>
      </c>
      <c r="AY109" s="31">
        <v>0</v>
      </c>
      <c r="AZ109" s="38">
        <f t="shared" si="56"/>
        <v>32.44</v>
      </c>
      <c r="BA109" s="11">
        <f>IF(AZ109="",Default_Rank_Score,RANK(AZ109,AZ$4:AZ$119,1))</f>
        <v>18</v>
      </c>
      <c r="BB109" s="51">
        <v>23.51</v>
      </c>
      <c r="BC109" s="6">
        <v>1</v>
      </c>
      <c r="BD109" s="31">
        <v>0</v>
      </c>
      <c r="BE109" s="31">
        <v>0</v>
      </c>
      <c r="BF109" s="38">
        <f t="shared" si="57"/>
        <v>28.51</v>
      </c>
      <c r="BG109" s="11">
        <f>IF(BF109="",Default_Rank_Score,RANK(BF109,BF$4:BF$119,1))</f>
        <v>17</v>
      </c>
      <c r="BH109" s="51">
        <v>25.91</v>
      </c>
      <c r="BI109" s="6">
        <v>1</v>
      </c>
      <c r="BJ109" s="31">
        <v>0</v>
      </c>
      <c r="BK109" s="31">
        <v>0</v>
      </c>
      <c r="BL109" s="38">
        <f t="shared" si="58"/>
        <v>30.91</v>
      </c>
      <c r="BM109" s="11">
        <f>IF(BL109="",Default_Rank_Score,RANK(BL109,BL$4:BL$119,1))</f>
        <v>20</v>
      </c>
      <c r="BN109" s="51">
        <v>30.97</v>
      </c>
      <c r="BO109" s="6">
        <v>1</v>
      </c>
      <c r="BP109" s="31">
        <v>0</v>
      </c>
      <c r="BQ109" s="31">
        <v>0</v>
      </c>
      <c r="BR109" s="38">
        <f t="shared" si="59"/>
        <v>35.97</v>
      </c>
      <c r="BS109" s="11">
        <f>IF(BR109="",Default_Rank_Score,RANK(BR109,BR$4:BR$119,1))</f>
        <v>19</v>
      </c>
    </row>
    <row r="110" spans="1:71" s="10" customFormat="1" x14ac:dyDescent="0.2">
      <c r="A110" s="61" t="s">
        <v>185</v>
      </c>
      <c r="B110" s="2"/>
      <c r="C110" s="1"/>
      <c r="D110" s="3" t="s">
        <v>183</v>
      </c>
      <c r="E110" s="76" t="s">
        <v>186</v>
      </c>
      <c r="F110" s="6"/>
      <c r="G110" s="66">
        <f t="shared" si="45"/>
        <v>85</v>
      </c>
      <c r="H110" s="66">
        <f t="shared" si="46"/>
        <v>431</v>
      </c>
      <c r="I110" s="66">
        <f t="shared" si="47"/>
        <v>1</v>
      </c>
      <c r="J110" s="66">
        <f t="shared" si="48"/>
        <v>16</v>
      </c>
      <c r="K110" s="67">
        <f t="shared" si="49"/>
        <v>629.78</v>
      </c>
      <c r="L110" s="51">
        <v>47.28</v>
      </c>
      <c r="M110" s="6">
        <v>1</v>
      </c>
      <c r="N110" s="31">
        <v>0</v>
      </c>
      <c r="O110" s="31">
        <v>0</v>
      </c>
      <c r="P110" s="38">
        <f t="shared" si="50"/>
        <v>52.28</v>
      </c>
      <c r="Q110" s="55">
        <f>IF(P110="",Default_Rank_Score,RANK(P110,P$4:P$119,1))</f>
        <v>68</v>
      </c>
      <c r="R110" s="51">
        <v>38.520000000000003</v>
      </c>
      <c r="S110" s="6">
        <v>0</v>
      </c>
      <c r="T110" s="31">
        <v>0</v>
      </c>
      <c r="U110" s="31">
        <v>0</v>
      </c>
      <c r="V110" s="38">
        <f t="shared" si="51"/>
        <v>38.520000000000003</v>
      </c>
      <c r="W110" s="57">
        <f>IF(V110="",Default_Rank_Score,RANK(V110,V$4:V$119,1))</f>
        <v>73</v>
      </c>
      <c r="X110" s="51">
        <v>53.91</v>
      </c>
      <c r="Y110" s="6">
        <v>4</v>
      </c>
      <c r="Z110" s="31">
        <v>0</v>
      </c>
      <c r="AA110" s="31">
        <v>0</v>
      </c>
      <c r="AB110" s="38">
        <f t="shared" si="52"/>
        <v>73.91</v>
      </c>
      <c r="AC110" s="57">
        <f>IF(AB110="",Default_Rank_Score,RANK(AB110,AB$4:AB$119,1))</f>
        <v>96</v>
      </c>
      <c r="AD110" s="51">
        <v>58.56</v>
      </c>
      <c r="AE110" s="6">
        <v>2</v>
      </c>
      <c r="AF110" s="31">
        <v>0</v>
      </c>
      <c r="AG110" s="31">
        <v>0</v>
      </c>
      <c r="AH110" s="38">
        <f t="shared" si="53"/>
        <v>68.56</v>
      </c>
      <c r="AI110" s="57">
        <f>IF(AH110="",Default_Rank_Score,RANK(AH110,AH$4:AH$119,1))</f>
        <v>97</v>
      </c>
      <c r="AJ110" s="51">
        <v>66.66</v>
      </c>
      <c r="AK110" s="6">
        <v>2</v>
      </c>
      <c r="AL110" s="31">
        <v>1</v>
      </c>
      <c r="AM110" s="31">
        <v>0</v>
      </c>
      <c r="AN110" s="38">
        <f t="shared" si="54"/>
        <v>86.66</v>
      </c>
      <c r="AO110" s="11">
        <f>IF(AN110="",Default_Rank_Score,RANK(AN110,AN$4:AN$119,1))</f>
        <v>97</v>
      </c>
      <c r="AP110" s="51">
        <v>45.39</v>
      </c>
      <c r="AQ110" s="6">
        <v>1</v>
      </c>
      <c r="AR110" s="31">
        <v>0</v>
      </c>
      <c r="AS110" s="31">
        <v>0</v>
      </c>
      <c r="AT110" s="38">
        <f t="shared" si="55"/>
        <v>50.39</v>
      </c>
      <c r="AU110" s="11">
        <f>IF(AT110="",Default_Rank_Score,RANK(AT110,AT$4:AT$119,1))</f>
        <v>67</v>
      </c>
      <c r="AV110" s="51">
        <v>48.16</v>
      </c>
      <c r="AW110" s="6">
        <v>2</v>
      </c>
      <c r="AX110" s="31">
        <v>0</v>
      </c>
      <c r="AY110" s="31">
        <v>0</v>
      </c>
      <c r="AZ110" s="38">
        <f t="shared" si="56"/>
        <v>58.16</v>
      </c>
      <c r="BA110" s="11">
        <f>IF(AZ110="",Default_Rank_Score,RANK(AZ110,AZ$4:AZ$119,1))</f>
        <v>80</v>
      </c>
      <c r="BB110" s="51">
        <v>57.26</v>
      </c>
      <c r="BC110" s="6">
        <v>1</v>
      </c>
      <c r="BD110" s="31">
        <v>0</v>
      </c>
      <c r="BE110" s="31">
        <v>0</v>
      </c>
      <c r="BF110" s="38">
        <f t="shared" si="57"/>
        <v>62.26</v>
      </c>
      <c r="BG110" s="11">
        <f>IF(BF110="",Default_Rank_Score,RANK(BF110,BF$4:BF$119,1))</f>
        <v>92</v>
      </c>
      <c r="BH110" s="51">
        <v>64.819999999999993</v>
      </c>
      <c r="BI110" s="6">
        <v>1</v>
      </c>
      <c r="BJ110" s="31">
        <v>0</v>
      </c>
      <c r="BK110" s="31">
        <v>0</v>
      </c>
      <c r="BL110" s="38">
        <f t="shared" si="58"/>
        <v>69.819999999999993</v>
      </c>
      <c r="BM110" s="11">
        <f>IF(BL110="",Default_Rank_Score,RANK(BL110,BL$4:BL$119,1))</f>
        <v>98</v>
      </c>
      <c r="BN110" s="51">
        <v>59.22</v>
      </c>
      <c r="BO110" s="6">
        <v>2</v>
      </c>
      <c r="BP110" s="31">
        <v>0</v>
      </c>
      <c r="BQ110" s="31">
        <v>0</v>
      </c>
      <c r="BR110" s="38">
        <f t="shared" si="59"/>
        <v>69.22</v>
      </c>
      <c r="BS110" s="11">
        <f>IF(BR110="",Default_Rank_Score,RANK(BR110,BR$4:BR$119,1))</f>
        <v>82</v>
      </c>
    </row>
    <row r="111" spans="1:71" s="10" customFormat="1" x14ac:dyDescent="0.2">
      <c r="A111" s="61" t="s">
        <v>50</v>
      </c>
      <c r="B111" s="2"/>
      <c r="C111" s="1"/>
      <c r="D111" s="68" t="s">
        <v>46</v>
      </c>
      <c r="E111" s="76" t="s">
        <v>59</v>
      </c>
      <c r="F111" s="6"/>
      <c r="G111" s="66">
        <f t="shared" si="45"/>
        <v>97</v>
      </c>
      <c r="H111" s="66">
        <f t="shared" si="46"/>
        <v>451</v>
      </c>
      <c r="I111" s="66">
        <f t="shared" si="47"/>
        <v>1</v>
      </c>
      <c r="J111" s="66">
        <f t="shared" si="48"/>
        <v>28</v>
      </c>
      <c r="K111" s="67">
        <f t="shared" si="49"/>
        <v>754.6</v>
      </c>
      <c r="L111" s="51">
        <v>67.97</v>
      </c>
      <c r="M111" s="6">
        <v>3</v>
      </c>
      <c r="N111" s="31">
        <v>0</v>
      </c>
      <c r="O111" s="31">
        <v>0</v>
      </c>
      <c r="P111" s="38">
        <f t="shared" si="50"/>
        <v>82.97</v>
      </c>
      <c r="Q111" s="55">
        <f>IF(P111="",Default_Rank_Score,RANK(P111,P$4:P$119,1))</f>
        <v>100</v>
      </c>
      <c r="R111" s="51">
        <v>38.36</v>
      </c>
      <c r="S111" s="6">
        <v>1</v>
      </c>
      <c r="T111" s="31">
        <v>0</v>
      </c>
      <c r="U111" s="31">
        <v>0</v>
      </c>
      <c r="V111" s="38">
        <f t="shared" si="51"/>
        <v>43.36</v>
      </c>
      <c r="W111" s="57">
        <f>IF(V111="",Default_Rank_Score,RANK(V111,V$4:V$119,1))</f>
        <v>83</v>
      </c>
      <c r="X111" s="51">
        <v>59.17</v>
      </c>
      <c r="Y111" s="6">
        <v>1</v>
      </c>
      <c r="Z111" s="31">
        <v>0</v>
      </c>
      <c r="AA111" s="31">
        <v>0</v>
      </c>
      <c r="AB111" s="38">
        <f t="shared" si="52"/>
        <v>64.17</v>
      </c>
      <c r="AC111" s="57">
        <f>IF(AB111="",Default_Rank_Score,RANK(AB111,AB$4:AB$119,1))</f>
        <v>86</v>
      </c>
      <c r="AD111" s="51">
        <v>55.93</v>
      </c>
      <c r="AE111" s="6">
        <v>0</v>
      </c>
      <c r="AF111" s="31">
        <v>0</v>
      </c>
      <c r="AG111" s="31">
        <v>0</v>
      </c>
      <c r="AH111" s="38">
        <f t="shared" si="53"/>
        <v>55.93</v>
      </c>
      <c r="AI111" s="57">
        <f>IF(AH111="",Default_Rank_Score,RANK(AH111,AH$4:AH$119,1))</f>
        <v>83</v>
      </c>
      <c r="AJ111" s="51">
        <v>68.98</v>
      </c>
      <c r="AK111" s="6">
        <v>4</v>
      </c>
      <c r="AL111" s="31">
        <v>0</v>
      </c>
      <c r="AM111" s="31">
        <v>0</v>
      </c>
      <c r="AN111" s="38">
        <f t="shared" si="54"/>
        <v>88.98</v>
      </c>
      <c r="AO111" s="11">
        <f>IF(AN111="",Default_Rank_Score,RANK(AN111,AN$4:AN$119,1))</f>
        <v>99</v>
      </c>
      <c r="AP111" s="51">
        <v>62.7</v>
      </c>
      <c r="AQ111" s="6">
        <v>5</v>
      </c>
      <c r="AR111" s="31">
        <v>0</v>
      </c>
      <c r="AS111" s="31">
        <v>0</v>
      </c>
      <c r="AT111" s="38">
        <f t="shared" si="55"/>
        <v>87.7</v>
      </c>
      <c r="AU111" s="11">
        <f>IF(AT111="",Default_Rank_Score,RANK(AT111,AT$4:AT$119,1))</f>
        <v>96</v>
      </c>
      <c r="AV111" s="51">
        <v>51.43</v>
      </c>
      <c r="AW111" s="6">
        <v>6</v>
      </c>
      <c r="AX111" s="31">
        <v>0</v>
      </c>
      <c r="AY111" s="31">
        <v>0</v>
      </c>
      <c r="AZ111" s="38">
        <f t="shared" si="56"/>
        <v>81.430000000000007</v>
      </c>
      <c r="BA111" s="11">
        <f>IF(AZ111="",Default_Rank_Score,RANK(AZ111,AZ$4:AZ$119,1))</f>
        <v>98</v>
      </c>
      <c r="BB111" s="51">
        <v>50.11</v>
      </c>
      <c r="BC111" s="6">
        <v>3</v>
      </c>
      <c r="BD111" s="31">
        <v>0</v>
      </c>
      <c r="BE111" s="31">
        <v>0</v>
      </c>
      <c r="BF111" s="38">
        <f t="shared" si="57"/>
        <v>65.11</v>
      </c>
      <c r="BG111" s="11">
        <f>IF(BF111="",Default_Rank_Score,RANK(BF111,BF$4:BF$119,1))</f>
        <v>95</v>
      </c>
      <c r="BH111" s="51">
        <v>70.819999999999993</v>
      </c>
      <c r="BI111" s="6">
        <v>1</v>
      </c>
      <c r="BJ111" s="31">
        <v>0</v>
      </c>
      <c r="BK111" s="31">
        <v>0</v>
      </c>
      <c r="BL111" s="38">
        <f t="shared" si="58"/>
        <v>75.819999999999993</v>
      </c>
      <c r="BM111" s="11">
        <f>IF(BL111="",Default_Rank_Score,RANK(BL111,BL$4:BL$119,1))</f>
        <v>100</v>
      </c>
      <c r="BN111" s="51">
        <v>89.13</v>
      </c>
      <c r="BO111" s="6">
        <v>4</v>
      </c>
      <c r="BP111" s="31">
        <v>0</v>
      </c>
      <c r="BQ111" s="31">
        <v>0</v>
      </c>
      <c r="BR111" s="38">
        <f t="shared" si="59"/>
        <v>109.13</v>
      </c>
      <c r="BS111" s="11">
        <f>IF(BR111="",Default_Rank_Score,RANK(BR111,BR$4:BR$119,1))</f>
        <v>104</v>
      </c>
    </row>
    <row r="112" spans="1:71" s="10" customFormat="1" x14ac:dyDescent="0.2">
      <c r="A112" s="61" t="s">
        <v>136</v>
      </c>
      <c r="B112" s="2"/>
      <c r="C112" s="1"/>
      <c r="D112" s="72">
        <v>4</v>
      </c>
      <c r="E112" s="76" t="s">
        <v>137</v>
      </c>
      <c r="F112" s="6"/>
      <c r="G112" s="66">
        <f t="shared" si="45"/>
        <v>102</v>
      </c>
      <c r="H112" s="66">
        <f t="shared" si="46"/>
        <v>481</v>
      </c>
      <c r="I112" s="66">
        <f t="shared" si="47"/>
        <v>1</v>
      </c>
      <c r="J112" s="66">
        <f t="shared" si="48"/>
        <v>39</v>
      </c>
      <c r="K112" s="67">
        <f t="shared" si="49"/>
        <v>915.41</v>
      </c>
      <c r="L112" s="51">
        <v>77.599999999999994</v>
      </c>
      <c r="M112" s="6">
        <v>6</v>
      </c>
      <c r="N112" s="31">
        <v>0</v>
      </c>
      <c r="O112" s="31">
        <v>0</v>
      </c>
      <c r="P112" s="38">
        <f t="shared" si="50"/>
        <v>107.6</v>
      </c>
      <c r="Q112" s="55">
        <f>IF(P112="",Default_Rank_Score,RANK(P112,P$4:P$119,1))</f>
        <v>104</v>
      </c>
      <c r="R112" s="51">
        <v>36.380000000000003</v>
      </c>
      <c r="S112" s="6">
        <v>0</v>
      </c>
      <c r="T112" s="31">
        <v>0</v>
      </c>
      <c r="U112" s="31">
        <v>0</v>
      </c>
      <c r="V112" s="38">
        <f t="shared" si="51"/>
        <v>36.380000000000003</v>
      </c>
      <c r="W112" s="57">
        <f>IF(V112="",Default_Rank_Score,RANK(V112,V$4:V$119,1))</f>
        <v>68</v>
      </c>
      <c r="X112" s="51">
        <v>74.56</v>
      </c>
      <c r="Y112" s="6">
        <v>5</v>
      </c>
      <c r="Z112" s="31">
        <v>0</v>
      </c>
      <c r="AA112" s="31">
        <v>0</v>
      </c>
      <c r="AB112" s="38">
        <f t="shared" si="52"/>
        <v>99.56</v>
      </c>
      <c r="AC112" s="57">
        <f>IF(AB112="",Default_Rank_Score,RANK(AB112,AB$4:AB$119,1))</f>
        <v>105</v>
      </c>
      <c r="AD112" s="51">
        <v>68.14</v>
      </c>
      <c r="AE112" s="6">
        <v>2</v>
      </c>
      <c r="AF112" s="31">
        <v>0</v>
      </c>
      <c r="AG112" s="31">
        <v>0</v>
      </c>
      <c r="AH112" s="38">
        <f t="shared" si="53"/>
        <v>78.14</v>
      </c>
      <c r="AI112" s="57">
        <f>IF(AH112="",Default_Rank_Score,RANK(AH112,AH$4:AH$119,1))</f>
        <v>101</v>
      </c>
      <c r="AJ112" s="51">
        <v>81.81</v>
      </c>
      <c r="AK112" s="6">
        <v>3</v>
      </c>
      <c r="AL112" s="31">
        <v>0</v>
      </c>
      <c r="AM112" s="31">
        <v>0</v>
      </c>
      <c r="AN112" s="38">
        <f t="shared" si="54"/>
        <v>96.81</v>
      </c>
      <c r="AO112" s="11">
        <f>IF(AN112="",Default_Rank_Score,RANK(AN112,AN$4:AN$119,1))</f>
        <v>103</v>
      </c>
      <c r="AP112" s="51">
        <v>76.2</v>
      </c>
      <c r="AQ112" s="6">
        <v>7</v>
      </c>
      <c r="AR112" s="31">
        <v>0</v>
      </c>
      <c r="AS112" s="31">
        <v>0</v>
      </c>
      <c r="AT112" s="38">
        <f t="shared" si="55"/>
        <v>111.2</v>
      </c>
      <c r="AU112" s="11">
        <f>IF(AT112="",Default_Rank_Score,RANK(AT112,AT$4:AT$119,1))</f>
        <v>105</v>
      </c>
      <c r="AV112" s="51">
        <v>69.91</v>
      </c>
      <c r="AW112" s="6">
        <v>5</v>
      </c>
      <c r="AX112" s="31">
        <v>0</v>
      </c>
      <c r="AY112" s="31">
        <v>0</v>
      </c>
      <c r="AZ112" s="38">
        <f t="shared" si="56"/>
        <v>94.91</v>
      </c>
      <c r="BA112" s="11">
        <f>IF(AZ112="",Default_Rank_Score,RANK(AZ112,AZ$4:AZ$119,1))</f>
        <v>102</v>
      </c>
      <c r="BB112" s="51">
        <v>63.14</v>
      </c>
      <c r="BC112" s="6">
        <v>2</v>
      </c>
      <c r="BD112" s="31">
        <v>0</v>
      </c>
      <c r="BE112" s="31">
        <v>0</v>
      </c>
      <c r="BF112" s="38">
        <f t="shared" si="57"/>
        <v>73.14</v>
      </c>
      <c r="BG112" s="11">
        <f>IF(BF112="",Default_Rank_Score,RANK(BF112,BF$4:BF$119,1))</f>
        <v>99</v>
      </c>
      <c r="BH112" s="51">
        <v>78.02</v>
      </c>
      <c r="BI112" s="6">
        <v>3</v>
      </c>
      <c r="BJ112" s="31">
        <v>0</v>
      </c>
      <c r="BK112" s="31">
        <v>0</v>
      </c>
      <c r="BL112" s="38">
        <f t="shared" si="58"/>
        <v>93.02</v>
      </c>
      <c r="BM112" s="11">
        <f>IF(BL112="",Default_Rank_Score,RANK(BL112,BL$4:BL$119,1))</f>
        <v>104</v>
      </c>
      <c r="BN112" s="51">
        <v>94.65</v>
      </c>
      <c r="BO112" s="6">
        <v>6</v>
      </c>
      <c r="BP112" s="31">
        <v>0</v>
      </c>
      <c r="BQ112" s="31">
        <v>0</v>
      </c>
      <c r="BR112" s="38">
        <f t="shared" si="59"/>
        <v>124.65</v>
      </c>
      <c r="BS112" s="11">
        <f>IF(BR112="",Default_Rank_Score,RANK(BR112,BR$4:BR$119,1))</f>
        <v>106</v>
      </c>
    </row>
    <row r="113" spans="1:71" s="10" customFormat="1" x14ac:dyDescent="0.2">
      <c r="A113" s="61" t="s">
        <v>169</v>
      </c>
      <c r="B113" s="2"/>
      <c r="C113" s="1"/>
      <c r="D113" s="73">
        <v>5</v>
      </c>
      <c r="E113" s="76" t="s">
        <v>73</v>
      </c>
      <c r="F113" s="6"/>
      <c r="G113" s="66">
        <f t="shared" si="45"/>
        <v>103</v>
      </c>
      <c r="H113" s="66">
        <f t="shared" si="46"/>
        <v>514</v>
      </c>
      <c r="I113" s="66">
        <f t="shared" si="47"/>
        <v>1</v>
      </c>
      <c r="J113" s="66">
        <f t="shared" si="48"/>
        <v>34</v>
      </c>
      <c r="K113" s="67">
        <f t="shared" si="49"/>
        <v>940.08000000000015</v>
      </c>
      <c r="L113" s="51">
        <v>83.18</v>
      </c>
      <c r="M113" s="6">
        <v>5</v>
      </c>
      <c r="N113" s="31">
        <v>0</v>
      </c>
      <c r="O113" s="31">
        <v>0</v>
      </c>
      <c r="P113" s="38">
        <f t="shared" si="50"/>
        <v>108.18</v>
      </c>
      <c r="Q113" s="55">
        <f>IF(P113="",Default_Rank_Score,RANK(P113,P$4:P$119,1))</f>
        <v>105</v>
      </c>
      <c r="R113" s="51">
        <v>55.22</v>
      </c>
      <c r="S113" s="6">
        <v>0</v>
      </c>
      <c r="T113" s="31">
        <v>0</v>
      </c>
      <c r="U113" s="31">
        <v>0</v>
      </c>
      <c r="V113" s="38">
        <f t="shared" si="51"/>
        <v>55.22</v>
      </c>
      <c r="W113" s="57">
        <f>IF(V113="",Default_Rank_Score,RANK(V113,V$4:V$119,1))</f>
        <v>99</v>
      </c>
      <c r="X113" s="51">
        <v>80.83</v>
      </c>
      <c r="Y113" s="6">
        <v>4</v>
      </c>
      <c r="Z113" s="31">
        <v>0</v>
      </c>
      <c r="AA113" s="31">
        <v>0</v>
      </c>
      <c r="AB113" s="38">
        <f t="shared" si="52"/>
        <v>100.83</v>
      </c>
      <c r="AC113" s="57">
        <f>IF(AB113="",Default_Rank_Score,RANK(AB113,AB$4:AB$119,1))</f>
        <v>106</v>
      </c>
      <c r="AD113" s="51">
        <v>73.25</v>
      </c>
      <c r="AE113" s="6">
        <v>2</v>
      </c>
      <c r="AF113" s="31">
        <v>0</v>
      </c>
      <c r="AG113" s="31">
        <v>0</v>
      </c>
      <c r="AH113" s="38">
        <f t="shared" si="53"/>
        <v>83.25</v>
      </c>
      <c r="AI113" s="57">
        <f>IF(AH113="",Default_Rank_Score,RANK(AH113,AH$4:AH$119,1))</f>
        <v>103</v>
      </c>
      <c r="AJ113" s="51">
        <v>84.91</v>
      </c>
      <c r="AK113" s="6">
        <v>2</v>
      </c>
      <c r="AL113" s="31">
        <v>0</v>
      </c>
      <c r="AM113" s="31">
        <v>0</v>
      </c>
      <c r="AN113" s="38">
        <f t="shared" si="54"/>
        <v>94.91</v>
      </c>
      <c r="AO113" s="11">
        <f>IF(AN113="",Default_Rank_Score,RANK(AN113,AN$4:AN$119,1))</f>
        <v>101</v>
      </c>
      <c r="AP113" s="51">
        <v>73.95</v>
      </c>
      <c r="AQ113" s="6">
        <v>5</v>
      </c>
      <c r="AR113" s="31">
        <v>0</v>
      </c>
      <c r="AS113" s="31">
        <v>0</v>
      </c>
      <c r="AT113" s="38">
        <f t="shared" si="55"/>
        <v>98.95</v>
      </c>
      <c r="AU113" s="11">
        <f>IF(AT113="",Default_Rank_Score,RANK(AT113,AT$4:AT$119,1))</f>
        <v>100</v>
      </c>
      <c r="AV113" s="51">
        <v>75.58</v>
      </c>
      <c r="AW113" s="6">
        <v>8</v>
      </c>
      <c r="AX113" s="31">
        <v>0</v>
      </c>
      <c r="AY113" s="31">
        <v>0</v>
      </c>
      <c r="AZ113" s="38">
        <f t="shared" si="56"/>
        <v>115.58</v>
      </c>
      <c r="BA113" s="11">
        <f>IF(AZ113="",Default_Rank_Score,RANK(AZ113,AZ$4:AZ$119,1))</f>
        <v>107</v>
      </c>
      <c r="BB113" s="51">
        <v>70.209999999999994</v>
      </c>
      <c r="BC113" s="6">
        <v>2</v>
      </c>
      <c r="BD113" s="31">
        <v>0</v>
      </c>
      <c r="BE113" s="31">
        <v>0</v>
      </c>
      <c r="BF113" s="38">
        <f t="shared" si="57"/>
        <v>80.209999999999994</v>
      </c>
      <c r="BG113" s="11">
        <f>IF(BF113="",Default_Rank_Score,RANK(BF113,BF$4:BF$119,1))</f>
        <v>101</v>
      </c>
      <c r="BH113" s="51">
        <v>70.989999999999995</v>
      </c>
      <c r="BI113" s="6">
        <v>1</v>
      </c>
      <c r="BJ113" s="31">
        <v>0</v>
      </c>
      <c r="BK113" s="31">
        <v>0</v>
      </c>
      <c r="BL113" s="38">
        <f t="shared" si="58"/>
        <v>75.989999999999995</v>
      </c>
      <c r="BM113" s="11">
        <f>IF(BL113="",Default_Rank_Score,RANK(BL113,BL$4:BL$119,1))</f>
        <v>101</v>
      </c>
      <c r="BN113" s="51">
        <v>101.96</v>
      </c>
      <c r="BO113" s="6">
        <v>5</v>
      </c>
      <c r="BP113" s="31">
        <v>0</v>
      </c>
      <c r="BQ113" s="31">
        <v>0</v>
      </c>
      <c r="BR113" s="38">
        <f t="shared" si="59"/>
        <v>126.96</v>
      </c>
      <c r="BS113" s="11">
        <f>IF(BR113="",Default_Rank_Score,RANK(BR113,BR$4:BR$119,1))</f>
        <v>108</v>
      </c>
    </row>
    <row r="114" spans="1:71" s="10" customFormat="1" x14ac:dyDescent="0.2">
      <c r="A114" s="61" t="s">
        <v>160</v>
      </c>
      <c r="B114" s="2"/>
      <c r="C114" s="1"/>
      <c r="D114" s="68" t="s">
        <v>46</v>
      </c>
      <c r="E114" s="76" t="s">
        <v>137</v>
      </c>
      <c r="F114" s="6"/>
      <c r="G114" s="66">
        <f t="shared" si="45"/>
        <v>106</v>
      </c>
      <c r="H114" s="66">
        <f t="shared" si="46"/>
        <v>533</v>
      </c>
      <c r="I114" s="66">
        <f t="shared" si="47"/>
        <v>1</v>
      </c>
      <c r="J114" s="66">
        <f t="shared" si="48"/>
        <v>34</v>
      </c>
      <c r="K114" s="67">
        <f t="shared" si="49"/>
        <v>1170.1500000000001</v>
      </c>
      <c r="L114" s="51">
        <v>113.71</v>
      </c>
      <c r="M114" s="6">
        <v>7</v>
      </c>
      <c r="N114" s="31">
        <v>0</v>
      </c>
      <c r="O114" s="31">
        <v>0</v>
      </c>
      <c r="P114" s="38">
        <f t="shared" si="50"/>
        <v>148.70999999999998</v>
      </c>
      <c r="Q114" s="55">
        <f>IF(P114="",Default_Rank_Score,RANK(P114,P$4:P$119,1))</f>
        <v>108</v>
      </c>
      <c r="R114" s="51">
        <v>58.16</v>
      </c>
      <c r="S114" s="6">
        <v>0</v>
      </c>
      <c r="T114" s="31">
        <v>0</v>
      </c>
      <c r="U114" s="31">
        <v>0</v>
      </c>
      <c r="V114" s="38">
        <f t="shared" si="51"/>
        <v>58.16</v>
      </c>
      <c r="W114" s="57">
        <f>IF(V114="",Default_Rank_Score,RANK(V114,V$4:V$119,1))</f>
        <v>102</v>
      </c>
      <c r="X114" s="51">
        <v>96.07</v>
      </c>
      <c r="Y114" s="6">
        <v>1</v>
      </c>
      <c r="Z114" s="31">
        <v>0</v>
      </c>
      <c r="AA114" s="31">
        <v>0</v>
      </c>
      <c r="AB114" s="38">
        <f t="shared" si="52"/>
        <v>101.07</v>
      </c>
      <c r="AC114" s="57">
        <f>IF(AB114="",Default_Rank_Score,RANK(AB114,AB$4:AB$119,1))</f>
        <v>107</v>
      </c>
      <c r="AD114" s="51">
        <v>111.61</v>
      </c>
      <c r="AE114" s="6">
        <v>2</v>
      </c>
      <c r="AF114" s="31">
        <v>0</v>
      </c>
      <c r="AG114" s="31">
        <v>0</v>
      </c>
      <c r="AH114" s="38">
        <f t="shared" si="53"/>
        <v>121.61</v>
      </c>
      <c r="AI114" s="57">
        <f>IF(AH114="",Default_Rank_Score,RANK(AH114,AH$4:AH$119,1))</f>
        <v>106</v>
      </c>
      <c r="AJ114" s="51">
        <v>123.29</v>
      </c>
      <c r="AK114" s="6">
        <v>5</v>
      </c>
      <c r="AL114" s="31">
        <v>0</v>
      </c>
      <c r="AM114" s="31">
        <v>0</v>
      </c>
      <c r="AN114" s="38">
        <f t="shared" si="54"/>
        <v>148.29000000000002</v>
      </c>
      <c r="AO114" s="11">
        <f>IF(AN114="",Default_Rank_Score,RANK(AN114,AN$4:AN$119,1))</f>
        <v>110</v>
      </c>
      <c r="AP114" s="51">
        <v>112.95</v>
      </c>
      <c r="AQ114" s="6">
        <v>3</v>
      </c>
      <c r="AR114" s="31">
        <v>0</v>
      </c>
      <c r="AS114" s="31">
        <v>0</v>
      </c>
      <c r="AT114" s="38">
        <f t="shared" si="55"/>
        <v>127.95</v>
      </c>
      <c r="AU114" s="11">
        <f>IF(AT114="",Default_Rank_Score,RANK(AT114,AT$4:AT$119,1))</f>
        <v>108</v>
      </c>
      <c r="AV114" s="51">
        <v>76.13</v>
      </c>
      <c r="AW114" s="6">
        <v>7</v>
      </c>
      <c r="AX114" s="31">
        <v>0</v>
      </c>
      <c r="AY114" s="31">
        <v>0</v>
      </c>
      <c r="AZ114" s="38">
        <f t="shared" si="56"/>
        <v>111.13</v>
      </c>
      <c r="BA114" s="11">
        <f>IF(AZ114="",Default_Rank_Score,RANK(AZ114,AZ$4:AZ$119,1))</f>
        <v>105</v>
      </c>
      <c r="BB114" s="51">
        <v>95.28</v>
      </c>
      <c r="BC114" s="6">
        <v>3</v>
      </c>
      <c r="BD114" s="31">
        <v>0</v>
      </c>
      <c r="BE114" s="31">
        <v>0</v>
      </c>
      <c r="BF114" s="38">
        <f t="shared" si="57"/>
        <v>110.28</v>
      </c>
      <c r="BG114" s="11">
        <f>IF(BF114="",Default_Rank_Score,RANK(BF114,BF$4:BF$119,1))</f>
        <v>106</v>
      </c>
      <c r="BH114" s="51">
        <v>102.82</v>
      </c>
      <c r="BI114" s="6">
        <v>3</v>
      </c>
      <c r="BJ114" s="31">
        <v>0</v>
      </c>
      <c r="BK114" s="31">
        <v>0</v>
      </c>
      <c r="BL114" s="38">
        <f t="shared" si="58"/>
        <v>117.82</v>
      </c>
      <c r="BM114" s="11">
        <f>IF(BL114="",Default_Rank_Score,RANK(BL114,BL$4:BL$119,1))</f>
        <v>106</v>
      </c>
      <c r="BN114" s="51">
        <v>110.13</v>
      </c>
      <c r="BO114" s="6">
        <v>3</v>
      </c>
      <c r="BP114" s="31">
        <v>0</v>
      </c>
      <c r="BQ114" s="31">
        <v>0</v>
      </c>
      <c r="BR114" s="38">
        <f t="shared" si="59"/>
        <v>125.13</v>
      </c>
      <c r="BS114" s="11">
        <f>IF(BR114="",Default_Rank_Score,RANK(BR114,BR$4:BR$119,1))</f>
        <v>107</v>
      </c>
    </row>
    <row r="115" spans="1:71" s="10" customFormat="1" x14ac:dyDescent="0.2">
      <c r="A115" s="61" t="s">
        <v>107</v>
      </c>
      <c r="B115" s="2"/>
      <c r="C115" s="1"/>
      <c r="D115" s="71">
        <v>3</v>
      </c>
      <c r="E115" s="76" t="s">
        <v>137</v>
      </c>
      <c r="F115" s="6"/>
      <c r="G115" s="66">
        <f t="shared" si="45"/>
        <v>107</v>
      </c>
      <c r="H115" s="66">
        <f t="shared" si="46"/>
        <v>537</v>
      </c>
      <c r="I115" s="66">
        <f t="shared" si="47"/>
        <v>1</v>
      </c>
      <c r="J115" s="66">
        <f t="shared" si="48"/>
        <v>62</v>
      </c>
      <c r="K115" s="67">
        <f t="shared" si="49"/>
        <v>1449.9</v>
      </c>
      <c r="L115" s="51">
        <v>121.23</v>
      </c>
      <c r="M115" s="6">
        <v>8</v>
      </c>
      <c r="N115" s="31">
        <v>0</v>
      </c>
      <c r="O115" s="31">
        <v>0</v>
      </c>
      <c r="P115" s="38">
        <f t="shared" si="50"/>
        <v>161.23000000000002</v>
      </c>
      <c r="Q115" s="55">
        <f>IF(P115="",Default_Rank_Score,RANK(P115,P$4:P$119,1))</f>
        <v>111</v>
      </c>
      <c r="R115" s="51">
        <v>53.65</v>
      </c>
      <c r="S115" s="6">
        <v>0</v>
      </c>
      <c r="T115" s="31">
        <v>0</v>
      </c>
      <c r="U115" s="31">
        <v>0</v>
      </c>
      <c r="V115" s="38">
        <f t="shared" si="51"/>
        <v>53.65</v>
      </c>
      <c r="W115" s="57">
        <f>IF(V115="",Default_Rank_Score,RANK(V115,V$4:V$119,1))</f>
        <v>97</v>
      </c>
      <c r="X115" s="51">
        <v>111.82</v>
      </c>
      <c r="Y115" s="6">
        <v>10</v>
      </c>
      <c r="Z115" s="31">
        <v>0</v>
      </c>
      <c r="AA115" s="31">
        <v>0</v>
      </c>
      <c r="AB115" s="38">
        <f t="shared" si="52"/>
        <v>161.82</v>
      </c>
      <c r="AC115" s="57">
        <f>IF(AB115="",Default_Rank_Score,RANK(AB115,AB$4:AB$119,1))</f>
        <v>110</v>
      </c>
      <c r="AD115" s="51">
        <v>103.15</v>
      </c>
      <c r="AE115" s="6">
        <v>7</v>
      </c>
      <c r="AF115" s="31">
        <v>0</v>
      </c>
      <c r="AG115" s="31">
        <v>0</v>
      </c>
      <c r="AH115" s="38">
        <f t="shared" si="53"/>
        <v>138.15</v>
      </c>
      <c r="AI115" s="57">
        <f>IF(AH115="",Default_Rank_Score,RANK(AH115,AH$4:AH$119,1))</f>
        <v>108</v>
      </c>
      <c r="AJ115" s="51">
        <v>144.43</v>
      </c>
      <c r="AK115" s="6">
        <v>5</v>
      </c>
      <c r="AL115" s="31">
        <v>0</v>
      </c>
      <c r="AM115" s="31">
        <v>0</v>
      </c>
      <c r="AN115" s="38">
        <f t="shared" si="54"/>
        <v>169.43</v>
      </c>
      <c r="AO115" s="11">
        <f>IF(AN115="",Default_Rank_Score,RANK(AN115,AN$4:AN$119,1))</f>
        <v>111</v>
      </c>
      <c r="AP115" s="51">
        <v>120.22</v>
      </c>
      <c r="AQ115" s="6">
        <v>7</v>
      </c>
      <c r="AR115" s="31">
        <v>0</v>
      </c>
      <c r="AS115" s="31">
        <v>0</v>
      </c>
      <c r="AT115" s="38">
        <f t="shared" si="55"/>
        <v>155.22</v>
      </c>
      <c r="AU115" s="11">
        <f>IF(AT115="",Default_Rank_Score,RANK(AT115,AT$4:AT$119,1))</f>
        <v>110</v>
      </c>
      <c r="AV115" s="51">
        <v>98.43</v>
      </c>
      <c r="AW115" s="6">
        <v>4</v>
      </c>
      <c r="AX115" s="31">
        <v>0</v>
      </c>
      <c r="AY115" s="31">
        <v>0</v>
      </c>
      <c r="AZ115" s="38">
        <f t="shared" si="56"/>
        <v>118.43</v>
      </c>
      <c r="BA115" s="11">
        <f>IF(AZ115="",Default_Rank_Score,RANK(AZ115,AZ$4:AZ$119,1))</f>
        <v>108</v>
      </c>
      <c r="BB115" s="51">
        <v>128.63999999999999</v>
      </c>
      <c r="BC115" s="6">
        <v>6</v>
      </c>
      <c r="BD115" s="31">
        <v>0</v>
      </c>
      <c r="BE115" s="31">
        <v>0</v>
      </c>
      <c r="BF115" s="38">
        <f t="shared" si="57"/>
        <v>158.63999999999999</v>
      </c>
      <c r="BG115" s="11">
        <f>IF(BF115="",Default_Rank_Score,RANK(BF115,BF$4:BF$119,1))</f>
        <v>112</v>
      </c>
      <c r="BH115" s="51">
        <v>119.55</v>
      </c>
      <c r="BI115" s="6">
        <v>8</v>
      </c>
      <c r="BJ115" s="31">
        <v>0</v>
      </c>
      <c r="BK115" s="31">
        <v>0</v>
      </c>
      <c r="BL115" s="38">
        <f t="shared" si="58"/>
        <v>159.55000000000001</v>
      </c>
      <c r="BM115" s="11">
        <f>IF(BL115="",Default_Rank_Score,RANK(BL115,BL$4:BL$119,1))</f>
        <v>111</v>
      </c>
      <c r="BN115" s="51">
        <v>138.78</v>
      </c>
      <c r="BO115" s="6">
        <v>7</v>
      </c>
      <c r="BP115" s="31">
        <v>0</v>
      </c>
      <c r="BQ115" s="31">
        <v>0</v>
      </c>
      <c r="BR115" s="38">
        <f t="shared" si="59"/>
        <v>173.78</v>
      </c>
      <c r="BS115" s="11">
        <f>IF(BR115="",Default_Rank_Score,RANK(BR115,BR$4:BR$119,1))</f>
        <v>112</v>
      </c>
    </row>
    <row r="116" spans="1:71" s="10" customFormat="1" x14ac:dyDescent="0.2">
      <c r="A116" s="78" t="s">
        <v>202</v>
      </c>
      <c r="B116" s="2"/>
      <c r="C116" s="1"/>
      <c r="D116" s="69">
        <v>1</v>
      </c>
      <c r="E116" s="76" t="s">
        <v>85</v>
      </c>
      <c r="F116" s="6"/>
      <c r="G116" s="66">
        <f t="shared" si="45"/>
        <v>110</v>
      </c>
      <c r="H116" s="66">
        <f t="shared" si="46"/>
        <v>548</v>
      </c>
      <c r="I116" s="66">
        <f t="shared" si="47"/>
        <v>1</v>
      </c>
      <c r="J116" s="66">
        <f t="shared" si="48"/>
        <v>25</v>
      </c>
      <c r="K116" s="67">
        <f t="shared" si="49"/>
        <v>3434.5699999999997</v>
      </c>
      <c r="L116" s="51">
        <v>73.3</v>
      </c>
      <c r="M116" s="6">
        <v>4</v>
      </c>
      <c r="N116" s="31">
        <v>0</v>
      </c>
      <c r="O116" s="31">
        <v>0</v>
      </c>
      <c r="P116" s="38">
        <f t="shared" si="50"/>
        <v>93.3</v>
      </c>
      <c r="Q116" s="55">
        <f>IF(P116="",Default_Rank_Score,RANK(P116,P$4:P$119,1))</f>
        <v>102</v>
      </c>
      <c r="R116" s="51">
        <v>33.54</v>
      </c>
      <c r="S116" s="6">
        <v>10</v>
      </c>
      <c r="T116" s="31">
        <v>0</v>
      </c>
      <c r="U116" s="31">
        <v>0</v>
      </c>
      <c r="V116" s="38">
        <f t="shared" si="51"/>
        <v>83.539999999999992</v>
      </c>
      <c r="W116" s="57">
        <f>IF(V116="",Default_Rank_Score,RANK(V116,V$4:V$119,1))</f>
        <v>109</v>
      </c>
      <c r="X116" s="51" t="s">
        <v>197</v>
      </c>
      <c r="Y116" s="6">
        <v>1</v>
      </c>
      <c r="Z116" s="31">
        <v>0</v>
      </c>
      <c r="AA116" s="31">
        <v>0</v>
      </c>
      <c r="AB116" s="38">
        <f t="shared" si="52"/>
        <v>999</v>
      </c>
      <c r="AC116" s="57">
        <f>IF(AB116="",Default_Rank_Score,RANK(AB116,AB$4:AB$119,1))</f>
        <v>112</v>
      </c>
      <c r="AD116" s="51" t="s">
        <v>197</v>
      </c>
      <c r="AE116" s="6">
        <v>1</v>
      </c>
      <c r="AF116" s="31">
        <v>0</v>
      </c>
      <c r="AG116" s="31">
        <v>0</v>
      </c>
      <c r="AH116" s="38">
        <f t="shared" si="53"/>
        <v>999</v>
      </c>
      <c r="AI116" s="57">
        <f>IF(AH116="",Default_Rank_Score,RANK(AH116,AH$4:AH$119,1))</f>
        <v>112</v>
      </c>
      <c r="AJ116" s="51" t="s">
        <v>197</v>
      </c>
      <c r="AK116" s="6">
        <v>1</v>
      </c>
      <c r="AL116" s="31">
        <v>0</v>
      </c>
      <c r="AM116" s="31">
        <v>0</v>
      </c>
      <c r="AN116" s="38">
        <f t="shared" si="54"/>
        <v>999</v>
      </c>
      <c r="AO116" s="11">
        <f>IF(AN116="",Default_Rank_Score,RANK(AN116,AN$4:AN$119,1))</f>
        <v>113</v>
      </c>
      <c r="AP116" s="51">
        <v>46.52</v>
      </c>
      <c r="AQ116" s="6">
        <v>0</v>
      </c>
      <c r="AR116" s="31">
        <v>0</v>
      </c>
      <c r="AS116" s="31">
        <v>0</v>
      </c>
      <c r="AT116" s="38">
        <f t="shared" si="55"/>
        <v>46.52</v>
      </c>
      <c r="AU116" s="11">
        <f>IF(AT116="",Default_Rank_Score,RANK(AT116,AT$4:AT$119,1))</f>
        <v>60</v>
      </c>
      <c r="AV116" s="51">
        <v>37.92</v>
      </c>
      <c r="AW116" s="6">
        <v>1</v>
      </c>
      <c r="AX116" s="31">
        <v>0</v>
      </c>
      <c r="AY116" s="31">
        <v>0</v>
      </c>
      <c r="AZ116" s="38">
        <f t="shared" si="56"/>
        <v>42.92</v>
      </c>
      <c r="BA116" s="11">
        <f>IF(AZ116="",Default_Rank_Score,RANK(AZ116,AZ$4:AZ$119,1))</f>
        <v>54</v>
      </c>
      <c r="BB116" s="51">
        <v>39.22</v>
      </c>
      <c r="BC116" s="6">
        <v>1</v>
      </c>
      <c r="BD116" s="31">
        <v>0</v>
      </c>
      <c r="BE116" s="31">
        <v>0</v>
      </c>
      <c r="BF116" s="38">
        <f t="shared" si="57"/>
        <v>44.22</v>
      </c>
      <c r="BG116" s="11">
        <f>IF(BF116="",Default_Rank_Score,RANK(BF116,BF$4:BF$119,1))</f>
        <v>66</v>
      </c>
      <c r="BH116" s="51">
        <v>45.2</v>
      </c>
      <c r="BI116" s="6">
        <v>2</v>
      </c>
      <c r="BJ116" s="31">
        <v>0</v>
      </c>
      <c r="BK116" s="31">
        <v>0</v>
      </c>
      <c r="BL116" s="38">
        <f t="shared" si="58"/>
        <v>55.2</v>
      </c>
      <c r="BM116" s="11">
        <f>IF(BL116="",Default_Rank_Score,RANK(BL116,BL$4:BL$119,1))</f>
        <v>76</v>
      </c>
      <c r="BN116" s="51">
        <v>51.87</v>
      </c>
      <c r="BO116" s="6">
        <v>4</v>
      </c>
      <c r="BP116" s="31">
        <v>0</v>
      </c>
      <c r="BQ116" s="31">
        <v>0</v>
      </c>
      <c r="BR116" s="38">
        <f t="shared" si="59"/>
        <v>71.87</v>
      </c>
      <c r="BS116" s="11">
        <f>IF(BR116="",Default_Rank_Score,RANK(BR116,BR$4:BR$119,1))</f>
        <v>83</v>
      </c>
    </row>
    <row r="117" spans="1:71" s="10" customFormat="1" x14ac:dyDescent="0.2">
      <c r="A117" s="61" t="s">
        <v>58</v>
      </c>
      <c r="B117" s="2"/>
      <c r="C117" s="1"/>
      <c r="D117" s="68" t="s">
        <v>46</v>
      </c>
      <c r="E117" s="76" t="s">
        <v>59</v>
      </c>
      <c r="F117" s="6"/>
      <c r="G117" s="66">
        <f t="shared" si="45"/>
        <v>94</v>
      </c>
      <c r="H117" s="66">
        <f t="shared" si="46"/>
        <v>440</v>
      </c>
      <c r="I117" s="66">
        <f t="shared" si="47"/>
        <v>0</v>
      </c>
      <c r="J117" s="66">
        <f t="shared" si="48"/>
        <v>23</v>
      </c>
      <c r="K117" s="67">
        <f t="shared" si="49"/>
        <v>705.8900000000001</v>
      </c>
      <c r="L117" s="51">
        <v>55.45</v>
      </c>
      <c r="M117" s="6">
        <v>1</v>
      </c>
      <c r="N117" s="31">
        <v>0</v>
      </c>
      <c r="O117" s="31">
        <v>0</v>
      </c>
      <c r="P117" s="38">
        <f t="shared" si="50"/>
        <v>60.45</v>
      </c>
      <c r="Q117" s="55">
        <f>IF(P117="",Default_Rank_Score,RANK(P117,P$4:P$119,1))</f>
        <v>79</v>
      </c>
      <c r="R117" s="51">
        <v>36.03</v>
      </c>
      <c r="S117" s="6">
        <v>1</v>
      </c>
      <c r="T117" s="31">
        <v>0</v>
      </c>
      <c r="U117" s="31">
        <v>0</v>
      </c>
      <c r="V117" s="38">
        <f t="shared" si="51"/>
        <v>41.03</v>
      </c>
      <c r="W117" s="57">
        <f>IF(V117="",Default_Rank_Score,RANK(V117,V$4:V$119,1))</f>
        <v>79</v>
      </c>
      <c r="X117" s="51">
        <v>62.38</v>
      </c>
      <c r="Y117" s="6">
        <v>2</v>
      </c>
      <c r="Z117" s="31">
        <v>0</v>
      </c>
      <c r="AA117" s="31">
        <v>0</v>
      </c>
      <c r="AB117" s="38">
        <f t="shared" si="52"/>
        <v>72.38</v>
      </c>
      <c r="AC117" s="57">
        <f>IF(AB117="",Default_Rank_Score,RANK(AB117,AB$4:AB$119,1))</f>
        <v>93</v>
      </c>
      <c r="AD117" s="51">
        <v>53.49</v>
      </c>
      <c r="AE117" s="6">
        <v>1</v>
      </c>
      <c r="AF117" s="31">
        <v>0</v>
      </c>
      <c r="AG117" s="31">
        <v>0</v>
      </c>
      <c r="AH117" s="38">
        <f t="shared" si="53"/>
        <v>58.49</v>
      </c>
      <c r="AI117" s="57">
        <f>IF(AH117="",Default_Rank_Score,RANK(AH117,AH$4:AH$119,1))</f>
        <v>87</v>
      </c>
      <c r="AJ117" s="51">
        <v>75.260000000000005</v>
      </c>
      <c r="AK117" s="6">
        <v>4</v>
      </c>
      <c r="AL117" s="31">
        <v>0</v>
      </c>
      <c r="AM117" s="31">
        <v>0</v>
      </c>
      <c r="AN117" s="38">
        <f t="shared" si="54"/>
        <v>95.26</v>
      </c>
      <c r="AO117" s="11">
        <f>IF(AN117="",Default_Rank_Score,RANK(AN117,AN$4:AN$119,1))</f>
        <v>102</v>
      </c>
      <c r="AP117" s="51">
        <v>59.92</v>
      </c>
      <c r="AQ117" s="6">
        <v>2</v>
      </c>
      <c r="AR117" s="31">
        <v>0</v>
      </c>
      <c r="AS117" s="31">
        <v>0</v>
      </c>
      <c r="AT117" s="38">
        <f t="shared" si="55"/>
        <v>69.92</v>
      </c>
      <c r="AU117" s="11">
        <f>IF(AT117="",Default_Rank_Score,RANK(AT117,AT$4:AT$119,1))</f>
        <v>93</v>
      </c>
      <c r="AV117" s="51">
        <v>50.39</v>
      </c>
      <c r="AW117" s="6">
        <v>6</v>
      </c>
      <c r="AX117" s="31">
        <v>0</v>
      </c>
      <c r="AY117" s="31">
        <v>0</v>
      </c>
      <c r="AZ117" s="38">
        <f t="shared" si="56"/>
        <v>80.39</v>
      </c>
      <c r="BA117" s="11">
        <f>IF(AZ117="",Default_Rank_Score,RANK(AZ117,AZ$4:AZ$119,1))</f>
        <v>97</v>
      </c>
      <c r="BB117" s="51">
        <v>56.03</v>
      </c>
      <c r="BC117" s="6">
        <v>3</v>
      </c>
      <c r="BD117" s="31">
        <v>0</v>
      </c>
      <c r="BE117" s="31">
        <v>0</v>
      </c>
      <c r="BF117" s="38">
        <f t="shared" si="57"/>
        <v>71.03</v>
      </c>
      <c r="BG117" s="11">
        <f>IF(BF117="",Default_Rank_Score,RANK(BF117,BF$4:BF$119,1))</f>
        <v>98</v>
      </c>
      <c r="BH117" s="51">
        <v>63.21</v>
      </c>
      <c r="BI117" s="6">
        <v>2</v>
      </c>
      <c r="BJ117" s="31">
        <v>0</v>
      </c>
      <c r="BK117" s="31">
        <v>0</v>
      </c>
      <c r="BL117" s="38">
        <f t="shared" si="58"/>
        <v>73.210000000000008</v>
      </c>
      <c r="BM117" s="11">
        <f>IF(BL117="",Default_Rank_Score,RANK(BL117,BL$4:BL$119,1))</f>
        <v>99</v>
      </c>
      <c r="BN117" s="51">
        <v>78.73</v>
      </c>
      <c r="BO117" s="6">
        <v>1</v>
      </c>
      <c r="BP117" s="31">
        <v>0</v>
      </c>
      <c r="BQ117" s="31">
        <v>0</v>
      </c>
      <c r="BR117" s="38">
        <f t="shared" si="59"/>
        <v>83.73</v>
      </c>
      <c r="BS117" s="11">
        <f>IF(BR117="",Default_Rank_Score,RANK(BR117,BR$4:BR$119,1))</f>
        <v>96</v>
      </c>
    </row>
    <row r="118" spans="1:71" s="10" customFormat="1" x14ac:dyDescent="0.2">
      <c r="A118" s="77" t="s">
        <v>111</v>
      </c>
      <c r="B118" s="2"/>
      <c r="C118" s="1"/>
      <c r="D118" s="71">
        <v>3</v>
      </c>
      <c r="E118" s="76" t="s">
        <v>59</v>
      </c>
      <c r="F118" s="6"/>
      <c r="G118" s="66">
        <f t="shared" si="45"/>
        <v>109</v>
      </c>
      <c r="H118" s="66">
        <f t="shared" si="46"/>
        <v>559</v>
      </c>
      <c r="I118" s="66">
        <f t="shared" si="47"/>
        <v>0</v>
      </c>
      <c r="J118" s="66">
        <f t="shared" si="48"/>
        <v>56</v>
      </c>
      <c r="K118" s="67">
        <f t="shared" si="49"/>
        <v>1875.4800000000002</v>
      </c>
      <c r="L118" s="75">
        <v>226.74</v>
      </c>
      <c r="M118" s="6">
        <v>7</v>
      </c>
      <c r="N118" s="31">
        <v>0</v>
      </c>
      <c r="O118" s="31">
        <v>0</v>
      </c>
      <c r="P118" s="38">
        <f t="shared" si="50"/>
        <v>261.74</v>
      </c>
      <c r="Q118" s="55">
        <f>IF(P118="",Default_Rank_Score,RANK(P118,P$4:P$119,1))</f>
        <v>113</v>
      </c>
      <c r="R118" s="51">
        <v>161.96</v>
      </c>
      <c r="S118" s="6">
        <v>1</v>
      </c>
      <c r="T118" s="31">
        <v>0</v>
      </c>
      <c r="U118" s="31">
        <v>0</v>
      </c>
      <c r="V118" s="38">
        <f t="shared" si="51"/>
        <v>166.96</v>
      </c>
      <c r="W118" s="57">
        <f>IF(V118="",Default_Rank_Score,RANK(V118,V$4:V$119,1))</f>
        <v>112</v>
      </c>
      <c r="X118" s="51">
        <v>209.71</v>
      </c>
      <c r="Y118" s="6">
        <v>8</v>
      </c>
      <c r="Z118" s="31">
        <v>0</v>
      </c>
      <c r="AA118" s="31">
        <v>0</v>
      </c>
      <c r="AB118" s="38">
        <f t="shared" si="52"/>
        <v>249.71</v>
      </c>
      <c r="AC118" s="57">
        <f>IF(AB118="",Default_Rank_Score,RANK(AB118,AB$4:AB$119,1))</f>
        <v>111</v>
      </c>
      <c r="AD118" s="51">
        <v>143.28</v>
      </c>
      <c r="AE118" s="6">
        <v>5</v>
      </c>
      <c r="AF118" s="31">
        <v>1</v>
      </c>
      <c r="AG118" s="31">
        <v>0</v>
      </c>
      <c r="AH118" s="38">
        <f t="shared" si="53"/>
        <v>178.28</v>
      </c>
      <c r="AI118" s="57">
        <f>IF(AH118="",Default_Rank_Score,RANK(AH118,AH$4:AH$119,1))</f>
        <v>111</v>
      </c>
      <c r="AJ118" s="51">
        <v>241.53</v>
      </c>
      <c r="AK118" s="6">
        <v>8</v>
      </c>
      <c r="AL118" s="31">
        <v>0</v>
      </c>
      <c r="AM118" s="31">
        <v>0</v>
      </c>
      <c r="AN118" s="38">
        <f t="shared" si="54"/>
        <v>281.52999999999997</v>
      </c>
      <c r="AO118" s="11">
        <f>IF(AN118="",Default_Rank_Score,RANK(AN118,AN$4:AN$119,1))</f>
        <v>112</v>
      </c>
      <c r="AP118" s="51">
        <v>159.12</v>
      </c>
      <c r="AQ118" s="6">
        <v>5</v>
      </c>
      <c r="AR118" s="31">
        <v>0</v>
      </c>
      <c r="AS118" s="31">
        <v>0</v>
      </c>
      <c r="AT118" s="38">
        <f t="shared" si="55"/>
        <v>184.12</v>
      </c>
      <c r="AU118" s="11">
        <f>IF(AT118="",Default_Rank_Score,RANK(AT118,AT$4:AT$119,1))</f>
        <v>111</v>
      </c>
      <c r="AV118" s="51">
        <v>89.4</v>
      </c>
      <c r="AW118" s="6">
        <v>6</v>
      </c>
      <c r="AX118" s="31">
        <v>0</v>
      </c>
      <c r="AY118" s="31">
        <v>0</v>
      </c>
      <c r="AZ118" s="38">
        <f t="shared" si="56"/>
        <v>119.4</v>
      </c>
      <c r="BA118" s="11">
        <f>IF(AZ118="",Default_Rank_Score,RANK(AZ118,AZ$4:AZ$119,1))</f>
        <v>109</v>
      </c>
      <c r="BB118" s="51">
        <v>114.19</v>
      </c>
      <c r="BC118" s="6">
        <v>8</v>
      </c>
      <c r="BD118" s="31">
        <v>0</v>
      </c>
      <c r="BE118" s="31">
        <v>0</v>
      </c>
      <c r="BF118" s="38">
        <f t="shared" si="57"/>
        <v>154.19</v>
      </c>
      <c r="BG118" s="11">
        <f>IF(BF118="",Default_Rank_Score,RANK(BF118,BF$4:BF$119,1))</f>
        <v>110</v>
      </c>
      <c r="BH118" s="51">
        <v>120.39</v>
      </c>
      <c r="BI118" s="6">
        <v>3</v>
      </c>
      <c r="BJ118" s="31">
        <v>0</v>
      </c>
      <c r="BK118" s="31">
        <v>0</v>
      </c>
      <c r="BL118" s="38">
        <f t="shared" si="58"/>
        <v>135.38999999999999</v>
      </c>
      <c r="BM118" s="11">
        <f>IF(BL118="",Default_Rank_Score,RANK(BL118,BL$4:BL$119,1))</f>
        <v>108</v>
      </c>
      <c r="BN118" s="51">
        <v>119.16</v>
      </c>
      <c r="BO118" s="6">
        <v>5</v>
      </c>
      <c r="BP118" s="31">
        <v>0</v>
      </c>
      <c r="BQ118" s="31">
        <v>0</v>
      </c>
      <c r="BR118" s="38">
        <f t="shared" si="59"/>
        <v>144.16</v>
      </c>
      <c r="BS118" s="11">
        <f>IF(BR118="",Default_Rank_Score,RANK(BR118,BR$4:BR$119,1))</f>
        <v>109</v>
      </c>
    </row>
    <row r="119" spans="1:71" s="26" customFormat="1" ht="13.5" thickBot="1" x14ac:dyDescent="0.25">
      <c r="A119" s="39" t="s">
        <v>26</v>
      </c>
      <c r="B119" s="40"/>
      <c r="C119" s="40"/>
      <c r="D119" s="40"/>
      <c r="E119" s="41"/>
      <c r="F119" s="42"/>
      <c r="G119" s="43"/>
      <c r="H119" s="43"/>
      <c r="I119" s="43"/>
      <c r="J119" s="43"/>
      <c r="K119" s="46"/>
      <c r="L119" s="52"/>
      <c r="M119" s="43"/>
      <c r="N119" s="43"/>
      <c r="O119" s="43"/>
      <c r="P119" s="44"/>
      <c r="Q119" s="56"/>
      <c r="R119" s="52"/>
      <c r="S119" s="43"/>
      <c r="T119" s="43"/>
      <c r="U119" s="43"/>
      <c r="V119" s="44"/>
      <c r="W119" s="56"/>
      <c r="X119" s="52"/>
      <c r="Y119" s="43"/>
      <c r="Z119" s="43"/>
      <c r="AA119" s="43"/>
      <c r="AB119" s="44"/>
      <c r="AC119" s="56"/>
      <c r="AD119" s="52"/>
      <c r="AE119" s="43"/>
      <c r="AF119" s="43"/>
      <c r="AG119" s="43"/>
      <c r="AH119" s="44"/>
      <c r="AI119" s="56"/>
      <c r="AJ119" s="52"/>
      <c r="AK119" s="43"/>
      <c r="AL119" s="43"/>
      <c r="AM119" s="43"/>
      <c r="AN119" s="44"/>
      <c r="AO119" s="25"/>
      <c r="AP119" s="52"/>
      <c r="AQ119" s="43"/>
      <c r="AR119" s="43"/>
      <c r="AS119" s="43"/>
      <c r="AT119" s="44"/>
      <c r="AU119" s="25"/>
      <c r="AV119" s="52"/>
      <c r="AW119" s="43"/>
      <c r="AX119" s="43"/>
      <c r="AY119" s="43"/>
      <c r="AZ119" s="44"/>
      <c r="BA119" s="25"/>
      <c r="BB119" s="52"/>
      <c r="BC119" s="43"/>
      <c r="BD119" s="43"/>
      <c r="BE119" s="43"/>
      <c r="BF119" s="44"/>
      <c r="BG119" s="25"/>
      <c r="BH119" s="52"/>
      <c r="BI119" s="43"/>
      <c r="BJ119" s="43"/>
      <c r="BK119" s="43"/>
      <c r="BL119" s="44"/>
      <c r="BM119" s="25"/>
      <c r="BN119" s="52"/>
      <c r="BO119" s="43"/>
      <c r="BP119" s="43"/>
      <c r="BQ119" s="43"/>
      <c r="BR119" s="44"/>
      <c r="BS119" s="25"/>
    </row>
    <row r="120" spans="1:71" s="16" customFormat="1" x14ac:dyDescent="0.2">
      <c r="A120" s="16" t="s">
        <v>27</v>
      </c>
      <c r="E120" s="12"/>
      <c r="F120" s="5"/>
      <c r="G120" s="14"/>
      <c r="H120" s="14"/>
      <c r="I120" s="14"/>
      <c r="J120" s="14"/>
      <c r="K120" s="14"/>
      <c r="L120" s="15">
        <v>200</v>
      </c>
      <c r="M120" s="14"/>
      <c r="N120" s="14"/>
      <c r="O120" s="14"/>
      <c r="P120" s="15"/>
      <c r="Q120" s="14"/>
      <c r="R120" s="15">
        <v>200</v>
      </c>
      <c r="S120" s="14"/>
      <c r="T120" s="14"/>
      <c r="U120" s="14"/>
      <c r="V120" s="15"/>
      <c r="W120" s="14"/>
      <c r="X120" s="15">
        <v>200</v>
      </c>
      <c r="Y120" s="14"/>
      <c r="Z120" s="14"/>
      <c r="AA120" s="14"/>
      <c r="AB120" s="15"/>
      <c r="AC120" s="14"/>
      <c r="AD120" s="15">
        <v>200</v>
      </c>
      <c r="AE120" s="14"/>
      <c r="AF120" s="14"/>
      <c r="AG120" s="14"/>
      <c r="AH120" s="15"/>
      <c r="AI120" s="14"/>
      <c r="AJ120" s="15">
        <v>200</v>
      </c>
      <c r="AK120" s="14"/>
      <c r="AL120" s="14"/>
      <c r="AM120" s="14"/>
      <c r="AN120" s="15"/>
      <c r="AO120" s="14"/>
      <c r="AP120" s="15">
        <v>200</v>
      </c>
      <c r="AQ120" s="14"/>
      <c r="AR120" s="14"/>
      <c r="AS120" s="14"/>
      <c r="AT120" s="15"/>
      <c r="AU120" s="14"/>
      <c r="AV120" s="15">
        <v>200</v>
      </c>
      <c r="AW120" s="14"/>
      <c r="AX120" s="14"/>
      <c r="AY120" s="14"/>
      <c r="AZ120" s="15"/>
      <c r="BA120" s="14"/>
      <c r="BB120" s="15">
        <v>200</v>
      </c>
      <c r="BC120" s="14"/>
      <c r="BD120" s="14"/>
      <c r="BE120" s="14"/>
      <c r="BF120" s="15"/>
      <c r="BG120" s="14"/>
      <c r="BH120" s="15">
        <v>200</v>
      </c>
      <c r="BI120" s="14"/>
      <c r="BJ120" s="14"/>
      <c r="BK120" s="14"/>
      <c r="BL120" s="15"/>
      <c r="BM120" s="14"/>
      <c r="BN120" s="15">
        <v>200</v>
      </c>
      <c r="BO120" s="14"/>
      <c r="BP120" s="14"/>
      <c r="BQ120" s="14"/>
      <c r="BR120" s="15"/>
      <c r="BS120" s="14"/>
    </row>
    <row r="121" spans="1:71" s="16" customFormat="1" x14ac:dyDescent="0.2">
      <c r="A121" s="4" t="s">
        <v>28</v>
      </c>
      <c r="B121" s="4"/>
      <c r="C121" s="4"/>
      <c r="D121" s="4"/>
      <c r="E121" s="12"/>
      <c r="F121" s="5"/>
      <c r="G121" s="14"/>
      <c r="H121" s="14"/>
      <c r="I121" s="14"/>
      <c r="J121" s="14"/>
      <c r="K121" s="14"/>
      <c r="L121" s="15">
        <v>20</v>
      </c>
      <c r="M121" s="14"/>
      <c r="N121" s="14"/>
      <c r="O121" s="14"/>
      <c r="P121" s="15"/>
      <c r="Q121" s="14"/>
      <c r="R121" s="15">
        <v>20</v>
      </c>
      <c r="S121" s="14"/>
      <c r="T121" s="14"/>
      <c r="U121" s="14"/>
      <c r="V121" s="15"/>
      <c r="W121" s="14"/>
      <c r="X121" s="15">
        <v>20</v>
      </c>
      <c r="Y121" s="14"/>
      <c r="Z121" s="14"/>
      <c r="AA121" s="14"/>
      <c r="AB121" s="15"/>
      <c r="AC121" s="14"/>
      <c r="AD121" s="15">
        <v>20</v>
      </c>
      <c r="AE121" s="14"/>
      <c r="AF121" s="14"/>
      <c r="AG121" s="14"/>
      <c r="AH121" s="15"/>
      <c r="AI121" s="14"/>
      <c r="AJ121" s="15">
        <v>20</v>
      </c>
      <c r="AK121" s="14"/>
      <c r="AL121" s="14"/>
      <c r="AM121" s="14"/>
      <c r="AN121" s="15"/>
      <c r="AO121" s="14"/>
      <c r="AP121" s="15">
        <v>20</v>
      </c>
      <c r="AQ121" s="14"/>
      <c r="AR121" s="14"/>
      <c r="AS121" s="14"/>
      <c r="AT121" s="15"/>
      <c r="AU121" s="14"/>
      <c r="AV121" s="15">
        <v>20</v>
      </c>
      <c r="AW121" s="14"/>
      <c r="AX121" s="14"/>
      <c r="AY121" s="14"/>
      <c r="AZ121" s="15"/>
      <c r="BA121" s="14"/>
      <c r="BB121" s="15">
        <v>20</v>
      </c>
      <c r="BC121" s="14"/>
      <c r="BD121" s="14"/>
      <c r="BE121" s="14"/>
      <c r="BF121" s="15"/>
      <c r="BG121" s="14"/>
      <c r="BH121" s="15">
        <v>20</v>
      </c>
      <c r="BI121" s="14"/>
      <c r="BJ121" s="14"/>
      <c r="BK121" s="14"/>
      <c r="BL121" s="15"/>
      <c r="BM121" s="14"/>
      <c r="BN121" s="15">
        <v>20</v>
      </c>
      <c r="BO121" s="14"/>
      <c r="BP121" s="14"/>
      <c r="BQ121" s="14"/>
      <c r="BR121" s="15"/>
      <c r="BS121" s="14"/>
    </row>
    <row r="122" spans="1:71" s="16" customFormat="1" x14ac:dyDescent="0.2">
      <c r="A122" s="4" t="s">
        <v>29</v>
      </c>
      <c r="B122" s="4"/>
      <c r="C122" s="4"/>
      <c r="D122" s="4"/>
      <c r="E122" s="12"/>
      <c r="F122" s="5"/>
      <c r="G122" s="14"/>
      <c r="H122" s="14"/>
      <c r="I122" s="14"/>
      <c r="J122" s="14"/>
      <c r="K122" s="14"/>
      <c r="L122" s="15">
        <f>MIN(L4:L119)</f>
        <v>17.72</v>
      </c>
      <c r="M122" s="14"/>
      <c r="N122" s="14"/>
      <c r="O122" s="14"/>
      <c r="P122" s="15">
        <f>MIN(P4:P119)</f>
        <v>17.72</v>
      </c>
      <c r="Q122" s="14"/>
      <c r="R122" s="15">
        <f>MIN(R4:R119)</f>
        <v>12.56</v>
      </c>
      <c r="S122" s="14"/>
      <c r="T122" s="14"/>
      <c r="U122" s="14"/>
      <c r="V122" s="15">
        <f>MIN(V4:V119)</f>
        <v>12.56</v>
      </c>
      <c r="W122" s="14"/>
      <c r="X122" s="15">
        <f>MIN(X4:X119)</f>
        <v>19.93</v>
      </c>
      <c r="Y122" s="14"/>
      <c r="Z122" s="14"/>
      <c r="AA122" s="14"/>
      <c r="AB122" s="15">
        <f>MIN(AB4:AB119)</f>
        <v>21.04</v>
      </c>
      <c r="AC122" s="14"/>
      <c r="AD122" s="15">
        <f>MIN(AD4:AD119)</f>
        <v>17.18</v>
      </c>
      <c r="AE122" s="14"/>
      <c r="AF122" s="14"/>
      <c r="AG122" s="14"/>
      <c r="AH122" s="15">
        <f>MIN(AH4:AH119)</f>
        <v>18.149999999999999</v>
      </c>
      <c r="AI122" s="14"/>
      <c r="AJ122" s="15">
        <f>MIN(AJ4:AJ119)</f>
        <v>24.68</v>
      </c>
      <c r="AK122" s="14"/>
      <c r="AL122" s="14"/>
      <c r="AM122" s="14"/>
      <c r="AN122" s="15">
        <f>MIN(AN4:AN119)</f>
        <v>24.68</v>
      </c>
      <c r="AO122" s="14"/>
      <c r="AP122" s="15">
        <f>MIN(AP4:AP119)</f>
        <v>16.690000000000001</v>
      </c>
      <c r="AQ122" s="14"/>
      <c r="AR122" s="14"/>
      <c r="AS122" s="14"/>
      <c r="AT122" s="15">
        <f>MIN(AT4:AT119)</f>
        <v>16.690000000000001</v>
      </c>
      <c r="AU122" s="14"/>
      <c r="AV122" s="15">
        <f>MIN(AV4:AV119)</f>
        <v>19.05</v>
      </c>
      <c r="AW122" s="14"/>
      <c r="AX122" s="14"/>
      <c r="AY122" s="14"/>
      <c r="AZ122" s="15">
        <f>MIN(AZ4:AZ119)</f>
        <v>19.05</v>
      </c>
      <c r="BA122" s="14"/>
      <c r="BB122" s="15">
        <f>MIN(BB4:BB119)</f>
        <v>18.16</v>
      </c>
      <c r="BC122" s="14"/>
      <c r="BD122" s="14"/>
      <c r="BE122" s="14"/>
      <c r="BF122" s="15">
        <f>MIN(BF4:BF119)</f>
        <v>18.16</v>
      </c>
      <c r="BG122" s="14"/>
      <c r="BH122" s="15">
        <f>MIN(BH4:BH119)</f>
        <v>16.89</v>
      </c>
      <c r="BI122" s="14"/>
      <c r="BJ122" s="14"/>
      <c r="BK122" s="14"/>
      <c r="BL122" s="15">
        <f>MIN(BL4:BL119)</f>
        <v>16.89</v>
      </c>
      <c r="BM122" s="14"/>
      <c r="BN122" s="15">
        <f>MIN(BN4:BN119)</f>
        <v>21.16</v>
      </c>
      <c r="BO122" s="14"/>
      <c r="BP122" s="14"/>
      <c r="BQ122" s="14"/>
      <c r="BR122" s="15">
        <f>MIN(BR4:BR119)</f>
        <v>21.16</v>
      </c>
      <c r="BS122" s="14"/>
    </row>
    <row r="123" spans="1:71" s="16" customFormat="1" x14ac:dyDescent="0.2">
      <c r="A123" s="4" t="s">
        <v>30</v>
      </c>
      <c r="B123" s="4"/>
      <c r="C123" s="4"/>
      <c r="D123" s="4"/>
      <c r="E123" s="12"/>
      <c r="F123" s="5"/>
      <c r="G123" s="14"/>
      <c r="H123" s="14"/>
      <c r="I123" s="14"/>
      <c r="J123" s="14"/>
      <c r="K123" s="14"/>
      <c r="L123" s="15">
        <f>MAX(L4:L119)</f>
        <v>226.74</v>
      </c>
      <c r="M123" s="14"/>
      <c r="N123" s="14"/>
      <c r="O123" s="14"/>
      <c r="P123" s="15">
        <f>MAX(P4:P119)</f>
        <v>999</v>
      </c>
      <c r="Q123" s="14"/>
      <c r="R123" s="15">
        <f>MAX(R4:R119)</f>
        <v>161.96</v>
      </c>
      <c r="S123" s="14"/>
      <c r="T123" s="14"/>
      <c r="U123" s="14"/>
      <c r="V123" s="15">
        <f>MAX(V4:V119)</f>
        <v>999</v>
      </c>
      <c r="W123" s="14"/>
      <c r="X123" s="15">
        <f>MAX(X4:X119)</f>
        <v>209.71</v>
      </c>
      <c r="Y123" s="14"/>
      <c r="Z123" s="14"/>
      <c r="AA123" s="14"/>
      <c r="AB123" s="15">
        <f>MAX(AB4:AB119)</f>
        <v>999</v>
      </c>
      <c r="AC123" s="14"/>
      <c r="AD123" s="15">
        <f>MAX(AD4:AD119)</f>
        <v>145.91999999999999</v>
      </c>
      <c r="AE123" s="14"/>
      <c r="AF123" s="14"/>
      <c r="AG123" s="14"/>
      <c r="AH123" s="15">
        <f>MAX(AH4:AH119)</f>
        <v>999</v>
      </c>
      <c r="AI123" s="14"/>
      <c r="AJ123" s="15">
        <f>MAX(AJ4:AJ119)</f>
        <v>241.53</v>
      </c>
      <c r="AK123" s="14"/>
      <c r="AL123" s="14"/>
      <c r="AM123" s="14"/>
      <c r="AN123" s="15">
        <f>MAX(AN4:AN119)</f>
        <v>999</v>
      </c>
      <c r="AO123" s="14"/>
      <c r="AP123" s="15">
        <f>MAX(AP4:AP119)</f>
        <v>169.23</v>
      </c>
      <c r="AQ123" s="14"/>
      <c r="AR123" s="14"/>
      <c r="AS123" s="14"/>
      <c r="AT123" s="15">
        <f>MAX(AT4:AT119)</f>
        <v>999</v>
      </c>
      <c r="AU123" s="14"/>
      <c r="AV123" s="15">
        <f>MAX(AV4:AV119)</f>
        <v>146.76</v>
      </c>
      <c r="AW123" s="14"/>
      <c r="AX123" s="14"/>
      <c r="AY123" s="14"/>
      <c r="AZ123" s="15">
        <f>MAX(AZ4:AZ119)</f>
        <v>999</v>
      </c>
      <c r="BA123" s="14"/>
      <c r="BB123" s="15">
        <f>MAX(BB4:BB119)</f>
        <v>155.11000000000001</v>
      </c>
      <c r="BC123" s="14"/>
      <c r="BD123" s="14"/>
      <c r="BE123" s="14"/>
      <c r="BF123" s="15">
        <f>MAX(BF4:BF119)</f>
        <v>999</v>
      </c>
      <c r="BG123" s="14"/>
      <c r="BH123" s="15">
        <f>MAX(BH4:BH119)</f>
        <v>190.62</v>
      </c>
      <c r="BI123" s="14"/>
      <c r="BJ123" s="14"/>
      <c r="BK123" s="14"/>
      <c r="BL123" s="15">
        <f>MAX(BL4:BL119)</f>
        <v>999</v>
      </c>
      <c r="BM123" s="14"/>
      <c r="BN123" s="15">
        <f>MAX(BN4:BN119)</f>
        <v>154</v>
      </c>
      <c r="BO123" s="14"/>
      <c r="BP123" s="14"/>
      <c r="BQ123" s="14"/>
      <c r="BR123" s="15">
        <f>MAX(BR4:BR119)</f>
        <v>999</v>
      </c>
      <c r="BS123" s="14"/>
    </row>
    <row r="124" spans="1:71" s="16" customFormat="1" x14ac:dyDescent="0.2">
      <c r="A124" s="4" t="s">
        <v>31</v>
      </c>
      <c r="B124" s="4"/>
      <c r="C124" s="4"/>
      <c r="D124" s="4"/>
      <c r="E124" s="12"/>
      <c r="F124" s="5"/>
      <c r="G124" s="14"/>
      <c r="H124" s="14"/>
      <c r="I124" s="14"/>
      <c r="J124" s="14"/>
      <c r="K124" s="14"/>
      <c r="L124" s="15">
        <f>AVERAGE(L4:L119)</f>
        <v>48.650535714285702</v>
      </c>
      <c r="M124" s="14"/>
      <c r="N124" s="14"/>
      <c r="O124" s="14"/>
      <c r="P124" s="15">
        <f>AVERAGE(P4:P119)</f>
        <v>64.016315789473708</v>
      </c>
      <c r="Q124" s="14"/>
      <c r="R124" s="15">
        <f>AVERAGE(R4:R119)</f>
        <v>35.381250000000001</v>
      </c>
      <c r="S124" s="14"/>
      <c r="T124" s="14"/>
      <c r="U124" s="14"/>
      <c r="V124" s="15">
        <f>AVERAGE(V4:V119)</f>
        <v>54.523684210526305</v>
      </c>
      <c r="W124" s="14"/>
      <c r="X124" s="15">
        <f>AVERAGE(X4:X119)</f>
        <v>48.910540540540545</v>
      </c>
      <c r="Y124" s="14"/>
      <c r="Z124" s="14"/>
      <c r="AA124" s="14"/>
      <c r="AB124" s="15">
        <f>AVERAGE(AB4:AB119)</f>
        <v>78.64973684210527</v>
      </c>
      <c r="AC124" s="14"/>
      <c r="AD124" s="15">
        <f>AVERAGE(AD4:AD119)</f>
        <v>43.372272727272716</v>
      </c>
      <c r="AE124" s="14"/>
      <c r="AF124" s="14"/>
      <c r="AG124" s="14"/>
      <c r="AH124" s="15">
        <f>AVERAGE(AH4:AH119)</f>
        <v>73.05219298245612</v>
      </c>
      <c r="AI124" s="14"/>
      <c r="AJ124" s="15">
        <f>AVERAGE(AJ4:AJ119)</f>
        <v>55.526964285714307</v>
      </c>
      <c r="AK124" s="14"/>
      <c r="AL124" s="14"/>
      <c r="AM124" s="14"/>
      <c r="AN124" s="15">
        <f>AVERAGE(AN4:AN119)</f>
        <v>76.289649122807035</v>
      </c>
      <c r="AO124" s="14"/>
      <c r="AP124" s="15">
        <f>AVERAGE(AP4:AP119)</f>
        <v>50.116071428571438</v>
      </c>
      <c r="AQ124" s="14"/>
      <c r="AR124" s="14"/>
      <c r="AS124" s="14"/>
      <c r="AT124" s="15">
        <f>AVERAGE(AT4:AT119)</f>
        <v>71.631578947368411</v>
      </c>
      <c r="AU124" s="14"/>
      <c r="AV124" s="15">
        <f>AVERAGE(AV4:AV119)</f>
        <v>44.769162162162161</v>
      </c>
      <c r="AW124" s="14"/>
      <c r="AX124" s="14"/>
      <c r="AY124" s="14"/>
      <c r="AZ124" s="15">
        <f>AVERAGE(AZ4:AZ119)</f>
        <v>69.933131578947354</v>
      </c>
      <c r="BA124" s="14"/>
      <c r="BB124" s="15">
        <f>AVERAGE(BB4:BB119)</f>
        <v>43.988750000000024</v>
      </c>
      <c r="BC124" s="14"/>
      <c r="BD124" s="14"/>
      <c r="BE124" s="14"/>
      <c r="BF124" s="15">
        <f>AVERAGE(BF4:BF119)</f>
        <v>65.962631578947381</v>
      </c>
      <c r="BG124" s="14"/>
      <c r="BH124" s="15">
        <f>AVERAGE(BH4:BH119)</f>
        <v>47.552053571428551</v>
      </c>
      <c r="BI124" s="14"/>
      <c r="BJ124" s="14"/>
      <c r="BK124" s="14"/>
      <c r="BL124" s="15">
        <f>AVERAGE(BL4:BL119)</f>
        <v>68.279210526315794</v>
      </c>
      <c r="BM124" s="14"/>
      <c r="BN124" s="15">
        <f>AVERAGE(BN4:BN119)</f>
        <v>55.199285714285715</v>
      </c>
      <c r="BO124" s="14"/>
      <c r="BP124" s="14"/>
      <c r="BQ124" s="14"/>
      <c r="BR124" s="15">
        <f>AVERAGE(BR4:BR119)</f>
        <v>76.932631578947365</v>
      </c>
      <c r="BS124" s="14"/>
    </row>
    <row r="125" spans="1:71" s="16" customFormat="1" x14ac:dyDescent="0.2">
      <c r="A125" s="4" t="s">
        <v>32</v>
      </c>
      <c r="B125" s="4"/>
      <c r="C125" s="4"/>
      <c r="D125" s="4"/>
      <c r="E125" s="12"/>
      <c r="F125" s="5"/>
      <c r="G125" s="14"/>
      <c r="H125" s="14"/>
      <c r="I125" s="14"/>
      <c r="J125" s="14"/>
      <c r="K125" s="14"/>
      <c r="L125" s="15">
        <f>STDEV(L4:L119)</f>
        <v>30.860741638612648</v>
      </c>
      <c r="M125" s="14"/>
      <c r="N125" s="14"/>
      <c r="O125" s="14"/>
      <c r="P125" s="15">
        <f>STDEV(M4:P119)</f>
        <v>55.229414251499314</v>
      </c>
      <c r="Q125" s="14"/>
      <c r="R125" s="15">
        <f>STDEV(R4:R119)</f>
        <v>19.888077787032685</v>
      </c>
      <c r="S125" s="14"/>
      <c r="T125" s="14"/>
      <c r="U125" s="14"/>
      <c r="V125" s="15">
        <f>STDEV(S4:V119)</f>
        <v>68.266045193493724</v>
      </c>
      <c r="W125" s="14"/>
      <c r="X125" s="15">
        <f>STDEV(X4:X119)</f>
        <v>25.223188387522139</v>
      </c>
      <c r="Y125" s="14"/>
      <c r="Z125" s="14"/>
      <c r="AA125" s="14"/>
      <c r="AB125" s="15">
        <f>STDEV(Y4:AB119)</f>
        <v>84.306998133176322</v>
      </c>
      <c r="AC125" s="14"/>
      <c r="AD125" s="15">
        <f>STDEV(AD4:AD119)</f>
        <v>23.199551271328392</v>
      </c>
      <c r="AE125" s="14"/>
      <c r="AF125" s="14"/>
      <c r="AG125" s="14"/>
      <c r="AH125" s="15">
        <f>STDEV(AE4:AH119)</f>
        <v>83.616019534437314</v>
      </c>
      <c r="AI125" s="14"/>
      <c r="AJ125" s="15">
        <f>STDEV(AJ4:AJ119)</f>
        <v>28.256122539578655</v>
      </c>
      <c r="AK125" s="14"/>
      <c r="AL125" s="14"/>
      <c r="AM125" s="14"/>
      <c r="AN125" s="15">
        <f>STDEV(AK4:AN119)</f>
        <v>71.875936700820787</v>
      </c>
      <c r="AO125" s="14"/>
      <c r="AP125" s="15">
        <f>STDEV(AP4:AP119)</f>
        <v>27.630698502618397</v>
      </c>
      <c r="AQ125" s="14"/>
      <c r="AR125" s="14"/>
      <c r="AS125" s="14"/>
      <c r="AT125" s="15">
        <f>STDEV(AQ4:AT119)</f>
        <v>71.138907868183139</v>
      </c>
      <c r="AU125" s="14"/>
      <c r="AV125" s="15">
        <f>STDEV(AV4:AV119)</f>
        <v>22.520527854115912</v>
      </c>
      <c r="AW125" s="14"/>
      <c r="AX125" s="14"/>
      <c r="AY125" s="14"/>
      <c r="AZ125" s="15">
        <f>STDEV(AW4:AZ119)</f>
        <v>70.388143765476912</v>
      </c>
      <c r="BA125" s="14"/>
      <c r="BB125" s="15">
        <f>STDEV(BB4:BB119)</f>
        <v>24.134879067702215</v>
      </c>
      <c r="BC125" s="14"/>
      <c r="BD125" s="14"/>
      <c r="BE125" s="14"/>
      <c r="BF125" s="15">
        <f>STDEV(BC4:BF119)</f>
        <v>69.986650186972653</v>
      </c>
      <c r="BG125" s="14"/>
      <c r="BH125" s="15">
        <f>STDEV(BH4:BH119)</f>
        <v>27.168248562965704</v>
      </c>
      <c r="BI125" s="14"/>
      <c r="BJ125" s="14"/>
      <c r="BK125" s="14"/>
      <c r="BL125" s="15">
        <f>STDEV(BI4:BL119)</f>
        <v>70.492158952851653</v>
      </c>
      <c r="BM125" s="14"/>
      <c r="BN125" s="15">
        <f>STDEV(BN4:BN119)</f>
        <v>25.912627333812679</v>
      </c>
      <c r="BO125" s="14"/>
      <c r="BP125" s="14"/>
      <c r="BQ125" s="14"/>
      <c r="BR125" s="15">
        <f>STDEV(BO4:BR119)</f>
        <v>71.553988721165084</v>
      </c>
      <c r="BS125" s="14"/>
    </row>
    <row r="126" spans="1:71" s="16" customFormat="1" x14ac:dyDescent="0.2">
      <c r="A126" s="4" t="s">
        <v>33</v>
      </c>
      <c r="B126" s="4"/>
      <c r="C126" s="4"/>
      <c r="D126" s="4"/>
      <c r="E126" s="12"/>
      <c r="F126" s="5"/>
      <c r="G126" s="14"/>
      <c r="H126" s="14"/>
      <c r="I126" s="14"/>
      <c r="J126" s="14"/>
      <c r="K126" s="14"/>
      <c r="L126" s="15"/>
      <c r="M126" s="14">
        <f>MAX(M4:M119)</f>
        <v>8</v>
      </c>
      <c r="N126" s="14"/>
      <c r="O126" s="14"/>
      <c r="P126" s="15"/>
      <c r="Q126" s="14"/>
      <c r="R126" s="15"/>
      <c r="S126" s="14">
        <f>MAX(S4:S119)</f>
        <v>10</v>
      </c>
      <c r="T126" s="14"/>
      <c r="U126" s="14"/>
      <c r="V126" s="15"/>
      <c r="W126" s="14"/>
      <c r="X126" s="15"/>
      <c r="Y126" s="14">
        <f>MAX(Y4:Y119)</f>
        <v>10</v>
      </c>
      <c r="Z126" s="14"/>
      <c r="AA126" s="14"/>
      <c r="AB126" s="15"/>
      <c r="AC126" s="14"/>
      <c r="AD126" s="15"/>
      <c r="AE126" s="14">
        <f>MAX(AE4:AE119)</f>
        <v>7</v>
      </c>
      <c r="AF126" s="14"/>
      <c r="AG126" s="14"/>
      <c r="AH126" s="15"/>
      <c r="AI126" s="14"/>
      <c r="AJ126" s="15"/>
      <c r="AK126" s="14">
        <f>MAX(AK4:AK119)</f>
        <v>8</v>
      </c>
      <c r="AL126" s="14"/>
      <c r="AM126" s="14"/>
      <c r="AN126" s="15"/>
      <c r="AO126" s="14"/>
      <c r="AP126" s="15"/>
      <c r="AQ126" s="14">
        <f>MAX(AQ4:AQ119)</f>
        <v>8</v>
      </c>
      <c r="AR126" s="14"/>
      <c r="AS126" s="14"/>
      <c r="AT126" s="15"/>
      <c r="AU126" s="14"/>
      <c r="AV126" s="15"/>
      <c r="AW126" s="14">
        <f>MAX(AW4:AW119)</f>
        <v>9</v>
      </c>
      <c r="AX126" s="14"/>
      <c r="AY126" s="14"/>
      <c r="AZ126" s="15"/>
      <c r="BA126" s="14"/>
      <c r="BB126" s="15"/>
      <c r="BC126" s="14">
        <f>MAX(BC4:BC119)</f>
        <v>8</v>
      </c>
      <c r="BD126" s="14"/>
      <c r="BE126" s="14"/>
      <c r="BF126" s="15"/>
      <c r="BG126" s="14"/>
      <c r="BH126" s="15"/>
      <c r="BI126" s="14">
        <f>MAX(BI4:BI119)</f>
        <v>8</v>
      </c>
      <c r="BJ126" s="14"/>
      <c r="BK126" s="14"/>
      <c r="BL126" s="15"/>
      <c r="BM126" s="14"/>
      <c r="BN126" s="15"/>
      <c r="BO126" s="14">
        <f>MAX(BO4:BO119)</f>
        <v>7</v>
      </c>
      <c r="BP126" s="14"/>
      <c r="BQ126" s="14"/>
      <c r="BR126" s="15"/>
      <c r="BS126" s="14"/>
    </row>
    <row r="127" spans="1:71" s="16" customFormat="1" x14ac:dyDescent="0.2">
      <c r="A127" s="4" t="s">
        <v>34</v>
      </c>
      <c r="B127" s="4"/>
      <c r="C127" s="4"/>
      <c r="D127" s="4"/>
      <c r="E127" s="12"/>
      <c r="F127" s="5"/>
      <c r="G127" s="14"/>
      <c r="H127" s="14"/>
      <c r="I127" s="14"/>
      <c r="J127" s="14"/>
      <c r="K127" s="14"/>
      <c r="L127" s="15"/>
      <c r="M127" s="14">
        <f>AVERAGE(M4:M119)</f>
        <v>1.0877192982456141</v>
      </c>
      <c r="N127" s="14"/>
      <c r="O127" s="14"/>
      <c r="P127" s="15"/>
      <c r="Q127" s="14"/>
      <c r="R127" s="15"/>
      <c r="S127" s="14">
        <f>AVERAGE(S4:S119)</f>
        <v>0.46491228070175439</v>
      </c>
      <c r="T127" s="14"/>
      <c r="U127" s="14"/>
      <c r="V127" s="15"/>
      <c r="W127" s="14"/>
      <c r="X127" s="15"/>
      <c r="Y127" s="14">
        <f>AVERAGE(Y4:Y119)</f>
        <v>0.79824561403508776</v>
      </c>
      <c r="Z127" s="14"/>
      <c r="AA127" s="14"/>
      <c r="AB127" s="15"/>
      <c r="AC127" s="14"/>
      <c r="AD127" s="15"/>
      <c r="AE127" s="14">
        <f>AVERAGE(AE4:AE119)</f>
        <v>0.73684210526315785</v>
      </c>
      <c r="AF127" s="14"/>
      <c r="AG127" s="14"/>
      <c r="AH127" s="15"/>
      <c r="AI127" s="14"/>
      <c r="AJ127" s="15"/>
      <c r="AK127" s="14">
        <f>AVERAGE(AK4:AK119)</f>
        <v>0.82456140350877194</v>
      </c>
      <c r="AL127" s="14"/>
      <c r="AM127" s="14"/>
      <c r="AN127" s="15"/>
      <c r="AO127" s="14"/>
      <c r="AP127" s="15"/>
      <c r="AQ127" s="14">
        <f>AVERAGE(AQ4:AQ119)</f>
        <v>0.90350877192982459</v>
      </c>
      <c r="AR127" s="14"/>
      <c r="AS127" s="14"/>
      <c r="AT127" s="15"/>
      <c r="AU127" s="14"/>
      <c r="AV127" s="15"/>
      <c r="AW127" s="14">
        <f>AVERAGE(AW4:AW119)</f>
        <v>1.5438596491228069</v>
      </c>
      <c r="AX127" s="14"/>
      <c r="AY127" s="14"/>
      <c r="AZ127" s="15"/>
      <c r="BA127" s="14"/>
      <c r="BB127" s="15"/>
      <c r="BC127" s="14">
        <f>AVERAGE(BC4:BC119)</f>
        <v>1.0263157894736843</v>
      </c>
      <c r="BD127" s="14"/>
      <c r="BE127" s="14"/>
      <c r="BF127" s="15"/>
      <c r="BG127" s="14"/>
      <c r="BH127" s="15"/>
      <c r="BI127" s="14">
        <f>AVERAGE(BI4:BI119)</f>
        <v>0.82456140350877194</v>
      </c>
      <c r="BJ127" s="14"/>
      <c r="BK127" s="14"/>
      <c r="BL127" s="15"/>
      <c r="BM127" s="14"/>
      <c r="BN127" s="15"/>
      <c r="BO127" s="14">
        <f>AVERAGE(BO4:BO119)</f>
        <v>1</v>
      </c>
      <c r="BP127" s="14"/>
      <c r="BQ127" s="14"/>
      <c r="BR127" s="15"/>
      <c r="BS127" s="14"/>
    </row>
    <row r="128" spans="1:71" s="16" customFormat="1" x14ac:dyDescent="0.2">
      <c r="A128" s="4" t="s">
        <v>35</v>
      </c>
      <c r="B128" s="4"/>
      <c r="C128" s="4"/>
      <c r="D128" s="4"/>
      <c r="F128" s="5"/>
      <c r="G128" s="14">
        <v>0</v>
      </c>
      <c r="H128" s="14"/>
      <c r="I128" s="14"/>
      <c r="J128" s="14"/>
      <c r="K128" s="14"/>
      <c r="L128" s="15"/>
      <c r="M128" s="14" t="s">
        <v>36</v>
      </c>
      <c r="N128" s="14"/>
      <c r="O128" s="14" t="s">
        <v>37</v>
      </c>
      <c r="P128" s="15" t="s">
        <v>38</v>
      </c>
      <c r="Q128" s="14"/>
      <c r="R128" s="15"/>
      <c r="S128" s="14" t="s">
        <v>36</v>
      </c>
      <c r="T128" s="14"/>
      <c r="U128" s="14" t="s">
        <v>37</v>
      </c>
      <c r="V128" s="15" t="s">
        <v>38</v>
      </c>
      <c r="W128" s="14"/>
      <c r="X128" s="15"/>
      <c r="Y128" s="14" t="s">
        <v>36</v>
      </c>
      <c r="Z128" s="14"/>
      <c r="AA128" s="14" t="s">
        <v>37</v>
      </c>
      <c r="AB128" s="15" t="s">
        <v>38</v>
      </c>
      <c r="AC128" s="14"/>
      <c r="AD128" s="15"/>
      <c r="AE128" s="14" t="s">
        <v>36</v>
      </c>
      <c r="AF128" s="14"/>
      <c r="AG128" s="14" t="s">
        <v>37</v>
      </c>
      <c r="AH128" s="15" t="s">
        <v>38</v>
      </c>
      <c r="AI128" s="14"/>
      <c r="AJ128" s="15"/>
      <c r="AK128" s="14" t="s">
        <v>36</v>
      </c>
      <c r="AL128" s="14"/>
      <c r="AM128" s="14" t="s">
        <v>37</v>
      </c>
      <c r="AN128" s="15" t="s">
        <v>38</v>
      </c>
      <c r="AO128" s="14"/>
      <c r="AP128" s="15"/>
      <c r="AQ128" s="14" t="s">
        <v>36</v>
      </c>
      <c r="AR128" s="14"/>
      <c r="AS128" s="14" t="s">
        <v>37</v>
      </c>
      <c r="AT128" s="15" t="s">
        <v>38</v>
      </c>
      <c r="AU128" s="14"/>
      <c r="AV128" s="15"/>
      <c r="AW128" s="14" t="s">
        <v>36</v>
      </c>
      <c r="AX128" s="14"/>
      <c r="AY128" s="14" t="s">
        <v>37</v>
      </c>
      <c r="AZ128" s="15" t="s">
        <v>38</v>
      </c>
      <c r="BA128" s="14"/>
      <c r="BB128" s="15"/>
      <c r="BC128" s="14" t="s">
        <v>36</v>
      </c>
      <c r="BD128" s="14"/>
      <c r="BE128" s="14" t="s">
        <v>37</v>
      </c>
      <c r="BF128" s="15" t="s">
        <v>38</v>
      </c>
      <c r="BG128" s="14"/>
      <c r="BH128" s="15"/>
      <c r="BI128" s="14" t="s">
        <v>36</v>
      </c>
      <c r="BJ128" s="14"/>
      <c r="BK128" s="14" t="s">
        <v>37</v>
      </c>
      <c r="BL128" s="15" t="s">
        <v>38</v>
      </c>
      <c r="BM128" s="14"/>
      <c r="BN128" s="15"/>
      <c r="BO128" s="14" t="s">
        <v>36</v>
      </c>
      <c r="BP128" s="14"/>
      <c r="BQ128" s="14" t="s">
        <v>37</v>
      </c>
      <c r="BR128" s="15" t="s">
        <v>38</v>
      </c>
      <c r="BS128" s="14"/>
    </row>
    <row r="129" spans="1:70" x14ac:dyDescent="0.2">
      <c r="A129" s="17" t="s">
        <v>39</v>
      </c>
      <c r="P129" s="22">
        <f>P2*5+30</f>
        <v>150</v>
      </c>
      <c r="V129" s="22">
        <f>V2*5+30</f>
        <v>150</v>
      </c>
      <c r="AB129" s="22">
        <f>AB2*5+30</f>
        <v>150</v>
      </c>
      <c r="AH129" s="22">
        <f>AH2*5+30</f>
        <v>140</v>
      </c>
      <c r="AN129" s="22">
        <f>AN2*5+30</f>
        <v>150</v>
      </c>
      <c r="AT129" s="22">
        <f>AT2*5+30</f>
        <v>150</v>
      </c>
      <c r="AZ129" s="22">
        <f>AZ2*5+30</f>
        <v>140</v>
      </c>
      <c r="BF129" s="22">
        <f>BF2*5+30</f>
        <v>140</v>
      </c>
      <c r="BL129" s="22">
        <f>BL2*5+30</f>
        <v>150</v>
      </c>
      <c r="BR129" s="22">
        <f>BR2*5+30</f>
        <v>160</v>
      </c>
    </row>
  </sheetData>
  <sheetProtection insertRows="0" deleteRows="0" selectLockedCells="1" sort="0"/>
  <sortState ref="A5:BR118">
    <sortCondition descending="1" ref="I5:I118"/>
    <sortCondition ref="K5:K118"/>
  </sortState>
  <mergeCells count="23"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  <mergeCell ref="AJ1:AM1"/>
    <mergeCell ref="AP1:AS1"/>
    <mergeCell ref="AV1:AY1"/>
    <mergeCell ref="BB1:BE1"/>
    <mergeCell ref="BH1:BK1"/>
    <mergeCell ref="BN2:BQ2"/>
    <mergeCell ref="AD2:AG2"/>
    <mergeCell ref="AJ2:AM2"/>
    <mergeCell ref="AP2:AS2"/>
    <mergeCell ref="AV2:AY2"/>
    <mergeCell ref="BB2:BE2"/>
    <mergeCell ref="BH2:BK2"/>
  </mergeCells>
  <dataValidations count="4">
    <dataValidation type="whole" allowBlank="1" showErrorMessage="1" errorTitle="Must be 0 or 1" error="You either have a procedural penanty or not._x000d_Legal Values are 0 or 1." sqref="T5:U118 Z5:AA118 AF5:AG118 AL5:AM118 N5:O118 AX5:AY118 BD5:BE118 BJ5:BK118 BP5:BQ118 AR5:AS118" xr:uid="{2D097A6B-0187-47EC-AE92-55AC419725DB}">
      <formula1>0</formula1>
      <formula2>1</formula2>
    </dataValidation>
    <dataValidation type="decimal" errorStyle="warning" allowBlank="1" showErrorMessage="1" errorTitle="That's a lot of misses" error="It's unusual to miss more than 10" sqref="S5:S118 AE5:AE118 Y5:Y118 AK5:AK118 M5:M118 AW5:AW118 BC5:BC118 BI5:BI118 BO5:BO118 AQ5:AQ118" xr:uid="{24686A72-CD3C-423A-B8A6-FC1356DE16D4}">
      <formula1>0</formula1>
      <formula2>10</formula2>
    </dataValidation>
    <dataValidation type="decimal" errorStyle="warning" allowBlank="1" errorTitle="New Max or Min" error="Please verify your data" sqref="AP5:AP68 R5:R118 X5:X118 AJ5:AJ118 AD5:AD118 AV5:AV118 BB5:BB118 BH5:BH118 BN5:BN118 AP87:AP118" xr:uid="{BED07174-D0BF-4C10-92CC-BBDC5CD347C3}">
      <formula1>#REF!</formula1>
      <formula2>#REF!</formula2>
    </dataValidation>
    <dataValidation allowBlank="1" showInputMessage="1" sqref="L1 AP69:AP86 L3:L1048576" xr:uid="{EBC944AD-30BB-474C-AF73-2113A755C1A9}"/>
  </dataValidations>
  <printOptions horizontalCentered="1"/>
  <pageMargins left="0.25" right="0.25" top="1" bottom="0.5" header="0.25" footer="0.25"/>
  <pageSetup fitToHeight="0" orientation="landscape" horizontalDpi="300" verticalDpi="300" r:id="rId1"/>
  <headerFooter>
    <oddHeader>&amp;C&amp;"Times New Roman,Regular"&amp;14THSS 2018&amp;R
&amp;A</oddHeader>
  </headerFooter>
  <rowBreaks count="1" manualBreakCount="1">
    <brk id="119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A565-8860-4B87-83D7-2DA92E8E5148}">
  <sheetPr>
    <pageSetUpPr fitToPage="1"/>
  </sheetPr>
  <dimension ref="A1:BS129"/>
  <sheetViews>
    <sheetView tabSelected="1" zoomScale="110" zoomScaleNormal="110" workbookViewId="0">
      <selection sqref="A1:BR119"/>
    </sheetView>
  </sheetViews>
  <sheetFormatPr defaultColWidth="7.85546875" defaultRowHeight="12.75" x14ac:dyDescent="0.2"/>
  <cols>
    <col min="1" max="1" width="23.7109375" style="17" bestFit="1" customWidth="1"/>
    <col min="2" max="2" width="4.7109375" style="17" hidden="1" customWidth="1"/>
    <col min="3" max="3" width="6.28515625" style="17" hidden="1" customWidth="1"/>
    <col min="4" max="4" width="3.42578125" style="17" bestFit="1" customWidth="1"/>
    <col min="5" max="5" width="34.85546875" style="9" customWidth="1"/>
    <col min="6" max="6" width="0.28515625" style="18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customWidth="1"/>
    <col min="40" max="40" width="8.42578125" style="22" bestFit="1" customWidth="1"/>
    <col min="41" max="41" width="4.42578125" style="19" hidden="1" customWidth="1"/>
    <col min="42" max="42" width="6.7109375" style="20" customWidth="1"/>
    <col min="43" max="43" width="3.7109375" style="21" customWidth="1"/>
    <col min="44" max="44" width="3.85546875" style="21" bestFit="1" customWidth="1"/>
    <col min="45" max="45" width="3.85546875" style="21" customWidth="1"/>
    <col min="46" max="46" width="8.42578125" style="22" bestFit="1" customWidth="1"/>
    <col min="47" max="47" width="4.42578125" style="19" hidden="1" customWidth="1"/>
    <col min="48" max="48" width="6.7109375" style="20" customWidth="1"/>
    <col min="49" max="49" width="3.7109375" style="21" customWidth="1"/>
    <col min="50" max="50" width="3.85546875" style="21" bestFit="1" customWidth="1"/>
    <col min="51" max="51" width="3.85546875" style="21" customWidth="1"/>
    <col min="52" max="52" width="8.42578125" style="22" bestFit="1" customWidth="1"/>
    <col min="53" max="53" width="4.42578125" style="19" hidden="1" customWidth="1"/>
    <col min="54" max="54" width="6.7109375" style="20" customWidth="1"/>
    <col min="55" max="55" width="3.7109375" style="21" customWidth="1"/>
    <col min="56" max="56" width="3.85546875" style="21" bestFit="1" customWidth="1"/>
    <col min="57" max="57" width="3.85546875" style="21" customWidth="1"/>
    <col min="58" max="58" width="8.42578125" style="22" bestFit="1" customWidth="1"/>
    <col min="59" max="59" width="4.42578125" style="19" hidden="1" customWidth="1"/>
    <col min="60" max="60" width="6.7109375" style="20" customWidth="1"/>
    <col min="61" max="61" width="3.7109375" style="21" customWidth="1"/>
    <col min="62" max="62" width="3.85546875" style="21" bestFit="1" customWidth="1"/>
    <col min="63" max="63" width="3.85546875" style="21" customWidth="1"/>
    <col min="64" max="64" width="8.42578125" style="22" bestFit="1" customWidth="1"/>
    <col min="65" max="65" width="4.42578125" style="19" hidden="1" customWidth="1"/>
    <col min="66" max="66" width="6.7109375" style="20" customWidth="1"/>
    <col min="67" max="67" width="3.7109375" style="21" customWidth="1"/>
    <col min="68" max="68" width="3.85546875" style="21" bestFit="1" customWidth="1"/>
    <col min="69" max="69" width="3.85546875" style="21" customWidth="1"/>
    <col min="70" max="70" width="8.42578125" style="22" bestFit="1" customWidth="1"/>
    <col min="71" max="71" width="4.42578125" style="19" hidden="1" customWidth="1"/>
    <col min="72" max="16384" width="7.85546875" style="9"/>
  </cols>
  <sheetData>
    <row r="1" spans="1:71" s="8" customFormat="1" ht="15.75" x14ac:dyDescent="0.2">
      <c r="A1" s="95" t="s">
        <v>0</v>
      </c>
      <c r="B1" s="96"/>
      <c r="C1" s="96"/>
      <c r="D1" s="96"/>
      <c r="E1" s="97"/>
      <c r="F1" s="98" t="s">
        <v>1</v>
      </c>
      <c r="G1" s="99"/>
      <c r="H1" s="99"/>
      <c r="I1" s="99"/>
      <c r="J1" s="99"/>
      <c r="K1" s="100"/>
      <c r="L1" s="93" t="s">
        <v>2</v>
      </c>
      <c r="M1" s="94"/>
      <c r="N1" s="94"/>
      <c r="O1" s="94"/>
      <c r="P1" s="47" t="s">
        <v>3</v>
      </c>
      <c r="Q1" s="7"/>
      <c r="R1" s="93" t="s">
        <v>4</v>
      </c>
      <c r="S1" s="94"/>
      <c r="T1" s="94"/>
      <c r="U1" s="94"/>
      <c r="V1" s="47" t="s">
        <v>3</v>
      </c>
      <c r="W1" s="7"/>
      <c r="X1" s="93" t="s">
        <v>5</v>
      </c>
      <c r="Y1" s="94"/>
      <c r="Z1" s="94"/>
      <c r="AA1" s="94"/>
      <c r="AB1" s="47" t="s">
        <v>3</v>
      </c>
      <c r="AC1" s="7"/>
      <c r="AD1" s="93" t="s">
        <v>6</v>
      </c>
      <c r="AE1" s="94"/>
      <c r="AF1" s="94"/>
      <c r="AG1" s="94"/>
      <c r="AH1" s="47" t="s">
        <v>3</v>
      </c>
      <c r="AI1" s="7"/>
      <c r="AJ1" s="93" t="s">
        <v>7</v>
      </c>
      <c r="AK1" s="94"/>
      <c r="AL1" s="94"/>
      <c r="AM1" s="94"/>
      <c r="AN1" s="47" t="s">
        <v>3</v>
      </c>
      <c r="AO1" s="7"/>
      <c r="AP1" s="93" t="s">
        <v>40</v>
      </c>
      <c r="AQ1" s="94"/>
      <c r="AR1" s="94"/>
      <c r="AS1" s="94"/>
      <c r="AT1" s="47" t="s">
        <v>3</v>
      </c>
      <c r="AU1" s="7"/>
      <c r="AV1" s="93" t="s">
        <v>41</v>
      </c>
      <c r="AW1" s="94"/>
      <c r="AX1" s="94"/>
      <c r="AY1" s="94"/>
      <c r="AZ1" s="47" t="s">
        <v>3</v>
      </c>
      <c r="BA1" s="7"/>
      <c r="BB1" s="93" t="s">
        <v>42</v>
      </c>
      <c r="BC1" s="94"/>
      <c r="BD1" s="94"/>
      <c r="BE1" s="94"/>
      <c r="BF1" s="47" t="s">
        <v>3</v>
      </c>
      <c r="BG1" s="7"/>
      <c r="BH1" s="93" t="s">
        <v>43</v>
      </c>
      <c r="BI1" s="94"/>
      <c r="BJ1" s="94"/>
      <c r="BK1" s="94"/>
      <c r="BL1" s="47" t="s">
        <v>3</v>
      </c>
      <c r="BM1" s="7"/>
      <c r="BN1" s="93" t="s">
        <v>44</v>
      </c>
      <c r="BO1" s="94"/>
      <c r="BP1" s="94"/>
      <c r="BQ1" s="94"/>
      <c r="BR1" s="47" t="s">
        <v>3</v>
      </c>
      <c r="BS1" s="7"/>
    </row>
    <row r="2" spans="1:71" s="8" customFormat="1" ht="12.75" customHeight="1" thickBot="1" x14ac:dyDescent="0.25">
      <c r="A2" s="104" t="s">
        <v>8</v>
      </c>
      <c r="B2" s="105"/>
      <c r="C2" s="105"/>
      <c r="D2" s="105"/>
      <c r="E2" s="62" t="s">
        <v>180</v>
      </c>
      <c r="F2" s="101"/>
      <c r="G2" s="102"/>
      <c r="H2" s="102"/>
      <c r="I2" s="102"/>
      <c r="J2" s="102"/>
      <c r="K2" s="103"/>
      <c r="L2" s="91"/>
      <c r="M2" s="92"/>
      <c r="N2" s="92"/>
      <c r="O2" s="92"/>
      <c r="P2" s="48">
        <v>24</v>
      </c>
      <c r="Q2" s="13"/>
      <c r="R2" s="91"/>
      <c r="S2" s="92"/>
      <c r="T2" s="92"/>
      <c r="U2" s="92"/>
      <c r="V2" s="48">
        <v>24</v>
      </c>
      <c r="W2" s="13"/>
      <c r="X2" s="91"/>
      <c r="Y2" s="92"/>
      <c r="Z2" s="92"/>
      <c r="AA2" s="92"/>
      <c r="AB2" s="48">
        <v>24</v>
      </c>
      <c r="AC2" s="13"/>
      <c r="AD2" s="91"/>
      <c r="AE2" s="92"/>
      <c r="AF2" s="92"/>
      <c r="AG2" s="92"/>
      <c r="AH2" s="48">
        <v>22</v>
      </c>
      <c r="AI2" s="13"/>
      <c r="AJ2" s="91"/>
      <c r="AK2" s="92"/>
      <c r="AL2" s="92"/>
      <c r="AM2" s="92"/>
      <c r="AN2" s="48">
        <v>24</v>
      </c>
      <c r="AO2" s="13"/>
      <c r="AP2" s="91"/>
      <c r="AQ2" s="92"/>
      <c r="AR2" s="92"/>
      <c r="AS2" s="92"/>
      <c r="AT2" s="48">
        <v>24</v>
      </c>
      <c r="AU2" s="13"/>
      <c r="AV2" s="91"/>
      <c r="AW2" s="92"/>
      <c r="AX2" s="92"/>
      <c r="AY2" s="92"/>
      <c r="AZ2" s="48">
        <v>22</v>
      </c>
      <c r="BA2" s="13"/>
      <c r="BB2" s="91"/>
      <c r="BC2" s="92"/>
      <c r="BD2" s="92"/>
      <c r="BE2" s="92"/>
      <c r="BF2" s="48">
        <v>22</v>
      </c>
      <c r="BG2" s="13"/>
      <c r="BH2" s="91"/>
      <c r="BI2" s="92"/>
      <c r="BJ2" s="92"/>
      <c r="BK2" s="92"/>
      <c r="BL2" s="48">
        <v>24</v>
      </c>
      <c r="BM2" s="13"/>
      <c r="BN2" s="91"/>
      <c r="BO2" s="92"/>
      <c r="BP2" s="92"/>
      <c r="BQ2" s="92"/>
      <c r="BR2" s="48">
        <v>26</v>
      </c>
      <c r="BS2" s="13"/>
    </row>
    <row r="3" spans="1:71" s="23" customFormat="1" ht="78" customHeight="1" x14ac:dyDescent="0.2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3" t="s">
        <v>14</v>
      </c>
      <c r="G3" s="64" t="s">
        <v>15</v>
      </c>
      <c r="H3" s="64" t="s">
        <v>16</v>
      </c>
      <c r="I3" s="64" t="s">
        <v>17</v>
      </c>
      <c r="J3" s="64" t="s">
        <v>18</v>
      </c>
      <c r="K3" s="65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49" t="s">
        <v>20</v>
      </c>
      <c r="AQ3" s="35" t="s">
        <v>21</v>
      </c>
      <c r="AR3" s="35" t="s">
        <v>22</v>
      </c>
      <c r="AS3" s="35" t="s">
        <v>23</v>
      </c>
      <c r="AT3" s="36" t="s">
        <v>24</v>
      </c>
      <c r="AU3" s="24" t="s">
        <v>25</v>
      </c>
      <c r="AV3" s="49" t="s">
        <v>20</v>
      </c>
      <c r="AW3" s="35" t="s">
        <v>21</v>
      </c>
      <c r="AX3" s="35" t="s">
        <v>22</v>
      </c>
      <c r="AY3" s="35" t="s">
        <v>23</v>
      </c>
      <c r="AZ3" s="36" t="s">
        <v>24</v>
      </c>
      <c r="BA3" s="24" t="s">
        <v>25</v>
      </c>
      <c r="BB3" s="49" t="s">
        <v>20</v>
      </c>
      <c r="BC3" s="35" t="s">
        <v>21</v>
      </c>
      <c r="BD3" s="35" t="s">
        <v>22</v>
      </c>
      <c r="BE3" s="35" t="s">
        <v>23</v>
      </c>
      <c r="BF3" s="36" t="s">
        <v>24</v>
      </c>
      <c r="BG3" s="24" t="s">
        <v>25</v>
      </c>
      <c r="BH3" s="49" t="s">
        <v>20</v>
      </c>
      <c r="BI3" s="35" t="s">
        <v>21</v>
      </c>
      <c r="BJ3" s="35" t="s">
        <v>22</v>
      </c>
      <c r="BK3" s="35" t="s">
        <v>23</v>
      </c>
      <c r="BL3" s="36" t="s">
        <v>24</v>
      </c>
      <c r="BM3" s="24" t="s">
        <v>25</v>
      </c>
      <c r="BN3" s="49" t="s">
        <v>20</v>
      </c>
      <c r="BO3" s="35" t="s">
        <v>21</v>
      </c>
      <c r="BP3" s="35" t="s">
        <v>22</v>
      </c>
      <c r="BQ3" s="35" t="s">
        <v>23</v>
      </c>
      <c r="BR3" s="36" t="s">
        <v>24</v>
      </c>
      <c r="BS3" s="24" t="s">
        <v>25</v>
      </c>
    </row>
    <row r="4" spans="1:71" s="28" customFormat="1" x14ac:dyDescent="0.2">
      <c r="A4" s="58" t="s">
        <v>26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  <c r="AV4" s="50"/>
      <c r="AW4" s="30"/>
      <c r="AX4" s="30"/>
      <c r="AY4" s="30"/>
      <c r="AZ4" s="37"/>
      <c r="BA4" s="27"/>
      <c r="BB4" s="50"/>
      <c r="BC4" s="30"/>
      <c r="BD4" s="30"/>
      <c r="BE4" s="30"/>
      <c r="BF4" s="37"/>
      <c r="BG4" s="27"/>
      <c r="BH4" s="50"/>
      <c r="BI4" s="30"/>
      <c r="BJ4" s="30"/>
      <c r="BK4" s="30"/>
      <c r="BL4" s="37"/>
      <c r="BM4" s="27"/>
      <c r="BN4" s="50"/>
      <c r="BO4" s="30"/>
      <c r="BP4" s="30"/>
      <c r="BQ4" s="30"/>
      <c r="BR4" s="37"/>
      <c r="BS4" s="27"/>
    </row>
    <row r="5" spans="1:71" s="10" customFormat="1" x14ac:dyDescent="0.2">
      <c r="A5" s="61" t="s">
        <v>79</v>
      </c>
      <c r="B5" s="2"/>
      <c r="C5" s="1"/>
      <c r="D5" s="69">
        <v>1</v>
      </c>
      <c r="E5" s="76" t="s">
        <v>80</v>
      </c>
      <c r="F5" s="6"/>
      <c r="G5" s="66">
        <f t="shared" ref="G5:G36" si="0">RANK(K5,K$4:K$119,1)</f>
        <v>6</v>
      </c>
      <c r="H5" s="66">
        <f t="shared" ref="H5:H36" si="1">Q5+W5+AC5+AI5+AO5</f>
        <v>55</v>
      </c>
      <c r="I5" s="66">
        <f t="shared" ref="I5:I36" si="2">IF(M5=0,1,0)+IF(S5=0,1,0)+IF(Y5=0,1,0)+IF(AE5=0,1,0)+IF(AK5=0,1,0)+IF(AQ5=0,1,0)+IF(AW5=0,1,0)+IF(BC5=0,1,0)+IF(BI5=0,1,0)+IF(BO5=0,1,0)</f>
        <v>5</v>
      </c>
      <c r="J5" s="66">
        <f t="shared" ref="J5:J36" si="3">M5+S5+Y5+AE5+AK5+AQ5+AW5+BC5+BI5+BO5</f>
        <v>7</v>
      </c>
      <c r="K5" s="67">
        <f t="shared" ref="K5:K36" si="4">P5+V5+AB5+AH5+AN5+AT5+AZ5+BF5+BL5+BR5</f>
        <v>261.58999999999997</v>
      </c>
      <c r="L5" s="51">
        <v>23.06</v>
      </c>
      <c r="M5" s="6">
        <v>2</v>
      </c>
      <c r="N5" s="31">
        <v>0</v>
      </c>
      <c r="O5" s="31">
        <v>0</v>
      </c>
      <c r="P5" s="38">
        <f t="shared" ref="P5:P36" si="5">IF((OR(L5="",L5="DNC")),"",IF(L5="SDQ",P$129,IF(L5="DNF",999,(L5+(5*M5)+(N5*10)-(O5*5)))))</f>
        <v>33.06</v>
      </c>
      <c r="Q5" s="55">
        <f>IF(P5="",Default_Rank_Score,RANK(P5,P$4:P$119,1))</f>
        <v>29</v>
      </c>
      <c r="R5" s="51">
        <v>14.85</v>
      </c>
      <c r="S5" s="6">
        <v>0</v>
      </c>
      <c r="T5" s="31">
        <v>0</v>
      </c>
      <c r="U5" s="31">
        <v>0</v>
      </c>
      <c r="V5" s="38">
        <f t="shared" ref="V5:V36" si="6">IF((OR(R5="",R5="DNC")),"",IF(R5="SDQ",V$129,IF(R5="DNF",999,(R5+(5*S5)+(T5*10)-(U5*5)))))</f>
        <v>14.85</v>
      </c>
      <c r="W5" s="57">
        <f>IF(V5="",Default_Rank_Score,RANK(V5,V$4:V$119,1))</f>
        <v>3</v>
      </c>
      <c r="X5" s="51">
        <v>22.08</v>
      </c>
      <c r="Y5" s="6">
        <v>0</v>
      </c>
      <c r="Z5" s="31">
        <v>0</v>
      </c>
      <c r="AA5" s="31">
        <v>0</v>
      </c>
      <c r="AB5" s="38">
        <f t="shared" ref="AB5:AB36" si="7">IF((OR(X5="",X5="DNC")),"",IF(X5="SDQ",AB$129,IF(X5="DNF",999,(X5+(5*Y5)+(Z5*10)-(AA5*5)))))</f>
        <v>22.08</v>
      </c>
      <c r="AC5" s="57">
        <f>IF(AB5="",Default_Rank_Score,RANK(AB5,AB$4:AB$119,1))</f>
        <v>3</v>
      </c>
      <c r="AD5" s="51">
        <v>21.13</v>
      </c>
      <c r="AE5" s="6">
        <v>1</v>
      </c>
      <c r="AF5" s="31">
        <v>0</v>
      </c>
      <c r="AG5" s="31">
        <v>0</v>
      </c>
      <c r="AH5" s="38">
        <f t="shared" ref="AH5:AH36" si="8">IF((OR(AD5="",AD5="DNC")),"",IF(AD5="SDQ",AH$129,IF(AD5="DNF",999,(AD5+(5*AE5)+(AF5*10)-(AG5*5)))))</f>
        <v>26.13</v>
      </c>
      <c r="AI5" s="57">
        <f>IF(AH5="",Default_Rank_Score,RANK(AH5,AH$4:AH$119,1))</f>
        <v>13</v>
      </c>
      <c r="AJ5" s="51">
        <v>31.82</v>
      </c>
      <c r="AK5" s="6">
        <v>0</v>
      </c>
      <c r="AL5" s="31">
        <v>0</v>
      </c>
      <c r="AM5" s="31">
        <v>0</v>
      </c>
      <c r="AN5" s="38">
        <f t="shared" ref="AN5:AN36" si="9">IF((OR(AJ5="",AJ5="DNC")),"",IF(AJ5="SDQ",AN$129,IF(AJ5="DNF",999,(AJ5+(5*AK5)+(AL5*10)-(AM5*5)))))</f>
        <v>31.82</v>
      </c>
      <c r="AO5" s="11">
        <f>IF(AN5="",Default_Rank_Score,RANK(AN5,AN$4:AN$119,1))</f>
        <v>7</v>
      </c>
      <c r="AP5" s="51">
        <v>21.53</v>
      </c>
      <c r="AQ5" s="6">
        <v>0</v>
      </c>
      <c r="AR5" s="31">
        <v>0</v>
      </c>
      <c r="AS5" s="31">
        <v>0</v>
      </c>
      <c r="AT5" s="38">
        <f t="shared" ref="AT5:AT36" si="10">IF((OR(AP5="",AP5="DNC")),"",IF(AP5="SDQ",AT$129,IF(AP5="DNF",999,(AP5+(5*AQ5)+(AR5*10)-(AS5*5)))))</f>
        <v>21.53</v>
      </c>
      <c r="AU5" s="11">
        <f>IF(AT5="",Default_Rank_Score,RANK(AT5,AT$4:AT$119,1))</f>
        <v>4</v>
      </c>
      <c r="AV5" s="51">
        <v>21.41</v>
      </c>
      <c r="AW5" s="6">
        <v>2</v>
      </c>
      <c r="AX5" s="31">
        <v>0</v>
      </c>
      <c r="AY5" s="31">
        <v>0</v>
      </c>
      <c r="AZ5" s="38">
        <f t="shared" ref="AZ5:AZ36" si="11">IF((OR(AV5="",AV5="DNC")),"",IF(AV5="SDQ",AZ$129,IF(AV5="DNF",999,(AV5+(5*AW5)+(AX5*10)-(AY5*5)))))</f>
        <v>31.41</v>
      </c>
      <c r="BA5" s="11">
        <f>IF(AZ5="",Default_Rank_Score,RANK(AZ5,AZ$4:AZ$119,1))</f>
        <v>16</v>
      </c>
      <c r="BB5" s="51">
        <v>20.010000000000002</v>
      </c>
      <c r="BC5" s="6">
        <v>1</v>
      </c>
      <c r="BD5" s="31">
        <v>0</v>
      </c>
      <c r="BE5" s="31">
        <v>0</v>
      </c>
      <c r="BF5" s="38">
        <f t="shared" ref="BF5:BF36" si="12">IF((OR(BB5="",BB5="DNC")),"",IF(BB5="SDQ",BF$129,IF(BB5="DNF",999,(BB5+(5*BC5)+(BD5*10)-(BE5*5)))))</f>
        <v>25.01</v>
      </c>
      <c r="BG5" s="11">
        <f>IF(BF5="",Default_Rank_Score,RANK(BF5,BF$4:BF$119,1))</f>
        <v>8</v>
      </c>
      <c r="BH5" s="51">
        <v>23.26</v>
      </c>
      <c r="BI5" s="6">
        <v>0</v>
      </c>
      <c r="BJ5" s="31">
        <v>0</v>
      </c>
      <c r="BK5" s="31">
        <v>0</v>
      </c>
      <c r="BL5" s="38">
        <f t="shared" ref="BL5:BL36" si="13">IF((OR(BH5="",BH5="DNC")),"",IF(BH5="SDQ",BL$129,IF(BH5="DNF",999,(BH5+(5*BI5)+(BJ5*10)-(BK5*5)))))</f>
        <v>23.26</v>
      </c>
      <c r="BM5" s="11">
        <f>IF(BL5="",Default_Rank_Score,RANK(BL5,BL$4:BL$119,1))</f>
        <v>5</v>
      </c>
      <c r="BN5" s="51">
        <v>27.44</v>
      </c>
      <c r="BO5" s="6">
        <v>1</v>
      </c>
      <c r="BP5" s="31">
        <v>0</v>
      </c>
      <c r="BQ5" s="31">
        <v>0</v>
      </c>
      <c r="BR5" s="38">
        <f t="shared" ref="BR5:BR36" si="14">IF((OR(BN5="",BN5="DNC")),"",IF(BN5="SDQ",BR$129,IF(BN5="DNF",999,(BN5+(5*BO5)+(BP5*10)-(BQ5*5)))))</f>
        <v>32.44</v>
      </c>
      <c r="BS5" s="11">
        <f>IF(BR5="",Default_Rank_Score,RANK(BR5,BR$4:BR$119,1))</f>
        <v>9</v>
      </c>
    </row>
    <row r="6" spans="1:71" s="10" customFormat="1" x14ac:dyDescent="0.2">
      <c r="A6" s="61" t="s">
        <v>154</v>
      </c>
      <c r="B6" s="2"/>
      <c r="C6" s="1"/>
      <c r="D6" s="73">
        <v>5</v>
      </c>
      <c r="E6" s="76" t="s">
        <v>80</v>
      </c>
      <c r="F6" s="6"/>
      <c r="G6" s="66">
        <f t="shared" si="0"/>
        <v>26</v>
      </c>
      <c r="H6" s="66">
        <f t="shared" si="1"/>
        <v>139</v>
      </c>
      <c r="I6" s="66">
        <f t="shared" si="2"/>
        <v>6</v>
      </c>
      <c r="J6" s="66">
        <f t="shared" si="3"/>
        <v>8</v>
      </c>
      <c r="K6" s="67">
        <f t="shared" si="4"/>
        <v>350.17000000000007</v>
      </c>
      <c r="L6" s="51">
        <v>29.65</v>
      </c>
      <c r="M6" s="6">
        <v>0</v>
      </c>
      <c r="N6" s="31">
        <v>0</v>
      </c>
      <c r="O6" s="31">
        <v>0</v>
      </c>
      <c r="P6" s="38">
        <f t="shared" si="5"/>
        <v>29.65</v>
      </c>
      <c r="Q6" s="55">
        <f>IF(P6="",Default_Rank_Score,RANK(P6,P$4:P$119,1))</f>
        <v>20</v>
      </c>
      <c r="R6" s="51">
        <v>20.440000000000001</v>
      </c>
      <c r="S6" s="6">
        <v>0</v>
      </c>
      <c r="T6" s="31">
        <v>0</v>
      </c>
      <c r="U6" s="31">
        <v>0</v>
      </c>
      <c r="V6" s="38">
        <f t="shared" si="6"/>
        <v>20.440000000000001</v>
      </c>
      <c r="W6" s="57">
        <f>IF(V6="",Default_Rank_Score,RANK(V6,V$4:V$119,1))</f>
        <v>12</v>
      </c>
      <c r="X6" s="51">
        <v>49.39</v>
      </c>
      <c r="Y6" s="6">
        <v>0</v>
      </c>
      <c r="Z6" s="31">
        <v>0</v>
      </c>
      <c r="AA6" s="31">
        <v>0</v>
      </c>
      <c r="AB6" s="38">
        <f t="shared" si="7"/>
        <v>49.39</v>
      </c>
      <c r="AC6" s="57">
        <f>IF(AB6="",Default_Rank_Score,RANK(AB6,AB$4:AB$119,1))</f>
        <v>64</v>
      </c>
      <c r="AD6" s="51">
        <v>31.06</v>
      </c>
      <c r="AE6" s="6">
        <v>0</v>
      </c>
      <c r="AF6" s="31">
        <v>0</v>
      </c>
      <c r="AG6" s="31">
        <v>0</v>
      </c>
      <c r="AH6" s="38">
        <f t="shared" si="8"/>
        <v>31.06</v>
      </c>
      <c r="AI6" s="57">
        <f>IF(AH6="",Default_Rank_Score,RANK(AH6,AH$4:AH$119,1))</f>
        <v>25</v>
      </c>
      <c r="AJ6" s="51">
        <v>36.58</v>
      </c>
      <c r="AK6" s="6">
        <v>0</v>
      </c>
      <c r="AL6" s="31">
        <v>0</v>
      </c>
      <c r="AM6" s="31">
        <v>0</v>
      </c>
      <c r="AN6" s="38">
        <f t="shared" si="9"/>
        <v>36.58</v>
      </c>
      <c r="AO6" s="11">
        <f>IF(AN6="",Default_Rank_Score,RANK(AN6,AN$4:AN$119,1))</f>
        <v>18</v>
      </c>
      <c r="AP6" s="51">
        <v>31.36</v>
      </c>
      <c r="AQ6" s="6">
        <v>1</v>
      </c>
      <c r="AR6" s="31">
        <v>0</v>
      </c>
      <c r="AS6" s="31">
        <v>0</v>
      </c>
      <c r="AT6" s="38">
        <f t="shared" si="10"/>
        <v>36.36</v>
      </c>
      <c r="AU6" s="11">
        <f>IF(AT6="",Default_Rank_Score,RANK(AT6,AT$4:AT$119,1))</f>
        <v>32</v>
      </c>
      <c r="AV6" s="51">
        <v>23.9</v>
      </c>
      <c r="AW6" s="6">
        <v>2</v>
      </c>
      <c r="AX6" s="31">
        <v>0</v>
      </c>
      <c r="AY6" s="31">
        <v>0</v>
      </c>
      <c r="AZ6" s="38">
        <f t="shared" si="11"/>
        <v>33.9</v>
      </c>
      <c r="BA6" s="11">
        <f>IF(AZ6="",Default_Rank_Score,RANK(AZ6,AZ$4:AZ$119,1))</f>
        <v>21</v>
      </c>
      <c r="BB6" s="51">
        <v>26.51</v>
      </c>
      <c r="BC6" s="6">
        <v>3</v>
      </c>
      <c r="BD6" s="31">
        <v>0</v>
      </c>
      <c r="BE6" s="31">
        <v>0</v>
      </c>
      <c r="BF6" s="38">
        <f t="shared" si="12"/>
        <v>41.510000000000005</v>
      </c>
      <c r="BG6" s="11">
        <f>IF(BF6="",Default_Rank_Score,RANK(BF6,BF$4:BF$119,1))</f>
        <v>62</v>
      </c>
      <c r="BH6" s="51">
        <v>26.28</v>
      </c>
      <c r="BI6" s="6">
        <v>0</v>
      </c>
      <c r="BJ6" s="31">
        <v>0</v>
      </c>
      <c r="BK6" s="31">
        <v>0</v>
      </c>
      <c r="BL6" s="38">
        <f t="shared" si="13"/>
        <v>26.28</v>
      </c>
      <c r="BM6" s="11">
        <f>IF(BL6="",Default_Rank_Score,RANK(BL6,BL$4:BL$119,1))</f>
        <v>9</v>
      </c>
      <c r="BN6" s="51">
        <v>35</v>
      </c>
      <c r="BO6" s="6">
        <v>2</v>
      </c>
      <c r="BP6" s="31">
        <v>0</v>
      </c>
      <c r="BQ6" s="31">
        <v>0</v>
      </c>
      <c r="BR6" s="38">
        <f t="shared" si="14"/>
        <v>45</v>
      </c>
      <c r="BS6" s="11">
        <f>IF(BR6="",Default_Rank_Score,RANK(BR6,BR$4:BR$119,1))</f>
        <v>38</v>
      </c>
    </row>
    <row r="7" spans="1:71" s="10" customFormat="1" x14ac:dyDescent="0.2">
      <c r="A7" s="61" t="s">
        <v>178</v>
      </c>
      <c r="B7" s="2"/>
      <c r="C7" s="1"/>
      <c r="D7" s="74">
        <v>6</v>
      </c>
      <c r="E7" s="76" t="s">
        <v>80</v>
      </c>
      <c r="F7" s="6"/>
      <c r="G7" s="66">
        <f t="shared" si="0"/>
        <v>65</v>
      </c>
      <c r="H7" s="66">
        <f t="shared" si="1"/>
        <v>298</v>
      </c>
      <c r="I7" s="66">
        <f t="shared" si="2"/>
        <v>6</v>
      </c>
      <c r="J7" s="66">
        <f t="shared" si="3"/>
        <v>6</v>
      </c>
      <c r="K7" s="67">
        <f t="shared" si="4"/>
        <v>477.03000000000009</v>
      </c>
      <c r="L7" s="51">
        <v>42.86</v>
      </c>
      <c r="M7" s="6">
        <v>0</v>
      </c>
      <c r="N7" s="31">
        <v>1</v>
      </c>
      <c r="O7" s="31">
        <v>0</v>
      </c>
      <c r="P7" s="38">
        <f t="shared" si="5"/>
        <v>52.86</v>
      </c>
      <c r="Q7" s="55">
        <f>IF(P7="",Default_Rank_Score,RANK(P7,P$4:P$119,1))</f>
        <v>69</v>
      </c>
      <c r="R7" s="51">
        <v>41.49</v>
      </c>
      <c r="S7" s="6">
        <v>1</v>
      </c>
      <c r="T7" s="31">
        <v>0</v>
      </c>
      <c r="U7" s="31">
        <v>0</v>
      </c>
      <c r="V7" s="38">
        <f t="shared" si="6"/>
        <v>46.49</v>
      </c>
      <c r="W7" s="57">
        <f>IF(V7="",Default_Rank_Score,RANK(V7,V$4:V$119,1))</f>
        <v>86</v>
      </c>
      <c r="X7" s="51">
        <v>46.59</v>
      </c>
      <c r="Y7" s="6">
        <v>0</v>
      </c>
      <c r="Z7" s="31">
        <v>0</v>
      </c>
      <c r="AA7" s="31">
        <v>0</v>
      </c>
      <c r="AB7" s="38">
        <f t="shared" si="7"/>
        <v>46.59</v>
      </c>
      <c r="AC7" s="57">
        <f>IF(AB7="",Default_Rank_Score,RANK(AB7,AB$4:AB$119,1))</f>
        <v>57</v>
      </c>
      <c r="AD7" s="51">
        <v>32.92</v>
      </c>
      <c r="AE7" s="6">
        <v>0</v>
      </c>
      <c r="AF7" s="31">
        <v>0</v>
      </c>
      <c r="AG7" s="31">
        <v>0</v>
      </c>
      <c r="AH7" s="38">
        <f t="shared" si="8"/>
        <v>32.92</v>
      </c>
      <c r="AI7" s="57">
        <f>IF(AH7="",Default_Rank_Score,RANK(AH7,AH$4:AH$119,1))</f>
        <v>35</v>
      </c>
      <c r="AJ7" s="51">
        <v>48.81</v>
      </c>
      <c r="AK7" s="6">
        <v>0</v>
      </c>
      <c r="AL7" s="31">
        <v>0</v>
      </c>
      <c r="AM7" s="31">
        <v>0</v>
      </c>
      <c r="AN7" s="38">
        <f t="shared" si="9"/>
        <v>48.81</v>
      </c>
      <c r="AO7" s="11">
        <f>IF(AN7="",Default_Rank_Score,RANK(AN7,AN$4:AN$119,1))</f>
        <v>51</v>
      </c>
      <c r="AP7" s="51">
        <v>48.61</v>
      </c>
      <c r="AQ7" s="6">
        <v>0</v>
      </c>
      <c r="AR7" s="31">
        <v>1</v>
      </c>
      <c r="AS7" s="31">
        <v>0</v>
      </c>
      <c r="AT7" s="38">
        <f t="shared" si="10"/>
        <v>58.61</v>
      </c>
      <c r="AU7" s="11">
        <f>IF(AT7="",Default_Rank_Score,RANK(AT7,AT$4:AT$119,1))</f>
        <v>78</v>
      </c>
      <c r="AV7" s="51">
        <v>42.79</v>
      </c>
      <c r="AW7" s="6">
        <v>2</v>
      </c>
      <c r="AX7" s="31">
        <v>0</v>
      </c>
      <c r="AY7" s="31">
        <v>0</v>
      </c>
      <c r="AZ7" s="38">
        <f t="shared" si="11"/>
        <v>52.79</v>
      </c>
      <c r="BA7" s="11">
        <f>IF(AZ7="",Default_Rank_Score,RANK(AZ7,AZ$4:AZ$119,1))</f>
        <v>73</v>
      </c>
      <c r="BB7" s="51">
        <v>35.54</v>
      </c>
      <c r="BC7" s="6">
        <v>2</v>
      </c>
      <c r="BD7" s="31">
        <v>0</v>
      </c>
      <c r="BE7" s="31">
        <v>0</v>
      </c>
      <c r="BF7" s="38">
        <f t="shared" si="12"/>
        <v>45.54</v>
      </c>
      <c r="BG7" s="11">
        <f>IF(BF7="",Default_Rank_Score,RANK(BF7,BF$4:BF$119,1))</f>
        <v>68</v>
      </c>
      <c r="BH7" s="51">
        <v>40.729999999999997</v>
      </c>
      <c r="BI7" s="6">
        <v>0</v>
      </c>
      <c r="BJ7" s="31">
        <v>0</v>
      </c>
      <c r="BK7" s="31">
        <v>0</v>
      </c>
      <c r="BL7" s="38">
        <f t="shared" si="13"/>
        <v>40.729999999999997</v>
      </c>
      <c r="BM7" s="11">
        <f>IF(BL7="",Default_Rank_Score,RANK(BL7,BL$4:BL$119,1))</f>
        <v>50</v>
      </c>
      <c r="BN7" s="51">
        <v>46.69</v>
      </c>
      <c r="BO7" s="6">
        <v>1</v>
      </c>
      <c r="BP7" s="31">
        <v>0</v>
      </c>
      <c r="BQ7" s="31">
        <v>0</v>
      </c>
      <c r="BR7" s="38">
        <f t="shared" si="14"/>
        <v>51.69</v>
      </c>
      <c r="BS7" s="11">
        <f>IF(BR7="",Default_Rank_Score,RANK(BR7,BR$4:BR$119,1))</f>
        <v>54</v>
      </c>
    </row>
    <row r="8" spans="1:71" s="10" customFormat="1" x14ac:dyDescent="0.2">
      <c r="A8" s="61" t="s">
        <v>168</v>
      </c>
      <c r="B8" s="2"/>
      <c r="C8" s="1"/>
      <c r="D8" s="72">
        <v>4</v>
      </c>
      <c r="E8" s="76" t="s">
        <v>159</v>
      </c>
      <c r="F8" s="6"/>
      <c r="G8" s="66">
        <f t="shared" si="0"/>
        <v>70</v>
      </c>
      <c r="H8" s="66">
        <f t="shared" si="1"/>
        <v>317</v>
      </c>
      <c r="I8" s="66">
        <f t="shared" si="2"/>
        <v>10</v>
      </c>
      <c r="J8" s="66">
        <f t="shared" si="3"/>
        <v>0</v>
      </c>
      <c r="K8" s="67">
        <f t="shared" si="4"/>
        <v>513.19999999999993</v>
      </c>
      <c r="L8" s="51">
        <v>64.209999999999994</v>
      </c>
      <c r="M8" s="6">
        <v>0</v>
      </c>
      <c r="N8" s="31">
        <v>0</v>
      </c>
      <c r="O8" s="31">
        <v>0</v>
      </c>
      <c r="P8" s="38">
        <f t="shared" si="5"/>
        <v>64.209999999999994</v>
      </c>
      <c r="Q8" s="55">
        <f>IF(P8="",Default_Rank_Score,RANK(P8,P$4:P$119,1))</f>
        <v>85</v>
      </c>
      <c r="R8" s="51">
        <v>27.6</v>
      </c>
      <c r="S8" s="6">
        <v>0</v>
      </c>
      <c r="T8" s="31">
        <v>0</v>
      </c>
      <c r="U8" s="31">
        <v>0</v>
      </c>
      <c r="V8" s="38">
        <f t="shared" si="6"/>
        <v>27.6</v>
      </c>
      <c r="W8" s="57">
        <f>IF(V8="",Default_Rank_Score,RANK(V8,V$4:V$119,1))</f>
        <v>39</v>
      </c>
      <c r="X8" s="51">
        <v>46.48</v>
      </c>
      <c r="Y8" s="6">
        <v>0</v>
      </c>
      <c r="Z8" s="31">
        <v>0</v>
      </c>
      <c r="AA8" s="31">
        <v>0</v>
      </c>
      <c r="AB8" s="38">
        <f t="shared" si="7"/>
        <v>46.48</v>
      </c>
      <c r="AC8" s="57">
        <f>IF(AB8="",Default_Rank_Score,RANK(AB8,AB$4:AB$119,1))</f>
        <v>56</v>
      </c>
      <c r="AD8" s="51">
        <v>41.89</v>
      </c>
      <c r="AE8" s="6">
        <v>0</v>
      </c>
      <c r="AF8" s="31">
        <v>0</v>
      </c>
      <c r="AG8" s="31">
        <v>0</v>
      </c>
      <c r="AH8" s="38">
        <f t="shared" si="8"/>
        <v>41.89</v>
      </c>
      <c r="AI8" s="57">
        <f>IF(AH8="",Default_Rank_Score,RANK(AH8,AH$4:AH$119,1))</f>
        <v>66</v>
      </c>
      <c r="AJ8" s="51">
        <v>56.93</v>
      </c>
      <c r="AK8" s="6">
        <v>0</v>
      </c>
      <c r="AL8" s="31">
        <v>0</v>
      </c>
      <c r="AM8" s="31">
        <v>0</v>
      </c>
      <c r="AN8" s="38">
        <f t="shared" si="9"/>
        <v>56.93</v>
      </c>
      <c r="AO8" s="11">
        <f>IF(AN8="",Default_Rank_Score,RANK(AN8,AN$4:AN$119,1))</f>
        <v>71</v>
      </c>
      <c r="AP8" s="51">
        <v>58.95</v>
      </c>
      <c r="AQ8" s="6">
        <v>0</v>
      </c>
      <c r="AR8" s="31">
        <v>0</v>
      </c>
      <c r="AS8" s="31">
        <v>0</v>
      </c>
      <c r="AT8" s="38">
        <f t="shared" si="10"/>
        <v>58.95</v>
      </c>
      <c r="AU8" s="11">
        <f>IF(AT8="",Default_Rank_Score,RANK(AT8,AT$4:AT$119,1))</f>
        <v>79</v>
      </c>
      <c r="AV8" s="51">
        <v>61.65</v>
      </c>
      <c r="AW8" s="6">
        <v>0</v>
      </c>
      <c r="AX8" s="31">
        <v>0</v>
      </c>
      <c r="AY8" s="31">
        <v>0</v>
      </c>
      <c r="AZ8" s="38">
        <f t="shared" si="11"/>
        <v>61.65</v>
      </c>
      <c r="BA8" s="11">
        <f>IF(AZ8="",Default_Rank_Score,RANK(AZ8,AZ$4:AZ$119,1))</f>
        <v>85</v>
      </c>
      <c r="BB8" s="51">
        <v>48.59</v>
      </c>
      <c r="BC8" s="6">
        <v>0</v>
      </c>
      <c r="BD8" s="31">
        <v>0</v>
      </c>
      <c r="BE8" s="31">
        <v>0</v>
      </c>
      <c r="BF8" s="38">
        <f t="shared" si="12"/>
        <v>48.59</v>
      </c>
      <c r="BG8" s="11">
        <f>IF(BF8="",Default_Rank_Score,RANK(BF8,BF$4:BF$119,1))</f>
        <v>74</v>
      </c>
      <c r="BH8" s="51">
        <v>58.51</v>
      </c>
      <c r="BI8" s="6">
        <v>0</v>
      </c>
      <c r="BJ8" s="31">
        <v>0</v>
      </c>
      <c r="BK8" s="31">
        <v>0</v>
      </c>
      <c r="BL8" s="38">
        <f t="shared" si="13"/>
        <v>58.51</v>
      </c>
      <c r="BM8" s="11">
        <f>IF(BL8="",Default_Rank_Score,RANK(BL8,BL$4:BL$119,1))</f>
        <v>83</v>
      </c>
      <c r="BN8" s="51">
        <v>48.39</v>
      </c>
      <c r="BO8" s="6">
        <v>0</v>
      </c>
      <c r="BP8" s="31">
        <v>0</v>
      </c>
      <c r="BQ8" s="31">
        <v>0</v>
      </c>
      <c r="BR8" s="38">
        <f t="shared" si="14"/>
        <v>48.39</v>
      </c>
      <c r="BS8" s="11">
        <f>IF(BR8="",Default_Rank_Score,RANK(BR8,BR$4:BR$119,1))</f>
        <v>48</v>
      </c>
    </row>
    <row r="9" spans="1:71" s="10" customFormat="1" x14ac:dyDescent="0.2">
      <c r="A9" s="61" t="s">
        <v>116</v>
      </c>
      <c r="B9" s="2"/>
      <c r="C9" s="1"/>
      <c r="D9" s="68" t="s">
        <v>46</v>
      </c>
      <c r="E9" s="76" t="s">
        <v>159</v>
      </c>
      <c r="F9" s="6"/>
      <c r="G9" s="66">
        <f t="shared" si="0"/>
        <v>104</v>
      </c>
      <c r="H9" s="66">
        <f t="shared" si="1"/>
        <v>534</v>
      </c>
      <c r="I9" s="66">
        <f t="shared" si="2"/>
        <v>4</v>
      </c>
      <c r="J9" s="66">
        <f t="shared" si="3"/>
        <v>15</v>
      </c>
      <c r="K9" s="67">
        <f t="shared" si="4"/>
        <v>1092.4900000000002</v>
      </c>
      <c r="L9" s="51">
        <v>134.61000000000001</v>
      </c>
      <c r="M9" s="6">
        <v>4</v>
      </c>
      <c r="N9" s="31">
        <v>0</v>
      </c>
      <c r="O9" s="31">
        <v>0</v>
      </c>
      <c r="P9" s="38">
        <f t="shared" si="5"/>
        <v>154.61000000000001</v>
      </c>
      <c r="Q9" s="55">
        <f>IF(P9="",Default_Rank_Score,RANK(P9,P$4:P$119,1))</f>
        <v>110</v>
      </c>
      <c r="R9" s="51">
        <v>91.41</v>
      </c>
      <c r="S9" s="6">
        <v>0</v>
      </c>
      <c r="T9" s="31">
        <v>0</v>
      </c>
      <c r="U9" s="31">
        <v>0</v>
      </c>
      <c r="V9" s="38">
        <f t="shared" si="6"/>
        <v>91.41</v>
      </c>
      <c r="W9" s="57">
        <f>IF(V9="",Default_Rank_Score,RANK(V9,V$4:V$119,1))</f>
        <v>110</v>
      </c>
      <c r="X9" s="51">
        <v>96.59</v>
      </c>
      <c r="Y9" s="6">
        <v>0</v>
      </c>
      <c r="Z9" s="31">
        <v>0</v>
      </c>
      <c r="AA9" s="31">
        <v>0</v>
      </c>
      <c r="AB9" s="38">
        <f t="shared" si="7"/>
        <v>96.59</v>
      </c>
      <c r="AC9" s="57">
        <f>IF(AB9="",Default_Rank_Score,RANK(AB9,AB$4:AB$119,1))</f>
        <v>104</v>
      </c>
      <c r="AD9" s="51">
        <v>83.55</v>
      </c>
      <c r="AE9" s="6">
        <v>1</v>
      </c>
      <c r="AF9" s="31">
        <v>0</v>
      </c>
      <c r="AG9" s="31">
        <v>0</v>
      </c>
      <c r="AH9" s="38">
        <f t="shared" si="8"/>
        <v>88.55</v>
      </c>
      <c r="AI9" s="57">
        <f>IF(AH9="",Default_Rank_Score,RANK(AH9,AH$4:AH$119,1))</f>
        <v>104</v>
      </c>
      <c r="AJ9" s="51">
        <v>94.21</v>
      </c>
      <c r="AK9" s="6">
        <v>3</v>
      </c>
      <c r="AL9" s="31">
        <v>0</v>
      </c>
      <c r="AM9" s="31">
        <v>0</v>
      </c>
      <c r="AN9" s="38">
        <f t="shared" si="9"/>
        <v>109.21</v>
      </c>
      <c r="AO9" s="11">
        <f>IF(AN9="",Default_Rank_Score,RANK(AN9,AN$4:AN$119,1))</f>
        <v>106</v>
      </c>
      <c r="AP9" s="51">
        <v>104.81</v>
      </c>
      <c r="AQ9" s="6">
        <v>0</v>
      </c>
      <c r="AR9" s="31">
        <v>0</v>
      </c>
      <c r="AS9" s="31">
        <v>0</v>
      </c>
      <c r="AT9" s="38">
        <f t="shared" si="10"/>
        <v>104.81</v>
      </c>
      <c r="AU9" s="11">
        <f>IF(AT9="",Default_Rank_Score,RANK(AT9,AT$4:AT$119,1))</f>
        <v>102</v>
      </c>
      <c r="AV9" s="51">
        <v>89.69</v>
      </c>
      <c r="AW9" s="6">
        <v>1</v>
      </c>
      <c r="AX9" s="31">
        <v>0</v>
      </c>
      <c r="AY9" s="31">
        <v>0</v>
      </c>
      <c r="AZ9" s="38">
        <f t="shared" si="11"/>
        <v>94.69</v>
      </c>
      <c r="BA9" s="11">
        <f>IF(AZ9="",Default_Rank_Score,RANK(AZ9,AZ$4:AZ$119,1))</f>
        <v>101</v>
      </c>
      <c r="BB9" s="51">
        <v>95.61</v>
      </c>
      <c r="BC9" s="6">
        <v>1</v>
      </c>
      <c r="BD9" s="31">
        <v>0</v>
      </c>
      <c r="BE9" s="31">
        <v>0</v>
      </c>
      <c r="BF9" s="38">
        <f t="shared" si="12"/>
        <v>100.61</v>
      </c>
      <c r="BG9" s="11">
        <f>IF(BF9="",Default_Rank_Score,RANK(BF9,BF$4:BF$119,1))</f>
        <v>105</v>
      </c>
      <c r="BH9" s="51">
        <v>121.74</v>
      </c>
      <c r="BI9" s="6">
        <v>5</v>
      </c>
      <c r="BJ9" s="31">
        <v>0</v>
      </c>
      <c r="BK9" s="31">
        <v>0</v>
      </c>
      <c r="BL9" s="38">
        <f t="shared" si="13"/>
        <v>146.74</v>
      </c>
      <c r="BM9" s="11">
        <f>IF(BL9="",Default_Rank_Score,RANK(BL9,BL$4:BL$119,1))</f>
        <v>109</v>
      </c>
      <c r="BN9" s="51">
        <v>105.27</v>
      </c>
      <c r="BO9" s="6">
        <v>0</v>
      </c>
      <c r="BP9" s="31">
        <v>0</v>
      </c>
      <c r="BQ9" s="31">
        <v>0</v>
      </c>
      <c r="BR9" s="38">
        <f t="shared" si="14"/>
        <v>105.27</v>
      </c>
      <c r="BS9" s="11">
        <f>IF(BR9="",Default_Rank_Score,RANK(BR9,BR$4:BR$119,1))</f>
        <v>102</v>
      </c>
    </row>
    <row r="10" spans="1:71" s="10" customFormat="1" x14ac:dyDescent="0.2">
      <c r="A10" s="61" t="s">
        <v>185</v>
      </c>
      <c r="B10" s="2"/>
      <c r="C10" s="1"/>
      <c r="D10" s="3" t="s">
        <v>183</v>
      </c>
      <c r="E10" s="76" t="s">
        <v>186</v>
      </c>
      <c r="F10" s="6"/>
      <c r="G10" s="66">
        <f t="shared" si="0"/>
        <v>85</v>
      </c>
      <c r="H10" s="66">
        <f t="shared" si="1"/>
        <v>431</v>
      </c>
      <c r="I10" s="66">
        <f t="shared" si="2"/>
        <v>1</v>
      </c>
      <c r="J10" s="66">
        <f t="shared" si="3"/>
        <v>16</v>
      </c>
      <c r="K10" s="67">
        <f t="shared" si="4"/>
        <v>629.78</v>
      </c>
      <c r="L10" s="51">
        <v>47.28</v>
      </c>
      <c r="M10" s="6">
        <v>1</v>
      </c>
      <c r="N10" s="31">
        <v>0</v>
      </c>
      <c r="O10" s="31">
        <v>0</v>
      </c>
      <c r="P10" s="38">
        <f t="shared" si="5"/>
        <v>52.28</v>
      </c>
      <c r="Q10" s="55">
        <f>IF(P10="",Default_Rank_Score,RANK(P10,P$4:P$119,1))</f>
        <v>68</v>
      </c>
      <c r="R10" s="51">
        <v>38.520000000000003</v>
      </c>
      <c r="S10" s="6">
        <v>0</v>
      </c>
      <c r="T10" s="31">
        <v>0</v>
      </c>
      <c r="U10" s="31">
        <v>0</v>
      </c>
      <c r="V10" s="38">
        <f t="shared" si="6"/>
        <v>38.520000000000003</v>
      </c>
      <c r="W10" s="57">
        <f>IF(V10="",Default_Rank_Score,RANK(V10,V$4:V$119,1))</f>
        <v>73</v>
      </c>
      <c r="X10" s="51">
        <v>53.91</v>
      </c>
      <c r="Y10" s="6">
        <v>4</v>
      </c>
      <c r="Z10" s="31">
        <v>0</v>
      </c>
      <c r="AA10" s="31">
        <v>0</v>
      </c>
      <c r="AB10" s="38">
        <f t="shared" si="7"/>
        <v>73.91</v>
      </c>
      <c r="AC10" s="57">
        <f>IF(AB10="",Default_Rank_Score,RANK(AB10,AB$4:AB$119,1))</f>
        <v>96</v>
      </c>
      <c r="AD10" s="51">
        <v>58.56</v>
      </c>
      <c r="AE10" s="6">
        <v>2</v>
      </c>
      <c r="AF10" s="31">
        <v>0</v>
      </c>
      <c r="AG10" s="31">
        <v>0</v>
      </c>
      <c r="AH10" s="38">
        <f t="shared" si="8"/>
        <v>68.56</v>
      </c>
      <c r="AI10" s="57">
        <f>IF(AH10="",Default_Rank_Score,RANK(AH10,AH$4:AH$119,1))</f>
        <v>97</v>
      </c>
      <c r="AJ10" s="51">
        <v>66.66</v>
      </c>
      <c r="AK10" s="6">
        <v>2</v>
      </c>
      <c r="AL10" s="31">
        <v>1</v>
      </c>
      <c r="AM10" s="31">
        <v>0</v>
      </c>
      <c r="AN10" s="38">
        <f t="shared" si="9"/>
        <v>86.66</v>
      </c>
      <c r="AO10" s="11">
        <f>IF(AN10="",Default_Rank_Score,RANK(AN10,AN$4:AN$119,1))</f>
        <v>97</v>
      </c>
      <c r="AP10" s="51">
        <v>45.39</v>
      </c>
      <c r="AQ10" s="6">
        <v>1</v>
      </c>
      <c r="AR10" s="31">
        <v>0</v>
      </c>
      <c r="AS10" s="31">
        <v>0</v>
      </c>
      <c r="AT10" s="38">
        <f t="shared" si="10"/>
        <v>50.39</v>
      </c>
      <c r="AU10" s="11">
        <f>IF(AT10="",Default_Rank_Score,RANK(AT10,AT$4:AT$119,1))</f>
        <v>67</v>
      </c>
      <c r="AV10" s="51">
        <v>48.16</v>
      </c>
      <c r="AW10" s="6">
        <v>2</v>
      </c>
      <c r="AX10" s="31">
        <v>0</v>
      </c>
      <c r="AY10" s="31">
        <v>0</v>
      </c>
      <c r="AZ10" s="38">
        <f t="shared" si="11"/>
        <v>58.16</v>
      </c>
      <c r="BA10" s="11">
        <f>IF(AZ10="",Default_Rank_Score,RANK(AZ10,AZ$4:AZ$119,1))</f>
        <v>80</v>
      </c>
      <c r="BB10" s="51">
        <v>57.26</v>
      </c>
      <c r="BC10" s="6">
        <v>1</v>
      </c>
      <c r="BD10" s="31">
        <v>0</v>
      </c>
      <c r="BE10" s="31">
        <v>0</v>
      </c>
      <c r="BF10" s="38">
        <f t="shared" si="12"/>
        <v>62.26</v>
      </c>
      <c r="BG10" s="11">
        <f>IF(BF10="",Default_Rank_Score,RANK(BF10,BF$4:BF$119,1))</f>
        <v>92</v>
      </c>
      <c r="BH10" s="51">
        <v>64.819999999999993</v>
      </c>
      <c r="BI10" s="6">
        <v>1</v>
      </c>
      <c r="BJ10" s="31">
        <v>0</v>
      </c>
      <c r="BK10" s="31">
        <v>0</v>
      </c>
      <c r="BL10" s="38">
        <f t="shared" si="13"/>
        <v>69.819999999999993</v>
      </c>
      <c r="BM10" s="11">
        <f>IF(BL10="",Default_Rank_Score,RANK(BL10,BL$4:BL$119,1))</f>
        <v>98</v>
      </c>
      <c r="BN10" s="51">
        <v>59.22</v>
      </c>
      <c r="BO10" s="6">
        <v>2</v>
      </c>
      <c r="BP10" s="31">
        <v>0</v>
      </c>
      <c r="BQ10" s="31">
        <v>0</v>
      </c>
      <c r="BR10" s="38">
        <f t="shared" si="14"/>
        <v>69.22</v>
      </c>
      <c r="BS10" s="11">
        <f>IF(BR10="",Default_Rank_Score,RANK(BR10,BR$4:BR$119,1))</f>
        <v>82</v>
      </c>
    </row>
    <row r="11" spans="1:71" s="10" customFormat="1" x14ac:dyDescent="0.2">
      <c r="A11" s="61" t="s">
        <v>91</v>
      </c>
      <c r="B11" s="2"/>
      <c r="C11" s="1"/>
      <c r="D11" s="70">
        <v>2</v>
      </c>
      <c r="E11" s="76" t="s">
        <v>74</v>
      </c>
      <c r="F11" s="6"/>
      <c r="G11" s="66">
        <f t="shared" si="0"/>
        <v>34</v>
      </c>
      <c r="H11" s="66">
        <f t="shared" si="1"/>
        <v>206</v>
      </c>
      <c r="I11" s="66">
        <f t="shared" si="2"/>
        <v>5</v>
      </c>
      <c r="J11" s="66">
        <f t="shared" si="3"/>
        <v>7</v>
      </c>
      <c r="K11" s="67">
        <f t="shared" si="4"/>
        <v>379.43</v>
      </c>
      <c r="L11" s="51">
        <v>33.200000000000003</v>
      </c>
      <c r="M11" s="6">
        <v>0</v>
      </c>
      <c r="N11" s="31">
        <v>0</v>
      </c>
      <c r="O11" s="31">
        <v>0</v>
      </c>
      <c r="P11" s="38">
        <f t="shared" si="5"/>
        <v>33.200000000000003</v>
      </c>
      <c r="Q11" s="55">
        <f>IF(P11="",Default_Rank_Score,RANK(P11,P$4:P$119,1))</f>
        <v>31</v>
      </c>
      <c r="R11" s="51">
        <v>24.4</v>
      </c>
      <c r="S11" s="6">
        <v>0</v>
      </c>
      <c r="T11" s="31">
        <v>0</v>
      </c>
      <c r="U11" s="31">
        <v>0</v>
      </c>
      <c r="V11" s="38">
        <f t="shared" si="6"/>
        <v>24.4</v>
      </c>
      <c r="W11" s="57">
        <f>IF(V11="",Default_Rank_Score,RANK(V11,V$4:V$119,1))</f>
        <v>25</v>
      </c>
      <c r="X11" s="51">
        <v>43.14</v>
      </c>
      <c r="Y11" s="6">
        <v>1</v>
      </c>
      <c r="Z11" s="31">
        <v>0</v>
      </c>
      <c r="AA11" s="31">
        <v>0</v>
      </c>
      <c r="AB11" s="38">
        <f t="shared" si="7"/>
        <v>48.14</v>
      </c>
      <c r="AC11" s="57">
        <f>IF(AB11="",Default_Rank_Score,RANK(AB11,AB$4:AB$119,1))</f>
        <v>60</v>
      </c>
      <c r="AD11" s="51">
        <v>28.24</v>
      </c>
      <c r="AE11" s="6">
        <v>2</v>
      </c>
      <c r="AF11" s="31">
        <v>0</v>
      </c>
      <c r="AG11" s="31">
        <v>0</v>
      </c>
      <c r="AH11" s="38">
        <f t="shared" si="8"/>
        <v>38.239999999999995</v>
      </c>
      <c r="AI11" s="57">
        <f>IF(AH11="",Default_Rank_Score,RANK(AH11,AH$4:AH$119,1))</f>
        <v>51</v>
      </c>
      <c r="AJ11" s="51">
        <v>38.409999999999997</v>
      </c>
      <c r="AK11" s="6">
        <v>1</v>
      </c>
      <c r="AL11" s="31">
        <v>0</v>
      </c>
      <c r="AM11" s="31">
        <v>0</v>
      </c>
      <c r="AN11" s="38">
        <f t="shared" si="9"/>
        <v>43.41</v>
      </c>
      <c r="AO11" s="11">
        <f>IF(AN11="",Default_Rank_Score,RANK(AN11,AN$4:AN$119,1))</f>
        <v>39</v>
      </c>
      <c r="AP11" s="51">
        <v>34.020000000000003</v>
      </c>
      <c r="AQ11" s="6">
        <v>0</v>
      </c>
      <c r="AR11" s="31">
        <v>0</v>
      </c>
      <c r="AS11" s="31">
        <v>0</v>
      </c>
      <c r="AT11" s="38">
        <f t="shared" si="10"/>
        <v>34.020000000000003</v>
      </c>
      <c r="AU11" s="11">
        <f>IF(AT11="",Default_Rank_Score,RANK(AT11,AT$4:AT$119,1))</f>
        <v>25</v>
      </c>
      <c r="AV11" s="51">
        <v>39.909999999999997</v>
      </c>
      <c r="AW11" s="6">
        <v>2</v>
      </c>
      <c r="AX11" s="31">
        <v>0</v>
      </c>
      <c r="AY11" s="31">
        <v>0</v>
      </c>
      <c r="AZ11" s="38">
        <f t="shared" si="11"/>
        <v>49.91</v>
      </c>
      <c r="BA11" s="11">
        <f>IF(AZ11="",Default_Rank_Score,RANK(AZ11,AZ$4:AZ$119,1))</f>
        <v>70</v>
      </c>
      <c r="BB11" s="51">
        <v>33.89</v>
      </c>
      <c r="BC11" s="6">
        <v>0</v>
      </c>
      <c r="BD11" s="31">
        <v>0</v>
      </c>
      <c r="BE11" s="31">
        <v>0</v>
      </c>
      <c r="BF11" s="38">
        <f t="shared" si="12"/>
        <v>33.89</v>
      </c>
      <c r="BG11" s="11">
        <f>IF(BF11="",Default_Rank_Score,RANK(BF11,BF$4:BF$119,1))</f>
        <v>36</v>
      </c>
      <c r="BH11" s="51">
        <v>32.58</v>
      </c>
      <c r="BI11" s="6">
        <v>1</v>
      </c>
      <c r="BJ11" s="31">
        <v>0</v>
      </c>
      <c r="BK11" s="31">
        <v>0</v>
      </c>
      <c r="BL11" s="38">
        <f t="shared" si="13"/>
        <v>37.58</v>
      </c>
      <c r="BM11" s="11">
        <f>IF(BL11="",Default_Rank_Score,RANK(BL11,BL$4:BL$119,1))</f>
        <v>42</v>
      </c>
      <c r="BN11" s="51">
        <v>36.64</v>
      </c>
      <c r="BO11" s="6">
        <v>0</v>
      </c>
      <c r="BP11" s="31">
        <v>0</v>
      </c>
      <c r="BQ11" s="31">
        <v>0</v>
      </c>
      <c r="BR11" s="38">
        <f t="shared" si="14"/>
        <v>36.64</v>
      </c>
      <c r="BS11" s="11">
        <f>IF(BR11="",Default_Rank_Score,RANK(BR11,BR$4:BR$119,1))</f>
        <v>20</v>
      </c>
    </row>
    <row r="12" spans="1:71" s="10" customFormat="1" x14ac:dyDescent="0.2">
      <c r="A12" s="61" t="s">
        <v>122</v>
      </c>
      <c r="B12" s="2"/>
      <c r="C12" s="1"/>
      <c r="D12" s="70">
        <v>2</v>
      </c>
      <c r="E12" s="76" t="s">
        <v>74</v>
      </c>
      <c r="F12" s="6"/>
      <c r="G12" s="66">
        <f t="shared" si="0"/>
        <v>42</v>
      </c>
      <c r="H12" s="66">
        <f t="shared" si="1"/>
        <v>227</v>
      </c>
      <c r="I12" s="66">
        <f t="shared" si="2"/>
        <v>9</v>
      </c>
      <c r="J12" s="66">
        <f t="shared" si="3"/>
        <v>1</v>
      </c>
      <c r="K12" s="67">
        <f t="shared" si="4"/>
        <v>393.42699999999996</v>
      </c>
      <c r="L12" s="51">
        <v>40.57</v>
      </c>
      <c r="M12" s="6">
        <v>0</v>
      </c>
      <c r="N12" s="31">
        <v>0</v>
      </c>
      <c r="O12" s="31">
        <v>0</v>
      </c>
      <c r="P12" s="38">
        <f t="shared" si="5"/>
        <v>40.57</v>
      </c>
      <c r="Q12" s="55">
        <f>IF(P12="",Default_Rank_Score,RANK(P12,P$4:P$119,1))</f>
        <v>51</v>
      </c>
      <c r="R12" s="51">
        <v>28.57</v>
      </c>
      <c r="S12" s="6">
        <v>0</v>
      </c>
      <c r="T12" s="31">
        <v>0</v>
      </c>
      <c r="U12" s="31">
        <v>0</v>
      </c>
      <c r="V12" s="38">
        <f t="shared" si="6"/>
        <v>28.57</v>
      </c>
      <c r="W12" s="57">
        <f>IF(V12="",Default_Rank_Score,RANK(V12,V$4:V$119,1))</f>
        <v>46</v>
      </c>
      <c r="X12" s="51">
        <v>42.41</v>
      </c>
      <c r="Y12" s="6">
        <v>0</v>
      </c>
      <c r="Z12" s="31">
        <v>0</v>
      </c>
      <c r="AA12" s="31">
        <v>0</v>
      </c>
      <c r="AB12" s="38">
        <f t="shared" si="7"/>
        <v>42.41</v>
      </c>
      <c r="AC12" s="57">
        <f>IF(AB12="",Default_Rank_Score,RANK(AB12,AB$4:AB$119,1))</f>
        <v>45</v>
      </c>
      <c r="AD12" s="51">
        <v>39</v>
      </c>
      <c r="AE12" s="6">
        <v>0</v>
      </c>
      <c r="AF12" s="31">
        <v>0</v>
      </c>
      <c r="AG12" s="31">
        <v>0</v>
      </c>
      <c r="AH12" s="38">
        <f t="shared" si="8"/>
        <v>39</v>
      </c>
      <c r="AI12" s="57">
        <f>IF(AH12="",Default_Rank_Score,RANK(AH12,AH$4:AH$119,1))</f>
        <v>54</v>
      </c>
      <c r="AJ12" s="51">
        <v>42.13</v>
      </c>
      <c r="AK12" s="6">
        <v>0</v>
      </c>
      <c r="AL12" s="31">
        <v>0</v>
      </c>
      <c r="AM12" s="31">
        <v>0</v>
      </c>
      <c r="AN12" s="38">
        <f t="shared" si="9"/>
        <v>42.13</v>
      </c>
      <c r="AO12" s="11">
        <f>IF(AN12="",Default_Rank_Score,RANK(AN12,AN$4:AN$119,1))</f>
        <v>31</v>
      </c>
      <c r="AP12" s="51">
        <v>40.75</v>
      </c>
      <c r="AQ12" s="6">
        <v>0</v>
      </c>
      <c r="AR12" s="31">
        <v>0</v>
      </c>
      <c r="AS12" s="31">
        <v>0</v>
      </c>
      <c r="AT12" s="38">
        <f t="shared" si="10"/>
        <v>40.75</v>
      </c>
      <c r="AU12" s="11">
        <f>IF(AT12="",Default_Rank_Score,RANK(AT12,AT$4:AT$119,1))</f>
        <v>50</v>
      </c>
      <c r="AV12" s="51">
        <v>37.667000000000002</v>
      </c>
      <c r="AW12" s="6">
        <v>1</v>
      </c>
      <c r="AX12" s="31">
        <v>0</v>
      </c>
      <c r="AY12" s="31">
        <v>0</v>
      </c>
      <c r="AZ12" s="38">
        <f t="shared" si="11"/>
        <v>42.667000000000002</v>
      </c>
      <c r="BA12" s="11">
        <f>IF(AZ12="",Default_Rank_Score,RANK(AZ12,AZ$4:AZ$119,1))</f>
        <v>51</v>
      </c>
      <c r="BB12" s="51">
        <v>36.68</v>
      </c>
      <c r="BC12" s="6">
        <v>0</v>
      </c>
      <c r="BD12" s="31">
        <v>0</v>
      </c>
      <c r="BE12" s="31">
        <v>0</v>
      </c>
      <c r="BF12" s="38">
        <f t="shared" si="12"/>
        <v>36.68</v>
      </c>
      <c r="BG12" s="11">
        <f>IF(BF12="",Default_Rank_Score,RANK(BF12,BF$4:BF$119,1))</f>
        <v>43</v>
      </c>
      <c r="BH12" s="51">
        <v>34.5</v>
      </c>
      <c r="BI12" s="6">
        <v>0</v>
      </c>
      <c r="BJ12" s="31">
        <v>0</v>
      </c>
      <c r="BK12" s="31">
        <v>0</v>
      </c>
      <c r="BL12" s="38">
        <f t="shared" si="13"/>
        <v>34.5</v>
      </c>
      <c r="BM12" s="11">
        <f>IF(BL12="",Default_Rank_Score,RANK(BL12,BL$4:BL$119,1))</f>
        <v>31</v>
      </c>
      <c r="BN12" s="51">
        <v>46.15</v>
      </c>
      <c r="BO12" s="6">
        <v>0</v>
      </c>
      <c r="BP12" s="31">
        <v>0</v>
      </c>
      <c r="BQ12" s="31">
        <v>0</v>
      </c>
      <c r="BR12" s="38">
        <f t="shared" si="14"/>
        <v>46.15</v>
      </c>
      <c r="BS12" s="11">
        <f>IF(BR12="",Default_Rank_Score,RANK(BR12,BR$4:BR$119,1))</f>
        <v>42</v>
      </c>
    </row>
    <row r="13" spans="1:71" s="10" customFormat="1" x14ac:dyDescent="0.2">
      <c r="A13" s="78" t="s">
        <v>200</v>
      </c>
      <c r="B13" s="2"/>
      <c r="C13" s="1"/>
      <c r="D13" s="69">
        <v>1</v>
      </c>
      <c r="E13" s="76" t="s">
        <v>74</v>
      </c>
      <c r="F13" s="6"/>
      <c r="G13" s="66">
        <f t="shared" si="0"/>
        <v>112</v>
      </c>
      <c r="H13" s="66">
        <f t="shared" si="1"/>
        <v>256</v>
      </c>
      <c r="I13" s="66">
        <f t="shared" si="2"/>
        <v>4</v>
      </c>
      <c r="J13" s="66">
        <f t="shared" si="3"/>
        <v>6</v>
      </c>
      <c r="K13" s="67">
        <f t="shared" si="4"/>
        <v>5199.9400000000005</v>
      </c>
      <c r="L13" s="51">
        <v>41.85</v>
      </c>
      <c r="M13" s="6">
        <v>1</v>
      </c>
      <c r="N13" s="31">
        <v>0</v>
      </c>
      <c r="O13" s="31">
        <v>0</v>
      </c>
      <c r="P13" s="38">
        <f t="shared" si="5"/>
        <v>46.85</v>
      </c>
      <c r="Q13" s="55">
        <f>IF(P13="",Default_Rank_Score,RANK(P13,P$4:P$119,1))</f>
        <v>61</v>
      </c>
      <c r="R13" s="51">
        <v>27.76</v>
      </c>
      <c r="S13" s="6">
        <v>0</v>
      </c>
      <c r="T13" s="31">
        <v>0</v>
      </c>
      <c r="U13" s="31">
        <v>0</v>
      </c>
      <c r="V13" s="38">
        <f t="shared" si="6"/>
        <v>27.76</v>
      </c>
      <c r="W13" s="57">
        <f>IF(V13="",Default_Rank_Score,RANK(V13,V$4:V$119,1))</f>
        <v>41</v>
      </c>
      <c r="X13" s="51">
        <v>48.22</v>
      </c>
      <c r="Y13" s="6">
        <v>0</v>
      </c>
      <c r="Z13" s="31">
        <v>0</v>
      </c>
      <c r="AA13" s="31">
        <v>0</v>
      </c>
      <c r="AB13" s="38">
        <f t="shared" si="7"/>
        <v>48.22</v>
      </c>
      <c r="AC13" s="57">
        <f>IF(AB13="",Default_Rank_Score,RANK(AB13,AB$4:AB$119,1))</f>
        <v>61</v>
      </c>
      <c r="AD13" s="51">
        <v>38.619999999999997</v>
      </c>
      <c r="AE13" s="6">
        <v>0</v>
      </c>
      <c r="AF13" s="31">
        <v>0</v>
      </c>
      <c r="AG13" s="31">
        <v>0</v>
      </c>
      <c r="AH13" s="38">
        <f t="shared" si="8"/>
        <v>38.619999999999997</v>
      </c>
      <c r="AI13" s="57">
        <f>IF(AH13="",Default_Rank_Score,RANK(AH13,AH$4:AH$119,1))</f>
        <v>53</v>
      </c>
      <c r="AJ13" s="51">
        <v>43.49</v>
      </c>
      <c r="AK13" s="6">
        <v>0</v>
      </c>
      <c r="AL13" s="31">
        <v>0</v>
      </c>
      <c r="AM13" s="31">
        <v>0</v>
      </c>
      <c r="AN13" s="38">
        <f t="shared" si="9"/>
        <v>43.49</v>
      </c>
      <c r="AO13" s="11">
        <f>IF(AN13="",Default_Rank_Score,RANK(AN13,AN$4:AN$119,1))</f>
        <v>40</v>
      </c>
      <c r="AP13" s="51" t="s">
        <v>197</v>
      </c>
      <c r="AQ13" s="6">
        <v>1</v>
      </c>
      <c r="AR13" s="31">
        <v>0</v>
      </c>
      <c r="AS13" s="31">
        <v>0</v>
      </c>
      <c r="AT13" s="38">
        <f t="shared" si="10"/>
        <v>999</v>
      </c>
      <c r="AU13" s="11">
        <f>IF(AT13="",Default_Rank_Score,RANK(AT13,AT$4:AT$119,1))</f>
        <v>113</v>
      </c>
      <c r="AV13" s="51" t="s">
        <v>197</v>
      </c>
      <c r="AW13" s="6">
        <v>1</v>
      </c>
      <c r="AX13" s="31">
        <v>0</v>
      </c>
      <c r="AY13" s="31">
        <v>0</v>
      </c>
      <c r="AZ13" s="38">
        <f t="shared" si="11"/>
        <v>999</v>
      </c>
      <c r="BA13" s="11">
        <f>IF(AZ13="",Default_Rank_Score,RANK(AZ13,AZ$4:AZ$119,1))</f>
        <v>113</v>
      </c>
      <c r="BB13" s="51" t="s">
        <v>197</v>
      </c>
      <c r="BC13" s="6">
        <v>1</v>
      </c>
      <c r="BD13" s="31">
        <v>0</v>
      </c>
      <c r="BE13" s="31">
        <v>0</v>
      </c>
      <c r="BF13" s="38">
        <f t="shared" si="12"/>
        <v>999</v>
      </c>
      <c r="BG13" s="11">
        <f>IF(BF13="",Default_Rank_Score,RANK(BF13,BF$4:BF$119,1))</f>
        <v>113</v>
      </c>
      <c r="BH13" s="51" t="s">
        <v>197</v>
      </c>
      <c r="BI13" s="6">
        <v>1</v>
      </c>
      <c r="BJ13" s="31">
        <v>0</v>
      </c>
      <c r="BK13" s="31">
        <v>0</v>
      </c>
      <c r="BL13" s="38">
        <f t="shared" si="13"/>
        <v>999</v>
      </c>
      <c r="BM13" s="11">
        <f>IF(BL13="",Default_Rank_Score,RANK(BL13,BL$4:BL$119,1))</f>
        <v>113</v>
      </c>
      <c r="BN13" s="51" t="s">
        <v>197</v>
      </c>
      <c r="BO13" s="6">
        <v>1</v>
      </c>
      <c r="BP13" s="31">
        <v>0</v>
      </c>
      <c r="BQ13" s="31">
        <v>0</v>
      </c>
      <c r="BR13" s="38">
        <f t="shared" si="14"/>
        <v>999</v>
      </c>
      <c r="BS13" s="11">
        <f>IF(BR13="",Default_Rank_Score,RANK(BR13,BR$4:BR$119,1))</f>
        <v>113</v>
      </c>
    </row>
    <row r="14" spans="1:71" s="10" customFormat="1" x14ac:dyDescent="0.2">
      <c r="A14" s="61" t="s">
        <v>177</v>
      </c>
      <c r="B14" s="2"/>
      <c r="C14" s="1"/>
      <c r="D14" s="68" t="s">
        <v>46</v>
      </c>
      <c r="E14" s="76" t="s">
        <v>155</v>
      </c>
      <c r="F14" s="6"/>
      <c r="G14" s="66">
        <f t="shared" si="0"/>
        <v>93</v>
      </c>
      <c r="H14" s="66">
        <f t="shared" si="1"/>
        <v>479</v>
      </c>
      <c r="I14" s="66">
        <f t="shared" si="2"/>
        <v>9</v>
      </c>
      <c r="J14" s="66">
        <f t="shared" si="3"/>
        <v>1</v>
      </c>
      <c r="K14" s="67">
        <f t="shared" si="4"/>
        <v>701.97</v>
      </c>
      <c r="L14" s="51">
        <v>65.58</v>
      </c>
      <c r="M14" s="6">
        <v>1</v>
      </c>
      <c r="N14" s="31">
        <v>0</v>
      </c>
      <c r="O14" s="31">
        <v>0</v>
      </c>
      <c r="P14" s="38">
        <f t="shared" si="5"/>
        <v>70.58</v>
      </c>
      <c r="Q14" s="55">
        <f>IF(P14="",Default_Rank_Score,RANK(P14,P$4:P$119,1))</f>
        <v>89</v>
      </c>
      <c r="R14" s="51">
        <v>57.08</v>
      </c>
      <c r="S14" s="6">
        <v>0</v>
      </c>
      <c r="T14" s="31">
        <v>0</v>
      </c>
      <c r="U14" s="31">
        <v>0</v>
      </c>
      <c r="V14" s="38">
        <f t="shared" si="6"/>
        <v>57.08</v>
      </c>
      <c r="W14" s="57">
        <f>IF(V14="",Default_Rank_Score,RANK(V14,V$4:V$119,1))</f>
        <v>100</v>
      </c>
      <c r="X14" s="51">
        <v>76.11</v>
      </c>
      <c r="Y14" s="6">
        <v>0</v>
      </c>
      <c r="Z14" s="31">
        <v>1</v>
      </c>
      <c r="AA14" s="31">
        <v>0</v>
      </c>
      <c r="AB14" s="38">
        <f t="shared" si="7"/>
        <v>86.11</v>
      </c>
      <c r="AC14" s="57">
        <f>IF(AB14="",Default_Rank_Score,RANK(AB14,AB$4:AB$119,1))</f>
        <v>102</v>
      </c>
      <c r="AD14" s="51">
        <v>61.69</v>
      </c>
      <c r="AE14" s="6">
        <v>0</v>
      </c>
      <c r="AF14" s="31">
        <v>0</v>
      </c>
      <c r="AG14" s="31">
        <v>0</v>
      </c>
      <c r="AH14" s="38">
        <f t="shared" si="8"/>
        <v>61.69</v>
      </c>
      <c r="AI14" s="57">
        <f>IF(AH14="",Default_Rank_Score,RANK(AH14,AH$4:AH$119,1))</f>
        <v>90</v>
      </c>
      <c r="AJ14" s="51">
        <v>87.93</v>
      </c>
      <c r="AK14" s="6">
        <v>0</v>
      </c>
      <c r="AL14" s="31">
        <v>0</v>
      </c>
      <c r="AM14" s="31">
        <v>0</v>
      </c>
      <c r="AN14" s="38">
        <f t="shared" si="9"/>
        <v>87.93</v>
      </c>
      <c r="AO14" s="11">
        <f>IF(AN14="",Default_Rank_Score,RANK(AN14,AN$4:AN$119,1))</f>
        <v>98</v>
      </c>
      <c r="AP14" s="51">
        <v>61.49</v>
      </c>
      <c r="AQ14" s="6">
        <v>0</v>
      </c>
      <c r="AR14" s="31">
        <v>0</v>
      </c>
      <c r="AS14" s="31">
        <v>0</v>
      </c>
      <c r="AT14" s="38">
        <f t="shared" si="10"/>
        <v>61.49</v>
      </c>
      <c r="AU14" s="11">
        <f>IF(AT14="",Default_Rank_Score,RANK(AT14,AT$4:AT$119,1))</f>
        <v>82</v>
      </c>
      <c r="AV14" s="51">
        <v>54.3</v>
      </c>
      <c r="AW14" s="6">
        <v>0</v>
      </c>
      <c r="AX14" s="31">
        <v>0</v>
      </c>
      <c r="AY14" s="31">
        <v>0</v>
      </c>
      <c r="AZ14" s="38">
        <f t="shared" si="11"/>
        <v>54.3</v>
      </c>
      <c r="BA14" s="11">
        <f>IF(AZ14="",Default_Rank_Score,RANK(AZ14,AZ$4:AZ$119,1))</f>
        <v>74</v>
      </c>
      <c r="BB14" s="51">
        <v>56.69</v>
      </c>
      <c r="BC14" s="6">
        <v>0</v>
      </c>
      <c r="BD14" s="31">
        <v>0</v>
      </c>
      <c r="BE14" s="31">
        <v>0</v>
      </c>
      <c r="BF14" s="38">
        <f t="shared" si="12"/>
        <v>56.69</v>
      </c>
      <c r="BG14" s="11">
        <f>IF(BF14="",Default_Rank_Score,RANK(BF14,BF$4:BF$119,1))</f>
        <v>85</v>
      </c>
      <c r="BH14" s="51">
        <v>64.25</v>
      </c>
      <c r="BI14" s="6">
        <v>0</v>
      </c>
      <c r="BJ14" s="31">
        <v>0</v>
      </c>
      <c r="BK14" s="31">
        <v>0</v>
      </c>
      <c r="BL14" s="38">
        <f t="shared" si="13"/>
        <v>64.25</v>
      </c>
      <c r="BM14" s="11">
        <f>IF(BL14="",Default_Rank_Score,RANK(BL14,BL$4:BL$119,1))</f>
        <v>89</v>
      </c>
      <c r="BN14" s="51">
        <v>101.85</v>
      </c>
      <c r="BO14" s="6">
        <v>0</v>
      </c>
      <c r="BP14" s="31">
        <v>0</v>
      </c>
      <c r="BQ14" s="31">
        <v>0</v>
      </c>
      <c r="BR14" s="38">
        <f t="shared" si="14"/>
        <v>101.85</v>
      </c>
      <c r="BS14" s="11">
        <f>IF(BR14="",Default_Rank_Score,RANK(BR14,BR$4:BR$119,1))</f>
        <v>101</v>
      </c>
    </row>
    <row r="15" spans="1:71" s="10" customFormat="1" x14ac:dyDescent="0.2">
      <c r="A15" s="61" t="s">
        <v>171</v>
      </c>
      <c r="B15" s="2"/>
      <c r="C15" s="1"/>
      <c r="D15" s="73">
        <v>5</v>
      </c>
      <c r="E15" s="80" t="s">
        <v>172</v>
      </c>
      <c r="F15" s="6"/>
      <c r="G15" s="66">
        <f t="shared" si="0"/>
        <v>60</v>
      </c>
      <c r="H15" s="66">
        <f t="shared" si="1"/>
        <v>313</v>
      </c>
      <c r="I15" s="66">
        <f t="shared" si="2"/>
        <v>8</v>
      </c>
      <c r="J15" s="66">
        <f t="shared" si="3"/>
        <v>2</v>
      </c>
      <c r="K15" s="67">
        <f t="shared" si="4"/>
        <v>461.08</v>
      </c>
      <c r="L15" s="51">
        <v>42.97</v>
      </c>
      <c r="M15" s="6">
        <v>0</v>
      </c>
      <c r="N15" s="31">
        <v>0</v>
      </c>
      <c r="O15" s="31">
        <v>0</v>
      </c>
      <c r="P15" s="38">
        <f t="shared" si="5"/>
        <v>42.97</v>
      </c>
      <c r="Q15" s="55">
        <f>IF(P15="",Default_Rank_Score,RANK(P15,P$4:P$119,1))</f>
        <v>55</v>
      </c>
      <c r="R15" s="51">
        <v>34.5</v>
      </c>
      <c r="S15" s="6">
        <v>1</v>
      </c>
      <c r="T15" s="31">
        <v>0</v>
      </c>
      <c r="U15" s="31">
        <v>0</v>
      </c>
      <c r="V15" s="38">
        <f t="shared" si="6"/>
        <v>39.5</v>
      </c>
      <c r="W15" s="57">
        <f>IF(V15="",Default_Rank_Score,RANK(V15,V$4:V$119,1))</f>
        <v>76</v>
      </c>
      <c r="X15" s="51">
        <v>45.59</v>
      </c>
      <c r="Y15" s="6">
        <v>0</v>
      </c>
      <c r="Z15" s="31">
        <v>0</v>
      </c>
      <c r="AA15" s="31">
        <v>0</v>
      </c>
      <c r="AB15" s="38">
        <f t="shared" si="7"/>
        <v>45.59</v>
      </c>
      <c r="AC15" s="57">
        <f>IF(AB15="",Default_Rank_Score,RANK(AB15,AB$4:AB$119,1))</f>
        <v>52</v>
      </c>
      <c r="AD15" s="51">
        <v>43.91</v>
      </c>
      <c r="AE15" s="6">
        <v>0</v>
      </c>
      <c r="AF15" s="31">
        <v>0</v>
      </c>
      <c r="AG15" s="31">
        <v>0</v>
      </c>
      <c r="AH15" s="38">
        <f t="shared" si="8"/>
        <v>43.91</v>
      </c>
      <c r="AI15" s="57">
        <f>IF(AH15="",Default_Rank_Score,RANK(AH15,AH$4:AH$119,1))</f>
        <v>70</v>
      </c>
      <c r="AJ15" s="51">
        <v>51.54</v>
      </c>
      <c r="AK15" s="6">
        <v>0</v>
      </c>
      <c r="AL15" s="31">
        <v>0</v>
      </c>
      <c r="AM15" s="31">
        <v>0</v>
      </c>
      <c r="AN15" s="38">
        <f t="shared" si="9"/>
        <v>51.54</v>
      </c>
      <c r="AO15" s="11">
        <f>IF(AN15="",Default_Rank_Score,RANK(AN15,AN$4:AN$119,1))</f>
        <v>60</v>
      </c>
      <c r="AP15" s="51">
        <v>47.96</v>
      </c>
      <c r="AQ15" s="6">
        <v>0</v>
      </c>
      <c r="AR15" s="31">
        <v>0</v>
      </c>
      <c r="AS15" s="31">
        <v>0</v>
      </c>
      <c r="AT15" s="38">
        <f t="shared" si="10"/>
        <v>47.96</v>
      </c>
      <c r="AU15" s="11">
        <f>IF(AT15="",Default_Rank_Score,RANK(AT15,AT$4:AT$119,1))</f>
        <v>64</v>
      </c>
      <c r="AV15" s="51">
        <v>45.54</v>
      </c>
      <c r="AW15" s="6">
        <v>0</v>
      </c>
      <c r="AX15" s="31">
        <v>0</v>
      </c>
      <c r="AY15" s="31">
        <v>0</v>
      </c>
      <c r="AZ15" s="38">
        <f t="shared" si="11"/>
        <v>45.54</v>
      </c>
      <c r="BA15" s="11">
        <f>IF(AZ15="",Default_Rank_Score,RANK(AZ15,AZ$4:AZ$119,1))</f>
        <v>62</v>
      </c>
      <c r="BB15" s="51">
        <v>39.909999999999997</v>
      </c>
      <c r="BC15" s="6">
        <v>0</v>
      </c>
      <c r="BD15" s="31">
        <v>0</v>
      </c>
      <c r="BE15" s="31">
        <v>0</v>
      </c>
      <c r="BF15" s="38">
        <f t="shared" si="12"/>
        <v>39.909999999999997</v>
      </c>
      <c r="BG15" s="11">
        <f>IF(BF15="",Default_Rank_Score,RANK(BF15,BF$4:BF$119,1))</f>
        <v>52</v>
      </c>
      <c r="BH15" s="51">
        <v>45.49</v>
      </c>
      <c r="BI15" s="6">
        <v>1</v>
      </c>
      <c r="BJ15" s="31">
        <v>0</v>
      </c>
      <c r="BK15" s="31">
        <v>0</v>
      </c>
      <c r="BL15" s="38">
        <f t="shared" si="13"/>
        <v>50.49</v>
      </c>
      <c r="BM15" s="11">
        <f>IF(BL15="",Default_Rank_Score,RANK(BL15,BL$4:BL$119,1))</f>
        <v>70</v>
      </c>
      <c r="BN15" s="51">
        <v>53.67</v>
      </c>
      <c r="BO15" s="6">
        <v>0</v>
      </c>
      <c r="BP15" s="31">
        <v>0</v>
      </c>
      <c r="BQ15" s="31">
        <v>0</v>
      </c>
      <c r="BR15" s="38">
        <f t="shared" si="14"/>
        <v>53.67</v>
      </c>
      <c r="BS15" s="11">
        <f>IF(BR15="",Default_Rank_Score,RANK(BR15,BR$4:BR$119,1))</f>
        <v>61</v>
      </c>
    </row>
    <row r="16" spans="1:71" s="10" customFormat="1" x14ac:dyDescent="0.2">
      <c r="A16" s="61" t="s">
        <v>103</v>
      </c>
      <c r="B16" s="2"/>
      <c r="C16" s="1"/>
      <c r="D16" s="71">
        <v>3</v>
      </c>
      <c r="E16" s="76" t="s">
        <v>54</v>
      </c>
      <c r="F16" s="6"/>
      <c r="G16" s="66">
        <f t="shared" si="0"/>
        <v>11</v>
      </c>
      <c r="H16" s="66">
        <f t="shared" si="1"/>
        <v>70</v>
      </c>
      <c r="I16" s="66">
        <f t="shared" si="2"/>
        <v>9</v>
      </c>
      <c r="J16" s="66">
        <f t="shared" si="3"/>
        <v>1</v>
      </c>
      <c r="K16" s="67">
        <f t="shared" si="4"/>
        <v>291.64</v>
      </c>
      <c r="L16" s="51">
        <v>29.6</v>
      </c>
      <c r="M16" s="6">
        <v>0</v>
      </c>
      <c r="N16" s="31">
        <v>0</v>
      </c>
      <c r="O16" s="31">
        <v>0</v>
      </c>
      <c r="P16" s="38">
        <f t="shared" si="5"/>
        <v>29.6</v>
      </c>
      <c r="Q16" s="55">
        <f>IF(P16="",Default_Rank_Score,RANK(P16,P$4:P$119,1))</f>
        <v>19</v>
      </c>
      <c r="R16" s="51">
        <v>24.01</v>
      </c>
      <c r="S16" s="6">
        <v>0</v>
      </c>
      <c r="T16" s="31">
        <v>0</v>
      </c>
      <c r="U16" s="31">
        <v>0</v>
      </c>
      <c r="V16" s="38">
        <f t="shared" si="6"/>
        <v>24.01</v>
      </c>
      <c r="W16" s="57">
        <f>IF(V16="",Default_Rank_Score,RANK(V16,V$4:V$119,1))</f>
        <v>22</v>
      </c>
      <c r="X16" s="51">
        <v>31.14</v>
      </c>
      <c r="Y16" s="6">
        <v>0</v>
      </c>
      <c r="Z16" s="31">
        <v>0</v>
      </c>
      <c r="AA16" s="31">
        <v>0</v>
      </c>
      <c r="AB16" s="38">
        <f t="shared" si="7"/>
        <v>31.14</v>
      </c>
      <c r="AC16" s="57">
        <f>IF(AB16="",Default_Rank_Score,RANK(AB16,AB$4:AB$119,1))</f>
        <v>13</v>
      </c>
      <c r="AD16" s="51">
        <v>24.07</v>
      </c>
      <c r="AE16" s="6">
        <v>0</v>
      </c>
      <c r="AF16" s="31">
        <v>0</v>
      </c>
      <c r="AG16" s="31">
        <v>0</v>
      </c>
      <c r="AH16" s="38">
        <f t="shared" si="8"/>
        <v>24.07</v>
      </c>
      <c r="AI16" s="57">
        <f>IF(AH16="",Default_Rank_Score,RANK(AH16,AH$4:AH$119,1))</f>
        <v>6</v>
      </c>
      <c r="AJ16" s="51">
        <v>32.479999999999997</v>
      </c>
      <c r="AK16" s="6">
        <v>0</v>
      </c>
      <c r="AL16" s="31">
        <v>0</v>
      </c>
      <c r="AM16" s="31">
        <v>0</v>
      </c>
      <c r="AN16" s="38">
        <f t="shared" si="9"/>
        <v>32.479999999999997</v>
      </c>
      <c r="AO16" s="11">
        <f>IF(AN16="",Default_Rank_Score,RANK(AN16,AN$4:AN$119,1))</f>
        <v>10</v>
      </c>
      <c r="AP16" s="51">
        <v>29.97</v>
      </c>
      <c r="AQ16" s="6">
        <v>0</v>
      </c>
      <c r="AR16" s="31">
        <v>0</v>
      </c>
      <c r="AS16" s="31">
        <v>0</v>
      </c>
      <c r="AT16" s="38">
        <f t="shared" si="10"/>
        <v>29.97</v>
      </c>
      <c r="AU16" s="11">
        <f>IF(AT16="",Default_Rank_Score,RANK(AT16,AT$4:AT$119,1))</f>
        <v>15</v>
      </c>
      <c r="AV16" s="51">
        <v>29.34</v>
      </c>
      <c r="AW16" s="6">
        <v>0</v>
      </c>
      <c r="AX16" s="31">
        <v>0</v>
      </c>
      <c r="AY16" s="31">
        <v>0</v>
      </c>
      <c r="AZ16" s="38">
        <f t="shared" si="11"/>
        <v>29.34</v>
      </c>
      <c r="BA16" s="11">
        <f>IF(AZ16="",Default_Rank_Score,RANK(AZ16,AZ$4:AZ$119,1))</f>
        <v>8</v>
      </c>
      <c r="BB16" s="51">
        <v>26.24</v>
      </c>
      <c r="BC16" s="6">
        <v>1</v>
      </c>
      <c r="BD16" s="31">
        <v>0</v>
      </c>
      <c r="BE16" s="31">
        <v>0</v>
      </c>
      <c r="BF16" s="38">
        <f t="shared" si="12"/>
        <v>31.24</v>
      </c>
      <c r="BG16" s="11">
        <f>IF(BF16="",Default_Rank_Score,RANK(BF16,BF$4:BF$119,1))</f>
        <v>28</v>
      </c>
      <c r="BH16" s="51">
        <v>27.38</v>
      </c>
      <c r="BI16" s="6">
        <v>0</v>
      </c>
      <c r="BJ16" s="31">
        <v>0</v>
      </c>
      <c r="BK16" s="31">
        <v>0</v>
      </c>
      <c r="BL16" s="38">
        <f t="shared" si="13"/>
        <v>27.38</v>
      </c>
      <c r="BM16" s="11">
        <f>IF(BL16="",Default_Rank_Score,RANK(BL16,BL$4:BL$119,1))</f>
        <v>11</v>
      </c>
      <c r="BN16" s="51">
        <v>32.409999999999997</v>
      </c>
      <c r="BO16" s="6">
        <v>0</v>
      </c>
      <c r="BP16" s="31">
        <v>0</v>
      </c>
      <c r="BQ16" s="31">
        <v>0</v>
      </c>
      <c r="BR16" s="38">
        <f t="shared" si="14"/>
        <v>32.409999999999997</v>
      </c>
      <c r="BS16" s="11">
        <f>IF(BR16="",Default_Rank_Score,RANK(BR16,BR$4:BR$119,1))</f>
        <v>8</v>
      </c>
    </row>
    <row r="17" spans="1:71" s="10" customFormat="1" x14ac:dyDescent="0.2">
      <c r="A17" s="61" t="s">
        <v>61</v>
      </c>
      <c r="B17" s="2"/>
      <c r="C17" s="1"/>
      <c r="D17" s="68" t="s">
        <v>46</v>
      </c>
      <c r="E17" s="76" t="s">
        <v>54</v>
      </c>
      <c r="F17" s="6"/>
      <c r="G17" s="66">
        <f t="shared" si="0"/>
        <v>89</v>
      </c>
      <c r="H17" s="66">
        <f t="shared" si="1"/>
        <v>466</v>
      </c>
      <c r="I17" s="66">
        <f t="shared" si="2"/>
        <v>7</v>
      </c>
      <c r="J17" s="66">
        <f t="shared" si="3"/>
        <v>4</v>
      </c>
      <c r="K17" s="67">
        <f t="shared" si="4"/>
        <v>670.30000000000007</v>
      </c>
      <c r="L17" s="51">
        <v>68.7</v>
      </c>
      <c r="M17" s="6">
        <v>1</v>
      </c>
      <c r="N17" s="31">
        <v>0</v>
      </c>
      <c r="O17" s="31">
        <v>0</v>
      </c>
      <c r="P17" s="38">
        <f t="shared" si="5"/>
        <v>73.7</v>
      </c>
      <c r="Q17" s="55">
        <f>IF(P17="",Default_Rank_Score,RANK(P17,P$4:P$119,1))</f>
        <v>93</v>
      </c>
      <c r="R17" s="51">
        <v>54.57</v>
      </c>
      <c r="S17" s="6">
        <v>2</v>
      </c>
      <c r="T17" s="31">
        <v>0</v>
      </c>
      <c r="U17" s="31">
        <v>0</v>
      </c>
      <c r="V17" s="38">
        <f t="shared" si="6"/>
        <v>64.569999999999993</v>
      </c>
      <c r="W17" s="57">
        <f>IF(V17="",Default_Rank_Score,RANK(V17,V$4:V$119,1))</f>
        <v>105</v>
      </c>
      <c r="X17" s="51">
        <v>82.87</v>
      </c>
      <c r="Y17" s="6">
        <v>0</v>
      </c>
      <c r="Z17" s="31">
        <v>0</v>
      </c>
      <c r="AA17" s="31">
        <v>0</v>
      </c>
      <c r="AB17" s="38">
        <f t="shared" si="7"/>
        <v>82.87</v>
      </c>
      <c r="AC17" s="57">
        <f>IF(AB17="",Default_Rank_Score,RANK(AB17,AB$4:AB$119,1))</f>
        <v>100</v>
      </c>
      <c r="AD17" s="51">
        <v>60.3</v>
      </c>
      <c r="AE17" s="6">
        <v>0</v>
      </c>
      <c r="AF17" s="31">
        <v>0</v>
      </c>
      <c r="AG17" s="31">
        <v>0</v>
      </c>
      <c r="AH17" s="38">
        <f t="shared" si="8"/>
        <v>60.3</v>
      </c>
      <c r="AI17" s="57">
        <f>IF(AH17="",Default_Rank_Score,RANK(AH17,AH$4:AH$119,1))</f>
        <v>89</v>
      </c>
      <c r="AJ17" s="51">
        <v>65.67</v>
      </c>
      <c r="AK17" s="6">
        <v>0</v>
      </c>
      <c r="AL17" s="31">
        <v>0</v>
      </c>
      <c r="AM17" s="31">
        <v>0</v>
      </c>
      <c r="AN17" s="38">
        <f t="shared" si="9"/>
        <v>65.67</v>
      </c>
      <c r="AO17" s="11">
        <f>IF(AN17="",Default_Rank_Score,RANK(AN17,AN$4:AN$119,1))</f>
        <v>79</v>
      </c>
      <c r="AP17" s="51">
        <v>61.57</v>
      </c>
      <c r="AQ17" s="6">
        <v>0</v>
      </c>
      <c r="AR17" s="31">
        <v>0</v>
      </c>
      <c r="AS17" s="31">
        <v>0</v>
      </c>
      <c r="AT17" s="38">
        <f t="shared" si="10"/>
        <v>61.57</v>
      </c>
      <c r="AU17" s="11">
        <f>IF(AT17="",Default_Rank_Score,RANK(AT17,AT$4:AT$119,1))</f>
        <v>83</v>
      </c>
      <c r="AV17" s="51">
        <v>59.51</v>
      </c>
      <c r="AW17" s="6">
        <v>1</v>
      </c>
      <c r="AX17" s="31">
        <v>0</v>
      </c>
      <c r="AY17" s="31">
        <v>0</v>
      </c>
      <c r="AZ17" s="38">
        <f t="shared" si="11"/>
        <v>64.509999999999991</v>
      </c>
      <c r="BA17" s="11">
        <f>IF(AZ17="",Default_Rank_Score,RANK(AZ17,AZ$4:AZ$119,1))</f>
        <v>88</v>
      </c>
      <c r="BB17" s="51">
        <v>54.78</v>
      </c>
      <c r="BC17" s="6">
        <v>0</v>
      </c>
      <c r="BD17" s="31">
        <v>0</v>
      </c>
      <c r="BE17" s="31">
        <v>0</v>
      </c>
      <c r="BF17" s="38">
        <f t="shared" si="12"/>
        <v>54.78</v>
      </c>
      <c r="BG17" s="11">
        <f>IF(BF17="",Default_Rank_Score,RANK(BF17,BF$4:BF$119,1))</f>
        <v>80</v>
      </c>
      <c r="BH17" s="51">
        <v>55.85</v>
      </c>
      <c r="BI17" s="6">
        <v>0</v>
      </c>
      <c r="BJ17" s="31">
        <v>0</v>
      </c>
      <c r="BK17" s="31">
        <v>0</v>
      </c>
      <c r="BL17" s="38">
        <f t="shared" si="13"/>
        <v>55.85</v>
      </c>
      <c r="BM17" s="11">
        <f>IF(BL17="",Default_Rank_Score,RANK(BL17,BL$4:BL$119,1))</f>
        <v>79</v>
      </c>
      <c r="BN17" s="51">
        <v>86.48</v>
      </c>
      <c r="BO17" s="6">
        <v>0</v>
      </c>
      <c r="BP17" s="31">
        <v>0</v>
      </c>
      <c r="BQ17" s="31">
        <v>0</v>
      </c>
      <c r="BR17" s="38">
        <f t="shared" si="14"/>
        <v>86.48</v>
      </c>
      <c r="BS17" s="11">
        <f>IF(BR17="",Default_Rank_Score,RANK(BR17,BR$4:BR$119,1))</f>
        <v>98</v>
      </c>
    </row>
    <row r="18" spans="1:71" s="10" customFormat="1" x14ac:dyDescent="0.2">
      <c r="A18" s="61" t="s">
        <v>133</v>
      </c>
      <c r="B18" s="2"/>
      <c r="C18" s="1"/>
      <c r="D18" s="72">
        <v>4</v>
      </c>
      <c r="E18" s="76" t="s">
        <v>47</v>
      </c>
      <c r="F18" s="6"/>
      <c r="G18" s="66">
        <f t="shared" si="0"/>
        <v>15</v>
      </c>
      <c r="H18" s="66">
        <f t="shared" si="1"/>
        <v>92</v>
      </c>
      <c r="I18" s="66">
        <f t="shared" si="2"/>
        <v>5</v>
      </c>
      <c r="J18" s="66">
        <f t="shared" si="3"/>
        <v>8</v>
      </c>
      <c r="K18" s="67">
        <f t="shared" si="4"/>
        <v>307.24</v>
      </c>
      <c r="L18" s="51">
        <v>24.09</v>
      </c>
      <c r="M18" s="6">
        <v>1</v>
      </c>
      <c r="N18" s="31">
        <v>0</v>
      </c>
      <c r="O18" s="31">
        <v>0</v>
      </c>
      <c r="P18" s="38">
        <f t="shared" si="5"/>
        <v>29.09</v>
      </c>
      <c r="Q18" s="55">
        <f>IF(P18="",Default_Rank_Score,RANK(P18,P$4:P$119,1))</f>
        <v>15</v>
      </c>
      <c r="R18" s="51">
        <v>22.88</v>
      </c>
      <c r="S18" s="6">
        <v>0</v>
      </c>
      <c r="T18" s="31">
        <v>0</v>
      </c>
      <c r="U18" s="31">
        <v>0</v>
      </c>
      <c r="V18" s="38">
        <f t="shared" si="6"/>
        <v>22.88</v>
      </c>
      <c r="W18" s="57">
        <f>IF(V18="",Default_Rank_Score,RANK(V18,V$4:V$119,1))</f>
        <v>19</v>
      </c>
      <c r="X18" s="51">
        <v>34.450000000000003</v>
      </c>
      <c r="Y18" s="6">
        <v>0</v>
      </c>
      <c r="Z18" s="31">
        <v>0</v>
      </c>
      <c r="AA18" s="31">
        <v>0</v>
      </c>
      <c r="AB18" s="38">
        <f t="shared" si="7"/>
        <v>34.450000000000003</v>
      </c>
      <c r="AC18" s="57">
        <f>IF(AB18="",Default_Rank_Score,RANK(AB18,AB$4:AB$119,1))</f>
        <v>25</v>
      </c>
      <c r="AD18" s="51">
        <v>28.44</v>
      </c>
      <c r="AE18" s="6">
        <v>0</v>
      </c>
      <c r="AF18" s="31">
        <v>0</v>
      </c>
      <c r="AG18" s="31">
        <v>0</v>
      </c>
      <c r="AH18" s="38">
        <f t="shared" si="8"/>
        <v>28.44</v>
      </c>
      <c r="AI18" s="57">
        <f>IF(AH18="",Default_Rank_Score,RANK(AH18,AH$4:AH$119,1))</f>
        <v>18</v>
      </c>
      <c r="AJ18" s="51">
        <v>35.25</v>
      </c>
      <c r="AK18" s="6">
        <v>0</v>
      </c>
      <c r="AL18" s="31">
        <v>0</v>
      </c>
      <c r="AM18" s="31">
        <v>0</v>
      </c>
      <c r="AN18" s="38">
        <f t="shared" si="9"/>
        <v>35.25</v>
      </c>
      <c r="AO18" s="11">
        <f>IF(AN18="",Default_Rank_Score,RANK(AN18,AN$4:AN$119,1))</f>
        <v>15</v>
      </c>
      <c r="AP18" s="51">
        <v>24.61</v>
      </c>
      <c r="AQ18" s="6">
        <v>1</v>
      </c>
      <c r="AR18" s="31">
        <v>0</v>
      </c>
      <c r="AS18" s="31">
        <v>0</v>
      </c>
      <c r="AT18" s="38">
        <f t="shared" si="10"/>
        <v>29.61</v>
      </c>
      <c r="AU18" s="11">
        <f>IF(AT18="",Default_Rank_Score,RANK(AT18,AT$4:AT$119,1))</f>
        <v>12</v>
      </c>
      <c r="AV18" s="51">
        <v>21.07</v>
      </c>
      <c r="AW18" s="6">
        <v>2</v>
      </c>
      <c r="AX18" s="31">
        <v>0</v>
      </c>
      <c r="AY18" s="31">
        <v>0</v>
      </c>
      <c r="AZ18" s="38">
        <f t="shared" si="11"/>
        <v>31.07</v>
      </c>
      <c r="BA18" s="11">
        <f>IF(AZ18="",Default_Rank_Score,RANK(AZ18,AZ$4:AZ$119,1))</f>
        <v>15</v>
      </c>
      <c r="BB18" s="51">
        <v>23.44</v>
      </c>
      <c r="BC18" s="6">
        <v>1</v>
      </c>
      <c r="BD18" s="31">
        <v>0</v>
      </c>
      <c r="BE18" s="31">
        <v>0</v>
      </c>
      <c r="BF18" s="38">
        <f t="shared" si="12"/>
        <v>28.44</v>
      </c>
      <c r="BG18" s="11">
        <f>IF(BF18="",Default_Rank_Score,RANK(BF18,BF$4:BF$119,1))</f>
        <v>15</v>
      </c>
      <c r="BH18" s="51">
        <v>23.83</v>
      </c>
      <c r="BI18" s="6">
        <v>0</v>
      </c>
      <c r="BJ18" s="31">
        <v>0</v>
      </c>
      <c r="BK18" s="31">
        <v>0</v>
      </c>
      <c r="BL18" s="38">
        <f t="shared" si="13"/>
        <v>23.83</v>
      </c>
      <c r="BM18" s="11">
        <f>IF(BL18="",Default_Rank_Score,RANK(BL18,BL$4:BL$119,1))</f>
        <v>7</v>
      </c>
      <c r="BN18" s="51">
        <v>29.18</v>
      </c>
      <c r="BO18" s="6">
        <v>3</v>
      </c>
      <c r="BP18" s="31">
        <v>0</v>
      </c>
      <c r="BQ18" s="31">
        <v>0</v>
      </c>
      <c r="BR18" s="38">
        <f t="shared" si="14"/>
        <v>44.18</v>
      </c>
      <c r="BS18" s="11">
        <f>IF(BR18="",Default_Rank_Score,RANK(BR18,BR$4:BR$119,1))</f>
        <v>36</v>
      </c>
    </row>
    <row r="19" spans="1:71" s="10" customFormat="1" x14ac:dyDescent="0.2">
      <c r="A19" s="61" t="s">
        <v>156</v>
      </c>
      <c r="B19" s="2"/>
      <c r="C19" s="1"/>
      <c r="D19" s="74">
        <v>6</v>
      </c>
      <c r="E19" s="76" t="s">
        <v>47</v>
      </c>
      <c r="F19" s="6"/>
      <c r="G19" s="66">
        <f t="shared" si="0"/>
        <v>30</v>
      </c>
      <c r="H19" s="66">
        <f t="shared" si="1"/>
        <v>214</v>
      </c>
      <c r="I19" s="66">
        <f t="shared" si="2"/>
        <v>1</v>
      </c>
      <c r="J19" s="66">
        <f t="shared" si="3"/>
        <v>14</v>
      </c>
      <c r="K19" s="67">
        <f t="shared" si="4"/>
        <v>359.6</v>
      </c>
      <c r="L19" s="51">
        <v>24.12</v>
      </c>
      <c r="M19" s="6">
        <v>2</v>
      </c>
      <c r="N19" s="31">
        <v>0</v>
      </c>
      <c r="O19" s="31">
        <v>0</v>
      </c>
      <c r="P19" s="38">
        <f t="shared" si="5"/>
        <v>34.120000000000005</v>
      </c>
      <c r="Q19" s="55">
        <f>IF(P19="",Default_Rank_Score,RANK(P19,P$4:P$119,1))</f>
        <v>38</v>
      </c>
      <c r="R19" s="51">
        <v>32.22</v>
      </c>
      <c r="S19" s="6">
        <v>0</v>
      </c>
      <c r="T19" s="31">
        <v>0</v>
      </c>
      <c r="U19" s="31">
        <v>0</v>
      </c>
      <c r="V19" s="38">
        <f t="shared" si="6"/>
        <v>32.22</v>
      </c>
      <c r="W19" s="57">
        <f>IF(V19="",Default_Rank_Score,RANK(V19,V$4:V$119,1))</f>
        <v>59</v>
      </c>
      <c r="X19" s="51">
        <v>29.17</v>
      </c>
      <c r="Y19" s="6">
        <v>1</v>
      </c>
      <c r="Z19" s="31">
        <v>0</v>
      </c>
      <c r="AA19" s="31">
        <v>0</v>
      </c>
      <c r="AB19" s="38">
        <f t="shared" si="7"/>
        <v>34.17</v>
      </c>
      <c r="AC19" s="57">
        <f>IF(AB19="",Default_Rank_Score,RANK(AB19,AB$4:AB$119,1))</f>
        <v>23</v>
      </c>
      <c r="AD19" s="51">
        <v>27.21</v>
      </c>
      <c r="AE19" s="6">
        <v>1</v>
      </c>
      <c r="AF19" s="31">
        <v>0</v>
      </c>
      <c r="AG19" s="31">
        <v>0</v>
      </c>
      <c r="AH19" s="38">
        <f t="shared" si="8"/>
        <v>32.21</v>
      </c>
      <c r="AI19" s="57">
        <f>IF(AH19="",Default_Rank_Score,RANK(AH19,AH$4:AH$119,1))</f>
        <v>33</v>
      </c>
      <c r="AJ19" s="51">
        <v>42.17</v>
      </c>
      <c r="AK19" s="6">
        <v>2</v>
      </c>
      <c r="AL19" s="31">
        <v>0</v>
      </c>
      <c r="AM19" s="31">
        <v>0</v>
      </c>
      <c r="AN19" s="38">
        <f t="shared" si="9"/>
        <v>52.17</v>
      </c>
      <c r="AO19" s="11">
        <f>IF(AN19="",Default_Rank_Score,RANK(AN19,AN$4:AN$119,1))</f>
        <v>61</v>
      </c>
      <c r="AP19" s="51">
        <v>26.88</v>
      </c>
      <c r="AQ19" s="6">
        <v>4</v>
      </c>
      <c r="AR19" s="31">
        <v>0</v>
      </c>
      <c r="AS19" s="31">
        <v>0</v>
      </c>
      <c r="AT19" s="38">
        <f t="shared" si="10"/>
        <v>46.879999999999995</v>
      </c>
      <c r="AU19" s="11">
        <f>IF(AT19="",Default_Rank_Score,RANK(AT19,AT$4:AT$119,1))</f>
        <v>62</v>
      </c>
      <c r="AV19" s="51">
        <v>27.44</v>
      </c>
      <c r="AW19" s="6">
        <v>1</v>
      </c>
      <c r="AX19" s="31">
        <v>0</v>
      </c>
      <c r="AY19" s="31">
        <v>0</v>
      </c>
      <c r="AZ19" s="38">
        <f t="shared" si="11"/>
        <v>32.44</v>
      </c>
      <c r="BA19" s="11">
        <f>IF(AZ19="",Default_Rank_Score,RANK(AZ19,AZ$4:AZ$119,1))</f>
        <v>18</v>
      </c>
      <c r="BB19" s="51">
        <v>23.51</v>
      </c>
      <c r="BC19" s="6">
        <v>1</v>
      </c>
      <c r="BD19" s="31">
        <v>0</v>
      </c>
      <c r="BE19" s="31">
        <v>0</v>
      </c>
      <c r="BF19" s="38">
        <f t="shared" si="12"/>
        <v>28.51</v>
      </c>
      <c r="BG19" s="11">
        <f>IF(BF19="",Default_Rank_Score,RANK(BF19,BF$4:BF$119,1))</f>
        <v>17</v>
      </c>
      <c r="BH19" s="51">
        <v>25.91</v>
      </c>
      <c r="BI19" s="6">
        <v>1</v>
      </c>
      <c r="BJ19" s="31">
        <v>0</v>
      </c>
      <c r="BK19" s="31">
        <v>0</v>
      </c>
      <c r="BL19" s="38">
        <f t="shared" si="13"/>
        <v>30.91</v>
      </c>
      <c r="BM19" s="11">
        <f>IF(BL19="",Default_Rank_Score,RANK(BL19,BL$4:BL$119,1))</f>
        <v>20</v>
      </c>
      <c r="BN19" s="51">
        <v>30.97</v>
      </c>
      <c r="BO19" s="6">
        <v>1</v>
      </c>
      <c r="BP19" s="31">
        <v>0</v>
      </c>
      <c r="BQ19" s="31">
        <v>0</v>
      </c>
      <c r="BR19" s="38">
        <f t="shared" si="14"/>
        <v>35.97</v>
      </c>
      <c r="BS19" s="11">
        <f>IF(BR19="",Default_Rank_Score,RANK(BR19,BR$4:BR$119,1))</f>
        <v>19</v>
      </c>
    </row>
    <row r="20" spans="1:71" s="10" customFormat="1" x14ac:dyDescent="0.2">
      <c r="A20" s="61" t="s">
        <v>69</v>
      </c>
      <c r="B20" s="2"/>
      <c r="C20" s="1"/>
      <c r="D20" s="69">
        <v>1</v>
      </c>
      <c r="E20" s="76" t="s">
        <v>47</v>
      </c>
      <c r="F20" s="6"/>
      <c r="G20" s="66">
        <f t="shared" si="0"/>
        <v>32</v>
      </c>
      <c r="H20" s="66">
        <f t="shared" si="1"/>
        <v>236</v>
      </c>
      <c r="I20" s="66">
        <f t="shared" si="2"/>
        <v>7</v>
      </c>
      <c r="J20" s="66">
        <f t="shared" si="3"/>
        <v>5</v>
      </c>
      <c r="K20" s="67">
        <f t="shared" si="4"/>
        <v>377.26000000000005</v>
      </c>
      <c r="L20" s="51">
        <v>34.03</v>
      </c>
      <c r="M20" s="6">
        <v>0</v>
      </c>
      <c r="N20" s="31">
        <v>0</v>
      </c>
      <c r="O20" s="31">
        <v>0</v>
      </c>
      <c r="P20" s="38">
        <f t="shared" si="5"/>
        <v>34.03</v>
      </c>
      <c r="Q20" s="55">
        <f>IF(P20="",Default_Rank_Score,RANK(P20,P$4:P$119,1))</f>
        <v>36</v>
      </c>
      <c r="R20" s="51">
        <v>25.85</v>
      </c>
      <c r="S20" s="6">
        <v>0</v>
      </c>
      <c r="T20" s="31">
        <v>0</v>
      </c>
      <c r="U20" s="31">
        <v>0</v>
      </c>
      <c r="V20" s="38">
        <f t="shared" si="6"/>
        <v>25.85</v>
      </c>
      <c r="W20" s="57">
        <f>IF(V20="",Default_Rank_Score,RANK(V20,V$4:V$119,1))</f>
        <v>33</v>
      </c>
      <c r="X20" s="51">
        <v>40</v>
      </c>
      <c r="Y20" s="6">
        <v>1</v>
      </c>
      <c r="Z20" s="31">
        <v>0</v>
      </c>
      <c r="AA20" s="31">
        <v>0</v>
      </c>
      <c r="AB20" s="38">
        <f t="shared" si="7"/>
        <v>45</v>
      </c>
      <c r="AC20" s="57">
        <f>IF(AB20="",Default_Rank_Score,RANK(AB20,AB$4:AB$119,1))</f>
        <v>50</v>
      </c>
      <c r="AD20" s="51">
        <v>36.39</v>
      </c>
      <c r="AE20" s="6">
        <v>1</v>
      </c>
      <c r="AF20" s="31">
        <v>0</v>
      </c>
      <c r="AG20" s="31">
        <v>0</v>
      </c>
      <c r="AH20" s="38">
        <f t="shared" si="8"/>
        <v>41.39</v>
      </c>
      <c r="AI20" s="57">
        <f>IF(AH20="",Default_Rank_Score,RANK(AH20,AH$4:AH$119,1))</f>
        <v>60</v>
      </c>
      <c r="AJ20" s="51">
        <v>49.84</v>
      </c>
      <c r="AK20" s="6">
        <v>0</v>
      </c>
      <c r="AL20" s="31">
        <v>0</v>
      </c>
      <c r="AM20" s="31">
        <v>0</v>
      </c>
      <c r="AN20" s="38">
        <f t="shared" si="9"/>
        <v>49.84</v>
      </c>
      <c r="AO20" s="11">
        <f>IF(AN20="",Default_Rank_Score,RANK(AN20,AN$4:AN$119,1))</f>
        <v>57</v>
      </c>
      <c r="AP20" s="51">
        <v>36.520000000000003</v>
      </c>
      <c r="AQ20" s="6">
        <v>0</v>
      </c>
      <c r="AR20" s="31">
        <v>0</v>
      </c>
      <c r="AS20" s="31">
        <v>0</v>
      </c>
      <c r="AT20" s="38">
        <f t="shared" si="10"/>
        <v>36.520000000000003</v>
      </c>
      <c r="AU20" s="11">
        <f>IF(AT20="",Default_Rank_Score,RANK(AT20,AT$4:AT$119,1))</f>
        <v>36</v>
      </c>
      <c r="AV20" s="51">
        <v>30.44</v>
      </c>
      <c r="AW20" s="6">
        <v>3</v>
      </c>
      <c r="AX20" s="31">
        <v>0</v>
      </c>
      <c r="AY20" s="31">
        <v>0</v>
      </c>
      <c r="AZ20" s="38">
        <f t="shared" si="11"/>
        <v>45.44</v>
      </c>
      <c r="BA20" s="11">
        <f>IF(AZ20="",Default_Rank_Score,RANK(AZ20,AZ$4:AZ$119,1))</f>
        <v>61</v>
      </c>
      <c r="BB20" s="51">
        <v>29.66</v>
      </c>
      <c r="BC20" s="6">
        <v>0</v>
      </c>
      <c r="BD20" s="31">
        <v>0</v>
      </c>
      <c r="BE20" s="31">
        <v>0</v>
      </c>
      <c r="BF20" s="38">
        <f t="shared" si="12"/>
        <v>29.66</v>
      </c>
      <c r="BG20" s="11">
        <f>IF(BF20="",Default_Rank_Score,RANK(BF20,BF$4:BF$119,1))</f>
        <v>23</v>
      </c>
      <c r="BH20" s="51">
        <v>31.42</v>
      </c>
      <c r="BI20" s="6">
        <v>0</v>
      </c>
      <c r="BJ20" s="31">
        <v>0</v>
      </c>
      <c r="BK20" s="31">
        <v>0</v>
      </c>
      <c r="BL20" s="38">
        <f t="shared" si="13"/>
        <v>31.42</v>
      </c>
      <c r="BM20" s="11">
        <f>IF(BL20="",Default_Rank_Score,RANK(BL20,BL$4:BL$119,1))</f>
        <v>22</v>
      </c>
      <c r="BN20" s="51">
        <v>38.11</v>
      </c>
      <c r="BO20" s="6">
        <v>0</v>
      </c>
      <c r="BP20" s="31">
        <v>0</v>
      </c>
      <c r="BQ20" s="31">
        <v>0</v>
      </c>
      <c r="BR20" s="38">
        <f t="shared" si="14"/>
        <v>38.11</v>
      </c>
      <c r="BS20" s="11">
        <f>IF(BR20="",Default_Rank_Score,RANK(BR20,BR$4:BR$119,1))</f>
        <v>23</v>
      </c>
    </row>
    <row r="21" spans="1:71" s="10" customFormat="1" x14ac:dyDescent="0.2">
      <c r="A21" s="61" t="s">
        <v>63</v>
      </c>
      <c r="B21" s="2"/>
      <c r="C21" s="1"/>
      <c r="D21" s="69">
        <v>1</v>
      </c>
      <c r="E21" s="76" t="s">
        <v>47</v>
      </c>
      <c r="F21" s="6"/>
      <c r="G21" s="66">
        <f t="shared" si="0"/>
        <v>33</v>
      </c>
      <c r="H21" s="66">
        <f t="shared" si="1"/>
        <v>221</v>
      </c>
      <c r="I21" s="66">
        <f t="shared" si="2"/>
        <v>5</v>
      </c>
      <c r="J21" s="66">
        <f t="shared" si="3"/>
        <v>6</v>
      </c>
      <c r="K21" s="67">
        <f t="shared" si="4"/>
        <v>377.57000000000005</v>
      </c>
      <c r="L21" s="51">
        <v>40.229999999999997</v>
      </c>
      <c r="M21" s="6">
        <v>1</v>
      </c>
      <c r="N21" s="31">
        <v>0</v>
      </c>
      <c r="O21" s="31">
        <v>0</v>
      </c>
      <c r="P21" s="38">
        <f t="shared" si="5"/>
        <v>45.23</v>
      </c>
      <c r="Q21" s="55">
        <f>IF(P21="",Default_Rank_Score,RANK(P21,P$4:P$119,1))</f>
        <v>59</v>
      </c>
      <c r="R21" s="51">
        <v>32.11</v>
      </c>
      <c r="S21" s="6">
        <v>0</v>
      </c>
      <c r="T21" s="31">
        <v>0</v>
      </c>
      <c r="U21" s="31">
        <v>0</v>
      </c>
      <c r="V21" s="38">
        <f t="shared" si="6"/>
        <v>32.11</v>
      </c>
      <c r="W21" s="57">
        <f>IF(V21="",Default_Rank_Score,RANK(V21,V$4:V$119,1))</f>
        <v>58</v>
      </c>
      <c r="X21" s="51">
        <v>34.630000000000003</v>
      </c>
      <c r="Y21" s="6">
        <v>0</v>
      </c>
      <c r="Z21" s="31">
        <v>0</v>
      </c>
      <c r="AA21" s="31">
        <v>0</v>
      </c>
      <c r="AB21" s="38">
        <f t="shared" si="7"/>
        <v>34.630000000000003</v>
      </c>
      <c r="AC21" s="57">
        <f>IF(AB21="",Default_Rank_Score,RANK(AB21,AB$4:AB$119,1))</f>
        <v>27</v>
      </c>
      <c r="AD21" s="51">
        <v>34.159999999999997</v>
      </c>
      <c r="AE21" s="6">
        <v>1</v>
      </c>
      <c r="AF21" s="31">
        <v>0</v>
      </c>
      <c r="AG21" s="31">
        <v>0</v>
      </c>
      <c r="AH21" s="38">
        <f t="shared" si="8"/>
        <v>39.159999999999997</v>
      </c>
      <c r="AI21" s="57">
        <f>IF(AH21="",Default_Rank_Score,RANK(AH21,AH$4:AH$119,1))</f>
        <v>56</v>
      </c>
      <c r="AJ21" s="51">
        <v>38.75</v>
      </c>
      <c r="AK21" s="6">
        <v>0</v>
      </c>
      <c r="AL21" s="31">
        <v>0</v>
      </c>
      <c r="AM21" s="31">
        <v>0</v>
      </c>
      <c r="AN21" s="38">
        <f t="shared" si="9"/>
        <v>38.75</v>
      </c>
      <c r="AO21" s="11">
        <f>IF(AN21="",Default_Rank_Score,RANK(AN21,AN$4:AN$119,1))</f>
        <v>21</v>
      </c>
      <c r="AP21" s="51">
        <v>36.409999999999997</v>
      </c>
      <c r="AQ21" s="6">
        <v>1</v>
      </c>
      <c r="AR21" s="31">
        <v>0</v>
      </c>
      <c r="AS21" s="31">
        <v>0</v>
      </c>
      <c r="AT21" s="38">
        <f t="shared" si="10"/>
        <v>41.41</v>
      </c>
      <c r="AU21" s="11">
        <f>IF(AT21="",Default_Rank_Score,RANK(AT21,AT$4:AT$119,1))</f>
        <v>52</v>
      </c>
      <c r="AV21" s="51">
        <v>29.83</v>
      </c>
      <c r="AW21" s="6">
        <v>1</v>
      </c>
      <c r="AX21" s="31">
        <v>0</v>
      </c>
      <c r="AY21" s="31">
        <v>0</v>
      </c>
      <c r="AZ21" s="38">
        <f t="shared" si="11"/>
        <v>34.83</v>
      </c>
      <c r="BA21" s="11">
        <f>IF(AZ21="",Default_Rank_Score,RANK(AZ21,AZ$4:AZ$119,1))</f>
        <v>26</v>
      </c>
      <c r="BB21" s="51">
        <v>29.79</v>
      </c>
      <c r="BC21" s="6">
        <v>0</v>
      </c>
      <c r="BD21" s="31">
        <v>0</v>
      </c>
      <c r="BE21" s="31">
        <v>0</v>
      </c>
      <c r="BF21" s="38">
        <f t="shared" si="12"/>
        <v>29.79</v>
      </c>
      <c r="BG21" s="11">
        <f>IF(BF21="",Default_Rank_Score,RANK(BF21,BF$4:BF$119,1))</f>
        <v>25</v>
      </c>
      <c r="BH21" s="51">
        <v>31.63</v>
      </c>
      <c r="BI21" s="6">
        <v>2</v>
      </c>
      <c r="BJ21" s="31">
        <v>0</v>
      </c>
      <c r="BK21" s="31">
        <v>0</v>
      </c>
      <c r="BL21" s="38">
        <f t="shared" si="13"/>
        <v>41.629999999999995</v>
      </c>
      <c r="BM21" s="11">
        <f>IF(BL21="",Default_Rank_Score,RANK(BL21,BL$4:BL$119,1))</f>
        <v>53</v>
      </c>
      <c r="BN21" s="51">
        <v>40.03</v>
      </c>
      <c r="BO21" s="6">
        <v>0</v>
      </c>
      <c r="BP21" s="31">
        <v>0</v>
      </c>
      <c r="BQ21" s="31">
        <v>0</v>
      </c>
      <c r="BR21" s="38">
        <f t="shared" si="14"/>
        <v>40.03</v>
      </c>
      <c r="BS21" s="11">
        <f>IF(BR21="",Default_Rank_Score,RANK(BR21,BR$4:BR$119,1))</f>
        <v>26</v>
      </c>
    </row>
    <row r="22" spans="1:71" s="10" customFormat="1" x14ac:dyDescent="0.2">
      <c r="A22" s="61" t="s">
        <v>102</v>
      </c>
      <c r="B22" s="2"/>
      <c r="C22" s="1"/>
      <c r="D22" s="74">
        <v>6</v>
      </c>
      <c r="E22" s="76" t="s">
        <v>47</v>
      </c>
      <c r="F22" s="6"/>
      <c r="G22" s="66">
        <f t="shared" si="0"/>
        <v>41</v>
      </c>
      <c r="H22" s="66">
        <f t="shared" si="1"/>
        <v>172</v>
      </c>
      <c r="I22" s="66">
        <f t="shared" si="2"/>
        <v>2</v>
      </c>
      <c r="J22" s="66">
        <f t="shared" si="3"/>
        <v>15</v>
      </c>
      <c r="K22" s="67">
        <f t="shared" si="4"/>
        <v>389.6</v>
      </c>
      <c r="L22" s="51">
        <v>27.26</v>
      </c>
      <c r="M22" s="6">
        <v>0</v>
      </c>
      <c r="N22" s="31">
        <v>0</v>
      </c>
      <c r="O22" s="31">
        <v>0</v>
      </c>
      <c r="P22" s="38">
        <f t="shared" si="5"/>
        <v>27.26</v>
      </c>
      <c r="Q22" s="55">
        <f>IF(P22="",Default_Rank_Score,RANK(P22,P$4:P$119,1))</f>
        <v>10</v>
      </c>
      <c r="R22" s="51">
        <v>32.54</v>
      </c>
      <c r="S22" s="6">
        <v>1</v>
      </c>
      <c r="T22" s="31">
        <v>0</v>
      </c>
      <c r="U22" s="31">
        <v>0</v>
      </c>
      <c r="V22" s="38">
        <f t="shared" si="6"/>
        <v>37.54</v>
      </c>
      <c r="W22" s="57">
        <f>IF(V22="",Default_Rank_Score,RANK(V22,V$4:V$119,1))</f>
        <v>69</v>
      </c>
      <c r="X22" s="51">
        <v>28.96</v>
      </c>
      <c r="Y22" s="6">
        <v>2</v>
      </c>
      <c r="Z22" s="31">
        <v>0</v>
      </c>
      <c r="AA22" s="31">
        <v>0</v>
      </c>
      <c r="AB22" s="38">
        <f t="shared" si="7"/>
        <v>38.96</v>
      </c>
      <c r="AC22" s="57">
        <f>IF(AB22="",Default_Rank_Score,RANK(AB22,AB$4:AB$119,1))</f>
        <v>37</v>
      </c>
      <c r="AD22" s="51">
        <v>25.01</v>
      </c>
      <c r="AE22" s="6">
        <v>0</v>
      </c>
      <c r="AF22" s="31">
        <v>0</v>
      </c>
      <c r="AG22" s="31">
        <v>0</v>
      </c>
      <c r="AH22" s="38">
        <f t="shared" si="8"/>
        <v>25.01</v>
      </c>
      <c r="AI22" s="57">
        <f>IF(AH22="",Default_Rank_Score,RANK(AH22,AH$4:AH$119,1))</f>
        <v>11</v>
      </c>
      <c r="AJ22" s="51">
        <v>39.93</v>
      </c>
      <c r="AK22" s="6">
        <v>1</v>
      </c>
      <c r="AL22" s="31">
        <v>0</v>
      </c>
      <c r="AM22" s="31">
        <v>0</v>
      </c>
      <c r="AN22" s="38">
        <f t="shared" si="9"/>
        <v>44.93</v>
      </c>
      <c r="AO22" s="11">
        <f>IF(AN22="",Default_Rank_Score,RANK(AN22,AN$4:AN$119,1))</f>
        <v>45</v>
      </c>
      <c r="AP22" s="51">
        <v>30.63</v>
      </c>
      <c r="AQ22" s="6">
        <v>2</v>
      </c>
      <c r="AR22" s="31">
        <v>0</v>
      </c>
      <c r="AS22" s="31">
        <v>0</v>
      </c>
      <c r="AT22" s="38">
        <f t="shared" si="10"/>
        <v>40.629999999999995</v>
      </c>
      <c r="AU22" s="11">
        <f>IF(AT22="",Default_Rank_Score,RANK(AT22,AT$4:AT$119,1))</f>
        <v>49</v>
      </c>
      <c r="AV22" s="51">
        <v>25.83</v>
      </c>
      <c r="AW22" s="6">
        <v>3</v>
      </c>
      <c r="AX22" s="31">
        <v>0</v>
      </c>
      <c r="AY22" s="31">
        <v>0</v>
      </c>
      <c r="AZ22" s="38">
        <f t="shared" si="11"/>
        <v>40.83</v>
      </c>
      <c r="BA22" s="11">
        <f>IF(AZ22="",Default_Rank_Score,RANK(AZ22,AZ$4:AZ$119,1))</f>
        <v>44</v>
      </c>
      <c r="BB22" s="51">
        <v>27.23</v>
      </c>
      <c r="BC22" s="6">
        <v>2</v>
      </c>
      <c r="BD22" s="31">
        <v>0</v>
      </c>
      <c r="BE22" s="31">
        <v>0</v>
      </c>
      <c r="BF22" s="38">
        <f t="shared" si="12"/>
        <v>37.230000000000004</v>
      </c>
      <c r="BG22" s="11">
        <f>IF(BF22="",Default_Rank_Score,RANK(BF22,BF$4:BF$119,1))</f>
        <v>45</v>
      </c>
      <c r="BH22" s="51">
        <v>32.92</v>
      </c>
      <c r="BI22" s="6">
        <v>2</v>
      </c>
      <c r="BJ22" s="31">
        <v>0</v>
      </c>
      <c r="BK22" s="31">
        <v>0</v>
      </c>
      <c r="BL22" s="38">
        <f t="shared" si="13"/>
        <v>42.92</v>
      </c>
      <c r="BM22" s="11">
        <f>IF(BL22="",Default_Rank_Score,RANK(BL22,BL$4:BL$119,1))</f>
        <v>59</v>
      </c>
      <c r="BN22" s="51">
        <v>44.29</v>
      </c>
      <c r="BO22" s="6">
        <v>2</v>
      </c>
      <c r="BP22" s="31">
        <v>0</v>
      </c>
      <c r="BQ22" s="31">
        <v>0</v>
      </c>
      <c r="BR22" s="38">
        <f t="shared" si="14"/>
        <v>54.29</v>
      </c>
      <c r="BS22" s="11">
        <f>IF(BR22="",Default_Rank_Score,RANK(BR22,BR$4:BR$119,1))</f>
        <v>63</v>
      </c>
    </row>
    <row r="23" spans="1:71" s="10" customFormat="1" x14ac:dyDescent="0.2">
      <c r="A23" s="61" t="s">
        <v>45</v>
      </c>
      <c r="B23" s="2"/>
      <c r="C23" s="1"/>
      <c r="D23" s="68" t="s">
        <v>46</v>
      </c>
      <c r="E23" s="76" t="s">
        <v>47</v>
      </c>
      <c r="F23" s="6"/>
      <c r="G23" s="66">
        <f t="shared" si="0"/>
        <v>53</v>
      </c>
      <c r="H23" s="66">
        <f t="shared" si="1"/>
        <v>274</v>
      </c>
      <c r="I23" s="66">
        <f t="shared" si="2"/>
        <v>7</v>
      </c>
      <c r="J23" s="66">
        <f t="shared" si="3"/>
        <v>5</v>
      </c>
      <c r="K23" s="67">
        <f t="shared" si="4"/>
        <v>426.03</v>
      </c>
      <c r="L23" s="51">
        <v>38.28</v>
      </c>
      <c r="M23" s="6">
        <v>2</v>
      </c>
      <c r="N23" s="31">
        <v>0</v>
      </c>
      <c r="O23" s="31">
        <v>0</v>
      </c>
      <c r="P23" s="38">
        <f t="shared" si="5"/>
        <v>48.28</v>
      </c>
      <c r="Q23" s="55">
        <f>IF(P23="",Default_Rank_Score,RANK(P23,P$4:P$119,1))</f>
        <v>63</v>
      </c>
      <c r="R23" s="51">
        <v>50.93</v>
      </c>
      <c r="S23" s="6">
        <v>0</v>
      </c>
      <c r="T23" s="31">
        <v>0</v>
      </c>
      <c r="U23" s="31">
        <v>0</v>
      </c>
      <c r="V23" s="38">
        <f t="shared" si="6"/>
        <v>50.93</v>
      </c>
      <c r="W23" s="57">
        <f>IF(V23="",Default_Rank_Score,RANK(V23,V$4:V$119,1))</f>
        <v>93</v>
      </c>
      <c r="X23" s="51">
        <v>54.02</v>
      </c>
      <c r="Y23" s="6">
        <v>0</v>
      </c>
      <c r="Z23" s="31">
        <v>0</v>
      </c>
      <c r="AA23" s="31">
        <v>0</v>
      </c>
      <c r="AB23" s="38">
        <f t="shared" si="7"/>
        <v>54.02</v>
      </c>
      <c r="AC23" s="57">
        <f>IF(AB23="",Default_Rank_Score,RANK(AB23,AB$4:AB$119,1))</f>
        <v>69</v>
      </c>
      <c r="AD23" s="51">
        <v>30.93</v>
      </c>
      <c r="AE23" s="6">
        <v>0</v>
      </c>
      <c r="AF23" s="31">
        <v>0</v>
      </c>
      <c r="AG23" s="31">
        <v>0</v>
      </c>
      <c r="AH23" s="38">
        <f t="shared" si="8"/>
        <v>30.93</v>
      </c>
      <c r="AI23" s="57">
        <f>IF(AH23="",Default_Rank_Score,RANK(AH23,AH$4:AH$119,1))</f>
        <v>24</v>
      </c>
      <c r="AJ23" s="51">
        <v>40.36</v>
      </c>
      <c r="AK23" s="6">
        <v>0</v>
      </c>
      <c r="AL23" s="31">
        <v>0</v>
      </c>
      <c r="AM23" s="31">
        <v>0</v>
      </c>
      <c r="AN23" s="38">
        <f t="shared" si="9"/>
        <v>40.36</v>
      </c>
      <c r="AO23" s="11">
        <f>IF(AN23="",Default_Rank_Score,RANK(AN23,AN$4:AN$119,1))</f>
        <v>25</v>
      </c>
      <c r="AP23" s="51">
        <v>34.479999999999997</v>
      </c>
      <c r="AQ23" s="6">
        <v>0</v>
      </c>
      <c r="AR23" s="31">
        <v>0</v>
      </c>
      <c r="AS23" s="31">
        <v>0</v>
      </c>
      <c r="AT23" s="38">
        <f t="shared" si="10"/>
        <v>34.479999999999997</v>
      </c>
      <c r="AU23" s="11">
        <f>IF(AT23="",Default_Rank_Score,RANK(AT23,AT$4:AT$119,1))</f>
        <v>26</v>
      </c>
      <c r="AV23" s="51">
        <v>29.39</v>
      </c>
      <c r="AW23" s="6">
        <v>0</v>
      </c>
      <c r="AX23" s="31">
        <v>0</v>
      </c>
      <c r="AY23" s="31">
        <v>0</v>
      </c>
      <c r="AZ23" s="38">
        <f t="shared" si="11"/>
        <v>29.39</v>
      </c>
      <c r="BA23" s="11">
        <f>IF(AZ23="",Default_Rank_Score,RANK(AZ23,AZ$4:AZ$119,1))</f>
        <v>9</v>
      </c>
      <c r="BB23" s="51">
        <v>28.46</v>
      </c>
      <c r="BC23" s="6">
        <v>0</v>
      </c>
      <c r="BD23" s="31">
        <v>0</v>
      </c>
      <c r="BE23" s="31">
        <v>0</v>
      </c>
      <c r="BF23" s="38">
        <f t="shared" si="12"/>
        <v>28.46</v>
      </c>
      <c r="BG23" s="11">
        <f>IF(BF23="",Default_Rank_Score,RANK(BF23,BF$4:BF$119,1))</f>
        <v>16</v>
      </c>
      <c r="BH23" s="51">
        <v>43.21</v>
      </c>
      <c r="BI23" s="6">
        <v>2</v>
      </c>
      <c r="BJ23" s="31">
        <v>0</v>
      </c>
      <c r="BK23" s="31">
        <v>0</v>
      </c>
      <c r="BL23" s="38">
        <f t="shared" si="13"/>
        <v>53.21</v>
      </c>
      <c r="BM23" s="11">
        <f>IF(BL23="",Default_Rank_Score,RANK(BL23,BL$4:BL$119,1))</f>
        <v>75</v>
      </c>
      <c r="BN23" s="51">
        <v>50.97</v>
      </c>
      <c r="BO23" s="6">
        <v>1</v>
      </c>
      <c r="BP23" s="31">
        <v>0</v>
      </c>
      <c r="BQ23" s="31">
        <v>0</v>
      </c>
      <c r="BR23" s="38">
        <f t="shared" si="14"/>
        <v>55.97</v>
      </c>
      <c r="BS23" s="11">
        <f>IF(BR23="",Default_Rank_Score,RANK(BR23,BR$4:BR$119,1))</f>
        <v>65</v>
      </c>
    </row>
    <row r="24" spans="1:71" s="10" customFormat="1" x14ac:dyDescent="0.2">
      <c r="A24" s="61" t="s">
        <v>150</v>
      </c>
      <c r="B24" s="2"/>
      <c r="C24" s="1"/>
      <c r="D24" s="73">
        <v>5</v>
      </c>
      <c r="E24" s="76" t="s">
        <v>47</v>
      </c>
      <c r="F24" s="6"/>
      <c r="G24" s="66">
        <f t="shared" si="0"/>
        <v>69</v>
      </c>
      <c r="H24" s="66">
        <f t="shared" si="1"/>
        <v>374</v>
      </c>
      <c r="I24" s="66">
        <f t="shared" si="2"/>
        <v>8</v>
      </c>
      <c r="J24" s="66">
        <f t="shared" si="3"/>
        <v>2</v>
      </c>
      <c r="K24" s="67">
        <f t="shared" si="4"/>
        <v>509.13000000000005</v>
      </c>
      <c r="L24" s="51">
        <v>46.24</v>
      </c>
      <c r="M24" s="6">
        <v>0</v>
      </c>
      <c r="N24" s="31">
        <v>1</v>
      </c>
      <c r="O24" s="31">
        <v>0</v>
      </c>
      <c r="P24" s="38">
        <f t="shared" si="5"/>
        <v>56.24</v>
      </c>
      <c r="Q24" s="55">
        <f>IF(P24="",Default_Rank_Score,RANK(P24,P$4:P$119,1))</f>
        <v>73</v>
      </c>
      <c r="R24" s="51">
        <v>40.47</v>
      </c>
      <c r="S24" s="6">
        <v>0</v>
      </c>
      <c r="T24" s="31">
        <v>0</v>
      </c>
      <c r="U24" s="31">
        <v>0</v>
      </c>
      <c r="V24" s="38">
        <f t="shared" si="6"/>
        <v>40.47</v>
      </c>
      <c r="W24" s="57">
        <f>IF(V24="",Default_Rank_Score,RANK(V24,V$4:V$119,1))</f>
        <v>78</v>
      </c>
      <c r="X24" s="51">
        <v>54.34</v>
      </c>
      <c r="Y24" s="6">
        <v>0</v>
      </c>
      <c r="Z24" s="31">
        <v>0</v>
      </c>
      <c r="AA24" s="31">
        <v>0</v>
      </c>
      <c r="AB24" s="38">
        <f t="shared" si="7"/>
        <v>54.34</v>
      </c>
      <c r="AC24" s="57">
        <f>IF(AB24="",Default_Rank_Score,RANK(AB24,AB$4:AB$119,1))</f>
        <v>70</v>
      </c>
      <c r="AD24" s="51">
        <v>41.84</v>
      </c>
      <c r="AE24" s="6">
        <v>0</v>
      </c>
      <c r="AF24" s="31">
        <v>0</v>
      </c>
      <c r="AG24" s="31">
        <v>0</v>
      </c>
      <c r="AH24" s="38">
        <f t="shared" si="8"/>
        <v>41.84</v>
      </c>
      <c r="AI24" s="57">
        <f>IF(AH24="",Default_Rank_Score,RANK(AH24,AH$4:AH$119,1))</f>
        <v>65</v>
      </c>
      <c r="AJ24" s="51">
        <v>70.180000000000007</v>
      </c>
      <c r="AK24" s="6">
        <v>0</v>
      </c>
      <c r="AL24" s="31">
        <v>0</v>
      </c>
      <c r="AM24" s="31">
        <v>0</v>
      </c>
      <c r="AN24" s="38">
        <f t="shared" si="9"/>
        <v>70.180000000000007</v>
      </c>
      <c r="AO24" s="11">
        <f>IF(AN24="",Default_Rank_Score,RANK(AN24,AN$4:AN$119,1))</f>
        <v>88</v>
      </c>
      <c r="AP24" s="51">
        <v>57.79</v>
      </c>
      <c r="AQ24" s="6">
        <v>0</v>
      </c>
      <c r="AR24" s="31">
        <v>0</v>
      </c>
      <c r="AS24" s="31">
        <v>0</v>
      </c>
      <c r="AT24" s="38">
        <f t="shared" si="10"/>
        <v>57.79</v>
      </c>
      <c r="AU24" s="11">
        <f>IF(AT24="",Default_Rank_Score,RANK(AT24,AT$4:AT$119,1))</f>
        <v>75</v>
      </c>
      <c r="AV24" s="51">
        <v>41.37</v>
      </c>
      <c r="AW24" s="6">
        <v>0</v>
      </c>
      <c r="AX24" s="31">
        <v>0</v>
      </c>
      <c r="AY24" s="31">
        <v>0</v>
      </c>
      <c r="AZ24" s="38">
        <f t="shared" si="11"/>
        <v>41.37</v>
      </c>
      <c r="BA24" s="11">
        <f>IF(AZ24="",Default_Rank_Score,RANK(AZ24,AZ$4:AZ$119,1))</f>
        <v>46</v>
      </c>
      <c r="BB24" s="51">
        <v>41.07</v>
      </c>
      <c r="BC24" s="6">
        <v>0</v>
      </c>
      <c r="BD24" s="31">
        <v>0</v>
      </c>
      <c r="BE24" s="31">
        <v>0</v>
      </c>
      <c r="BF24" s="38">
        <f t="shared" si="12"/>
        <v>41.07</v>
      </c>
      <c r="BG24" s="11">
        <f>IF(BF24="",Default_Rank_Score,RANK(BF24,BF$4:BF$119,1))</f>
        <v>58</v>
      </c>
      <c r="BH24" s="51">
        <v>43.66</v>
      </c>
      <c r="BI24" s="6">
        <v>1</v>
      </c>
      <c r="BJ24" s="31">
        <v>0</v>
      </c>
      <c r="BK24" s="31">
        <v>0</v>
      </c>
      <c r="BL24" s="38">
        <f t="shared" si="13"/>
        <v>48.66</v>
      </c>
      <c r="BM24" s="11">
        <f>IF(BL24="",Default_Rank_Score,RANK(BL24,BL$4:BL$119,1))</f>
        <v>68</v>
      </c>
      <c r="BN24" s="51">
        <v>52.17</v>
      </c>
      <c r="BO24" s="6">
        <v>1</v>
      </c>
      <c r="BP24" s="31">
        <v>0</v>
      </c>
      <c r="BQ24" s="31">
        <v>0</v>
      </c>
      <c r="BR24" s="38">
        <f t="shared" si="14"/>
        <v>57.17</v>
      </c>
      <c r="BS24" s="11">
        <f>IF(BR24="",Default_Rank_Score,RANK(BR24,BR$4:BR$119,1))</f>
        <v>67</v>
      </c>
    </row>
    <row r="25" spans="1:71" s="10" customFormat="1" x14ac:dyDescent="0.2">
      <c r="A25" s="61" t="s">
        <v>158</v>
      </c>
      <c r="B25" s="2"/>
      <c r="C25" s="1"/>
      <c r="D25" s="74">
        <v>6</v>
      </c>
      <c r="E25" s="76" t="s">
        <v>47</v>
      </c>
      <c r="F25" s="6"/>
      <c r="G25" s="66">
        <f t="shared" si="0"/>
        <v>74</v>
      </c>
      <c r="H25" s="66">
        <f t="shared" si="1"/>
        <v>386</v>
      </c>
      <c r="I25" s="66">
        <f t="shared" si="2"/>
        <v>4</v>
      </c>
      <c r="J25" s="66">
        <f t="shared" si="3"/>
        <v>11</v>
      </c>
      <c r="K25" s="67">
        <f t="shared" si="4"/>
        <v>542.66999999999996</v>
      </c>
      <c r="L25" s="51">
        <v>51.89</v>
      </c>
      <c r="M25" s="6">
        <v>0</v>
      </c>
      <c r="N25" s="31">
        <v>0</v>
      </c>
      <c r="O25" s="31">
        <v>0</v>
      </c>
      <c r="P25" s="38">
        <f t="shared" si="5"/>
        <v>51.89</v>
      </c>
      <c r="Q25" s="55">
        <f>IF(P25="",Default_Rank_Score,RANK(P25,P$4:P$119,1))</f>
        <v>67</v>
      </c>
      <c r="R25" s="51">
        <v>41.99</v>
      </c>
      <c r="S25" s="6">
        <v>2</v>
      </c>
      <c r="T25" s="31">
        <v>0</v>
      </c>
      <c r="U25" s="31">
        <v>0</v>
      </c>
      <c r="V25" s="38">
        <f t="shared" si="6"/>
        <v>51.99</v>
      </c>
      <c r="W25" s="57">
        <f>IF(V25="",Default_Rank_Score,RANK(V25,V$4:V$119,1))</f>
        <v>94</v>
      </c>
      <c r="X25" s="51">
        <v>52.26</v>
      </c>
      <c r="Y25" s="6">
        <v>0</v>
      </c>
      <c r="Z25" s="31">
        <v>0</v>
      </c>
      <c r="AA25" s="31">
        <v>0</v>
      </c>
      <c r="AB25" s="38">
        <f t="shared" si="7"/>
        <v>52.26</v>
      </c>
      <c r="AC25" s="57">
        <f>IF(AB25="",Default_Rank_Score,RANK(AB25,AB$4:AB$119,1))</f>
        <v>68</v>
      </c>
      <c r="AD25" s="51">
        <v>42.21</v>
      </c>
      <c r="AE25" s="6">
        <v>1</v>
      </c>
      <c r="AF25" s="31">
        <v>0</v>
      </c>
      <c r="AG25" s="31">
        <v>0</v>
      </c>
      <c r="AH25" s="38">
        <f t="shared" si="8"/>
        <v>47.21</v>
      </c>
      <c r="AI25" s="57">
        <f>IF(AH25="",Default_Rank_Score,RANK(AH25,AH$4:AH$119,1))</f>
        <v>74</v>
      </c>
      <c r="AJ25" s="51">
        <v>61.7</v>
      </c>
      <c r="AK25" s="6">
        <v>1</v>
      </c>
      <c r="AL25" s="31">
        <v>0</v>
      </c>
      <c r="AM25" s="31">
        <v>0</v>
      </c>
      <c r="AN25" s="38">
        <f t="shared" si="9"/>
        <v>66.7</v>
      </c>
      <c r="AO25" s="11">
        <f>IF(AN25="",Default_Rank_Score,RANK(AN25,AN$4:AN$119,1))</f>
        <v>83</v>
      </c>
      <c r="AP25" s="51">
        <v>53.38</v>
      </c>
      <c r="AQ25" s="6">
        <v>2</v>
      </c>
      <c r="AR25" s="31">
        <v>0</v>
      </c>
      <c r="AS25" s="31">
        <v>0</v>
      </c>
      <c r="AT25" s="38">
        <f t="shared" si="10"/>
        <v>63.38</v>
      </c>
      <c r="AU25" s="11">
        <f>IF(AT25="",Default_Rank_Score,RANK(AT25,AT$4:AT$119,1))</f>
        <v>85</v>
      </c>
      <c r="AV25" s="51">
        <v>38.93</v>
      </c>
      <c r="AW25" s="6">
        <v>0</v>
      </c>
      <c r="AX25" s="31">
        <v>0</v>
      </c>
      <c r="AY25" s="31">
        <v>0</v>
      </c>
      <c r="AZ25" s="38">
        <f t="shared" si="11"/>
        <v>38.93</v>
      </c>
      <c r="BA25" s="11">
        <f>IF(AZ25="",Default_Rank_Score,RANK(AZ25,AZ$4:AZ$119,1))</f>
        <v>40</v>
      </c>
      <c r="BB25" s="51">
        <v>42.02</v>
      </c>
      <c r="BC25" s="6">
        <v>3</v>
      </c>
      <c r="BD25" s="31">
        <v>0</v>
      </c>
      <c r="BE25" s="31">
        <v>0</v>
      </c>
      <c r="BF25" s="38">
        <f t="shared" si="12"/>
        <v>57.02</v>
      </c>
      <c r="BG25" s="11">
        <f>IF(BF25="",Default_Rank_Score,RANK(BF25,BF$4:BF$119,1))</f>
        <v>87</v>
      </c>
      <c r="BH25" s="51">
        <v>43.06</v>
      </c>
      <c r="BI25" s="6">
        <v>2</v>
      </c>
      <c r="BJ25" s="31">
        <v>0</v>
      </c>
      <c r="BK25" s="31">
        <v>0</v>
      </c>
      <c r="BL25" s="38">
        <f t="shared" si="13"/>
        <v>53.06</v>
      </c>
      <c r="BM25" s="11">
        <f>IF(BL25="",Default_Rank_Score,RANK(BL25,BL$4:BL$119,1))</f>
        <v>74</v>
      </c>
      <c r="BN25" s="51">
        <v>60.23</v>
      </c>
      <c r="BO25" s="6">
        <v>0</v>
      </c>
      <c r="BP25" s="31">
        <v>0</v>
      </c>
      <c r="BQ25" s="31">
        <v>0</v>
      </c>
      <c r="BR25" s="38">
        <f t="shared" si="14"/>
        <v>60.23</v>
      </c>
      <c r="BS25" s="11">
        <f>IF(BR25="",Default_Rank_Score,RANK(BR25,BR$4:BR$119,1))</f>
        <v>72</v>
      </c>
    </row>
    <row r="26" spans="1:71" s="10" customFormat="1" x14ac:dyDescent="0.2">
      <c r="A26" s="61" t="s">
        <v>113</v>
      </c>
      <c r="B26" s="2"/>
      <c r="C26" s="1"/>
      <c r="D26" s="71">
        <v>3</v>
      </c>
      <c r="E26" s="76" t="s">
        <v>47</v>
      </c>
      <c r="F26" s="6"/>
      <c r="G26" s="66">
        <f t="shared" si="0"/>
        <v>78</v>
      </c>
      <c r="H26" s="66">
        <f t="shared" si="1"/>
        <v>417</v>
      </c>
      <c r="I26" s="66">
        <f t="shared" si="2"/>
        <v>7</v>
      </c>
      <c r="J26" s="66">
        <f t="shared" si="3"/>
        <v>5</v>
      </c>
      <c r="K26" s="67">
        <f t="shared" si="4"/>
        <v>570.66999999999996</v>
      </c>
      <c r="L26" s="51">
        <v>59</v>
      </c>
      <c r="M26" s="6">
        <v>0</v>
      </c>
      <c r="N26" s="31">
        <v>0</v>
      </c>
      <c r="O26" s="31">
        <v>0</v>
      </c>
      <c r="P26" s="38">
        <f t="shared" si="5"/>
        <v>59</v>
      </c>
      <c r="Q26" s="55">
        <f>IF(P26="",Default_Rank_Score,RANK(P26,P$4:P$119,1))</f>
        <v>77</v>
      </c>
      <c r="R26" s="51">
        <v>38.299999999999997</v>
      </c>
      <c r="S26" s="6">
        <v>0</v>
      </c>
      <c r="T26" s="31">
        <v>0</v>
      </c>
      <c r="U26" s="31">
        <v>0</v>
      </c>
      <c r="V26" s="38">
        <f t="shared" si="6"/>
        <v>38.299999999999997</v>
      </c>
      <c r="W26" s="57">
        <f>IF(V26="",Default_Rank_Score,RANK(V26,V$4:V$119,1))</f>
        <v>72</v>
      </c>
      <c r="X26" s="51">
        <v>64.22</v>
      </c>
      <c r="Y26" s="6">
        <v>0</v>
      </c>
      <c r="Z26" s="31">
        <v>0</v>
      </c>
      <c r="AA26" s="31">
        <v>0</v>
      </c>
      <c r="AB26" s="38">
        <f t="shared" si="7"/>
        <v>64.22</v>
      </c>
      <c r="AC26" s="57">
        <f>IF(AB26="",Default_Rank_Score,RANK(AB26,AB$4:AB$119,1))</f>
        <v>87</v>
      </c>
      <c r="AD26" s="51">
        <v>51.62</v>
      </c>
      <c r="AE26" s="6">
        <v>3</v>
      </c>
      <c r="AF26" s="31">
        <v>0</v>
      </c>
      <c r="AG26" s="31">
        <v>0</v>
      </c>
      <c r="AH26" s="38">
        <f t="shared" si="8"/>
        <v>66.62</v>
      </c>
      <c r="AI26" s="57">
        <f>IF(AH26="",Default_Rank_Score,RANK(AH26,AH$4:AH$119,1))</f>
        <v>95</v>
      </c>
      <c r="AJ26" s="51">
        <v>64.3</v>
      </c>
      <c r="AK26" s="6">
        <v>1</v>
      </c>
      <c r="AL26" s="31">
        <v>0</v>
      </c>
      <c r="AM26" s="31">
        <v>0</v>
      </c>
      <c r="AN26" s="38">
        <f t="shared" si="9"/>
        <v>69.3</v>
      </c>
      <c r="AO26" s="11">
        <f>IF(AN26="",Default_Rank_Score,RANK(AN26,AN$4:AN$119,1))</f>
        <v>86</v>
      </c>
      <c r="AP26" s="51">
        <v>49.13</v>
      </c>
      <c r="AQ26" s="6">
        <v>1</v>
      </c>
      <c r="AR26" s="31">
        <v>0</v>
      </c>
      <c r="AS26" s="31">
        <v>0</v>
      </c>
      <c r="AT26" s="38">
        <f t="shared" si="10"/>
        <v>54.13</v>
      </c>
      <c r="AU26" s="11">
        <f>IF(AT26="",Default_Rank_Score,RANK(AT26,AT$4:AT$119,1))</f>
        <v>72</v>
      </c>
      <c r="AV26" s="51">
        <v>40.450000000000003</v>
      </c>
      <c r="AW26" s="6">
        <v>0</v>
      </c>
      <c r="AX26" s="31">
        <v>0</v>
      </c>
      <c r="AY26" s="31">
        <v>0</v>
      </c>
      <c r="AZ26" s="38">
        <f t="shared" si="11"/>
        <v>40.450000000000003</v>
      </c>
      <c r="BA26" s="11">
        <f>IF(AZ26="",Default_Rank_Score,RANK(AZ26,AZ$4:AZ$119,1))</f>
        <v>42</v>
      </c>
      <c r="BB26" s="51">
        <v>49.97</v>
      </c>
      <c r="BC26" s="6">
        <v>0</v>
      </c>
      <c r="BD26" s="31">
        <v>0</v>
      </c>
      <c r="BE26" s="31">
        <v>0</v>
      </c>
      <c r="BF26" s="38">
        <f t="shared" si="12"/>
        <v>49.97</v>
      </c>
      <c r="BG26" s="11">
        <f>IF(BF26="",Default_Rank_Score,RANK(BF26,BF$4:BF$119,1))</f>
        <v>75</v>
      </c>
      <c r="BH26" s="51">
        <v>66.760000000000005</v>
      </c>
      <c r="BI26" s="6">
        <v>0</v>
      </c>
      <c r="BJ26" s="31">
        <v>0</v>
      </c>
      <c r="BK26" s="31">
        <v>0</v>
      </c>
      <c r="BL26" s="38">
        <f t="shared" si="13"/>
        <v>66.760000000000005</v>
      </c>
      <c r="BM26" s="11">
        <f>IF(BL26="",Default_Rank_Score,RANK(BL26,BL$4:BL$119,1))</f>
        <v>94</v>
      </c>
      <c r="BN26" s="51">
        <v>61.92</v>
      </c>
      <c r="BO26" s="6">
        <v>0</v>
      </c>
      <c r="BP26" s="31">
        <v>0</v>
      </c>
      <c r="BQ26" s="31">
        <v>0</v>
      </c>
      <c r="BR26" s="38">
        <f t="shared" si="14"/>
        <v>61.92</v>
      </c>
      <c r="BS26" s="11">
        <f>IF(BR26="",Default_Rank_Score,RANK(BR26,BR$4:BR$119,1))</f>
        <v>76</v>
      </c>
    </row>
    <row r="27" spans="1:71" s="10" customFormat="1" x14ac:dyDescent="0.2">
      <c r="A27" s="61" t="s">
        <v>84</v>
      </c>
      <c r="B27" s="2"/>
      <c r="C27" s="1"/>
      <c r="D27" s="69">
        <v>1</v>
      </c>
      <c r="E27" s="76" t="s">
        <v>47</v>
      </c>
      <c r="F27" s="6"/>
      <c r="G27" s="66">
        <f t="shared" si="0"/>
        <v>100</v>
      </c>
      <c r="H27" s="66">
        <f t="shared" si="1"/>
        <v>507</v>
      </c>
      <c r="I27" s="66">
        <f t="shared" si="2"/>
        <v>4</v>
      </c>
      <c r="J27" s="66">
        <f t="shared" si="3"/>
        <v>9</v>
      </c>
      <c r="K27" s="67">
        <f t="shared" si="4"/>
        <v>880.53</v>
      </c>
      <c r="L27" s="51" t="s">
        <v>192</v>
      </c>
      <c r="M27" s="6">
        <v>1</v>
      </c>
      <c r="N27" s="31">
        <v>0</v>
      </c>
      <c r="O27" s="31">
        <v>0</v>
      </c>
      <c r="P27" s="38">
        <f t="shared" si="5"/>
        <v>150</v>
      </c>
      <c r="Q27" s="55">
        <f>IF(P27="",Default_Rank_Score,RANK(P27,P$4:P$119,1))</f>
        <v>109</v>
      </c>
      <c r="R27" s="51">
        <v>59.75</v>
      </c>
      <c r="S27" s="6">
        <v>1</v>
      </c>
      <c r="T27" s="31">
        <v>0</v>
      </c>
      <c r="U27" s="31">
        <v>0</v>
      </c>
      <c r="V27" s="38">
        <f t="shared" si="6"/>
        <v>64.75</v>
      </c>
      <c r="W27" s="57">
        <f>IF(V27="",Default_Rank_Score,RANK(V27,V$4:V$119,1))</f>
        <v>106</v>
      </c>
      <c r="X27" s="51">
        <v>74.34</v>
      </c>
      <c r="Y27" s="6">
        <v>2</v>
      </c>
      <c r="Z27" s="31">
        <v>1</v>
      </c>
      <c r="AA27" s="31">
        <v>0</v>
      </c>
      <c r="AB27" s="38">
        <f t="shared" si="7"/>
        <v>94.34</v>
      </c>
      <c r="AC27" s="57">
        <f>IF(AB27="",Default_Rank_Score,RANK(AB27,AB$4:AB$119,1))</f>
        <v>103</v>
      </c>
      <c r="AD27" s="51">
        <v>57.53</v>
      </c>
      <c r="AE27" s="6">
        <v>0</v>
      </c>
      <c r="AF27" s="31">
        <v>0</v>
      </c>
      <c r="AG27" s="31">
        <v>0</v>
      </c>
      <c r="AH27" s="38">
        <f t="shared" si="8"/>
        <v>57.53</v>
      </c>
      <c r="AI27" s="57">
        <f>IF(AH27="",Default_Rank_Score,RANK(AH27,AH$4:AH$119,1))</f>
        <v>85</v>
      </c>
      <c r="AJ27" s="51">
        <v>96.5</v>
      </c>
      <c r="AK27" s="6">
        <v>1</v>
      </c>
      <c r="AL27" s="31">
        <v>0</v>
      </c>
      <c r="AM27" s="31">
        <v>0</v>
      </c>
      <c r="AN27" s="38">
        <f t="shared" si="9"/>
        <v>101.5</v>
      </c>
      <c r="AO27" s="11">
        <f>IF(AN27="",Default_Rank_Score,RANK(AN27,AN$4:AN$119,1))</f>
        <v>104</v>
      </c>
      <c r="AP27" s="51">
        <v>101.1</v>
      </c>
      <c r="AQ27" s="6">
        <v>0</v>
      </c>
      <c r="AR27" s="31">
        <v>1</v>
      </c>
      <c r="AS27" s="31">
        <v>0</v>
      </c>
      <c r="AT27" s="38">
        <f t="shared" si="10"/>
        <v>111.1</v>
      </c>
      <c r="AU27" s="11">
        <f>IF(AT27="",Default_Rank_Score,RANK(AT27,AT$4:AT$119,1))</f>
        <v>104</v>
      </c>
      <c r="AV27" s="51">
        <v>56.08</v>
      </c>
      <c r="AW27" s="6">
        <v>1</v>
      </c>
      <c r="AX27" s="31">
        <v>0</v>
      </c>
      <c r="AY27" s="31">
        <v>0</v>
      </c>
      <c r="AZ27" s="38">
        <f t="shared" si="11"/>
        <v>61.08</v>
      </c>
      <c r="BA27" s="11">
        <f>IF(AZ27="",Default_Rank_Score,RANK(AZ27,AZ$4:AZ$119,1))</f>
        <v>83</v>
      </c>
      <c r="BB27" s="51">
        <v>73.53</v>
      </c>
      <c r="BC27" s="6">
        <v>3</v>
      </c>
      <c r="BD27" s="31">
        <v>0</v>
      </c>
      <c r="BE27" s="31">
        <v>0</v>
      </c>
      <c r="BF27" s="38">
        <f t="shared" si="12"/>
        <v>88.53</v>
      </c>
      <c r="BG27" s="11">
        <f>IF(BF27="",Default_Rank_Score,RANK(BF27,BF$4:BF$119,1))</f>
        <v>104</v>
      </c>
      <c r="BH27" s="51">
        <v>66.41</v>
      </c>
      <c r="BI27" s="6">
        <v>0</v>
      </c>
      <c r="BJ27" s="31">
        <v>0</v>
      </c>
      <c r="BK27" s="31">
        <v>0</v>
      </c>
      <c r="BL27" s="38">
        <f t="shared" si="13"/>
        <v>66.41</v>
      </c>
      <c r="BM27" s="11">
        <f>IF(BL27="",Default_Rank_Score,RANK(BL27,BL$4:BL$119,1))</f>
        <v>91</v>
      </c>
      <c r="BN27" s="51">
        <v>85.29</v>
      </c>
      <c r="BO27" s="6">
        <v>0</v>
      </c>
      <c r="BP27" s="31">
        <v>0</v>
      </c>
      <c r="BQ27" s="31">
        <v>0</v>
      </c>
      <c r="BR27" s="38">
        <f t="shared" si="14"/>
        <v>85.29</v>
      </c>
      <c r="BS27" s="11">
        <f>IF(BR27="",Default_Rank_Score,RANK(BR27,BR$4:BR$119,1))</f>
        <v>97</v>
      </c>
    </row>
    <row r="28" spans="1:71" s="10" customFormat="1" x14ac:dyDescent="0.2">
      <c r="A28" s="61" t="s">
        <v>152</v>
      </c>
      <c r="B28" s="2"/>
      <c r="C28" s="1"/>
      <c r="D28" s="74">
        <v>6</v>
      </c>
      <c r="E28" s="76" t="s">
        <v>87</v>
      </c>
      <c r="F28" s="6"/>
      <c r="G28" s="66">
        <f t="shared" si="0"/>
        <v>83</v>
      </c>
      <c r="H28" s="66">
        <f t="shared" si="1"/>
        <v>425</v>
      </c>
      <c r="I28" s="66">
        <f t="shared" si="2"/>
        <v>6</v>
      </c>
      <c r="J28" s="66">
        <f t="shared" si="3"/>
        <v>6</v>
      </c>
      <c r="K28" s="67">
        <f t="shared" si="4"/>
        <v>610.21</v>
      </c>
      <c r="L28" s="51">
        <v>62.02</v>
      </c>
      <c r="M28" s="6">
        <v>2</v>
      </c>
      <c r="N28" s="31">
        <v>1</v>
      </c>
      <c r="O28" s="31">
        <v>0</v>
      </c>
      <c r="P28" s="38">
        <f t="shared" si="5"/>
        <v>82.02000000000001</v>
      </c>
      <c r="Q28" s="55">
        <f>IF(P28="",Default_Rank_Score,RANK(P28,P$4:P$119,1))</f>
        <v>99</v>
      </c>
      <c r="R28" s="51">
        <v>48.77</v>
      </c>
      <c r="S28" s="6">
        <v>0</v>
      </c>
      <c r="T28" s="31">
        <v>0</v>
      </c>
      <c r="U28" s="31">
        <v>0</v>
      </c>
      <c r="V28" s="38">
        <f t="shared" si="6"/>
        <v>48.77</v>
      </c>
      <c r="W28" s="57">
        <f>IF(V28="",Default_Rank_Score,RANK(V28,V$4:V$119,1))</f>
        <v>90</v>
      </c>
      <c r="X28" s="51">
        <v>55.89</v>
      </c>
      <c r="Y28" s="6">
        <v>1</v>
      </c>
      <c r="Z28" s="31">
        <v>0</v>
      </c>
      <c r="AA28" s="31">
        <v>0</v>
      </c>
      <c r="AB28" s="38">
        <f t="shared" si="7"/>
        <v>60.89</v>
      </c>
      <c r="AC28" s="57">
        <f>IF(AB28="",Default_Rank_Score,RANK(AB28,AB$4:AB$119,1))</f>
        <v>80</v>
      </c>
      <c r="AD28" s="51">
        <v>48.18</v>
      </c>
      <c r="AE28" s="6">
        <v>0</v>
      </c>
      <c r="AF28" s="31">
        <v>0</v>
      </c>
      <c r="AG28" s="31">
        <v>0</v>
      </c>
      <c r="AH28" s="38">
        <f t="shared" si="8"/>
        <v>48.18</v>
      </c>
      <c r="AI28" s="57">
        <f>IF(AH28="",Default_Rank_Score,RANK(AH28,AH$4:AH$119,1))</f>
        <v>75</v>
      </c>
      <c r="AJ28" s="51">
        <v>56.04</v>
      </c>
      <c r="AK28" s="6">
        <v>0</v>
      </c>
      <c r="AL28" s="31">
        <v>1</v>
      </c>
      <c r="AM28" s="31">
        <v>0</v>
      </c>
      <c r="AN28" s="38">
        <f t="shared" si="9"/>
        <v>66.039999999999992</v>
      </c>
      <c r="AO28" s="11">
        <f>IF(AN28="",Default_Rank_Score,RANK(AN28,AN$4:AN$119,1))</f>
        <v>81</v>
      </c>
      <c r="AP28" s="51">
        <v>63.19</v>
      </c>
      <c r="AQ28" s="6">
        <v>1</v>
      </c>
      <c r="AR28" s="31">
        <v>0</v>
      </c>
      <c r="AS28" s="31">
        <v>0</v>
      </c>
      <c r="AT28" s="38">
        <f t="shared" si="10"/>
        <v>68.19</v>
      </c>
      <c r="AU28" s="11">
        <f>IF(AT28="",Default_Rank_Score,RANK(AT28,AT$4:AT$119,1))</f>
        <v>90</v>
      </c>
      <c r="AV28" s="51">
        <v>45.62</v>
      </c>
      <c r="AW28" s="6">
        <v>0</v>
      </c>
      <c r="AX28" s="31">
        <v>0</v>
      </c>
      <c r="AY28" s="31">
        <v>0</v>
      </c>
      <c r="AZ28" s="38">
        <f t="shared" si="11"/>
        <v>45.62</v>
      </c>
      <c r="BA28" s="11">
        <f>IF(AZ28="",Default_Rank_Score,RANK(AZ28,AZ$4:AZ$119,1))</f>
        <v>63</v>
      </c>
      <c r="BB28" s="51">
        <v>56.64</v>
      </c>
      <c r="BC28" s="6">
        <v>2</v>
      </c>
      <c r="BD28" s="31">
        <v>0</v>
      </c>
      <c r="BE28" s="31">
        <v>0</v>
      </c>
      <c r="BF28" s="38">
        <f t="shared" si="12"/>
        <v>66.64</v>
      </c>
      <c r="BG28" s="11">
        <f>IF(BF28="",Default_Rank_Score,RANK(BF28,BF$4:BF$119,1))</f>
        <v>96</v>
      </c>
      <c r="BH28" s="51">
        <v>56.91</v>
      </c>
      <c r="BI28" s="6">
        <v>0</v>
      </c>
      <c r="BJ28" s="31">
        <v>0</v>
      </c>
      <c r="BK28" s="31">
        <v>0</v>
      </c>
      <c r="BL28" s="38">
        <f t="shared" si="13"/>
        <v>56.91</v>
      </c>
      <c r="BM28" s="11">
        <f>IF(BL28="",Default_Rank_Score,RANK(BL28,BL$4:BL$119,1))</f>
        <v>81</v>
      </c>
      <c r="BN28" s="51">
        <v>66.95</v>
      </c>
      <c r="BO28" s="6">
        <v>0</v>
      </c>
      <c r="BP28" s="31">
        <v>0</v>
      </c>
      <c r="BQ28" s="31">
        <v>0</v>
      </c>
      <c r="BR28" s="38">
        <f t="shared" si="14"/>
        <v>66.95</v>
      </c>
      <c r="BS28" s="11">
        <f>IF(BR28="",Default_Rank_Score,RANK(BR28,BR$4:BR$119,1))</f>
        <v>81</v>
      </c>
    </row>
    <row r="29" spans="1:71" s="10" customFormat="1" x14ac:dyDescent="0.2">
      <c r="A29" s="61" t="s">
        <v>96</v>
      </c>
      <c r="B29" s="2"/>
      <c r="C29" s="1"/>
      <c r="D29" s="70">
        <v>2</v>
      </c>
      <c r="E29" s="76" t="s">
        <v>87</v>
      </c>
      <c r="F29" s="6"/>
      <c r="G29" s="66">
        <f t="shared" si="0"/>
        <v>90</v>
      </c>
      <c r="H29" s="66">
        <f t="shared" si="1"/>
        <v>473</v>
      </c>
      <c r="I29" s="66">
        <f t="shared" si="2"/>
        <v>8</v>
      </c>
      <c r="J29" s="66">
        <f t="shared" si="3"/>
        <v>2</v>
      </c>
      <c r="K29" s="67">
        <f t="shared" si="4"/>
        <v>671.71999999999991</v>
      </c>
      <c r="L29" s="51">
        <v>75.53</v>
      </c>
      <c r="M29" s="6">
        <v>0</v>
      </c>
      <c r="N29" s="31">
        <v>0</v>
      </c>
      <c r="O29" s="31">
        <v>0</v>
      </c>
      <c r="P29" s="38">
        <f t="shared" si="5"/>
        <v>75.53</v>
      </c>
      <c r="Q29" s="55">
        <f>IF(P29="",Default_Rank_Score,RANK(P29,P$4:P$119,1))</f>
        <v>97</v>
      </c>
      <c r="R29" s="51">
        <v>58.73</v>
      </c>
      <c r="S29" s="6">
        <v>1</v>
      </c>
      <c r="T29" s="31">
        <v>0</v>
      </c>
      <c r="U29" s="31">
        <v>0</v>
      </c>
      <c r="V29" s="38">
        <f t="shared" si="6"/>
        <v>63.73</v>
      </c>
      <c r="W29" s="57">
        <f>IF(V29="",Default_Rank_Score,RANK(V29,V$4:V$119,1))</f>
        <v>104</v>
      </c>
      <c r="X29" s="51">
        <v>66.89</v>
      </c>
      <c r="Y29" s="6">
        <v>0</v>
      </c>
      <c r="Z29" s="31">
        <v>0</v>
      </c>
      <c r="AA29" s="31">
        <v>0</v>
      </c>
      <c r="AB29" s="38">
        <f t="shared" si="7"/>
        <v>66.89</v>
      </c>
      <c r="AC29" s="57">
        <f>IF(AB29="",Default_Rank_Score,RANK(AB29,AB$4:AB$119,1))</f>
        <v>91</v>
      </c>
      <c r="AD29" s="51">
        <v>63.15</v>
      </c>
      <c r="AE29" s="6">
        <v>0</v>
      </c>
      <c r="AF29" s="31">
        <v>0</v>
      </c>
      <c r="AG29" s="31">
        <v>0</v>
      </c>
      <c r="AH29" s="38">
        <f t="shared" si="8"/>
        <v>63.15</v>
      </c>
      <c r="AI29" s="57">
        <f>IF(AH29="",Default_Rank_Score,RANK(AH29,AH$4:AH$119,1))</f>
        <v>91</v>
      </c>
      <c r="AJ29" s="51">
        <v>72.75</v>
      </c>
      <c r="AK29" s="6">
        <v>0</v>
      </c>
      <c r="AL29" s="31">
        <v>0</v>
      </c>
      <c r="AM29" s="31">
        <v>0</v>
      </c>
      <c r="AN29" s="38">
        <f t="shared" si="9"/>
        <v>72.75</v>
      </c>
      <c r="AO29" s="11">
        <f>IF(AN29="",Default_Rank_Score,RANK(AN29,AN$4:AN$119,1))</f>
        <v>90</v>
      </c>
      <c r="AP29" s="51">
        <v>68.489999999999995</v>
      </c>
      <c r="AQ29" s="6">
        <v>0</v>
      </c>
      <c r="AR29" s="31">
        <v>0</v>
      </c>
      <c r="AS29" s="31">
        <v>0</v>
      </c>
      <c r="AT29" s="38">
        <f t="shared" si="10"/>
        <v>68.489999999999995</v>
      </c>
      <c r="AU29" s="11">
        <f>IF(AT29="",Default_Rank_Score,RANK(AT29,AT$4:AT$119,1))</f>
        <v>92</v>
      </c>
      <c r="AV29" s="51">
        <v>62.4</v>
      </c>
      <c r="AW29" s="6">
        <v>0</v>
      </c>
      <c r="AX29" s="31">
        <v>0</v>
      </c>
      <c r="AY29" s="31">
        <v>0</v>
      </c>
      <c r="AZ29" s="38">
        <f t="shared" si="11"/>
        <v>62.4</v>
      </c>
      <c r="BA29" s="11">
        <f>IF(AZ29="",Default_Rank_Score,RANK(AZ29,AZ$4:AZ$119,1))</f>
        <v>87</v>
      </c>
      <c r="BB29" s="51">
        <v>64.709999999999994</v>
      </c>
      <c r="BC29" s="6">
        <v>0</v>
      </c>
      <c r="BD29" s="31">
        <v>0</v>
      </c>
      <c r="BE29" s="31">
        <v>0</v>
      </c>
      <c r="BF29" s="38">
        <f t="shared" si="12"/>
        <v>64.709999999999994</v>
      </c>
      <c r="BG29" s="11">
        <f>IF(BF29="",Default_Rank_Score,RANK(BF29,BF$4:BF$119,1))</f>
        <v>94</v>
      </c>
      <c r="BH29" s="51">
        <v>62.54</v>
      </c>
      <c r="BI29" s="6">
        <v>1</v>
      </c>
      <c r="BJ29" s="31">
        <v>0</v>
      </c>
      <c r="BK29" s="31">
        <v>0</v>
      </c>
      <c r="BL29" s="38">
        <f t="shared" si="13"/>
        <v>67.539999999999992</v>
      </c>
      <c r="BM29" s="11">
        <f>IF(BL29="",Default_Rank_Score,RANK(BL29,BL$4:BL$119,1))</f>
        <v>96</v>
      </c>
      <c r="BN29" s="51">
        <v>66.53</v>
      </c>
      <c r="BO29" s="6">
        <v>0</v>
      </c>
      <c r="BP29" s="31">
        <v>0</v>
      </c>
      <c r="BQ29" s="31">
        <v>0</v>
      </c>
      <c r="BR29" s="38">
        <f t="shared" si="14"/>
        <v>66.53</v>
      </c>
      <c r="BS29" s="11">
        <f>IF(BR29="",Default_Rank_Score,RANK(BR29,BR$4:BR$119,1))</f>
        <v>79</v>
      </c>
    </row>
    <row r="30" spans="1:71" s="10" customFormat="1" x14ac:dyDescent="0.2">
      <c r="A30" s="61" t="s">
        <v>86</v>
      </c>
      <c r="B30" s="2"/>
      <c r="C30" s="1"/>
      <c r="D30" s="70">
        <v>2</v>
      </c>
      <c r="E30" s="76" t="s">
        <v>87</v>
      </c>
      <c r="F30" s="6"/>
      <c r="G30" s="66">
        <f t="shared" si="0"/>
        <v>96</v>
      </c>
      <c r="H30" s="66">
        <f t="shared" si="1"/>
        <v>471</v>
      </c>
      <c r="I30" s="66">
        <f t="shared" si="2"/>
        <v>5</v>
      </c>
      <c r="J30" s="66">
        <f t="shared" si="3"/>
        <v>9</v>
      </c>
      <c r="K30" s="67">
        <f t="shared" si="4"/>
        <v>751.93</v>
      </c>
      <c r="L30" s="51">
        <v>66.849999999999994</v>
      </c>
      <c r="M30" s="6">
        <v>1</v>
      </c>
      <c r="N30" s="31">
        <v>0</v>
      </c>
      <c r="O30" s="31">
        <v>0</v>
      </c>
      <c r="P30" s="38">
        <f t="shared" si="5"/>
        <v>71.849999999999994</v>
      </c>
      <c r="Q30" s="55">
        <f>IF(P30="",Default_Rank_Score,RANK(P30,P$4:P$119,1))</f>
        <v>91</v>
      </c>
      <c r="R30" s="51">
        <v>50.51</v>
      </c>
      <c r="S30" s="6">
        <v>0</v>
      </c>
      <c r="T30" s="31">
        <v>0</v>
      </c>
      <c r="U30" s="31">
        <v>0</v>
      </c>
      <c r="V30" s="38">
        <f t="shared" si="6"/>
        <v>50.51</v>
      </c>
      <c r="W30" s="57">
        <f>IF(V30="",Default_Rank_Score,RANK(V30,V$4:V$119,1))</f>
        <v>92</v>
      </c>
      <c r="X30" s="51">
        <v>75.52</v>
      </c>
      <c r="Y30" s="6">
        <v>0</v>
      </c>
      <c r="Z30" s="31">
        <v>0</v>
      </c>
      <c r="AA30" s="31">
        <v>0</v>
      </c>
      <c r="AB30" s="38">
        <f t="shared" si="7"/>
        <v>75.52</v>
      </c>
      <c r="AC30" s="57">
        <f>IF(AB30="",Default_Rank_Score,RANK(AB30,AB$4:AB$119,1))</f>
        <v>97</v>
      </c>
      <c r="AD30" s="51">
        <v>68.180000000000007</v>
      </c>
      <c r="AE30" s="6">
        <v>0</v>
      </c>
      <c r="AF30" s="31">
        <v>0</v>
      </c>
      <c r="AG30" s="31">
        <v>0</v>
      </c>
      <c r="AH30" s="38">
        <f t="shared" si="8"/>
        <v>68.180000000000007</v>
      </c>
      <c r="AI30" s="57">
        <f>IF(AH30="",Default_Rank_Score,RANK(AH30,AH$4:AH$119,1))</f>
        <v>96</v>
      </c>
      <c r="AJ30" s="51">
        <v>80.58</v>
      </c>
      <c r="AK30" s="6">
        <v>0</v>
      </c>
      <c r="AL30" s="31">
        <v>0</v>
      </c>
      <c r="AM30" s="31">
        <v>0</v>
      </c>
      <c r="AN30" s="38">
        <f t="shared" si="9"/>
        <v>80.58</v>
      </c>
      <c r="AO30" s="11">
        <f>IF(AN30="",Default_Rank_Score,RANK(AN30,AN$4:AN$119,1))</f>
        <v>95</v>
      </c>
      <c r="AP30" s="51">
        <v>66.37</v>
      </c>
      <c r="AQ30" s="6">
        <v>1</v>
      </c>
      <c r="AR30" s="31">
        <v>0</v>
      </c>
      <c r="AS30" s="31">
        <v>0</v>
      </c>
      <c r="AT30" s="38">
        <f t="shared" si="10"/>
        <v>71.37</v>
      </c>
      <c r="AU30" s="11">
        <f>IF(AT30="",Default_Rank_Score,RANK(AT30,AT$4:AT$119,1))</f>
        <v>94</v>
      </c>
      <c r="AV30" s="51">
        <v>77.41</v>
      </c>
      <c r="AW30" s="6">
        <v>1</v>
      </c>
      <c r="AX30" s="31">
        <v>0</v>
      </c>
      <c r="AY30" s="31">
        <v>0</v>
      </c>
      <c r="AZ30" s="38">
        <f t="shared" si="11"/>
        <v>82.41</v>
      </c>
      <c r="BA30" s="11">
        <f>IF(AZ30="",Default_Rank_Score,RANK(AZ30,AZ$4:AZ$119,1))</f>
        <v>99</v>
      </c>
      <c r="BB30" s="51">
        <v>72.8</v>
      </c>
      <c r="BC30" s="6">
        <v>3</v>
      </c>
      <c r="BD30" s="31">
        <v>0</v>
      </c>
      <c r="BE30" s="31">
        <v>0</v>
      </c>
      <c r="BF30" s="38">
        <f t="shared" si="12"/>
        <v>87.8</v>
      </c>
      <c r="BG30" s="11">
        <f>IF(BF30="",Default_Rank_Score,RANK(BF30,BF$4:BF$119,1))</f>
        <v>103</v>
      </c>
      <c r="BH30" s="51">
        <v>67.760000000000005</v>
      </c>
      <c r="BI30" s="6">
        <v>3</v>
      </c>
      <c r="BJ30" s="31">
        <v>0</v>
      </c>
      <c r="BK30" s="31">
        <v>0</v>
      </c>
      <c r="BL30" s="38">
        <f t="shared" si="13"/>
        <v>82.76</v>
      </c>
      <c r="BM30" s="11">
        <f>IF(BL30="",Default_Rank_Score,RANK(BL30,BL$4:BL$119,1))</f>
        <v>103</v>
      </c>
      <c r="BN30" s="51">
        <v>80.95</v>
      </c>
      <c r="BO30" s="6">
        <v>0</v>
      </c>
      <c r="BP30" s="31">
        <v>0</v>
      </c>
      <c r="BQ30" s="31">
        <v>0</v>
      </c>
      <c r="BR30" s="38">
        <f t="shared" si="14"/>
        <v>80.95</v>
      </c>
      <c r="BS30" s="11">
        <f>IF(BR30="",Default_Rank_Score,RANK(BR30,BR$4:BR$119,1))</f>
        <v>91</v>
      </c>
    </row>
    <row r="31" spans="1:71" s="10" customFormat="1" x14ac:dyDescent="0.2">
      <c r="A31" s="61" t="s">
        <v>101</v>
      </c>
      <c r="B31" s="2"/>
      <c r="C31" s="1"/>
      <c r="D31" s="71">
        <v>3</v>
      </c>
      <c r="E31" s="76" t="s">
        <v>87</v>
      </c>
      <c r="F31" s="6"/>
      <c r="G31" s="66">
        <f t="shared" si="0"/>
        <v>105</v>
      </c>
      <c r="H31" s="66">
        <f t="shared" si="1"/>
        <v>537</v>
      </c>
      <c r="I31" s="66">
        <f t="shared" si="2"/>
        <v>7</v>
      </c>
      <c r="J31" s="66">
        <f t="shared" si="3"/>
        <v>3</v>
      </c>
      <c r="K31" s="67">
        <f t="shared" si="4"/>
        <v>1123.05</v>
      </c>
      <c r="L31" s="51">
        <v>115.37</v>
      </c>
      <c r="M31" s="6">
        <v>0</v>
      </c>
      <c r="N31" s="31">
        <v>0</v>
      </c>
      <c r="O31" s="31">
        <v>0</v>
      </c>
      <c r="P31" s="38">
        <f t="shared" si="5"/>
        <v>115.37</v>
      </c>
      <c r="Q31" s="55">
        <f>IF(P31="",Default_Rank_Score,RANK(P31,P$4:P$119,1))</f>
        <v>106</v>
      </c>
      <c r="R31" s="51">
        <v>80.31</v>
      </c>
      <c r="S31" s="6">
        <v>0</v>
      </c>
      <c r="T31" s="31">
        <v>0</v>
      </c>
      <c r="U31" s="31">
        <v>0</v>
      </c>
      <c r="V31" s="38">
        <f t="shared" si="6"/>
        <v>80.31</v>
      </c>
      <c r="W31" s="57">
        <f>IF(V31="",Default_Rank_Score,RANK(V31,V$4:V$119,1))</f>
        <v>108</v>
      </c>
      <c r="X31" s="51">
        <v>105.68</v>
      </c>
      <c r="Y31" s="6">
        <v>0</v>
      </c>
      <c r="Z31" s="31">
        <v>0</v>
      </c>
      <c r="AA31" s="31">
        <v>0</v>
      </c>
      <c r="AB31" s="38">
        <f t="shared" si="7"/>
        <v>105.68</v>
      </c>
      <c r="AC31" s="57">
        <f>IF(AB31="",Default_Rank_Score,RANK(AB31,AB$4:AB$119,1))</f>
        <v>108</v>
      </c>
      <c r="AD31" s="51">
        <v>124.2</v>
      </c>
      <c r="AE31" s="6">
        <v>0</v>
      </c>
      <c r="AF31" s="31">
        <v>0</v>
      </c>
      <c r="AG31" s="31">
        <v>0</v>
      </c>
      <c r="AH31" s="38">
        <f t="shared" si="8"/>
        <v>124.2</v>
      </c>
      <c r="AI31" s="57">
        <f>IF(AH31="",Default_Rank_Score,RANK(AH31,AH$4:AH$119,1))</f>
        <v>107</v>
      </c>
      <c r="AJ31" s="51">
        <v>121.48</v>
      </c>
      <c r="AK31" s="6">
        <v>0</v>
      </c>
      <c r="AL31" s="31">
        <v>0</v>
      </c>
      <c r="AM31" s="31">
        <v>0</v>
      </c>
      <c r="AN31" s="38">
        <f t="shared" si="9"/>
        <v>121.48</v>
      </c>
      <c r="AO31" s="11">
        <f>IF(AN31="",Default_Rank_Score,RANK(AN31,AN$4:AN$119,1))</f>
        <v>108</v>
      </c>
      <c r="AP31" s="51">
        <v>123.89</v>
      </c>
      <c r="AQ31" s="6">
        <v>0</v>
      </c>
      <c r="AR31" s="31">
        <v>0</v>
      </c>
      <c r="AS31" s="31">
        <v>0</v>
      </c>
      <c r="AT31" s="38">
        <f t="shared" si="10"/>
        <v>123.89</v>
      </c>
      <c r="AU31" s="11">
        <f>IF(AT31="",Default_Rank_Score,RANK(AT31,AT$4:AT$119,1))</f>
        <v>107</v>
      </c>
      <c r="AV31" s="51">
        <v>106.16</v>
      </c>
      <c r="AW31" s="6">
        <v>1</v>
      </c>
      <c r="AX31" s="31">
        <v>0</v>
      </c>
      <c r="AY31" s="31">
        <v>0</v>
      </c>
      <c r="AZ31" s="38">
        <f t="shared" si="11"/>
        <v>111.16</v>
      </c>
      <c r="BA31" s="11">
        <f>IF(AZ31="",Default_Rank_Score,RANK(AZ31,AZ$4:AZ$119,1))</f>
        <v>106</v>
      </c>
      <c r="BB31" s="51">
        <v>117.18</v>
      </c>
      <c r="BC31" s="6">
        <v>0</v>
      </c>
      <c r="BD31" s="31">
        <v>0</v>
      </c>
      <c r="BE31" s="31">
        <v>0</v>
      </c>
      <c r="BF31" s="38">
        <f t="shared" si="12"/>
        <v>117.18</v>
      </c>
      <c r="BG31" s="11">
        <f>IF(BF31="",Default_Rank_Score,RANK(BF31,BF$4:BF$119,1))</f>
        <v>107</v>
      </c>
      <c r="BH31" s="51">
        <v>97.69</v>
      </c>
      <c r="BI31" s="6">
        <v>1</v>
      </c>
      <c r="BJ31" s="31">
        <v>0</v>
      </c>
      <c r="BK31" s="31">
        <v>0</v>
      </c>
      <c r="BL31" s="38">
        <f t="shared" si="13"/>
        <v>102.69</v>
      </c>
      <c r="BM31" s="11">
        <f>IF(BL31="",Default_Rank_Score,RANK(BL31,BL$4:BL$119,1))</f>
        <v>105</v>
      </c>
      <c r="BN31" s="51">
        <v>116.09</v>
      </c>
      <c r="BO31" s="6">
        <v>1</v>
      </c>
      <c r="BP31" s="31">
        <v>0</v>
      </c>
      <c r="BQ31" s="31">
        <v>0</v>
      </c>
      <c r="BR31" s="38">
        <f t="shared" si="14"/>
        <v>121.09</v>
      </c>
      <c r="BS31" s="11">
        <f>IF(BR31="",Default_Rank_Score,RANK(BR31,BR$4:BR$119,1))</f>
        <v>105</v>
      </c>
    </row>
    <row r="32" spans="1:71" s="10" customFormat="1" x14ac:dyDescent="0.2">
      <c r="A32" s="61" t="s">
        <v>167</v>
      </c>
      <c r="B32" s="2"/>
      <c r="C32" s="1"/>
      <c r="D32" s="72">
        <v>4</v>
      </c>
      <c r="E32" s="76" t="s">
        <v>60</v>
      </c>
      <c r="F32" s="6"/>
      <c r="G32" s="66">
        <f t="shared" si="0"/>
        <v>13</v>
      </c>
      <c r="H32" s="66">
        <f t="shared" si="1"/>
        <v>71</v>
      </c>
      <c r="I32" s="66">
        <f t="shared" si="2"/>
        <v>8</v>
      </c>
      <c r="J32" s="66">
        <f t="shared" si="3"/>
        <v>3</v>
      </c>
      <c r="K32" s="67">
        <f t="shared" si="4"/>
        <v>305.34000000000003</v>
      </c>
      <c r="L32" s="51">
        <v>29.76</v>
      </c>
      <c r="M32" s="6">
        <v>0</v>
      </c>
      <c r="N32" s="31">
        <v>0</v>
      </c>
      <c r="O32" s="31">
        <v>0</v>
      </c>
      <c r="P32" s="38">
        <f t="shared" si="5"/>
        <v>29.76</v>
      </c>
      <c r="Q32" s="55">
        <f>IF(P32="",Default_Rank_Score,RANK(P32,P$4:P$119,1))</f>
        <v>21</v>
      </c>
      <c r="R32" s="51">
        <v>21.11</v>
      </c>
      <c r="S32" s="6">
        <v>0</v>
      </c>
      <c r="T32" s="31">
        <v>0</v>
      </c>
      <c r="U32" s="31">
        <v>0</v>
      </c>
      <c r="V32" s="38">
        <f t="shared" si="6"/>
        <v>21.11</v>
      </c>
      <c r="W32" s="57">
        <f>IF(V32="",Default_Rank_Score,RANK(V32,V$4:V$119,1))</f>
        <v>15</v>
      </c>
      <c r="X32" s="51">
        <v>31.35</v>
      </c>
      <c r="Y32" s="6">
        <v>0</v>
      </c>
      <c r="Z32" s="31">
        <v>0</v>
      </c>
      <c r="AA32" s="31">
        <v>0</v>
      </c>
      <c r="AB32" s="38">
        <f t="shared" si="7"/>
        <v>31.35</v>
      </c>
      <c r="AC32" s="57">
        <f>IF(AB32="",Default_Rank_Score,RANK(AB32,AB$4:AB$119,1))</f>
        <v>14</v>
      </c>
      <c r="AD32" s="51">
        <v>24.67</v>
      </c>
      <c r="AE32" s="6">
        <v>0</v>
      </c>
      <c r="AF32" s="31">
        <v>0</v>
      </c>
      <c r="AG32" s="31">
        <v>0</v>
      </c>
      <c r="AH32" s="38">
        <f t="shared" si="8"/>
        <v>24.67</v>
      </c>
      <c r="AI32" s="57">
        <f>IF(AH32="",Default_Rank_Score,RANK(AH32,AH$4:AH$119,1))</f>
        <v>7</v>
      </c>
      <c r="AJ32" s="51">
        <v>34.44</v>
      </c>
      <c r="AK32" s="6">
        <v>0</v>
      </c>
      <c r="AL32" s="31">
        <v>0</v>
      </c>
      <c r="AM32" s="31">
        <v>0</v>
      </c>
      <c r="AN32" s="38">
        <f t="shared" si="9"/>
        <v>34.44</v>
      </c>
      <c r="AO32" s="11">
        <f>IF(AN32="",Default_Rank_Score,RANK(AN32,AN$4:AN$119,1))</f>
        <v>14</v>
      </c>
      <c r="AP32" s="51">
        <v>32.42</v>
      </c>
      <c r="AQ32" s="6">
        <v>0</v>
      </c>
      <c r="AR32" s="31">
        <v>0</v>
      </c>
      <c r="AS32" s="31">
        <v>0</v>
      </c>
      <c r="AT32" s="38">
        <f t="shared" si="10"/>
        <v>32.42</v>
      </c>
      <c r="AU32" s="11">
        <f>IF(AT32="",Default_Rank_Score,RANK(AT32,AT$4:AT$119,1))</f>
        <v>22</v>
      </c>
      <c r="AV32" s="51">
        <v>31.49</v>
      </c>
      <c r="AW32" s="6">
        <v>1</v>
      </c>
      <c r="AX32" s="31">
        <v>0</v>
      </c>
      <c r="AY32" s="31">
        <v>0</v>
      </c>
      <c r="AZ32" s="38">
        <f t="shared" si="11"/>
        <v>36.489999999999995</v>
      </c>
      <c r="BA32" s="11">
        <f>IF(AZ32="",Default_Rank_Score,RANK(AZ32,AZ$4:AZ$119,1))</f>
        <v>33</v>
      </c>
      <c r="BB32" s="51">
        <v>24.42</v>
      </c>
      <c r="BC32" s="6">
        <v>2</v>
      </c>
      <c r="BD32" s="31">
        <v>0</v>
      </c>
      <c r="BE32" s="31">
        <v>0</v>
      </c>
      <c r="BF32" s="38">
        <f t="shared" si="12"/>
        <v>34.42</v>
      </c>
      <c r="BG32" s="11">
        <f>IF(BF32="",Default_Rank_Score,RANK(BF32,BF$4:BF$119,1))</f>
        <v>39</v>
      </c>
      <c r="BH32" s="51">
        <v>27.76</v>
      </c>
      <c r="BI32" s="6">
        <v>0</v>
      </c>
      <c r="BJ32" s="31">
        <v>0</v>
      </c>
      <c r="BK32" s="31">
        <v>0</v>
      </c>
      <c r="BL32" s="38">
        <f t="shared" si="13"/>
        <v>27.76</v>
      </c>
      <c r="BM32" s="11">
        <f>IF(BL32="",Default_Rank_Score,RANK(BL32,BL$4:BL$119,1))</f>
        <v>13</v>
      </c>
      <c r="BN32" s="51">
        <v>32.92</v>
      </c>
      <c r="BO32" s="6">
        <v>0</v>
      </c>
      <c r="BP32" s="31">
        <v>0</v>
      </c>
      <c r="BQ32" s="31">
        <v>0</v>
      </c>
      <c r="BR32" s="38">
        <f t="shared" si="14"/>
        <v>32.92</v>
      </c>
      <c r="BS32" s="11">
        <f>IF(BR32="",Default_Rank_Score,RANK(BR32,BR$4:BR$119,1))</f>
        <v>10</v>
      </c>
    </row>
    <row r="33" spans="1:71" s="10" customFormat="1" x14ac:dyDescent="0.2">
      <c r="A33" s="61" t="s">
        <v>134</v>
      </c>
      <c r="B33" s="2"/>
      <c r="C33" s="1"/>
      <c r="D33" s="72">
        <v>4</v>
      </c>
      <c r="E33" s="76" t="s">
        <v>60</v>
      </c>
      <c r="F33" s="6"/>
      <c r="G33" s="66">
        <f t="shared" si="0"/>
        <v>23</v>
      </c>
      <c r="H33" s="66">
        <f t="shared" si="1"/>
        <v>163</v>
      </c>
      <c r="I33" s="66">
        <f t="shared" si="2"/>
        <v>6</v>
      </c>
      <c r="J33" s="66">
        <f t="shared" si="3"/>
        <v>4</v>
      </c>
      <c r="K33" s="67">
        <f t="shared" si="4"/>
        <v>344.8</v>
      </c>
      <c r="L33" s="51">
        <v>29.57</v>
      </c>
      <c r="M33" s="6">
        <v>0</v>
      </c>
      <c r="N33" s="31">
        <v>0</v>
      </c>
      <c r="O33" s="31">
        <v>0</v>
      </c>
      <c r="P33" s="38">
        <f t="shared" si="5"/>
        <v>29.57</v>
      </c>
      <c r="Q33" s="55">
        <f>IF(P33="",Default_Rank_Score,RANK(P33,P$4:P$119,1))</f>
        <v>18</v>
      </c>
      <c r="R33" s="51">
        <v>38.08</v>
      </c>
      <c r="S33" s="6">
        <v>0</v>
      </c>
      <c r="T33" s="31">
        <v>0</v>
      </c>
      <c r="U33" s="31">
        <v>0</v>
      </c>
      <c r="V33" s="38">
        <f t="shared" si="6"/>
        <v>38.08</v>
      </c>
      <c r="W33" s="57">
        <f>IF(V33="",Default_Rank_Score,RANK(V33,V$4:V$119,1))</f>
        <v>71</v>
      </c>
      <c r="X33" s="51">
        <v>32.6</v>
      </c>
      <c r="Y33" s="6">
        <v>0</v>
      </c>
      <c r="Z33" s="31">
        <v>0</v>
      </c>
      <c r="AA33" s="31">
        <v>0</v>
      </c>
      <c r="AB33" s="38">
        <f t="shared" si="7"/>
        <v>32.6</v>
      </c>
      <c r="AC33" s="57">
        <f>IF(AB33="",Default_Rank_Score,RANK(AB33,AB$4:AB$119,1))</f>
        <v>16</v>
      </c>
      <c r="AD33" s="51">
        <v>29.78</v>
      </c>
      <c r="AE33" s="6">
        <v>1</v>
      </c>
      <c r="AF33" s="31">
        <v>0</v>
      </c>
      <c r="AG33" s="31">
        <v>0</v>
      </c>
      <c r="AH33" s="38">
        <f t="shared" si="8"/>
        <v>34.78</v>
      </c>
      <c r="AI33" s="57">
        <f>IF(AH33="",Default_Rank_Score,RANK(AH33,AH$4:AH$119,1))</f>
        <v>41</v>
      </c>
      <c r="AJ33" s="51">
        <v>36.4</v>
      </c>
      <c r="AK33" s="6">
        <v>0</v>
      </c>
      <c r="AL33" s="31">
        <v>0</v>
      </c>
      <c r="AM33" s="31">
        <v>0</v>
      </c>
      <c r="AN33" s="38">
        <f t="shared" si="9"/>
        <v>36.4</v>
      </c>
      <c r="AO33" s="11">
        <f>IF(AN33="",Default_Rank_Score,RANK(AN33,AN$4:AN$119,1))</f>
        <v>17</v>
      </c>
      <c r="AP33" s="51">
        <v>32.549999999999997</v>
      </c>
      <c r="AQ33" s="6">
        <v>0</v>
      </c>
      <c r="AR33" s="31">
        <v>0</v>
      </c>
      <c r="AS33" s="31">
        <v>0</v>
      </c>
      <c r="AT33" s="38">
        <f t="shared" si="10"/>
        <v>32.549999999999997</v>
      </c>
      <c r="AU33" s="11">
        <f>IF(AT33="",Default_Rank_Score,RANK(AT33,AT$4:AT$119,1))</f>
        <v>23</v>
      </c>
      <c r="AV33" s="51">
        <v>30.66</v>
      </c>
      <c r="AW33" s="6">
        <v>1</v>
      </c>
      <c r="AX33" s="31">
        <v>0</v>
      </c>
      <c r="AY33" s="31">
        <v>0</v>
      </c>
      <c r="AZ33" s="38">
        <f t="shared" si="11"/>
        <v>35.659999999999997</v>
      </c>
      <c r="BA33" s="11">
        <f>IF(AZ33="",Default_Rank_Score,RANK(AZ33,AZ$4:AZ$119,1))</f>
        <v>30</v>
      </c>
      <c r="BB33" s="51">
        <v>28.58</v>
      </c>
      <c r="BC33" s="6">
        <v>0</v>
      </c>
      <c r="BD33" s="31">
        <v>0</v>
      </c>
      <c r="BE33" s="31">
        <v>0</v>
      </c>
      <c r="BF33" s="38">
        <f t="shared" si="12"/>
        <v>28.58</v>
      </c>
      <c r="BG33" s="11">
        <f>IF(BF33="",Default_Rank_Score,RANK(BF33,BF$4:BF$119,1))</f>
        <v>18</v>
      </c>
      <c r="BH33" s="51">
        <v>30.15</v>
      </c>
      <c r="BI33" s="6">
        <v>1</v>
      </c>
      <c r="BJ33" s="31">
        <v>0</v>
      </c>
      <c r="BK33" s="31">
        <v>0</v>
      </c>
      <c r="BL33" s="38">
        <f t="shared" si="13"/>
        <v>35.15</v>
      </c>
      <c r="BM33" s="11">
        <f>IF(BL33="",Default_Rank_Score,RANK(BL33,BL$4:BL$119,1))</f>
        <v>34</v>
      </c>
      <c r="BN33" s="51">
        <v>36.43</v>
      </c>
      <c r="BO33" s="6">
        <v>1</v>
      </c>
      <c r="BP33" s="31">
        <v>0</v>
      </c>
      <c r="BQ33" s="31">
        <v>0</v>
      </c>
      <c r="BR33" s="38">
        <f t="shared" si="14"/>
        <v>41.43</v>
      </c>
      <c r="BS33" s="11">
        <f>IF(BR33="",Default_Rank_Score,RANK(BR33,BR$4:BR$119,1))</f>
        <v>30</v>
      </c>
    </row>
    <row r="34" spans="1:71" s="10" customFormat="1" x14ac:dyDescent="0.2">
      <c r="A34" s="61" t="s">
        <v>151</v>
      </c>
      <c r="B34" s="2"/>
      <c r="C34" s="1"/>
      <c r="D34" s="73">
        <v>5</v>
      </c>
      <c r="E34" s="76" t="s">
        <v>60</v>
      </c>
      <c r="F34" s="6"/>
      <c r="G34" s="66">
        <f t="shared" si="0"/>
        <v>77</v>
      </c>
      <c r="H34" s="66">
        <f t="shared" si="1"/>
        <v>398</v>
      </c>
      <c r="I34" s="66">
        <f t="shared" si="2"/>
        <v>7</v>
      </c>
      <c r="J34" s="66">
        <f t="shared" si="3"/>
        <v>6</v>
      </c>
      <c r="K34" s="67">
        <f t="shared" si="4"/>
        <v>566.04</v>
      </c>
      <c r="L34" s="51">
        <v>61.44</v>
      </c>
      <c r="M34" s="6">
        <v>0</v>
      </c>
      <c r="N34" s="31">
        <v>1</v>
      </c>
      <c r="O34" s="31">
        <v>0</v>
      </c>
      <c r="P34" s="38">
        <f t="shared" si="5"/>
        <v>71.44</v>
      </c>
      <c r="Q34" s="55">
        <f>IF(P34="",Default_Rank_Score,RANK(P34,P$4:P$119,1))</f>
        <v>90</v>
      </c>
      <c r="R34" s="51">
        <v>39.76</v>
      </c>
      <c r="S34" s="6">
        <v>0</v>
      </c>
      <c r="T34" s="31">
        <v>0</v>
      </c>
      <c r="U34" s="31">
        <v>0</v>
      </c>
      <c r="V34" s="38">
        <f t="shared" si="6"/>
        <v>39.76</v>
      </c>
      <c r="W34" s="57">
        <f>IF(V34="",Default_Rank_Score,RANK(V34,V$4:V$119,1))</f>
        <v>77</v>
      </c>
      <c r="X34" s="51">
        <v>54.55</v>
      </c>
      <c r="Y34" s="6">
        <v>0</v>
      </c>
      <c r="Z34" s="31">
        <v>0</v>
      </c>
      <c r="AA34" s="31">
        <v>0</v>
      </c>
      <c r="AB34" s="38">
        <f t="shared" si="7"/>
        <v>54.55</v>
      </c>
      <c r="AC34" s="57">
        <f>IF(AB34="",Default_Rank_Score,RANK(AB34,AB$4:AB$119,1))</f>
        <v>71</v>
      </c>
      <c r="AD34" s="51">
        <v>45.19</v>
      </c>
      <c r="AE34" s="6">
        <v>3</v>
      </c>
      <c r="AF34" s="31">
        <v>0</v>
      </c>
      <c r="AG34" s="31">
        <v>0</v>
      </c>
      <c r="AH34" s="38">
        <f t="shared" si="8"/>
        <v>60.19</v>
      </c>
      <c r="AI34" s="57">
        <f>IF(AH34="",Default_Rank_Score,RANK(AH34,AH$4:AH$119,1))</f>
        <v>88</v>
      </c>
      <c r="AJ34" s="51">
        <v>57.48</v>
      </c>
      <c r="AK34" s="6">
        <v>0</v>
      </c>
      <c r="AL34" s="31">
        <v>0</v>
      </c>
      <c r="AM34" s="31">
        <v>0</v>
      </c>
      <c r="AN34" s="38">
        <f t="shared" si="9"/>
        <v>57.48</v>
      </c>
      <c r="AO34" s="11">
        <f>IF(AN34="",Default_Rank_Score,RANK(AN34,AN$4:AN$119,1))</f>
        <v>72</v>
      </c>
      <c r="AP34" s="51">
        <v>55.08</v>
      </c>
      <c r="AQ34" s="6">
        <v>0</v>
      </c>
      <c r="AR34" s="31">
        <v>0</v>
      </c>
      <c r="AS34" s="31">
        <v>0</v>
      </c>
      <c r="AT34" s="38">
        <f t="shared" si="10"/>
        <v>55.08</v>
      </c>
      <c r="AU34" s="11">
        <f>IF(AT34="",Default_Rank_Score,RANK(AT34,AT$4:AT$119,1))</f>
        <v>74</v>
      </c>
      <c r="AV34" s="51">
        <v>46.94</v>
      </c>
      <c r="AW34" s="6">
        <v>2</v>
      </c>
      <c r="AX34" s="31">
        <v>0</v>
      </c>
      <c r="AY34" s="31">
        <v>0</v>
      </c>
      <c r="AZ34" s="38">
        <f t="shared" si="11"/>
        <v>56.94</v>
      </c>
      <c r="BA34" s="11">
        <f>IF(AZ34="",Default_Rank_Score,RANK(AZ34,AZ$4:AZ$119,1))</f>
        <v>77</v>
      </c>
      <c r="BB34" s="51">
        <v>46.96</v>
      </c>
      <c r="BC34" s="6">
        <v>0</v>
      </c>
      <c r="BD34" s="31">
        <v>0</v>
      </c>
      <c r="BE34" s="31">
        <v>0</v>
      </c>
      <c r="BF34" s="38">
        <f t="shared" si="12"/>
        <v>46.96</v>
      </c>
      <c r="BG34" s="11">
        <f>IF(BF34="",Default_Rank_Score,RANK(BF34,BF$4:BF$119,1))</f>
        <v>69</v>
      </c>
      <c r="BH34" s="51">
        <v>60.3</v>
      </c>
      <c r="BI34" s="6">
        <v>0</v>
      </c>
      <c r="BJ34" s="31">
        <v>0</v>
      </c>
      <c r="BK34" s="31">
        <v>0</v>
      </c>
      <c r="BL34" s="38">
        <f t="shared" si="13"/>
        <v>60.3</v>
      </c>
      <c r="BM34" s="11">
        <f>IF(BL34="",Default_Rank_Score,RANK(BL34,BL$4:BL$119,1))</f>
        <v>86</v>
      </c>
      <c r="BN34" s="51">
        <v>58.34</v>
      </c>
      <c r="BO34" s="6">
        <v>1</v>
      </c>
      <c r="BP34" s="31">
        <v>0</v>
      </c>
      <c r="BQ34" s="31">
        <v>0</v>
      </c>
      <c r="BR34" s="38">
        <f t="shared" si="14"/>
        <v>63.34</v>
      </c>
      <c r="BS34" s="11">
        <f>IF(BR34="",Default_Rank_Score,RANK(BR34,BR$4:BR$119,1))</f>
        <v>78</v>
      </c>
    </row>
    <row r="35" spans="1:71" s="10" customFormat="1" x14ac:dyDescent="0.2">
      <c r="A35" s="61" t="s">
        <v>182</v>
      </c>
      <c r="B35" s="2"/>
      <c r="C35" s="1"/>
      <c r="D35" s="3" t="s">
        <v>183</v>
      </c>
      <c r="E35" s="76" t="s">
        <v>184</v>
      </c>
      <c r="F35" s="6"/>
      <c r="G35" s="66">
        <f t="shared" si="0"/>
        <v>10</v>
      </c>
      <c r="H35" s="66">
        <f t="shared" si="1"/>
        <v>62</v>
      </c>
      <c r="I35" s="66">
        <f t="shared" si="2"/>
        <v>4</v>
      </c>
      <c r="J35" s="66">
        <f t="shared" si="3"/>
        <v>11</v>
      </c>
      <c r="K35" s="67">
        <f t="shared" si="4"/>
        <v>284.42</v>
      </c>
      <c r="L35" s="51">
        <v>19.36</v>
      </c>
      <c r="M35" s="6">
        <v>2</v>
      </c>
      <c r="N35" s="31">
        <v>0</v>
      </c>
      <c r="O35" s="31">
        <v>0</v>
      </c>
      <c r="P35" s="38">
        <f t="shared" si="5"/>
        <v>29.36</v>
      </c>
      <c r="Q35" s="55">
        <f>IF(P35="",Default_Rank_Score,RANK(P35,P$4:P$119,1))</f>
        <v>16</v>
      </c>
      <c r="R35" s="51">
        <v>15.38</v>
      </c>
      <c r="S35" s="6">
        <v>0</v>
      </c>
      <c r="T35" s="31">
        <v>0</v>
      </c>
      <c r="U35" s="31">
        <v>0</v>
      </c>
      <c r="V35" s="38">
        <f t="shared" si="6"/>
        <v>15.38</v>
      </c>
      <c r="W35" s="57">
        <f>IF(V35="",Default_Rank_Score,RANK(V35,V$4:V$119,1))</f>
        <v>4</v>
      </c>
      <c r="X35" s="51">
        <v>22.28</v>
      </c>
      <c r="Y35" s="6">
        <v>0</v>
      </c>
      <c r="Z35" s="31">
        <v>0</v>
      </c>
      <c r="AA35" s="31">
        <v>0</v>
      </c>
      <c r="AB35" s="38">
        <f t="shared" si="7"/>
        <v>22.28</v>
      </c>
      <c r="AC35" s="57">
        <f>IF(AB35="",Default_Rank_Score,RANK(AB35,AB$4:AB$119,1))</f>
        <v>4</v>
      </c>
      <c r="AD35" s="51">
        <v>20.2</v>
      </c>
      <c r="AE35" s="6">
        <v>1</v>
      </c>
      <c r="AF35" s="31">
        <v>0</v>
      </c>
      <c r="AG35" s="31">
        <v>0</v>
      </c>
      <c r="AH35" s="38">
        <f t="shared" si="8"/>
        <v>25.2</v>
      </c>
      <c r="AI35" s="57">
        <f>IF(AH35="",Default_Rank_Score,RANK(AH35,AH$4:AH$119,1))</f>
        <v>12</v>
      </c>
      <c r="AJ35" s="51">
        <v>40.659999999999997</v>
      </c>
      <c r="AK35" s="6">
        <v>0</v>
      </c>
      <c r="AL35" s="31">
        <v>0</v>
      </c>
      <c r="AM35" s="31">
        <v>0</v>
      </c>
      <c r="AN35" s="38">
        <f t="shared" si="9"/>
        <v>40.659999999999997</v>
      </c>
      <c r="AO35" s="11">
        <f>IF(AN35="",Default_Rank_Score,RANK(AN35,AN$4:AN$119,1))</f>
        <v>26</v>
      </c>
      <c r="AP35" s="51">
        <v>23.44</v>
      </c>
      <c r="AQ35" s="6">
        <v>1</v>
      </c>
      <c r="AR35" s="31">
        <v>0</v>
      </c>
      <c r="AS35" s="31">
        <v>0</v>
      </c>
      <c r="AT35" s="38">
        <f t="shared" si="10"/>
        <v>28.44</v>
      </c>
      <c r="AU35" s="11">
        <f>IF(AT35="",Default_Rank_Score,RANK(AT35,AT$4:AT$119,1))</f>
        <v>11</v>
      </c>
      <c r="AV35" s="51">
        <v>19.55</v>
      </c>
      <c r="AW35" s="6">
        <v>5</v>
      </c>
      <c r="AX35" s="31">
        <v>0</v>
      </c>
      <c r="AY35" s="31">
        <v>0</v>
      </c>
      <c r="AZ35" s="38">
        <f t="shared" si="11"/>
        <v>44.55</v>
      </c>
      <c r="BA35" s="11">
        <f>IF(AZ35="",Default_Rank_Score,RANK(AZ35,AZ$4:AZ$119,1))</f>
        <v>56</v>
      </c>
      <c r="BB35" s="51">
        <v>19.8</v>
      </c>
      <c r="BC35" s="6">
        <v>1</v>
      </c>
      <c r="BD35" s="31">
        <v>0</v>
      </c>
      <c r="BE35" s="31">
        <v>0</v>
      </c>
      <c r="BF35" s="38">
        <f t="shared" si="12"/>
        <v>24.8</v>
      </c>
      <c r="BG35" s="11">
        <f>IF(BF35="",Default_Rank_Score,RANK(BF35,BF$4:BF$119,1))</f>
        <v>7</v>
      </c>
      <c r="BH35" s="51">
        <v>24.4</v>
      </c>
      <c r="BI35" s="6">
        <v>1</v>
      </c>
      <c r="BJ35" s="31">
        <v>0</v>
      </c>
      <c r="BK35" s="31">
        <v>0</v>
      </c>
      <c r="BL35" s="38">
        <f t="shared" si="13"/>
        <v>29.4</v>
      </c>
      <c r="BM35" s="11">
        <f>IF(BL35="",Default_Rank_Score,RANK(BL35,BL$4:BL$119,1))</f>
        <v>17</v>
      </c>
      <c r="BN35" s="51">
        <v>24.35</v>
      </c>
      <c r="BO35" s="6">
        <v>0</v>
      </c>
      <c r="BP35" s="31">
        <v>0</v>
      </c>
      <c r="BQ35" s="31">
        <v>0</v>
      </c>
      <c r="BR35" s="38">
        <f t="shared" si="14"/>
        <v>24.35</v>
      </c>
      <c r="BS35" s="11">
        <f>IF(BR35="",Default_Rank_Score,RANK(BR35,BR$4:BR$119,1))</f>
        <v>4</v>
      </c>
    </row>
    <row r="36" spans="1:71" s="10" customFormat="1" x14ac:dyDescent="0.2">
      <c r="A36" s="61" t="s">
        <v>194</v>
      </c>
      <c r="B36" s="2"/>
      <c r="C36" s="1"/>
      <c r="D36" s="73">
        <v>5</v>
      </c>
      <c r="E36" s="76" t="s">
        <v>196</v>
      </c>
      <c r="F36" s="6"/>
      <c r="G36" s="66">
        <f t="shared" si="0"/>
        <v>66</v>
      </c>
      <c r="H36" s="66">
        <f t="shared" si="1"/>
        <v>319</v>
      </c>
      <c r="I36" s="66">
        <f t="shared" si="2"/>
        <v>4</v>
      </c>
      <c r="J36" s="66">
        <f t="shared" si="3"/>
        <v>8</v>
      </c>
      <c r="K36" s="67">
        <f t="shared" si="4"/>
        <v>495.16</v>
      </c>
      <c r="L36" s="51">
        <v>43.74</v>
      </c>
      <c r="M36" s="6">
        <v>2</v>
      </c>
      <c r="N36" s="31">
        <v>1</v>
      </c>
      <c r="O36" s="31">
        <v>0</v>
      </c>
      <c r="P36" s="38">
        <f t="shared" si="5"/>
        <v>63.74</v>
      </c>
      <c r="Q36" s="55">
        <f>IF(P36="",Default_Rank_Score,RANK(P36,P$4:P$119,1))</f>
        <v>84</v>
      </c>
      <c r="R36" s="51">
        <v>34.5</v>
      </c>
      <c r="S36" s="6">
        <v>0</v>
      </c>
      <c r="T36" s="31">
        <v>0</v>
      </c>
      <c r="U36" s="31">
        <v>0</v>
      </c>
      <c r="V36" s="38">
        <f t="shared" si="6"/>
        <v>34.5</v>
      </c>
      <c r="W36" s="57">
        <f>IF(V36="",Default_Rank_Score,RANK(V36,V$4:V$119,1))</f>
        <v>62</v>
      </c>
      <c r="X36" s="51">
        <v>40.31</v>
      </c>
      <c r="Y36" s="6">
        <v>1</v>
      </c>
      <c r="Z36" s="31">
        <v>1</v>
      </c>
      <c r="AA36" s="31">
        <v>0</v>
      </c>
      <c r="AB36" s="38">
        <f t="shared" si="7"/>
        <v>55.31</v>
      </c>
      <c r="AC36" s="57">
        <f>IF(AB36="",Default_Rank_Score,RANK(AB36,AB$4:AB$119,1))</f>
        <v>74</v>
      </c>
      <c r="AD36" s="51">
        <v>33.17</v>
      </c>
      <c r="AE36" s="6">
        <v>1</v>
      </c>
      <c r="AF36" s="31">
        <v>0</v>
      </c>
      <c r="AG36" s="31">
        <v>0</v>
      </c>
      <c r="AH36" s="38">
        <f t="shared" si="8"/>
        <v>38.17</v>
      </c>
      <c r="AI36" s="57">
        <f>IF(AH36="",Default_Rank_Score,RANK(AH36,AH$4:AH$119,1))</f>
        <v>50</v>
      </c>
      <c r="AJ36" s="51">
        <v>41.95</v>
      </c>
      <c r="AK36" s="6">
        <v>1</v>
      </c>
      <c r="AL36" s="31">
        <v>0</v>
      </c>
      <c r="AM36" s="31">
        <v>0</v>
      </c>
      <c r="AN36" s="38">
        <f t="shared" si="9"/>
        <v>46.95</v>
      </c>
      <c r="AO36" s="11">
        <f>IF(AN36="",Default_Rank_Score,RANK(AN36,AN$4:AN$119,1))</f>
        <v>49</v>
      </c>
      <c r="AP36" s="51">
        <v>42.58</v>
      </c>
      <c r="AQ36" s="6">
        <v>0</v>
      </c>
      <c r="AR36" s="31">
        <v>0</v>
      </c>
      <c r="AS36" s="31">
        <v>0</v>
      </c>
      <c r="AT36" s="38">
        <f t="shared" si="10"/>
        <v>42.58</v>
      </c>
      <c r="AU36" s="11">
        <f>IF(AT36="",Default_Rank_Score,RANK(AT36,AT$4:AT$119,1))</f>
        <v>54</v>
      </c>
      <c r="AV36" s="51">
        <v>37.29</v>
      </c>
      <c r="AW36" s="6">
        <v>2</v>
      </c>
      <c r="AX36" s="31">
        <v>0</v>
      </c>
      <c r="AY36" s="31">
        <v>0</v>
      </c>
      <c r="AZ36" s="38">
        <f t="shared" si="11"/>
        <v>47.29</v>
      </c>
      <c r="BA36" s="11">
        <f>IF(AZ36="",Default_Rank_Score,RANK(AZ36,AZ$4:AZ$119,1))</f>
        <v>64</v>
      </c>
      <c r="BB36" s="51">
        <v>55.96</v>
      </c>
      <c r="BC36" s="6">
        <v>0</v>
      </c>
      <c r="BD36" s="31">
        <v>0</v>
      </c>
      <c r="BE36" s="31">
        <v>0</v>
      </c>
      <c r="BF36" s="38">
        <f t="shared" si="12"/>
        <v>55.96</v>
      </c>
      <c r="BG36" s="11">
        <f>IF(BF36="",Default_Rank_Score,RANK(BF36,BF$4:BF$119,1))</f>
        <v>84</v>
      </c>
      <c r="BH36" s="51">
        <v>46.81</v>
      </c>
      <c r="BI36" s="6">
        <v>1</v>
      </c>
      <c r="BJ36" s="31">
        <v>0</v>
      </c>
      <c r="BK36" s="31">
        <v>0</v>
      </c>
      <c r="BL36" s="38">
        <f t="shared" si="13"/>
        <v>51.81</v>
      </c>
      <c r="BM36" s="11">
        <f>IF(BL36="",Default_Rank_Score,RANK(BL36,BL$4:BL$119,1))</f>
        <v>71</v>
      </c>
      <c r="BN36" s="51">
        <v>58.85</v>
      </c>
      <c r="BO36" s="6">
        <v>0</v>
      </c>
      <c r="BP36" s="31">
        <v>0</v>
      </c>
      <c r="BQ36" s="31">
        <v>0</v>
      </c>
      <c r="BR36" s="38">
        <f t="shared" si="14"/>
        <v>58.85</v>
      </c>
      <c r="BS36" s="11">
        <f>IF(BR36="",Default_Rank_Score,RANK(BR36,BR$4:BR$119,1))</f>
        <v>71</v>
      </c>
    </row>
    <row r="37" spans="1:71" s="10" customFormat="1" x14ac:dyDescent="0.2">
      <c r="A37" s="61" t="s">
        <v>82</v>
      </c>
      <c r="B37" s="2"/>
      <c r="C37" s="1"/>
      <c r="D37" s="69">
        <v>1</v>
      </c>
      <c r="E37" s="76" t="s">
        <v>83</v>
      </c>
      <c r="F37" s="6"/>
      <c r="G37" s="66">
        <f t="shared" ref="G37:G68" si="15">RANK(K37,K$4:K$119,1)</f>
        <v>4</v>
      </c>
      <c r="H37" s="66">
        <f t="shared" ref="H37:H68" si="16">Q37+W37+AC37+AI37+AO37</f>
        <v>26</v>
      </c>
      <c r="I37" s="66">
        <f t="shared" ref="I37:I68" si="17">IF(M37=0,1,0)+IF(S37=0,1,0)+IF(Y37=0,1,0)+IF(AE37=0,1,0)+IF(AK37=0,1,0)+IF(AQ37=0,1,0)+IF(AW37=0,1,0)+IF(BC37=0,1,0)+IF(BI37=0,1,0)+IF(BO37=0,1,0)</f>
        <v>6</v>
      </c>
      <c r="J37" s="66">
        <f t="shared" ref="J37:J68" si="18">M37+S37+Y37+AE37+AK37+AQ37+AW37+BC37+BI37+BO37</f>
        <v>4</v>
      </c>
      <c r="K37" s="67">
        <f t="shared" ref="K37:K68" si="19">P37+V37+AB37+AH37+AN37+AT37+AZ37+BF37+BL37+BR37</f>
        <v>249.87</v>
      </c>
      <c r="L37" s="51">
        <v>18.64</v>
      </c>
      <c r="M37" s="6">
        <v>1</v>
      </c>
      <c r="N37" s="31">
        <v>0</v>
      </c>
      <c r="O37" s="31">
        <v>0</v>
      </c>
      <c r="P37" s="38">
        <f t="shared" ref="P37:P68" si="20">IF((OR(L37="",L37="DNC")),"",IF(L37="SDQ",P$129,IF(L37="DNF",999,(L37+(5*M37)+(N37*10)-(O37*5)))))</f>
        <v>23.64</v>
      </c>
      <c r="Q37" s="55">
        <f>IF(P37="",Default_Rank_Score,RANK(P37,P$4:P$119,1))</f>
        <v>5</v>
      </c>
      <c r="R37" s="51">
        <v>15.94</v>
      </c>
      <c r="S37" s="6">
        <v>0</v>
      </c>
      <c r="T37" s="31">
        <v>0</v>
      </c>
      <c r="U37" s="31">
        <v>0</v>
      </c>
      <c r="V37" s="38">
        <f t="shared" ref="V37:V68" si="21">IF((OR(R37="",R37="DNC")),"",IF(R37="SDQ",V$129,IF(R37="DNF",999,(R37+(5*S37)+(T37*10)-(U37*5)))))</f>
        <v>15.94</v>
      </c>
      <c r="W37" s="57">
        <f>IF(V37="",Default_Rank_Score,RANK(V37,V$4:V$119,1))</f>
        <v>7</v>
      </c>
      <c r="X37" s="51">
        <v>23.99</v>
      </c>
      <c r="Y37" s="6">
        <v>0</v>
      </c>
      <c r="Z37" s="31">
        <v>0</v>
      </c>
      <c r="AA37" s="31">
        <v>0</v>
      </c>
      <c r="AB37" s="38">
        <f t="shared" ref="AB37:AB68" si="22">IF((OR(X37="",X37="DNC")),"",IF(X37="SDQ",AB$129,IF(X37="DNF",999,(X37+(5*Y37)+(Z37*10)-(AA37*5)))))</f>
        <v>23.99</v>
      </c>
      <c r="AC37" s="57">
        <f>IF(AB37="",Default_Rank_Score,RANK(AB37,AB$4:AB$119,1))</f>
        <v>6</v>
      </c>
      <c r="AD37" s="51">
        <v>20.16</v>
      </c>
      <c r="AE37" s="6">
        <v>0</v>
      </c>
      <c r="AF37" s="31">
        <v>0</v>
      </c>
      <c r="AG37" s="31">
        <v>0</v>
      </c>
      <c r="AH37" s="38">
        <f t="shared" ref="AH37:AH68" si="23">IF((OR(AD37="",AD37="DNC")),"",IF(AD37="SDQ",AH$129,IF(AD37="DNF",999,(AD37+(5*AE37)+(AF37*10)-(AG37*5)))))</f>
        <v>20.16</v>
      </c>
      <c r="AI37" s="57">
        <f>IF(AH37="",Default_Rank_Score,RANK(AH37,AH$4:AH$119,1))</f>
        <v>4</v>
      </c>
      <c r="AJ37" s="51">
        <v>27.53</v>
      </c>
      <c r="AK37" s="6">
        <v>0</v>
      </c>
      <c r="AL37" s="31">
        <v>0</v>
      </c>
      <c r="AM37" s="31">
        <v>0</v>
      </c>
      <c r="AN37" s="38">
        <f t="shared" ref="AN37:AN68" si="24">IF((OR(AJ37="",AJ37="DNC")),"",IF(AJ37="SDQ",AN$129,IF(AJ37="DNF",999,(AJ37+(5*AK37)+(AL37*10)-(AM37*5)))))</f>
        <v>27.53</v>
      </c>
      <c r="AO37" s="11">
        <f>IF(AN37="",Default_Rank_Score,RANK(AN37,AN$4:AN$119,1))</f>
        <v>4</v>
      </c>
      <c r="AP37" s="51">
        <v>23.38</v>
      </c>
      <c r="AQ37" s="6">
        <v>1</v>
      </c>
      <c r="AR37" s="31">
        <v>0</v>
      </c>
      <c r="AS37" s="31">
        <v>0</v>
      </c>
      <c r="AT37" s="38">
        <f t="shared" ref="AT37:AT68" si="25">IF((OR(AP37="",AP37="DNC")),"",IF(AP37="SDQ",AT$129,IF(AP37="DNF",999,(AP37+(5*AQ37)+(AR37*10)-(AS37*5)))))</f>
        <v>28.38</v>
      </c>
      <c r="AU37" s="11">
        <f>IF(AT37="",Default_Rank_Score,RANK(AT37,AT$4:AT$119,1))</f>
        <v>10</v>
      </c>
      <c r="AV37" s="51">
        <v>19.05</v>
      </c>
      <c r="AW37" s="6">
        <v>0</v>
      </c>
      <c r="AX37" s="31">
        <v>0</v>
      </c>
      <c r="AY37" s="31">
        <v>0</v>
      </c>
      <c r="AZ37" s="38">
        <f t="shared" ref="AZ37:AZ68" si="26">IF((OR(AV37="",AV37="DNC")),"",IF(AV37="SDQ",AZ$129,IF(AV37="DNF",999,(AV37+(5*AW37)+(AX37*10)-(AY37*5)))))</f>
        <v>19.05</v>
      </c>
      <c r="BA37" s="11">
        <f>IF(AZ37="",Default_Rank_Score,RANK(AZ37,AZ$4:AZ$119,1))</f>
        <v>1</v>
      </c>
      <c r="BB37" s="51">
        <v>22.26</v>
      </c>
      <c r="BC37" s="6">
        <v>0</v>
      </c>
      <c r="BD37" s="31">
        <v>0</v>
      </c>
      <c r="BE37" s="31">
        <v>0</v>
      </c>
      <c r="BF37" s="38">
        <f t="shared" ref="BF37:BF68" si="27">IF((OR(BB37="",BB37="DNC")),"",IF(BB37="SDQ",BF$129,IF(BB37="DNF",999,(BB37+(5*BC37)+(BD37*10)-(BE37*5)))))</f>
        <v>22.26</v>
      </c>
      <c r="BG37" s="11">
        <f>IF(BF37="",Default_Rank_Score,RANK(BF37,BF$4:BF$119,1))</f>
        <v>4</v>
      </c>
      <c r="BH37" s="51">
        <v>23.46</v>
      </c>
      <c r="BI37" s="6">
        <v>1</v>
      </c>
      <c r="BJ37" s="31">
        <v>0</v>
      </c>
      <c r="BK37" s="31">
        <v>0</v>
      </c>
      <c r="BL37" s="38">
        <f t="shared" ref="BL37:BL68" si="28">IF((OR(BH37="",BH37="DNC")),"",IF(BH37="SDQ",BL$129,IF(BH37="DNF",999,(BH37+(5*BI37)+(BJ37*10)-(BK37*5)))))</f>
        <v>28.46</v>
      </c>
      <c r="BM37" s="11">
        <f>IF(BL37="",Default_Rank_Score,RANK(BL37,BL$4:BL$119,1))</f>
        <v>14</v>
      </c>
      <c r="BN37" s="51">
        <v>35.46</v>
      </c>
      <c r="BO37" s="6">
        <v>1</v>
      </c>
      <c r="BP37" s="31">
        <v>0</v>
      </c>
      <c r="BQ37" s="31">
        <v>0</v>
      </c>
      <c r="BR37" s="38">
        <f t="shared" ref="BR37:BR68" si="29">IF((OR(BN37="",BN37="DNC")),"",IF(BN37="SDQ",BR$129,IF(BN37="DNF",999,(BN37+(5*BO37)+(BP37*10)-(BQ37*5)))))</f>
        <v>40.46</v>
      </c>
      <c r="BS37" s="11">
        <f>IF(BR37="",Default_Rank_Score,RANK(BR37,BR$4:BR$119,1))</f>
        <v>28</v>
      </c>
    </row>
    <row r="38" spans="1:71" s="10" customFormat="1" x14ac:dyDescent="0.2">
      <c r="A38" s="61" t="s">
        <v>100</v>
      </c>
      <c r="B38" s="2"/>
      <c r="C38" s="1"/>
      <c r="D38" s="74">
        <v>6</v>
      </c>
      <c r="E38" s="76" t="s">
        <v>83</v>
      </c>
      <c r="F38" s="6"/>
      <c r="G38" s="66">
        <f t="shared" si="15"/>
        <v>19</v>
      </c>
      <c r="H38" s="66">
        <f t="shared" si="16"/>
        <v>124</v>
      </c>
      <c r="I38" s="66">
        <f t="shared" si="17"/>
        <v>10</v>
      </c>
      <c r="J38" s="66">
        <f t="shared" si="18"/>
        <v>0</v>
      </c>
      <c r="K38" s="67">
        <f t="shared" si="19"/>
        <v>325.02000000000004</v>
      </c>
      <c r="L38" s="51">
        <v>32.93</v>
      </c>
      <c r="M38" s="6">
        <v>0</v>
      </c>
      <c r="N38" s="31">
        <v>0</v>
      </c>
      <c r="O38" s="31">
        <v>0</v>
      </c>
      <c r="P38" s="38">
        <f t="shared" si="20"/>
        <v>32.93</v>
      </c>
      <c r="Q38" s="55">
        <f>IF(P38="",Default_Rank_Score,RANK(P38,P$4:P$119,1))</f>
        <v>28</v>
      </c>
      <c r="R38" s="51">
        <v>23.96</v>
      </c>
      <c r="S38" s="6">
        <v>0</v>
      </c>
      <c r="T38" s="31">
        <v>0</v>
      </c>
      <c r="U38" s="31">
        <v>0</v>
      </c>
      <c r="V38" s="38">
        <f t="shared" si="21"/>
        <v>23.96</v>
      </c>
      <c r="W38" s="57">
        <f>IF(V38="",Default_Rank_Score,RANK(V38,V$4:V$119,1))</f>
        <v>21</v>
      </c>
      <c r="X38" s="51">
        <v>34.03</v>
      </c>
      <c r="Y38" s="6">
        <v>0</v>
      </c>
      <c r="Z38" s="31">
        <v>0</v>
      </c>
      <c r="AA38" s="31">
        <v>0</v>
      </c>
      <c r="AB38" s="38">
        <f t="shared" si="22"/>
        <v>34.03</v>
      </c>
      <c r="AC38" s="57">
        <f>IF(AB38="",Default_Rank_Score,RANK(AB38,AB$4:AB$119,1))</f>
        <v>22</v>
      </c>
      <c r="AD38" s="51">
        <v>31.33</v>
      </c>
      <c r="AE38" s="6">
        <v>0</v>
      </c>
      <c r="AF38" s="31">
        <v>0</v>
      </c>
      <c r="AG38" s="31">
        <v>0</v>
      </c>
      <c r="AH38" s="38">
        <f t="shared" si="23"/>
        <v>31.33</v>
      </c>
      <c r="AI38" s="57">
        <f>IF(AH38="",Default_Rank_Score,RANK(AH38,AH$4:AH$119,1))</f>
        <v>30</v>
      </c>
      <c r="AJ38" s="51">
        <v>39.520000000000003</v>
      </c>
      <c r="AK38" s="6">
        <v>0</v>
      </c>
      <c r="AL38" s="31">
        <v>0</v>
      </c>
      <c r="AM38" s="31">
        <v>0</v>
      </c>
      <c r="AN38" s="38">
        <f t="shared" si="24"/>
        <v>39.520000000000003</v>
      </c>
      <c r="AO38" s="11">
        <f>IF(AN38="",Default_Rank_Score,RANK(AN38,AN$4:AN$119,1))</f>
        <v>23</v>
      </c>
      <c r="AP38" s="51">
        <v>30.07</v>
      </c>
      <c r="AQ38" s="6">
        <v>0</v>
      </c>
      <c r="AR38" s="31">
        <v>0</v>
      </c>
      <c r="AS38" s="31">
        <v>0</v>
      </c>
      <c r="AT38" s="38">
        <f t="shared" si="25"/>
        <v>30.07</v>
      </c>
      <c r="AU38" s="11">
        <f>IF(AT38="",Default_Rank_Score,RANK(AT38,AT$4:AT$119,1))</f>
        <v>17</v>
      </c>
      <c r="AV38" s="51">
        <v>35.69</v>
      </c>
      <c r="AW38" s="6">
        <v>0</v>
      </c>
      <c r="AX38" s="31">
        <v>0</v>
      </c>
      <c r="AY38" s="31">
        <v>0</v>
      </c>
      <c r="AZ38" s="38">
        <f t="shared" si="26"/>
        <v>35.69</v>
      </c>
      <c r="BA38" s="11">
        <f>IF(AZ38="",Default_Rank_Score,RANK(AZ38,AZ$4:AZ$119,1))</f>
        <v>31</v>
      </c>
      <c r="BB38" s="51">
        <v>27.8</v>
      </c>
      <c r="BC38" s="6">
        <v>0</v>
      </c>
      <c r="BD38" s="31">
        <v>0</v>
      </c>
      <c r="BE38" s="31">
        <v>0</v>
      </c>
      <c r="BF38" s="38">
        <f t="shared" si="27"/>
        <v>27.8</v>
      </c>
      <c r="BG38" s="11">
        <f>IF(BF38="",Default_Rank_Score,RANK(BF38,BF$4:BF$119,1))</f>
        <v>13</v>
      </c>
      <c r="BH38" s="51">
        <v>34.090000000000003</v>
      </c>
      <c r="BI38" s="6">
        <v>0</v>
      </c>
      <c r="BJ38" s="31">
        <v>0</v>
      </c>
      <c r="BK38" s="31">
        <v>0</v>
      </c>
      <c r="BL38" s="38">
        <f t="shared" si="28"/>
        <v>34.090000000000003</v>
      </c>
      <c r="BM38" s="11">
        <f>IF(BL38="",Default_Rank_Score,RANK(BL38,BL$4:BL$119,1))</f>
        <v>30</v>
      </c>
      <c r="BN38" s="51">
        <v>35.6</v>
      </c>
      <c r="BO38" s="6">
        <v>0</v>
      </c>
      <c r="BP38" s="31">
        <v>0</v>
      </c>
      <c r="BQ38" s="31">
        <v>0</v>
      </c>
      <c r="BR38" s="38">
        <f t="shared" si="29"/>
        <v>35.6</v>
      </c>
      <c r="BS38" s="11">
        <f>IF(BR38="",Default_Rank_Score,RANK(BR38,BR$4:BR$119,1))</f>
        <v>17</v>
      </c>
    </row>
    <row r="39" spans="1:71" s="10" customFormat="1" x14ac:dyDescent="0.2">
      <c r="A39" s="61" t="s">
        <v>162</v>
      </c>
      <c r="B39" s="2"/>
      <c r="C39" s="1"/>
      <c r="D39" s="69">
        <v>1</v>
      </c>
      <c r="E39" s="76" t="s">
        <v>98</v>
      </c>
      <c r="F39" s="6"/>
      <c r="G39" s="66">
        <f t="shared" si="15"/>
        <v>22</v>
      </c>
      <c r="H39" s="66">
        <f t="shared" si="16"/>
        <v>175</v>
      </c>
      <c r="I39" s="66">
        <f t="shared" si="17"/>
        <v>9</v>
      </c>
      <c r="J39" s="66">
        <f t="shared" si="18"/>
        <v>1</v>
      </c>
      <c r="K39" s="67">
        <f t="shared" si="19"/>
        <v>331.05</v>
      </c>
      <c r="L39" s="51">
        <v>28.2</v>
      </c>
      <c r="M39" s="6">
        <v>0</v>
      </c>
      <c r="N39" s="31">
        <v>0</v>
      </c>
      <c r="O39" s="31">
        <v>0</v>
      </c>
      <c r="P39" s="38">
        <f t="shared" si="20"/>
        <v>28.2</v>
      </c>
      <c r="Q39" s="55">
        <f>IF(P39="",Default_Rank_Score,RANK(P39,P$4:P$119,1))</f>
        <v>12</v>
      </c>
      <c r="R39" s="51">
        <v>30.03</v>
      </c>
      <c r="S39" s="6">
        <v>0</v>
      </c>
      <c r="T39" s="31">
        <v>0</v>
      </c>
      <c r="U39" s="31">
        <v>0</v>
      </c>
      <c r="V39" s="38">
        <f t="shared" si="21"/>
        <v>30.03</v>
      </c>
      <c r="W39" s="57">
        <f>IF(V39="",Default_Rank_Score,RANK(V39,V$4:V$119,1))</f>
        <v>55</v>
      </c>
      <c r="X39" s="51">
        <v>36.61</v>
      </c>
      <c r="Y39" s="6">
        <v>1</v>
      </c>
      <c r="Z39" s="31">
        <v>0</v>
      </c>
      <c r="AA39" s="31">
        <v>0</v>
      </c>
      <c r="AB39" s="38">
        <f t="shared" si="22"/>
        <v>41.61</v>
      </c>
      <c r="AC39" s="57">
        <f>IF(AB39="",Default_Rank_Score,RANK(AB39,AB$4:AB$119,1))</f>
        <v>43</v>
      </c>
      <c r="AD39" s="51">
        <v>31.19</v>
      </c>
      <c r="AE39" s="6">
        <v>0</v>
      </c>
      <c r="AF39" s="31">
        <v>0</v>
      </c>
      <c r="AG39" s="31">
        <v>0</v>
      </c>
      <c r="AH39" s="38">
        <f t="shared" si="23"/>
        <v>31.19</v>
      </c>
      <c r="AI39" s="57">
        <f>IF(AH39="",Default_Rank_Score,RANK(AH39,AH$4:AH$119,1))</f>
        <v>27</v>
      </c>
      <c r="AJ39" s="51">
        <v>43.36</v>
      </c>
      <c r="AK39" s="6">
        <v>0</v>
      </c>
      <c r="AL39" s="31">
        <v>0</v>
      </c>
      <c r="AM39" s="31">
        <v>0</v>
      </c>
      <c r="AN39" s="38">
        <f t="shared" si="24"/>
        <v>43.36</v>
      </c>
      <c r="AO39" s="11">
        <f>IF(AN39="",Default_Rank_Score,RANK(AN39,AN$4:AN$119,1))</f>
        <v>38</v>
      </c>
      <c r="AP39" s="51">
        <v>31.25</v>
      </c>
      <c r="AQ39" s="6">
        <v>0</v>
      </c>
      <c r="AR39" s="31">
        <v>0</v>
      </c>
      <c r="AS39" s="31">
        <v>0</v>
      </c>
      <c r="AT39" s="38">
        <f t="shared" si="25"/>
        <v>31.25</v>
      </c>
      <c r="AU39" s="11">
        <f>IF(AT39="",Default_Rank_Score,RANK(AT39,AT$4:AT$119,1))</f>
        <v>19</v>
      </c>
      <c r="AV39" s="51">
        <v>29.06</v>
      </c>
      <c r="AW39" s="6">
        <v>0</v>
      </c>
      <c r="AX39" s="31">
        <v>0</v>
      </c>
      <c r="AY39" s="31">
        <v>0</v>
      </c>
      <c r="AZ39" s="38">
        <f t="shared" si="26"/>
        <v>29.06</v>
      </c>
      <c r="BA39" s="11">
        <f>IF(AZ39="",Default_Rank_Score,RANK(AZ39,AZ$4:AZ$119,1))</f>
        <v>6</v>
      </c>
      <c r="BB39" s="51">
        <v>26.86</v>
      </c>
      <c r="BC39" s="6">
        <v>0</v>
      </c>
      <c r="BD39" s="31">
        <v>0</v>
      </c>
      <c r="BE39" s="31">
        <v>0</v>
      </c>
      <c r="BF39" s="38">
        <f t="shared" si="27"/>
        <v>26.86</v>
      </c>
      <c r="BG39" s="11">
        <f>IF(BF39="",Default_Rank_Score,RANK(BF39,BF$4:BF$119,1))</f>
        <v>11</v>
      </c>
      <c r="BH39" s="51">
        <v>27.28</v>
      </c>
      <c r="BI39" s="6">
        <v>0</v>
      </c>
      <c r="BJ39" s="31">
        <v>0</v>
      </c>
      <c r="BK39" s="31">
        <v>0</v>
      </c>
      <c r="BL39" s="38">
        <f t="shared" si="28"/>
        <v>27.28</v>
      </c>
      <c r="BM39" s="11">
        <f>IF(BL39="",Default_Rank_Score,RANK(BL39,BL$4:BL$119,1))</f>
        <v>10</v>
      </c>
      <c r="BN39" s="51">
        <v>42.21</v>
      </c>
      <c r="BO39" s="6">
        <v>0</v>
      </c>
      <c r="BP39" s="31">
        <v>0</v>
      </c>
      <c r="BQ39" s="31">
        <v>0</v>
      </c>
      <c r="BR39" s="38">
        <f t="shared" si="29"/>
        <v>42.21</v>
      </c>
      <c r="BS39" s="11">
        <f>IF(BR39="",Default_Rank_Score,RANK(BR39,BR$4:BR$119,1))</f>
        <v>32</v>
      </c>
    </row>
    <row r="40" spans="1:71" s="10" customFormat="1" x14ac:dyDescent="0.2">
      <c r="A40" s="61" t="s">
        <v>97</v>
      </c>
      <c r="B40" s="2"/>
      <c r="C40" s="1"/>
      <c r="D40" s="70">
        <v>2</v>
      </c>
      <c r="E40" s="76" t="s">
        <v>98</v>
      </c>
      <c r="F40" s="6"/>
      <c r="G40" s="66">
        <f t="shared" si="15"/>
        <v>27</v>
      </c>
      <c r="H40" s="66">
        <f t="shared" si="16"/>
        <v>153</v>
      </c>
      <c r="I40" s="66">
        <f t="shared" si="17"/>
        <v>8</v>
      </c>
      <c r="J40" s="66">
        <f t="shared" si="18"/>
        <v>3</v>
      </c>
      <c r="K40" s="67">
        <f t="shared" si="19"/>
        <v>351.28000000000003</v>
      </c>
      <c r="L40" s="51">
        <v>32.24</v>
      </c>
      <c r="M40" s="6">
        <v>0</v>
      </c>
      <c r="N40" s="31">
        <v>0</v>
      </c>
      <c r="O40" s="31">
        <v>0</v>
      </c>
      <c r="P40" s="38">
        <f t="shared" si="20"/>
        <v>32.24</v>
      </c>
      <c r="Q40" s="55">
        <f>IF(P40="",Default_Rank_Score,RANK(P40,P$4:P$119,1))</f>
        <v>25</v>
      </c>
      <c r="R40" s="51">
        <v>24.19</v>
      </c>
      <c r="S40" s="6">
        <v>0</v>
      </c>
      <c r="T40" s="31">
        <v>0</v>
      </c>
      <c r="U40" s="31">
        <v>0</v>
      </c>
      <c r="V40" s="38">
        <f t="shared" si="21"/>
        <v>24.19</v>
      </c>
      <c r="W40" s="57">
        <f>IF(V40="",Default_Rank_Score,RANK(V40,V$4:V$119,1))</f>
        <v>24</v>
      </c>
      <c r="X40" s="51">
        <v>36.22</v>
      </c>
      <c r="Y40" s="6">
        <v>0</v>
      </c>
      <c r="Z40" s="31">
        <v>0</v>
      </c>
      <c r="AA40" s="31">
        <v>0</v>
      </c>
      <c r="AB40" s="38">
        <f t="shared" si="22"/>
        <v>36.22</v>
      </c>
      <c r="AC40" s="57">
        <f>IF(AB40="",Default_Rank_Score,RANK(AB40,AB$4:AB$119,1))</f>
        <v>30</v>
      </c>
      <c r="AD40" s="51">
        <v>31.9</v>
      </c>
      <c r="AE40" s="6">
        <v>0</v>
      </c>
      <c r="AF40" s="31">
        <v>0</v>
      </c>
      <c r="AG40" s="31">
        <v>0</v>
      </c>
      <c r="AH40" s="38">
        <f t="shared" si="23"/>
        <v>31.9</v>
      </c>
      <c r="AI40" s="57">
        <f>IF(AH40="",Default_Rank_Score,RANK(AH40,AH$4:AH$119,1))</f>
        <v>31</v>
      </c>
      <c r="AJ40" s="51">
        <v>39.06</v>
      </c>
      <c r="AK40" s="6">
        <v>1</v>
      </c>
      <c r="AL40" s="31">
        <v>0</v>
      </c>
      <c r="AM40" s="31">
        <v>0</v>
      </c>
      <c r="AN40" s="38">
        <f t="shared" si="24"/>
        <v>44.06</v>
      </c>
      <c r="AO40" s="11">
        <f>IF(AN40="",Default_Rank_Score,RANK(AN40,AN$4:AN$119,1))</f>
        <v>43</v>
      </c>
      <c r="AP40" s="51">
        <v>36.01</v>
      </c>
      <c r="AQ40" s="6">
        <v>0</v>
      </c>
      <c r="AR40" s="31">
        <v>0</v>
      </c>
      <c r="AS40" s="31">
        <v>0</v>
      </c>
      <c r="AT40" s="38">
        <f t="shared" si="25"/>
        <v>36.01</v>
      </c>
      <c r="AU40" s="11">
        <f>IF(AT40="",Default_Rank_Score,RANK(AT40,AT$4:AT$119,1))</f>
        <v>31</v>
      </c>
      <c r="AV40" s="51">
        <v>34.74</v>
      </c>
      <c r="AW40" s="6">
        <v>2</v>
      </c>
      <c r="AX40" s="31">
        <v>0</v>
      </c>
      <c r="AY40" s="31">
        <v>0</v>
      </c>
      <c r="AZ40" s="38">
        <f t="shared" si="26"/>
        <v>44.74</v>
      </c>
      <c r="BA40" s="11">
        <f>IF(AZ40="",Default_Rank_Score,RANK(AZ40,AZ$4:AZ$119,1))</f>
        <v>58</v>
      </c>
      <c r="BB40" s="51">
        <v>32.81</v>
      </c>
      <c r="BC40" s="6">
        <v>0</v>
      </c>
      <c r="BD40" s="31">
        <v>0</v>
      </c>
      <c r="BE40" s="31">
        <v>0</v>
      </c>
      <c r="BF40" s="38">
        <f t="shared" si="27"/>
        <v>32.81</v>
      </c>
      <c r="BG40" s="11">
        <f>IF(BF40="",Default_Rank_Score,RANK(BF40,BF$4:BF$119,1))</f>
        <v>33</v>
      </c>
      <c r="BH40" s="51">
        <v>31.78</v>
      </c>
      <c r="BI40" s="6">
        <v>0</v>
      </c>
      <c r="BJ40" s="31">
        <v>0</v>
      </c>
      <c r="BK40" s="31">
        <v>0</v>
      </c>
      <c r="BL40" s="38">
        <f t="shared" si="28"/>
        <v>31.78</v>
      </c>
      <c r="BM40" s="11">
        <f>IF(BL40="",Default_Rank_Score,RANK(BL40,BL$4:BL$119,1))</f>
        <v>24</v>
      </c>
      <c r="BN40" s="51">
        <v>37.33</v>
      </c>
      <c r="BO40" s="6">
        <v>0</v>
      </c>
      <c r="BP40" s="31">
        <v>0</v>
      </c>
      <c r="BQ40" s="31">
        <v>0</v>
      </c>
      <c r="BR40" s="38">
        <f t="shared" si="29"/>
        <v>37.33</v>
      </c>
      <c r="BS40" s="11">
        <f>IF(BR40="",Default_Rank_Score,RANK(BR40,BR$4:BR$119,1))</f>
        <v>21</v>
      </c>
    </row>
    <row r="41" spans="1:71" s="10" customFormat="1" x14ac:dyDescent="0.2">
      <c r="A41" s="61" t="s">
        <v>125</v>
      </c>
      <c r="B41" s="2"/>
      <c r="C41" s="1"/>
      <c r="D41" s="72">
        <v>4</v>
      </c>
      <c r="E41" s="76" t="s">
        <v>73</v>
      </c>
      <c r="F41" s="6"/>
      <c r="G41" s="66">
        <f t="shared" si="15"/>
        <v>9</v>
      </c>
      <c r="H41" s="66">
        <f t="shared" si="16"/>
        <v>93</v>
      </c>
      <c r="I41" s="66">
        <f t="shared" si="17"/>
        <v>6</v>
      </c>
      <c r="J41" s="66">
        <f t="shared" si="18"/>
        <v>5</v>
      </c>
      <c r="K41" s="67">
        <f t="shared" si="19"/>
        <v>275.70999999999998</v>
      </c>
      <c r="L41" s="51">
        <v>23.5</v>
      </c>
      <c r="M41" s="6">
        <v>0</v>
      </c>
      <c r="N41" s="31">
        <v>0</v>
      </c>
      <c r="O41" s="31">
        <v>0</v>
      </c>
      <c r="P41" s="38">
        <f t="shared" si="20"/>
        <v>23.5</v>
      </c>
      <c r="Q41" s="55">
        <f>IF(P41="",Default_Rank_Score,RANK(P41,P$4:P$119,1))</f>
        <v>4</v>
      </c>
      <c r="R41" s="51">
        <v>15.98</v>
      </c>
      <c r="S41" s="6">
        <v>1</v>
      </c>
      <c r="T41" s="31">
        <v>0</v>
      </c>
      <c r="U41" s="31">
        <v>0</v>
      </c>
      <c r="V41" s="38">
        <f t="shared" si="21"/>
        <v>20.98</v>
      </c>
      <c r="W41" s="57">
        <f>IF(V41="",Default_Rank_Score,RANK(V41,V$4:V$119,1))</f>
        <v>13</v>
      </c>
      <c r="X41" s="51">
        <v>24.86</v>
      </c>
      <c r="Y41" s="6">
        <v>0</v>
      </c>
      <c r="Z41" s="31">
        <v>0</v>
      </c>
      <c r="AA41" s="31">
        <v>0</v>
      </c>
      <c r="AB41" s="38">
        <f t="shared" si="22"/>
        <v>24.86</v>
      </c>
      <c r="AC41" s="57">
        <f>IF(AB41="",Default_Rank_Score,RANK(AB41,AB$4:AB$119,1))</f>
        <v>7</v>
      </c>
      <c r="AD41" s="51">
        <v>29.67</v>
      </c>
      <c r="AE41" s="6">
        <v>0</v>
      </c>
      <c r="AF41" s="31">
        <v>0</v>
      </c>
      <c r="AG41" s="31">
        <v>0</v>
      </c>
      <c r="AH41" s="38">
        <f t="shared" si="23"/>
        <v>29.67</v>
      </c>
      <c r="AI41" s="57">
        <f>IF(AH41="",Default_Rank_Score,RANK(AH41,AH$4:AH$119,1))</f>
        <v>21</v>
      </c>
      <c r="AJ41" s="51">
        <v>36.92</v>
      </c>
      <c r="AK41" s="6">
        <v>2</v>
      </c>
      <c r="AL41" s="31">
        <v>0</v>
      </c>
      <c r="AM41" s="31">
        <v>0</v>
      </c>
      <c r="AN41" s="38">
        <f t="shared" si="24"/>
        <v>46.92</v>
      </c>
      <c r="AO41" s="11">
        <f>IF(AN41="",Default_Rank_Score,RANK(AN41,AN$4:AN$119,1))</f>
        <v>48</v>
      </c>
      <c r="AP41" s="51">
        <v>22.75</v>
      </c>
      <c r="AQ41" s="6">
        <v>1</v>
      </c>
      <c r="AR41" s="31">
        <v>0</v>
      </c>
      <c r="AS41" s="31">
        <v>0</v>
      </c>
      <c r="AT41" s="38">
        <f t="shared" si="25"/>
        <v>27.75</v>
      </c>
      <c r="AU41" s="11">
        <f>IF(AT41="",Default_Rank_Score,RANK(AT41,AT$4:AT$119,1))</f>
        <v>8</v>
      </c>
      <c r="AV41" s="51">
        <v>23.96</v>
      </c>
      <c r="AW41" s="6">
        <v>0</v>
      </c>
      <c r="AX41" s="31">
        <v>0</v>
      </c>
      <c r="AY41" s="31">
        <v>0</v>
      </c>
      <c r="AZ41" s="38">
        <f t="shared" si="26"/>
        <v>23.96</v>
      </c>
      <c r="BA41" s="11">
        <f>IF(AZ41="",Default_Rank_Score,RANK(AZ41,AZ$4:AZ$119,1))</f>
        <v>4</v>
      </c>
      <c r="BB41" s="51">
        <v>23.45</v>
      </c>
      <c r="BC41" s="6">
        <v>0</v>
      </c>
      <c r="BD41" s="31">
        <v>0</v>
      </c>
      <c r="BE41" s="31">
        <v>0</v>
      </c>
      <c r="BF41" s="38">
        <f t="shared" si="27"/>
        <v>23.45</v>
      </c>
      <c r="BG41" s="11">
        <f>IF(BF41="",Default_Rank_Score,RANK(BF41,BF$4:BF$119,1))</f>
        <v>5</v>
      </c>
      <c r="BH41" s="51">
        <v>23.32</v>
      </c>
      <c r="BI41" s="6">
        <v>0</v>
      </c>
      <c r="BJ41" s="31">
        <v>0</v>
      </c>
      <c r="BK41" s="31">
        <v>0</v>
      </c>
      <c r="BL41" s="38">
        <f t="shared" si="28"/>
        <v>23.32</v>
      </c>
      <c r="BM41" s="11">
        <f>IF(BL41="",Default_Rank_Score,RANK(BL41,BL$4:BL$119,1))</f>
        <v>6</v>
      </c>
      <c r="BN41" s="51">
        <v>26.3</v>
      </c>
      <c r="BO41" s="6">
        <v>1</v>
      </c>
      <c r="BP41" s="31">
        <v>0</v>
      </c>
      <c r="BQ41" s="31">
        <v>0</v>
      </c>
      <c r="BR41" s="38">
        <f t="shared" si="29"/>
        <v>31.3</v>
      </c>
      <c r="BS41" s="11">
        <f>IF(BR41="",Default_Rank_Score,RANK(BR41,BR$4:BR$119,1))</f>
        <v>7</v>
      </c>
    </row>
    <row r="42" spans="1:71" s="10" customFormat="1" x14ac:dyDescent="0.2">
      <c r="A42" s="77" t="s">
        <v>72</v>
      </c>
      <c r="B42" s="2"/>
      <c r="C42" s="1"/>
      <c r="D42" s="71">
        <v>3</v>
      </c>
      <c r="E42" s="76" t="s">
        <v>73</v>
      </c>
      <c r="F42" s="6"/>
      <c r="G42" s="66">
        <f t="shared" si="15"/>
        <v>12</v>
      </c>
      <c r="H42" s="66">
        <f t="shared" si="16"/>
        <v>74</v>
      </c>
      <c r="I42" s="66">
        <f t="shared" si="17"/>
        <v>10</v>
      </c>
      <c r="J42" s="66">
        <f t="shared" si="18"/>
        <v>0</v>
      </c>
      <c r="K42" s="67">
        <f t="shared" si="19"/>
        <v>297.16999999999996</v>
      </c>
      <c r="L42" s="51">
        <v>25.52</v>
      </c>
      <c r="M42" s="6">
        <v>0</v>
      </c>
      <c r="N42" s="31">
        <v>0</v>
      </c>
      <c r="O42" s="31">
        <v>0</v>
      </c>
      <c r="P42" s="38">
        <f t="shared" si="20"/>
        <v>25.52</v>
      </c>
      <c r="Q42" s="55">
        <f>IF(P42="",Default_Rank_Score,RANK(P42,P$4:P$119,1))</f>
        <v>8</v>
      </c>
      <c r="R42" s="75">
        <v>19.579999999999998</v>
      </c>
      <c r="S42" s="6">
        <v>0</v>
      </c>
      <c r="T42" s="31">
        <v>0</v>
      </c>
      <c r="U42" s="31">
        <v>0</v>
      </c>
      <c r="V42" s="38">
        <f t="shared" si="21"/>
        <v>19.579999999999998</v>
      </c>
      <c r="W42" s="57">
        <f>IF(V42="",Default_Rank_Score,RANK(V42,V$4:V$119,1))</f>
        <v>11</v>
      </c>
      <c r="X42" s="51">
        <v>33.71</v>
      </c>
      <c r="Y42" s="6">
        <v>0</v>
      </c>
      <c r="Z42" s="31">
        <v>0</v>
      </c>
      <c r="AA42" s="31">
        <v>0</v>
      </c>
      <c r="AB42" s="38">
        <f t="shared" si="22"/>
        <v>33.71</v>
      </c>
      <c r="AC42" s="57">
        <f>IF(AB42="",Default_Rank_Score,RANK(AB42,AB$4:AB$119,1))</f>
        <v>19</v>
      </c>
      <c r="AD42" s="51">
        <v>26.5</v>
      </c>
      <c r="AE42" s="6">
        <v>0</v>
      </c>
      <c r="AF42" s="31">
        <v>0</v>
      </c>
      <c r="AG42" s="31">
        <v>0</v>
      </c>
      <c r="AH42" s="38">
        <f t="shared" si="23"/>
        <v>26.5</v>
      </c>
      <c r="AI42" s="57">
        <f>IF(AH42="",Default_Rank_Score,RANK(AH42,AH$4:AH$119,1))</f>
        <v>14</v>
      </c>
      <c r="AJ42" s="51">
        <v>39.31</v>
      </c>
      <c r="AK42" s="6">
        <v>0</v>
      </c>
      <c r="AL42" s="31">
        <v>0</v>
      </c>
      <c r="AM42" s="31">
        <v>0</v>
      </c>
      <c r="AN42" s="38">
        <f t="shared" si="24"/>
        <v>39.31</v>
      </c>
      <c r="AO42" s="11">
        <f>IF(AN42="",Default_Rank_Score,RANK(AN42,AN$4:AN$119,1))</f>
        <v>22</v>
      </c>
      <c r="AP42" s="51">
        <v>30.22</v>
      </c>
      <c r="AQ42" s="6">
        <v>0</v>
      </c>
      <c r="AR42" s="31">
        <v>0</v>
      </c>
      <c r="AS42" s="31">
        <v>0</v>
      </c>
      <c r="AT42" s="38">
        <f t="shared" si="25"/>
        <v>30.22</v>
      </c>
      <c r="AU42" s="11">
        <f>IF(AT42="",Default_Rank_Score,RANK(AT42,AT$4:AT$119,1))</f>
        <v>18</v>
      </c>
      <c r="AV42" s="51">
        <v>29.86</v>
      </c>
      <c r="AW42" s="6">
        <v>0</v>
      </c>
      <c r="AX42" s="31">
        <v>0</v>
      </c>
      <c r="AY42" s="31">
        <v>0</v>
      </c>
      <c r="AZ42" s="38">
        <f t="shared" si="26"/>
        <v>29.86</v>
      </c>
      <c r="BA42" s="11">
        <f>IF(AZ42="",Default_Rank_Score,RANK(AZ42,AZ$4:AZ$119,1))</f>
        <v>11</v>
      </c>
      <c r="BB42" s="51">
        <v>29.49</v>
      </c>
      <c r="BC42" s="6">
        <v>0</v>
      </c>
      <c r="BD42" s="31">
        <v>0</v>
      </c>
      <c r="BE42" s="31">
        <v>0</v>
      </c>
      <c r="BF42" s="38">
        <f t="shared" si="27"/>
        <v>29.49</v>
      </c>
      <c r="BG42" s="11">
        <f>IF(BF42="",Default_Rank_Score,RANK(BF42,BF$4:BF$119,1))</f>
        <v>22</v>
      </c>
      <c r="BH42" s="51">
        <v>27.46</v>
      </c>
      <c r="BI42" s="6">
        <v>0</v>
      </c>
      <c r="BJ42" s="31">
        <v>0</v>
      </c>
      <c r="BK42" s="31">
        <v>0</v>
      </c>
      <c r="BL42" s="38">
        <f t="shared" si="28"/>
        <v>27.46</v>
      </c>
      <c r="BM42" s="11">
        <f>IF(BL42="",Default_Rank_Score,RANK(BL42,BL$4:BL$119,1))</f>
        <v>12</v>
      </c>
      <c r="BN42" s="51">
        <v>35.520000000000003</v>
      </c>
      <c r="BO42" s="6">
        <v>0</v>
      </c>
      <c r="BP42" s="31">
        <v>0</v>
      </c>
      <c r="BQ42" s="31">
        <v>0</v>
      </c>
      <c r="BR42" s="38">
        <f t="shared" si="29"/>
        <v>35.520000000000003</v>
      </c>
      <c r="BS42" s="11">
        <f>IF(BR42="",Default_Rank_Score,RANK(BR42,BR$4:BR$119,1))</f>
        <v>15</v>
      </c>
    </row>
    <row r="43" spans="1:71" s="10" customFormat="1" x14ac:dyDescent="0.2">
      <c r="A43" s="61" t="s">
        <v>174</v>
      </c>
      <c r="B43" s="2"/>
      <c r="C43" s="1"/>
      <c r="D43" s="74">
        <v>6</v>
      </c>
      <c r="E43" s="76" t="s">
        <v>73</v>
      </c>
      <c r="F43" s="6"/>
      <c r="G43" s="66">
        <f t="shared" si="15"/>
        <v>17</v>
      </c>
      <c r="H43" s="66">
        <f t="shared" si="16"/>
        <v>92</v>
      </c>
      <c r="I43" s="66">
        <f t="shared" si="17"/>
        <v>7</v>
      </c>
      <c r="J43" s="66">
        <f t="shared" si="18"/>
        <v>4</v>
      </c>
      <c r="K43" s="67">
        <f t="shared" si="19"/>
        <v>323.64999999999998</v>
      </c>
      <c r="L43" s="51">
        <v>28.43</v>
      </c>
      <c r="M43" s="6">
        <v>0</v>
      </c>
      <c r="N43" s="31">
        <v>0</v>
      </c>
      <c r="O43" s="31">
        <v>0</v>
      </c>
      <c r="P43" s="38">
        <f t="shared" si="20"/>
        <v>28.43</v>
      </c>
      <c r="Q43" s="55">
        <f>IF(P43="",Default_Rank_Score,RANK(P43,P$4:P$119,1))</f>
        <v>13</v>
      </c>
      <c r="R43" s="51">
        <v>22.26</v>
      </c>
      <c r="S43" s="6">
        <v>0</v>
      </c>
      <c r="T43" s="31">
        <v>0</v>
      </c>
      <c r="U43" s="31">
        <v>0</v>
      </c>
      <c r="V43" s="38">
        <f t="shared" si="21"/>
        <v>22.26</v>
      </c>
      <c r="W43" s="57">
        <f>IF(V43="",Default_Rank_Score,RANK(V43,V$4:V$119,1))</f>
        <v>16</v>
      </c>
      <c r="X43" s="51">
        <v>30.8</v>
      </c>
      <c r="Y43" s="6">
        <v>1</v>
      </c>
      <c r="Z43" s="31">
        <v>0</v>
      </c>
      <c r="AA43" s="31">
        <v>0</v>
      </c>
      <c r="AB43" s="38">
        <f t="shared" si="22"/>
        <v>35.799999999999997</v>
      </c>
      <c r="AC43" s="57">
        <f>IF(AB43="",Default_Rank_Score,RANK(AB43,AB$4:AB$119,1))</f>
        <v>29</v>
      </c>
      <c r="AD43" s="51">
        <v>27.01</v>
      </c>
      <c r="AE43" s="6">
        <v>0</v>
      </c>
      <c r="AF43" s="31">
        <v>0</v>
      </c>
      <c r="AG43" s="31">
        <v>0</v>
      </c>
      <c r="AH43" s="38">
        <f t="shared" si="23"/>
        <v>27.01</v>
      </c>
      <c r="AI43" s="57">
        <f>IF(AH43="",Default_Rank_Score,RANK(AH43,AH$4:AH$119,1))</f>
        <v>15</v>
      </c>
      <c r="AJ43" s="51">
        <v>36.659999999999997</v>
      </c>
      <c r="AK43" s="6">
        <v>0</v>
      </c>
      <c r="AL43" s="31">
        <v>0</v>
      </c>
      <c r="AM43" s="31">
        <v>0</v>
      </c>
      <c r="AN43" s="38">
        <f t="shared" si="24"/>
        <v>36.659999999999997</v>
      </c>
      <c r="AO43" s="11">
        <f>IF(AN43="",Default_Rank_Score,RANK(AN43,AN$4:AN$119,1))</f>
        <v>19</v>
      </c>
      <c r="AP43" s="51">
        <v>31.27</v>
      </c>
      <c r="AQ43" s="6">
        <v>0</v>
      </c>
      <c r="AR43" s="31">
        <v>0</v>
      </c>
      <c r="AS43" s="31">
        <v>0</v>
      </c>
      <c r="AT43" s="38">
        <f t="shared" si="25"/>
        <v>31.27</v>
      </c>
      <c r="AU43" s="11">
        <f>IF(AT43="",Default_Rank_Score,RANK(AT43,AT$4:AT$119,1))</f>
        <v>20</v>
      </c>
      <c r="AV43" s="51">
        <v>34.520000000000003</v>
      </c>
      <c r="AW43" s="6">
        <v>0</v>
      </c>
      <c r="AX43" s="31">
        <v>0</v>
      </c>
      <c r="AY43" s="31">
        <v>0</v>
      </c>
      <c r="AZ43" s="38">
        <f t="shared" si="26"/>
        <v>34.520000000000003</v>
      </c>
      <c r="BA43" s="11">
        <f>IF(AZ43="",Default_Rank_Score,RANK(AZ43,AZ$4:AZ$119,1))</f>
        <v>24</v>
      </c>
      <c r="BB43" s="51">
        <v>30.38</v>
      </c>
      <c r="BC43" s="6">
        <v>0</v>
      </c>
      <c r="BD43" s="31">
        <v>0</v>
      </c>
      <c r="BE43" s="31">
        <v>0</v>
      </c>
      <c r="BF43" s="38">
        <f t="shared" si="27"/>
        <v>30.38</v>
      </c>
      <c r="BG43" s="11">
        <f>IF(BF43="",Default_Rank_Score,RANK(BF43,BF$4:BF$119,1))</f>
        <v>26</v>
      </c>
      <c r="BH43" s="51">
        <v>26.35</v>
      </c>
      <c r="BI43" s="6">
        <v>1</v>
      </c>
      <c r="BJ43" s="31">
        <v>0</v>
      </c>
      <c r="BK43" s="31">
        <v>0</v>
      </c>
      <c r="BL43" s="38">
        <f t="shared" si="28"/>
        <v>31.35</v>
      </c>
      <c r="BM43" s="11">
        <f>IF(BL43="",Default_Rank_Score,RANK(BL43,BL$4:BL$119,1))</f>
        <v>21</v>
      </c>
      <c r="BN43" s="51">
        <v>35.97</v>
      </c>
      <c r="BO43" s="6">
        <v>2</v>
      </c>
      <c r="BP43" s="31">
        <v>0</v>
      </c>
      <c r="BQ43" s="31">
        <v>0</v>
      </c>
      <c r="BR43" s="38">
        <f t="shared" si="29"/>
        <v>45.97</v>
      </c>
      <c r="BS43" s="11">
        <f>IF(BR43="",Default_Rank_Score,RANK(BR43,BR$4:BR$119,1))</f>
        <v>40</v>
      </c>
    </row>
    <row r="44" spans="1:71" s="10" customFormat="1" x14ac:dyDescent="0.2">
      <c r="A44" s="61" t="s">
        <v>127</v>
      </c>
      <c r="B44" s="2"/>
      <c r="C44" s="1"/>
      <c r="D44" s="72">
        <v>4</v>
      </c>
      <c r="E44" s="76" t="s">
        <v>73</v>
      </c>
      <c r="F44" s="6"/>
      <c r="G44" s="66">
        <f t="shared" si="15"/>
        <v>31</v>
      </c>
      <c r="H44" s="66">
        <f t="shared" si="16"/>
        <v>187</v>
      </c>
      <c r="I44" s="66">
        <f t="shared" si="17"/>
        <v>9</v>
      </c>
      <c r="J44" s="66">
        <f t="shared" si="18"/>
        <v>1</v>
      </c>
      <c r="K44" s="67">
        <f t="shared" si="19"/>
        <v>366.89</v>
      </c>
      <c r="L44" s="51">
        <v>33.21</v>
      </c>
      <c r="M44" s="6">
        <v>0</v>
      </c>
      <c r="N44" s="31">
        <v>0</v>
      </c>
      <c r="O44" s="31">
        <v>0</v>
      </c>
      <c r="P44" s="38">
        <f t="shared" si="20"/>
        <v>33.21</v>
      </c>
      <c r="Q44" s="55">
        <f>IF(P44="",Default_Rank_Score,RANK(P44,P$4:P$119,1))</f>
        <v>32</v>
      </c>
      <c r="R44" s="51">
        <v>28.07</v>
      </c>
      <c r="S44" s="6">
        <v>0</v>
      </c>
      <c r="T44" s="31">
        <v>0</v>
      </c>
      <c r="U44" s="31">
        <v>0</v>
      </c>
      <c r="V44" s="38">
        <f t="shared" si="21"/>
        <v>28.07</v>
      </c>
      <c r="W44" s="57">
        <f>IF(V44="",Default_Rank_Score,RANK(V44,V$4:V$119,1))</f>
        <v>42</v>
      </c>
      <c r="X44" s="51">
        <v>33.36</v>
      </c>
      <c r="Y44" s="6">
        <v>0</v>
      </c>
      <c r="Z44" s="31">
        <v>0</v>
      </c>
      <c r="AA44" s="31">
        <v>0</v>
      </c>
      <c r="AB44" s="38">
        <f t="shared" si="22"/>
        <v>33.36</v>
      </c>
      <c r="AC44" s="57">
        <f>IF(AB44="",Default_Rank_Score,RANK(AB44,AB$4:AB$119,1))</f>
        <v>18</v>
      </c>
      <c r="AD44" s="51">
        <v>40.53</v>
      </c>
      <c r="AE44" s="6">
        <v>0</v>
      </c>
      <c r="AF44" s="31">
        <v>0</v>
      </c>
      <c r="AG44" s="31">
        <v>0</v>
      </c>
      <c r="AH44" s="38">
        <f t="shared" si="23"/>
        <v>40.53</v>
      </c>
      <c r="AI44" s="57">
        <f>IF(AH44="",Default_Rank_Score,RANK(AH44,AH$4:AH$119,1))</f>
        <v>58</v>
      </c>
      <c r="AJ44" s="51">
        <v>43.34</v>
      </c>
      <c r="AK44" s="6">
        <v>0</v>
      </c>
      <c r="AL44" s="31">
        <v>0</v>
      </c>
      <c r="AM44" s="31">
        <v>0</v>
      </c>
      <c r="AN44" s="38">
        <f t="shared" si="24"/>
        <v>43.34</v>
      </c>
      <c r="AO44" s="11">
        <f>IF(AN44="",Default_Rank_Score,RANK(AN44,AN$4:AN$119,1))</f>
        <v>37</v>
      </c>
      <c r="AP44" s="51">
        <v>39.11</v>
      </c>
      <c r="AQ44" s="6">
        <v>0</v>
      </c>
      <c r="AR44" s="31">
        <v>0</v>
      </c>
      <c r="AS44" s="31">
        <v>0</v>
      </c>
      <c r="AT44" s="38">
        <f t="shared" si="25"/>
        <v>39.11</v>
      </c>
      <c r="AU44" s="11">
        <f>IF(AT44="",Default_Rank_Score,RANK(AT44,AT$4:AT$119,1))</f>
        <v>42</v>
      </c>
      <c r="AV44" s="51">
        <v>33.24</v>
      </c>
      <c r="AW44" s="6">
        <v>1</v>
      </c>
      <c r="AX44" s="31">
        <v>0</v>
      </c>
      <c r="AY44" s="31">
        <v>0</v>
      </c>
      <c r="AZ44" s="38">
        <f t="shared" si="26"/>
        <v>38.24</v>
      </c>
      <c r="BA44" s="11">
        <f>IF(AZ44="",Default_Rank_Score,RANK(AZ44,AZ$4:AZ$119,1))</f>
        <v>38</v>
      </c>
      <c r="BB44" s="51">
        <v>35.020000000000003</v>
      </c>
      <c r="BC44" s="6">
        <v>0</v>
      </c>
      <c r="BD44" s="31">
        <v>0</v>
      </c>
      <c r="BE44" s="31">
        <v>0</v>
      </c>
      <c r="BF44" s="38">
        <f t="shared" si="27"/>
        <v>35.020000000000003</v>
      </c>
      <c r="BG44" s="11">
        <f>IF(BF44="",Default_Rank_Score,RANK(BF44,BF$4:BF$119,1))</f>
        <v>41</v>
      </c>
      <c r="BH44" s="51">
        <v>34.700000000000003</v>
      </c>
      <c r="BI44" s="6">
        <v>0</v>
      </c>
      <c r="BJ44" s="31">
        <v>0</v>
      </c>
      <c r="BK44" s="31">
        <v>0</v>
      </c>
      <c r="BL44" s="38">
        <f t="shared" si="28"/>
        <v>34.700000000000003</v>
      </c>
      <c r="BM44" s="11">
        <f>IF(BL44="",Default_Rank_Score,RANK(BL44,BL$4:BL$119,1))</f>
        <v>32</v>
      </c>
      <c r="BN44" s="51">
        <v>41.31</v>
      </c>
      <c r="BO44" s="6">
        <v>0</v>
      </c>
      <c r="BP44" s="31">
        <v>0</v>
      </c>
      <c r="BQ44" s="31">
        <v>0</v>
      </c>
      <c r="BR44" s="38">
        <f t="shared" si="29"/>
        <v>41.31</v>
      </c>
      <c r="BS44" s="11">
        <f>IF(BR44="",Default_Rank_Score,RANK(BR44,BR$4:BR$119,1))</f>
        <v>29</v>
      </c>
    </row>
    <row r="45" spans="1:71" s="10" customFormat="1" x14ac:dyDescent="0.2">
      <c r="A45" s="61" t="s">
        <v>181</v>
      </c>
      <c r="B45" s="2"/>
      <c r="C45" s="1"/>
      <c r="D45" s="68" t="s">
        <v>46</v>
      </c>
      <c r="E45" s="76" t="s">
        <v>73</v>
      </c>
      <c r="F45" s="6"/>
      <c r="G45" s="66">
        <f t="shared" si="15"/>
        <v>47</v>
      </c>
      <c r="H45" s="66">
        <f t="shared" si="16"/>
        <v>202</v>
      </c>
      <c r="I45" s="66">
        <f t="shared" si="17"/>
        <v>8</v>
      </c>
      <c r="J45" s="66">
        <f t="shared" si="18"/>
        <v>2</v>
      </c>
      <c r="K45" s="67">
        <f t="shared" si="19"/>
        <v>402.86</v>
      </c>
      <c r="L45" s="51">
        <v>29.06</v>
      </c>
      <c r="M45" s="6">
        <v>1</v>
      </c>
      <c r="N45" s="31">
        <v>0</v>
      </c>
      <c r="O45" s="31">
        <v>0</v>
      </c>
      <c r="P45" s="38">
        <f t="shared" si="20"/>
        <v>34.06</v>
      </c>
      <c r="Q45" s="55">
        <f>IF(P45="",Default_Rank_Score,RANK(P45,P$4:P$119,1))</f>
        <v>37</v>
      </c>
      <c r="R45" s="51">
        <v>29.04</v>
      </c>
      <c r="S45" s="6">
        <v>0</v>
      </c>
      <c r="T45" s="31">
        <v>0</v>
      </c>
      <c r="U45" s="31">
        <v>0</v>
      </c>
      <c r="V45" s="38">
        <f t="shared" si="21"/>
        <v>29.04</v>
      </c>
      <c r="W45" s="57">
        <f>IF(V45="",Default_Rank_Score,RANK(V45,V$4:V$119,1))</f>
        <v>48</v>
      </c>
      <c r="X45" s="51">
        <v>33.99</v>
      </c>
      <c r="Y45" s="6">
        <v>0</v>
      </c>
      <c r="Z45" s="31">
        <v>0</v>
      </c>
      <c r="AA45" s="31">
        <v>0</v>
      </c>
      <c r="AB45" s="38">
        <f t="shared" si="22"/>
        <v>33.99</v>
      </c>
      <c r="AC45" s="57">
        <f>IF(AB45="",Default_Rank_Score,RANK(AB45,AB$4:AB$119,1))</f>
        <v>21</v>
      </c>
      <c r="AD45" s="51">
        <v>32.83</v>
      </c>
      <c r="AE45" s="6">
        <v>0</v>
      </c>
      <c r="AF45" s="31">
        <v>0</v>
      </c>
      <c r="AG45" s="31">
        <v>0</v>
      </c>
      <c r="AH45" s="38">
        <f t="shared" si="23"/>
        <v>32.83</v>
      </c>
      <c r="AI45" s="57">
        <f>IF(AH45="",Default_Rank_Score,RANK(AH45,AH$4:AH$119,1))</f>
        <v>34</v>
      </c>
      <c r="AJ45" s="51">
        <v>54.09</v>
      </c>
      <c r="AK45" s="6">
        <v>0</v>
      </c>
      <c r="AL45" s="31">
        <v>0</v>
      </c>
      <c r="AM45" s="31">
        <v>0</v>
      </c>
      <c r="AN45" s="38">
        <f t="shared" si="24"/>
        <v>54.09</v>
      </c>
      <c r="AO45" s="11">
        <f>IF(AN45="",Default_Rank_Score,RANK(AN45,AN$4:AN$119,1))</f>
        <v>62</v>
      </c>
      <c r="AP45" s="51">
        <v>39.119999999999997</v>
      </c>
      <c r="AQ45" s="6">
        <v>0</v>
      </c>
      <c r="AR45" s="31">
        <v>0</v>
      </c>
      <c r="AS45" s="31">
        <v>0</v>
      </c>
      <c r="AT45" s="38">
        <f t="shared" si="25"/>
        <v>39.119999999999997</v>
      </c>
      <c r="AU45" s="11">
        <f>IF(AT45="",Default_Rank_Score,RANK(AT45,AT$4:AT$119,1))</f>
        <v>43</v>
      </c>
      <c r="AV45" s="51">
        <v>28.62</v>
      </c>
      <c r="AW45" s="6">
        <v>1</v>
      </c>
      <c r="AX45" s="31">
        <v>0</v>
      </c>
      <c r="AY45" s="31">
        <v>0</v>
      </c>
      <c r="AZ45" s="38">
        <f t="shared" si="26"/>
        <v>33.620000000000005</v>
      </c>
      <c r="BA45" s="11">
        <f>IF(AZ45="",Default_Rank_Score,RANK(AZ45,AZ$4:AZ$119,1))</f>
        <v>20</v>
      </c>
      <c r="BB45" s="51">
        <v>38.72</v>
      </c>
      <c r="BC45" s="6">
        <v>0</v>
      </c>
      <c r="BD45" s="31">
        <v>0</v>
      </c>
      <c r="BE45" s="31">
        <v>0</v>
      </c>
      <c r="BF45" s="38">
        <f t="shared" si="27"/>
        <v>38.72</v>
      </c>
      <c r="BG45" s="11">
        <f>IF(BF45="",Default_Rank_Score,RANK(BF45,BF$4:BF$119,1))</f>
        <v>50</v>
      </c>
      <c r="BH45" s="51">
        <v>56.01</v>
      </c>
      <c r="BI45" s="6">
        <v>0</v>
      </c>
      <c r="BJ45" s="31">
        <v>0</v>
      </c>
      <c r="BK45" s="31">
        <v>0</v>
      </c>
      <c r="BL45" s="38">
        <f t="shared" si="28"/>
        <v>56.01</v>
      </c>
      <c r="BM45" s="11">
        <f>IF(BL45="",Default_Rank_Score,RANK(BL45,BL$4:BL$119,1))</f>
        <v>80</v>
      </c>
      <c r="BN45" s="51">
        <v>51.38</v>
      </c>
      <c r="BO45" s="6">
        <v>0</v>
      </c>
      <c r="BP45" s="31">
        <v>0</v>
      </c>
      <c r="BQ45" s="31">
        <v>0</v>
      </c>
      <c r="BR45" s="38">
        <f t="shared" si="29"/>
        <v>51.38</v>
      </c>
      <c r="BS45" s="11">
        <f>IF(BR45="",Default_Rank_Score,RANK(BR45,BR$4:BR$119,1))</f>
        <v>53</v>
      </c>
    </row>
    <row r="46" spans="1:71" s="10" customFormat="1" x14ac:dyDescent="0.2">
      <c r="A46" s="77" t="s">
        <v>109</v>
      </c>
      <c r="B46" s="2"/>
      <c r="C46" s="1"/>
      <c r="D46" s="71">
        <v>3</v>
      </c>
      <c r="E46" s="76" t="s">
        <v>73</v>
      </c>
      <c r="F46" s="6"/>
      <c r="G46" s="66">
        <f t="shared" si="15"/>
        <v>56</v>
      </c>
      <c r="H46" s="66">
        <f t="shared" si="16"/>
        <v>217</v>
      </c>
      <c r="I46" s="66">
        <f t="shared" si="17"/>
        <v>5</v>
      </c>
      <c r="J46" s="66">
        <f t="shared" si="18"/>
        <v>14</v>
      </c>
      <c r="K46" s="67">
        <f t="shared" si="19"/>
        <v>442.61</v>
      </c>
      <c r="L46" s="51">
        <v>41.61</v>
      </c>
      <c r="M46" s="6">
        <v>1</v>
      </c>
      <c r="N46" s="31">
        <v>0</v>
      </c>
      <c r="O46" s="31">
        <v>0</v>
      </c>
      <c r="P46" s="38">
        <f t="shared" si="20"/>
        <v>46.61</v>
      </c>
      <c r="Q46" s="55">
        <f>IF(P46="",Default_Rank_Score,RANK(P46,P$4:P$119,1))</f>
        <v>60</v>
      </c>
      <c r="R46" s="51">
        <v>25.35</v>
      </c>
      <c r="S46" s="6">
        <v>0</v>
      </c>
      <c r="T46" s="31">
        <v>0</v>
      </c>
      <c r="U46" s="31">
        <v>0</v>
      </c>
      <c r="V46" s="38">
        <f t="shared" si="21"/>
        <v>25.35</v>
      </c>
      <c r="W46" s="57">
        <f>IF(V46="",Default_Rank_Score,RANK(V46,V$4:V$119,1))</f>
        <v>31</v>
      </c>
      <c r="X46" s="51">
        <v>42.15</v>
      </c>
      <c r="Y46" s="6">
        <v>2</v>
      </c>
      <c r="Z46" s="31">
        <v>0</v>
      </c>
      <c r="AA46" s="31">
        <v>0</v>
      </c>
      <c r="AB46" s="38">
        <f t="shared" si="22"/>
        <v>52.15</v>
      </c>
      <c r="AC46" s="57">
        <f>IF(AB46="",Default_Rank_Score,RANK(AB46,AB$4:AB$119,1))</f>
        <v>67</v>
      </c>
      <c r="AD46" s="51">
        <v>31.06</v>
      </c>
      <c r="AE46" s="6">
        <v>0</v>
      </c>
      <c r="AF46" s="31">
        <v>0</v>
      </c>
      <c r="AG46" s="31">
        <v>0</v>
      </c>
      <c r="AH46" s="38">
        <f t="shared" si="23"/>
        <v>31.06</v>
      </c>
      <c r="AI46" s="57">
        <f>IF(AH46="",Default_Rank_Score,RANK(AH46,AH$4:AH$119,1))</f>
        <v>25</v>
      </c>
      <c r="AJ46" s="75">
        <v>42.92</v>
      </c>
      <c r="AK46" s="6">
        <v>0</v>
      </c>
      <c r="AL46" s="31">
        <v>0</v>
      </c>
      <c r="AM46" s="31">
        <v>0</v>
      </c>
      <c r="AN46" s="38">
        <f t="shared" si="24"/>
        <v>42.92</v>
      </c>
      <c r="AO46" s="11">
        <f>IF(AN46="",Default_Rank_Score,RANK(AN46,AN$4:AN$119,1))</f>
        <v>34</v>
      </c>
      <c r="AP46" s="51">
        <v>37.82</v>
      </c>
      <c r="AQ46" s="6">
        <v>0</v>
      </c>
      <c r="AR46" s="31">
        <v>0</v>
      </c>
      <c r="AS46" s="31">
        <v>0</v>
      </c>
      <c r="AT46" s="38">
        <f t="shared" si="25"/>
        <v>37.82</v>
      </c>
      <c r="AU46" s="11">
        <f>IF(AT46="",Default_Rank_Score,RANK(AT46,AT$4:AT$119,1))</f>
        <v>39</v>
      </c>
      <c r="AV46" s="51">
        <v>43.37</v>
      </c>
      <c r="AW46" s="6">
        <v>9</v>
      </c>
      <c r="AX46" s="31">
        <v>0</v>
      </c>
      <c r="AY46" s="31">
        <v>0</v>
      </c>
      <c r="AZ46" s="38">
        <f t="shared" si="26"/>
        <v>88.37</v>
      </c>
      <c r="BA46" s="11">
        <f>IF(AZ46="",Default_Rank_Score,RANK(AZ46,AZ$4:AZ$119,1))</f>
        <v>100</v>
      </c>
      <c r="BB46" s="51">
        <v>33.07</v>
      </c>
      <c r="BC46" s="6">
        <v>1</v>
      </c>
      <c r="BD46" s="31">
        <v>0</v>
      </c>
      <c r="BE46" s="31">
        <v>0</v>
      </c>
      <c r="BF46" s="38">
        <f t="shared" si="27"/>
        <v>38.07</v>
      </c>
      <c r="BG46" s="11">
        <f>IF(BF46="",Default_Rank_Score,RANK(BF46,BF$4:BF$119,1))</f>
        <v>49</v>
      </c>
      <c r="BH46" s="51">
        <v>33.04</v>
      </c>
      <c r="BI46" s="6">
        <v>0</v>
      </c>
      <c r="BJ46" s="31">
        <v>0</v>
      </c>
      <c r="BK46" s="31">
        <v>0</v>
      </c>
      <c r="BL46" s="38">
        <f t="shared" si="28"/>
        <v>33.04</v>
      </c>
      <c r="BM46" s="11">
        <f>IF(BL46="",Default_Rank_Score,RANK(BL46,BL$4:BL$119,1))</f>
        <v>28</v>
      </c>
      <c r="BN46" s="51">
        <v>42.22</v>
      </c>
      <c r="BO46" s="6">
        <v>1</v>
      </c>
      <c r="BP46" s="31">
        <v>0</v>
      </c>
      <c r="BQ46" s="31">
        <v>0</v>
      </c>
      <c r="BR46" s="38">
        <f t="shared" si="29"/>
        <v>47.22</v>
      </c>
      <c r="BS46" s="11">
        <f>IF(BR46="",Default_Rank_Score,RANK(BR46,BR$4:BR$119,1))</f>
        <v>44</v>
      </c>
    </row>
    <row r="47" spans="1:71" s="10" customFormat="1" x14ac:dyDescent="0.2">
      <c r="A47" s="61" t="s">
        <v>117</v>
      </c>
      <c r="B47" s="2"/>
      <c r="C47" s="1"/>
      <c r="D47" s="69">
        <v>1</v>
      </c>
      <c r="E47" s="76" t="s">
        <v>73</v>
      </c>
      <c r="F47" s="6"/>
      <c r="G47" s="66">
        <f t="shared" si="15"/>
        <v>57</v>
      </c>
      <c r="H47" s="66">
        <f t="shared" si="16"/>
        <v>256</v>
      </c>
      <c r="I47" s="66">
        <f t="shared" si="17"/>
        <v>6</v>
      </c>
      <c r="J47" s="66">
        <f t="shared" si="18"/>
        <v>5</v>
      </c>
      <c r="K47" s="67">
        <f t="shared" si="19"/>
        <v>445.29999999999995</v>
      </c>
      <c r="L47" s="51">
        <v>38.93</v>
      </c>
      <c r="M47" s="6">
        <v>0</v>
      </c>
      <c r="N47" s="31">
        <v>0</v>
      </c>
      <c r="O47" s="31">
        <v>0</v>
      </c>
      <c r="P47" s="38">
        <f t="shared" si="20"/>
        <v>38.93</v>
      </c>
      <c r="Q47" s="55">
        <f>IF(P47="",Default_Rank_Score,RANK(P47,P$4:P$119,1))</f>
        <v>48</v>
      </c>
      <c r="R47" s="51">
        <v>31.04</v>
      </c>
      <c r="S47" s="6">
        <v>0</v>
      </c>
      <c r="T47" s="31">
        <v>0</v>
      </c>
      <c r="U47" s="31">
        <v>0</v>
      </c>
      <c r="V47" s="38">
        <f t="shared" si="21"/>
        <v>31.04</v>
      </c>
      <c r="W47" s="57">
        <f>IF(V47="",Default_Rank_Score,RANK(V47,V$4:V$119,1))</f>
        <v>57</v>
      </c>
      <c r="X47" s="51">
        <v>40.479999999999997</v>
      </c>
      <c r="Y47" s="6">
        <v>0</v>
      </c>
      <c r="Z47" s="31">
        <v>0</v>
      </c>
      <c r="AA47" s="31">
        <v>0</v>
      </c>
      <c r="AB47" s="38">
        <f t="shared" si="22"/>
        <v>40.479999999999997</v>
      </c>
      <c r="AC47" s="57">
        <f>IF(AB47="",Default_Rank_Score,RANK(AB47,AB$4:AB$119,1))</f>
        <v>40</v>
      </c>
      <c r="AD47" s="51">
        <v>36.770000000000003</v>
      </c>
      <c r="AE47" s="6">
        <v>1</v>
      </c>
      <c r="AF47" s="31">
        <v>0</v>
      </c>
      <c r="AG47" s="31">
        <v>0</v>
      </c>
      <c r="AH47" s="38">
        <f t="shared" si="23"/>
        <v>41.77</v>
      </c>
      <c r="AI47" s="57">
        <f>IF(AH47="",Default_Rank_Score,RANK(AH47,AH$4:AH$119,1))</f>
        <v>64</v>
      </c>
      <c r="AJ47" s="51">
        <v>46.55</v>
      </c>
      <c r="AK47" s="6">
        <v>0</v>
      </c>
      <c r="AL47" s="31">
        <v>0</v>
      </c>
      <c r="AM47" s="31">
        <v>0</v>
      </c>
      <c r="AN47" s="38">
        <f t="shared" si="24"/>
        <v>46.55</v>
      </c>
      <c r="AO47" s="11">
        <f>IF(AN47="",Default_Rank_Score,RANK(AN47,AN$4:AN$119,1))</f>
        <v>47</v>
      </c>
      <c r="AP47" s="51">
        <v>43.41</v>
      </c>
      <c r="AQ47" s="6">
        <v>0</v>
      </c>
      <c r="AR47" s="31">
        <v>0</v>
      </c>
      <c r="AS47" s="31">
        <v>0</v>
      </c>
      <c r="AT47" s="38">
        <f t="shared" si="25"/>
        <v>43.41</v>
      </c>
      <c r="AU47" s="11">
        <f>IF(AT47="",Default_Rank_Score,RANK(AT47,AT$4:AT$119,1))</f>
        <v>55</v>
      </c>
      <c r="AV47" s="51">
        <v>55.14</v>
      </c>
      <c r="AW47" s="6">
        <v>1</v>
      </c>
      <c r="AX47" s="31">
        <v>0</v>
      </c>
      <c r="AY47" s="31">
        <v>0</v>
      </c>
      <c r="AZ47" s="38">
        <f t="shared" si="26"/>
        <v>60.14</v>
      </c>
      <c r="BA47" s="11">
        <f>IF(AZ47="",Default_Rank_Score,RANK(AZ47,AZ$4:AZ$119,1))</f>
        <v>82</v>
      </c>
      <c r="BB47" s="51">
        <v>34.340000000000003</v>
      </c>
      <c r="BC47" s="6">
        <v>0</v>
      </c>
      <c r="BD47" s="31">
        <v>0</v>
      </c>
      <c r="BE47" s="31">
        <v>0</v>
      </c>
      <c r="BF47" s="38">
        <f t="shared" si="27"/>
        <v>34.340000000000003</v>
      </c>
      <c r="BG47" s="11">
        <f>IF(BF47="",Default_Rank_Score,RANK(BF47,BF$4:BF$119,1))</f>
        <v>38</v>
      </c>
      <c r="BH47" s="51">
        <v>37.1</v>
      </c>
      <c r="BI47" s="6">
        <v>1</v>
      </c>
      <c r="BJ47" s="31">
        <v>0</v>
      </c>
      <c r="BK47" s="31">
        <v>0</v>
      </c>
      <c r="BL47" s="38">
        <f t="shared" si="28"/>
        <v>42.1</v>
      </c>
      <c r="BM47" s="11">
        <f>IF(BL47="",Default_Rank_Score,RANK(BL47,BL$4:BL$119,1))</f>
        <v>56</v>
      </c>
      <c r="BN47" s="51">
        <v>56.54</v>
      </c>
      <c r="BO47" s="6">
        <v>2</v>
      </c>
      <c r="BP47" s="31">
        <v>0</v>
      </c>
      <c r="BQ47" s="31">
        <v>0</v>
      </c>
      <c r="BR47" s="38">
        <f t="shared" si="29"/>
        <v>66.539999999999992</v>
      </c>
      <c r="BS47" s="11">
        <f>IF(BR47="",Default_Rank_Score,RANK(BR47,BR$4:BR$119,1))</f>
        <v>80</v>
      </c>
    </row>
    <row r="48" spans="1:71" s="10" customFormat="1" x14ac:dyDescent="0.2">
      <c r="A48" s="61" t="s">
        <v>99</v>
      </c>
      <c r="B48" s="2"/>
      <c r="C48" s="1"/>
      <c r="D48" s="70">
        <v>2</v>
      </c>
      <c r="E48" s="76" t="s">
        <v>73</v>
      </c>
      <c r="F48" s="6"/>
      <c r="G48" s="66">
        <f t="shared" si="15"/>
        <v>67</v>
      </c>
      <c r="H48" s="66">
        <f t="shared" si="16"/>
        <v>331</v>
      </c>
      <c r="I48" s="66">
        <f t="shared" si="17"/>
        <v>4</v>
      </c>
      <c r="J48" s="66">
        <f t="shared" si="18"/>
        <v>10</v>
      </c>
      <c r="K48" s="67">
        <f t="shared" si="19"/>
        <v>504.61000000000007</v>
      </c>
      <c r="L48" s="51">
        <v>46.59</v>
      </c>
      <c r="M48" s="6">
        <v>1</v>
      </c>
      <c r="N48" s="31">
        <v>1</v>
      </c>
      <c r="O48" s="31">
        <v>0</v>
      </c>
      <c r="P48" s="38">
        <f t="shared" si="20"/>
        <v>61.59</v>
      </c>
      <c r="Q48" s="55">
        <f>IF(P48="",Default_Rank_Score,RANK(P48,P$4:P$119,1))</f>
        <v>82</v>
      </c>
      <c r="R48" s="51">
        <v>32.56</v>
      </c>
      <c r="S48" s="6">
        <v>5</v>
      </c>
      <c r="T48" s="31">
        <v>0</v>
      </c>
      <c r="U48" s="31">
        <v>0</v>
      </c>
      <c r="V48" s="38">
        <f t="shared" si="21"/>
        <v>57.56</v>
      </c>
      <c r="W48" s="57">
        <f>IF(V48="",Default_Rank_Score,RANK(V48,V$4:V$119,1))</f>
        <v>101</v>
      </c>
      <c r="X48" s="51">
        <v>40.520000000000003</v>
      </c>
      <c r="Y48" s="6">
        <v>1</v>
      </c>
      <c r="Z48" s="31">
        <v>0</v>
      </c>
      <c r="AA48" s="31">
        <v>0</v>
      </c>
      <c r="AB48" s="38">
        <f t="shared" si="22"/>
        <v>45.52</v>
      </c>
      <c r="AC48" s="57">
        <f>IF(AB48="",Default_Rank_Score,RANK(AB48,AB$4:AB$119,1))</f>
        <v>51</v>
      </c>
      <c r="AD48" s="51">
        <v>35.369999999999997</v>
      </c>
      <c r="AE48" s="6">
        <v>0</v>
      </c>
      <c r="AF48" s="31">
        <v>0</v>
      </c>
      <c r="AG48" s="31">
        <v>0</v>
      </c>
      <c r="AH48" s="38">
        <f t="shared" si="23"/>
        <v>35.369999999999997</v>
      </c>
      <c r="AI48" s="57">
        <f>IF(AH48="",Default_Rank_Score,RANK(AH48,AH$4:AH$119,1))</f>
        <v>43</v>
      </c>
      <c r="AJ48" s="51">
        <v>49.05</v>
      </c>
      <c r="AK48" s="6">
        <v>0</v>
      </c>
      <c r="AL48" s="31">
        <v>0</v>
      </c>
      <c r="AM48" s="31">
        <v>0</v>
      </c>
      <c r="AN48" s="38">
        <f t="shared" si="24"/>
        <v>49.05</v>
      </c>
      <c r="AO48" s="11">
        <f>IF(AN48="",Default_Rank_Score,RANK(AN48,AN$4:AN$119,1))</f>
        <v>54</v>
      </c>
      <c r="AP48" s="51">
        <v>60.55</v>
      </c>
      <c r="AQ48" s="6">
        <v>1</v>
      </c>
      <c r="AR48" s="31">
        <v>0</v>
      </c>
      <c r="AS48" s="31">
        <v>0</v>
      </c>
      <c r="AT48" s="38">
        <f t="shared" si="25"/>
        <v>65.55</v>
      </c>
      <c r="AU48" s="11">
        <f>IF(AT48="",Default_Rank_Score,RANK(AT48,AT$4:AT$119,1))</f>
        <v>86</v>
      </c>
      <c r="AV48" s="51">
        <v>39.68</v>
      </c>
      <c r="AW48" s="6">
        <v>1</v>
      </c>
      <c r="AX48" s="31">
        <v>0</v>
      </c>
      <c r="AY48" s="31">
        <v>0</v>
      </c>
      <c r="AZ48" s="38">
        <f t="shared" si="26"/>
        <v>44.68</v>
      </c>
      <c r="BA48" s="11">
        <f>IF(AZ48="",Default_Rank_Score,RANK(AZ48,AZ$4:AZ$119,1))</f>
        <v>57</v>
      </c>
      <c r="BB48" s="51">
        <v>34.57</v>
      </c>
      <c r="BC48" s="6">
        <v>0</v>
      </c>
      <c r="BD48" s="31">
        <v>1</v>
      </c>
      <c r="BE48" s="31">
        <v>0</v>
      </c>
      <c r="BF48" s="38">
        <f t="shared" si="27"/>
        <v>44.57</v>
      </c>
      <c r="BG48" s="11">
        <f>IF(BF48="",Default_Rank_Score,RANK(BF48,BF$4:BF$119,1))</f>
        <v>67</v>
      </c>
      <c r="BH48" s="51">
        <v>41.8</v>
      </c>
      <c r="BI48" s="6">
        <v>1</v>
      </c>
      <c r="BJ48" s="31">
        <v>0</v>
      </c>
      <c r="BK48" s="31">
        <v>0</v>
      </c>
      <c r="BL48" s="38">
        <f t="shared" si="28"/>
        <v>46.8</v>
      </c>
      <c r="BM48" s="11">
        <f>IF(BL48="",Default_Rank_Score,RANK(BL48,BL$4:BL$119,1))</f>
        <v>64</v>
      </c>
      <c r="BN48" s="51">
        <v>53.92</v>
      </c>
      <c r="BO48" s="6">
        <v>0</v>
      </c>
      <c r="BP48" s="31">
        <v>0</v>
      </c>
      <c r="BQ48" s="31">
        <v>0</v>
      </c>
      <c r="BR48" s="38">
        <f t="shared" si="29"/>
        <v>53.92</v>
      </c>
      <c r="BS48" s="11">
        <f>IF(BR48="",Default_Rank_Score,RANK(BR48,BR$4:BR$119,1))</f>
        <v>62</v>
      </c>
    </row>
    <row r="49" spans="1:71" s="10" customFormat="1" x14ac:dyDescent="0.2">
      <c r="A49" s="61" t="s">
        <v>119</v>
      </c>
      <c r="B49" s="2"/>
      <c r="C49" s="1"/>
      <c r="D49" s="70">
        <v>2</v>
      </c>
      <c r="E49" s="76" t="s">
        <v>73</v>
      </c>
      <c r="F49" s="6"/>
      <c r="G49" s="66">
        <f t="shared" si="15"/>
        <v>87</v>
      </c>
      <c r="H49" s="66">
        <f t="shared" si="16"/>
        <v>431</v>
      </c>
      <c r="I49" s="66">
        <f t="shared" si="17"/>
        <v>7</v>
      </c>
      <c r="J49" s="66">
        <f t="shared" si="18"/>
        <v>5</v>
      </c>
      <c r="K49" s="67">
        <f t="shared" si="19"/>
        <v>637.87000000000012</v>
      </c>
      <c r="L49" s="51">
        <v>65.61</v>
      </c>
      <c r="M49" s="6">
        <v>0</v>
      </c>
      <c r="N49" s="31">
        <v>0</v>
      </c>
      <c r="O49" s="31">
        <v>0</v>
      </c>
      <c r="P49" s="38">
        <f t="shared" si="20"/>
        <v>65.61</v>
      </c>
      <c r="Q49" s="55">
        <f>IF(P49="",Default_Rank_Score,RANK(P49,P$4:P$119,1))</f>
        <v>86</v>
      </c>
      <c r="R49" s="51">
        <v>56.09</v>
      </c>
      <c r="S49" s="6">
        <v>1</v>
      </c>
      <c r="T49" s="31">
        <v>0</v>
      </c>
      <c r="U49" s="31">
        <v>0</v>
      </c>
      <c r="V49" s="38">
        <f t="shared" si="21"/>
        <v>61.09</v>
      </c>
      <c r="W49" s="57">
        <f>IF(V49="",Default_Rank_Score,RANK(V49,V$4:V$119,1))</f>
        <v>103</v>
      </c>
      <c r="X49" s="51">
        <v>65.33</v>
      </c>
      <c r="Y49" s="6">
        <v>0</v>
      </c>
      <c r="Z49" s="31">
        <v>0</v>
      </c>
      <c r="AA49" s="31">
        <v>0</v>
      </c>
      <c r="AB49" s="38">
        <f t="shared" si="22"/>
        <v>65.33</v>
      </c>
      <c r="AC49" s="57">
        <f>IF(AB49="",Default_Rank_Score,RANK(AB49,AB$4:AB$119,1))</f>
        <v>89</v>
      </c>
      <c r="AD49" s="51">
        <v>43.18</v>
      </c>
      <c r="AE49" s="6">
        <v>0</v>
      </c>
      <c r="AF49" s="31">
        <v>0</v>
      </c>
      <c r="AG49" s="31">
        <v>0</v>
      </c>
      <c r="AH49" s="38">
        <f t="shared" si="23"/>
        <v>43.18</v>
      </c>
      <c r="AI49" s="57">
        <f>IF(AH49="",Default_Rank_Score,RANK(AH49,AH$4:AH$119,1))</f>
        <v>68</v>
      </c>
      <c r="AJ49" s="51">
        <v>68.33</v>
      </c>
      <c r="AK49" s="6">
        <v>0</v>
      </c>
      <c r="AL49" s="31">
        <v>0</v>
      </c>
      <c r="AM49" s="31">
        <v>0</v>
      </c>
      <c r="AN49" s="38">
        <f t="shared" si="24"/>
        <v>68.33</v>
      </c>
      <c r="AO49" s="11">
        <f>IF(AN49="",Default_Rank_Score,RANK(AN49,AN$4:AN$119,1))</f>
        <v>85</v>
      </c>
      <c r="AP49" s="51">
        <v>53.6</v>
      </c>
      <c r="AQ49" s="6">
        <v>0</v>
      </c>
      <c r="AR49" s="31">
        <v>0</v>
      </c>
      <c r="AS49" s="31">
        <v>0</v>
      </c>
      <c r="AT49" s="38">
        <f t="shared" si="25"/>
        <v>53.6</v>
      </c>
      <c r="AU49" s="11">
        <f>IF(AT49="",Default_Rank_Score,RANK(AT49,AT$4:AT$119,1))</f>
        <v>71</v>
      </c>
      <c r="AV49" s="51">
        <v>55.45</v>
      </c>
      <c r="AW49" s="6">
        <v>2</v>
      </c>
      <c r="AX49" s="31">
        <v>0</v>
      </c>
      <c r="AY49" s="31">
        <v>0</v>
      </c>
      <c r="AZ49" s="38">
        <f t="shared" si="26"/>
        <v>65.45</v>
      </c>
      <c r="BA49" s="11">
        <f>IF(AZ49="",Default_Rank_Score,RANK(AZ49,AZ$4:AZ$119,1))</f>
        <v>90</v>
      </c>
      <c r="BB49" s="51">
        <v>58.46</v>
      </c>
      <c r="BC49" s="6">
        <v>2</v>
      </c>
      <c r="BD49" s="31">
        <v>0</v>
      </c>
      <c r="BE49" s="31">
        <v>0</v>
      </c>
      <c r="BF49" s="38">
        <f t="shared" si="27"/>
        <v>68.460000000000008</v>
      </c>
      <c r="BG49" s="11">
        <f>IF(BF49="",Default_Rank_Score,RANK(BF49,BF$4:BF$119,1))</f>
        <v>97</v>
      </c>
      <c r="BH49" s="51">
        <v>63.12</v>
      </c>
      <c r="BI49" s="6">
        <v>0</v>
      </c>
      <c r="BJ49" s="31">
        <v>0</v>
      </c>
      <c r="BK49" s="31">
        <v>0</v>
      </c>
      <c r="BL49" s="38">
        <f t="shared" si="28"/>
        <v>63.12</v>
      </c>
      <c r="BM49" s="11">
        <f>IF(BL49="",Default_Rank_Score,RANK(BL49,BL$4:BL$119,1))</f>
        <v>88</v>
      </c>
      <c r="BN49" s="51">
        <v>83.7</v>
      </c>
      <c r="BO49" s="6">
        <v>0</v>
      </c>
      <c r="BP49" s="31">
        <v>0</v>
      </c>
      <c r="BQ49" s="31">
        <v>0</v>
      </c>
      <c r="BR49" s="38">
        <f t="shared" si="29"/>
        <v>83.7</v>
      </c>
      <c r="BS49" s="11">
        <f>IF(BR49="",Default_Rank_Score,RANK(BR49,BR$4:BR$119,1))</f>
        <v>95</v>
      </c>
    </row>
    <row r="50" spans="1:71" s="10" customFormat="1" x14ac:dyDescent="0.2">
      <c r="A50" s="61" t="s">
        <v>169</v>
      </c>
      <c r="B50" s="2"/>
      <c r="C50" s="1"/>
      <c r="D50" s="73">
        <v>5</v>
      </c>
      <c r="E50" s="76" t="s">
        <v>73</v>
      </c>
      <c r="F50" s="6"/>
      <c r="G50" s="66">
        <f t="shared" si="15"/>
        <v>103</v>
      </c>
      <c r="H50" s="66">
        <f t="shared" si="16"/>
        <v>514</v>
      </c>
      <c r="I50" s="66">
        <f t="shared" si="17"/>
        <v>1</v>
      </c>
      <c r="J50" s="66">
        <f t="shared" si="18"/>
        <v>34</v>
      </c>
      <c r="K50" s="67">
        <f t="shared" si="19"/>
        <v>940.08000000000015</v>
      </c>
      <c r="L50" s="51">
        <v>83.18</v>
      </c>
      <c r="M50" s="6">
        <v>5</v>
      </c>
      <c r="N50" s="31">
        <v>0</v>
      </c>
      <c r="O50" s="31">
        <v>0</v>
      </c>
      <c r="P50" s="38">
        <f t="shared" si="20"/>
        <v>108.18</v>
      </c>
      <c r="Q50" s="55">
        <f>IF(P50="",Default_Rank_Score,RANK(P50,P$4:P$119,1))</f>
        <v>105</v>
      </c>
      <c r="R50" s="51">
        <v>55.22</v>
      </c>
      <c r="S50" s="6">
        <v>0</v>
      </c>
      <c r="T50" s="31">
        <v>0</v>
      </c>
      <c r="U50" s="31">
        <v>0</v>
      </c>
      <c r="V50" s="38">
        <f t="shared" si="21"/>
        <v>55.22</v>
      </c>
      <c r="W50" s="57">
        <f>IF(V50="",Default_Rank_Score,RANK(V50,V$4:V$119,1))</f>
        <v>99</v>
      </c>
      <c r="X50" s="51">
        <v>80.83</v>
      </c>
      <c r="Y50" s="6">
        <v>4</v>
      </c>
      <c r="Z50" s="31">
        <v>0</v>
      </c>
      <c r="AA50" s="31">
        <v>0</v>
      </c>
      <c r="AB50" s="38">
        <f t="shared" si="22"/>
        <v>100.83</v>
      </c>
      <c r="AC50" s="57">
        <f>IF(AB50="",Default_Rank_Score,RANK(AB50,AB$4:AB$119,1))</f>
        <v>106</v>
      </c>
      <c r="AD50" s="51">
        <v>73.25</v>
      </c>
      <c r="AE50" s="6">
        <v>2</v>
      </c>
      <c r="AF50" s="31">
        <v>0</v>
      </c>
      <c r="AG50" s="31">
        <v>0</v>
      </c>
      <c r="AH50" s="38">
        <f t="shared" si="23"/>
        <v>83.25</v>
      </c>
      <c r="AI50" s="57">
        <f>IF(AH50="",Default_Rank_Score,RANK(AH50,AH$4:AH$119,1))</f>
        <v>103</v>
      </c>
      <c r="AJ50" s="51">
        <v>84.91</v>
      </c>
      <c r="AK50" s="6">
        <v>2</v>
      </c>
      <c r="AL50" s="31">
        <v>0</v>
      </c>
      <c r="AM50" s="31">
        <v>0</v>
      </c>
      <c r="AN50" s="38">
        <f t="shared" si="24"/>
        <v>94.91</v>
      </c>
      <c r="AO50" s="11">
        <f>IF(AN50="",Default_Rank_Score,RANK(AN50,AN$4:AN$119,1))</f>
        <v>101</v>
      </c>
      <c r="AP50" s="51">
        <v>73.95</v>
      </c>
      <c r="AQ50" s="6">
        <v>5</v>
      </c>
      <c r="AR50" s="31">
        <v>0</v>
      </c>
      <c r="AS50" s="31">
        <v>0</v>
      </c>
      <c r="AT50" s="38">
        <f t="shared" si="25"/>
        <v>98.95</v>
      </c>
      <c r="AU50" s="11">
        <f>IF(AT50="",Default_Rank_Score,RANK(AT50,AT$4:AT$119,1))</f>
        <v>100</v>
      </c>
      <c r="AV50" s="51">
        <v>75.58</v>
      </c>
      <c r="AW50" s="6">
        <v>8</v>
      </c>
      <c r="AX50" s="31">
        <v>0</v>
      </c>
      <c r="AY50" s="31">
        <v>0</v>
      </c>
      <c r="AZ50" s="38">
        <f t="shared" si="26"/>
        <v>115.58</v>
      </c>
      <c r="BA50" s="11">
        <f>IF(AZ50="",Default_Rank_Score,RANK(AZ50,AZ$4:AZ$119,1))</f>
        <v>107</v>
      </c>
      <c r="BB50" s="51">
        <v>70.209999999999994</v>
      </c>
      <c r="BC50" s="6">
        <v>2</v>
      </c>
      <c r="BD50" s="31">
        <v>0</v>
      </c>
      <c r="BE50" s="31">
        <v>0</v>
      </c>
      <c r="BF50" s="38">
        <f t="shared" si="27"/>
        <v>80.209999999999994</v>
      </c>
      <c r="BG50" s="11">
        <f>IF(BF50="",Default_Rank_Score,RANK(BF50,BF$4:BF$119,1))</f>
        <v>101</v>
      </c>
      <c r="BH50" s="51">
        <v>70.989999999999995</v>
      </c>
      <c r="BI50" s="6">
        <v>1</v>
      </c>
      <c r="BJ50" s="31">
        <v>0</v>
      </c>
      <c r="BK50" s="31">
        <v>0</v>
      </c>
      <c r="BL50" s="38">
        <f t="shared" si="28"/>
        <v>75.989999999999995</v>
      </c>
      <c r="BM50" s="11">
        <f>IF(BL50="",Default_Rank_Score,RANK(BL50,BL$4:BL$119,1))</f>
        <v>101</v>
      </c>
      <c r="BN50" s="51">
        <v>101.96</v>
      </c>
      <c r="BO50" s="6">
        <v>5</v>
      </c>
      <c r="BP50" s="31">
        <v>0</v>
      </c>
      <c r="BQ50" s="31">
        <v>0</v>
      </c>
      <c r="BR50" s="38">
        <f t="shared" si="29"/>
        <v>126.96</v>
      </c>
      <c r="BS50" s="11">
        <f>IF(BR50="",Default_Rank_Score,RANK(BR50,BR$4:BR$119,1))</f>
        <v>108</v>
      </c>
    </row>
    <row r="51" spans="1:71" s="10" customFormat="1" x14ac:dyDescent="0.2">
      <c r="A51" s="61" t="s">
        <v>108</v>
      </c>
      <c r="B51" s="2"/>
      <c r="C51" s="1"/>
      <c r="D51" s="71">
        <v>3</v>
      </c>
      <c r="E51" s="76" t="s">
        <v>85</v>
      </c>
      <c r="F51" s="6"/>
      <c r="G51" s="66">
        <f t="shared" si="15"/>
        <v>18</v>
      </c>
      <c r="H51" s="66">
        <f t="shared" si="16"/>
        <v>113</v>
      </c>
      <c r="I51" s="66">
        <f t="shared" si="17"/>
        <v>7</v>
      </c>
      <c r="J51" s="66">
        <f t="shared" si="18"/>
        <v>3</v>
      </c>
      <c r="K51" s="67">
        <f t="shared" si="19"/>
        <v>324.05</v>
      </c>
      <c r="L51" s="51">
        <v>30.85</v>
      </c>
      <c r="M51" s="6">
        <v>0</v>
      </c>
      <c r="N51" s="31">
        <v>0</v>
      </c>
      <c r="O51" s="31">
        <v>0</v>
      </c>
      <c r="P51" s="38">
        <f t="shared" si="20"/>
        <v>30.85</v>
      </c>
      <c r="Q51" s="55">
        <f>IF(P51="",Default_Rank_Score,RANK(P51,P$4:P$119,1))</f>
        <v>23</v>
      </c>
      <c r="R51" s="51">
        <v>22.84</v>
      </c>
      <c r="S51" s="6">
        <v>0</v>
      </c>
      <c r="T51" s="31">
        <v>0</v>
      </c>
      <c r="U51" s="31">
        <v>0</v>
      </c>
      <c r="V51" s="38">
        <f t="shared" si="21"/>
        <v>22.84</v>
      </c>
      <c r="W51" s="57">
        <f>IF(V51="",Default_Rank_Score,RANK(V51,V$4:V$119,1))</f>
        <v>18</v>
      </c>
      <c r="X51" s="51">
        <v>32.83</v>
      </c>
      <c r="Y51" s="6">
        <v>0</v>
      </c>
      <c r="Z51" s="31">
        <v>0</v>
      </c>
      <c r="AA51" s="31">
        <v>0</v>
      </c>
      <c r="AB51" s="38">
        <f t="shared" si="22"/>
        <v>32.83</v>
      </c>
      <c r="AC51" s="57">
        <f>IF(AB51="",Default_Rank_Score,RANK(AB51,AB$4:AB$119,1))</f>
        <v>17</v>
      </c>
      <c r="AD51" s="51">
        <v>25.82</v>
      </c>
      <c r="AE51" s="6">
        <v>1</v>
      </c>
      <c r="AF51" s="31">
        <v>0</v>
      </c>
      <c r="AG51" s="31">
        <v>0</v>
      </c>
      <c r="AH51" s="38">
        <f t="shared" si="23"/>
        <v>30.82</v>
      </c>
      <c r="AI51" s="57">
        <f>IF(AH51="",Default_Rank_Score,RANK(AH51,AH$4:AH$119,1))</f>
        <v>23</v>
      </c>
      <c r="AJ51" s="51">
        <v>37.49</v>
      </c>
      <c r="AK51" s="6">
        <v>1</v>
      </c>
      <c r="AL51" s="31">
        <v>0</v>
      </c>
      <c r="AM51" s="31">
        <v>0</v>
      </c>
      <c r="AN51" s="38">
        <f t="shared" si="24"/>
        <v>42.49</v>
      </c>
      <c r="AO51" s="11">
        <f>IF(AN51="",Default_Rank_Score,RANK(AN51,AN$4:AN$119,1))</f>
        <v>32</v>
      </c>
      <c r="AP51" s="51">
        <v>29.84</v>
      </c>
      <c r="AQ51" s="6">
        <v>0</v>
      </c>
      <c r="AR51" s="31">
        <v>0</v>
      </c>
      <c r="AS51" s="31">
        <v>0</v>
      </c>
      <c r="AT51" s="38">
        <f t="shared" si="25"/>
        <v>29.84</v>
      </c>
      <c r="AU51" s="11">
        <f>IF(AT51="",Default_Rank_Score,RANK(AT51,AT$4:AT$119,1))</f>
        <v>13</v>
      </c>
      <c r="AV51" s="51">
        <v>29.53</v>
      </c>
      <c r="AW51" s="6">
        <v>1</v>
      </c>
      <c r="AX51" s="31">
        <v>0</v>
      </c>
      <c r="AY51" s="31">
        <v>0</v>
      </c>
      <c r="AZ51" s="38">
        <f t="shared" si="26"/>
        <v>34.53</v>
      </c>
      <c r="BA51" s="11">
        <f>IF(AZ51="",Default_Rank_Score,RANK(AZ51,AZ$4:AZ$119,1))</f>
        <v>25</v>
      </c>
      <c r="BB51" s="51">
        <v>27.57</v>
      </c>
      <c r="BC51" s="6">
        <v>0</v>
      </c>
      <c r="BD51" s="31">
        <v>0</v>
      </c>
      <c r="BE51" s="31">
        <v>0</v>
      </c>
      <c r="BF51" s="38">
        <f t="shared" si="27"/>
        <v>27.57</v>
      </c>
      <c r="BG51" s="11">
        <f>IF(BF51="",Default_Rank_Score,RANK(BF51,BF$4:BF$119,1))</f>
        <v>12</v>
      </c>
      <c r="BH51" s="51">
        <v>29.03</v>
      </c>
      <c r="BI51" s="6">
        <v>0</v>
      </c>
      <c r="BJ51" s="31">
        <v>0</v>
      </c>
      <c r="BK51" s="31">
        <v>0</v>
      </c>
      <c r="BL51" s="38">
        <f t="shared" si="28"/>
        <v>29.03</v>
      </c>
      <c r="BM51" s="11">
        <f>IF(BL51="",Default_Rank_Score,RANK(BL51,BL$4:BL$119,1))</f>
        <v>16</v>
      </c>
      <c r="BN51" s="51">
        <v>43.25</v>
      </c>
      <c r="BO51" s="6">
        <v>0</v>
      </c>
      <c r="BP51" s="31">
        <v>0</v>
      </c>
      <c r="BQ51" s="31">
        <v>0</v>
      </c>
      <c r="BR51" s="38">
        <f t="shared" si="29"/>
        <v>43.25</v>
      </c>
      <c r="BS51" s="11">
        <f>IF(BR51="",Default_Rank_Score,RANK(BR51,BR$4:BR$119,1))</f>
        <v>35</v>
      </c>
    </row>
    <row r="52" spans="1:71" s="10" customFormat="1" x14ac:dyDescent="0.2">
      <c r="A52" s="61" t="s">
        <v>193</v>
      </c>
      <c r="B52" s="2"/>
      <c r="C52" s="1"/>
      <c r="D52" s="74">
        <v>6</v>
      </c>
      <c r="E52" s="76" t="s">
        <v>85</v>
      </c>
      <c r="F52" s="6"/>
      <c r="G52" s="66">
        <f t="shared" si="15"/>
        <v>43</v>
      </c>
      <c r="H52" s="66">
        <f t="shared" si="16"/>
        <v>238</v>
      </c>
      <c r="I52" s="66">
        <f t="shared" si="17"/>
        <v>10</v>
      </c>
      <c r="J52" s="66">
        <f t="shared" si="18"/>
        <v>0</v>
      </c>
      <c r="K52" s="67">
        <f t="shared" si="19"/>
        <v>395.31</v>
      </c>
      <c r="L52" s="51">
        <v>37.950000000000003</v>
      </c>
      <c r="M52" s="6">
        <v>0</v>
      </c>
      <c r="N52" s="31">
        <v>0</v>
      </c>
      <c r="O52" s="31">
        <v>0</v>
      </c>
      <c r="P52" s="38">
        <f t="shared" si="20"/>
        <v>37.950000000000003</v>
      </c>
      <c r="Q52" s="55">
        <f>IF(P52="",Default_Rank_Score,RANK(P52,P$4:P$119,1))</f>
        <v>44</v>
      </c>
      <c r="R52" s="51">
        <v>30.39</v>
      </c>
      <c r="S52" s="6">
        <v>0</v>
      </c>
      <c r="T52" s="31">
        <v>0</v>
      </c>
      <c r="U52" s="31">
        <v>0</v>
      </c>
      <c r="V52" s="38">
        <f t="shared" si="21"/>
        <v>30.39</v>
      </c>
      <c r="W52" s="57">
        <f>IF(V52="",Default_Rank_Score,RANK(V52,V$4:V$119,1))</f>
        <v>56</v>
      </c>
      <c r="X52" s="51">
        <v>43.19</v>
      </c>
      <c r="Y52" s="6">
        <v>0</v>
      </c>
      <c r="Z52" s="31">
        <v>0</v>
      </c>
      <c r="AA52" s="31">
        <v>0</v>
      </c>
      <c r="AB52" s="38">
        <f t="shared" si="22"/>
        <v>43.19</v>
      </c>
      <c r="AC52" s="57">
        <f>IF(AB52="",Default_Rank_Score,RANK(AB52,AB$4:AB$119,1))</f>
        <v>46</v>
      </c>
      <c r="AD52" s="51">
        <v>39.32</v>
      </c>
      <c r="AE52" s="6">
        <v>0</v>
      </c>
      <c r="AF52" s="31">
        <v>0</v>
      </c>
      <c r="AG52" s="31">
        <v>0</v>
      </c>
      <c r="AH52" s="38">
        <f t="shared" si="23"/>
        <v>39.32</v>
      </c>
      <c r="AI52" s="57">
        <f>IF(AH52="",Default_Rank_Score,RANK(AH52,AH$4:AH$119,1))</f>
        <v>57</v>
      </c>
      <c r="AJ52" s="51">
        <v>43.03</v>
      </c>
      <c r="AK52" s="6">
        <v>0</v>
      </c>
      <c r="AL52" s="31">
        <v>0</v>
      </c>
      <c r="AM52" s="31">
        <v>0</v>
      </c>
      <c r="AN52" s="38">
        <f t="shared" si="24"/>
        <v>43.03</v>
      </c>
      <c r="AO52" s="11">
        <f>IF(AN52="",Default_Rank_Score,RANK(AN52,AN$4:AN$119,1))</f>
        <v>35</v>
      </c>
      <c r="AP52" s="51">
        <v>41.31</v>
      </c>
      <c r="AQ52" s="6">
        <v>0</v>
      </c>
      <c r="AR52" s="31">
        <v>1</v>
      </c>
      <c r="AS52" s="31">
        <v>0</v>
      </c>
      <c r="AT52" s="38">
        <f t="shared" si="25"/>
        <v>51.31</v>
      </c>
      <c r="AU52" s="11">
        <f>IF(AT52="",Default_Rank_Score,RANK(AT52,AT$4:AT$119,1))</f>
        <v>70</v>
      </c>
      <c r="AV52" s="51">
        <v>35.229999999999997</v>
      </c>
      <c r="AW52" s="6">
        <v>0</v>
      </c>
      <c r="AX52" s="31">
        <v>0</v>
      </c>
      <c r="AY52" s="31">
        <v>0</v>
      </c>
      <c r="AZ52" s="38">
        <f t="shared" si="26"/>
        <v>35.229999999999997</v>
      </c>
      <c r="BA52" s="11">
        <f>IF(AZ52="",Default_Rank_Score,RANK(AZ52,AZ$4:AZ$119,1))</f>
        <v>28</v>
      </c>
      <c r="BB52" s="51">
        <v>32.51</v>
      </c>
      <c r="BC52" s="6">
        <v>0</v>
      </c>
      <c r="BD52" s="31">
        <v>0</v>
      </c>
      <c r="BE52" s="31">
        <v>0</v>
      </c>
      <c r="BF52" s="38">
        <f t="shared" si="27"/>
        <v>32.51</v>
      </c>
      <c r="BG52" s="11">
        <f>IF(BF52="",Default_Rank_Score,RANK(BF52,BF$4:BF$119,1))</f>
        <v>32</v>
      </c>
      <c r="BH52" s="51">
        <v>39.39</v>
      </c>
      <c r="BI52" s="6">
        <v>0</v>
      </c>
      <c r="BJ52" s="31">
        <v>0</v>
      </c>
      <c r="BK52" s="31">
        <v>0</v>
      </c>
      <c r="BL52" s="38">
        <f t="shared" si="28"/>
        <v>39.39</v>
      </c>
      <c r="BM52" s="11">
        <f>IF(BL52="",Default_Rank_Score,RANK(BL52,BL$4:BL$119,1))</f>
        <v>46</v>
      </c>
      <c r="BN52" s="51">
        <v>42.99</v>
      </c>
      <c r="BO52" s="6">
        <v>0</v>
      </c>
      <c r="BP52" s="31">
        <v>0</v>
      </c>
      <c r="BQ52" s="31">
        <v>0</v>
      </c>
      <c r="BR52" s="38">
        <f t="shared" si="29"/>
        <v>42.99</v>
      </c>
      <c r="BS52" s="11">
        <f>IF(BR52="",Default_Rank_Score,RANK(BR52,BR$4:BR$119,1))</f>
        <v>33</v>
      </c>
    </row>
    <row r="53" spans="1:71" s="10" customFormat="1" x14ac:dyDescent="0.2">
      <c r="A53" s="61" t="s">
        <v>94</v>
      </c>
      <c r="B53" s="2"/>
      <c r="C53" s="1"/>
      <c r="D53" s="70">
        <v>2</v>
      </c>
      <c r="E53" s="76" t="s">
        <v>85</v>
      </c>
      <c r="F53" s="6"/>
      <c r="G53" s="66">
        <f t="shared" si="15"/>
        <v>52</v>
      </c>
      <c r="H53" s="66">
        <f t="shared" si="16"/>
        <v>160</v>
      </c>
      <c r="I53" s="66">
        <f t="shared" si="17"/>
        <v>6</v>
      </c>
      <c r="J53" s="66">
        <f t="shared" si="18"/>
        <v>7</v>
      </c>
      <c r="K53" s="67">
        <f t="shared" si="19"/>
        <v>416.13</v>
      </c>
      <c r="L53" s="51">
        <v>30.28</v>
      </c>
      <c r="M53" s="6">
        <v>0</v>
      </c>
      <c r="N53" s="31">
        <v>0</v>
      </c>
      <c r="O53" s="31">
        <v>0</v>
      </c>
      <c r="P53" s="38">
        <f t="shared" si="20"/>
        <v>30.28</v>
      </c>
      <c r="Q53" s="55">
        <f>IF(P53="",Default_Rank_Score,RANK(P53,P$4:P$119,1))</f>
        <v>22</v>
      </c>
      <c r="R53" s="51">
        <v>17.3</v>
      </c>
      <c r="S53" s="6">
        <v>0</v>
      </c>
      <c r="T53" s="31">
        <v>0</v>
      </c>
      <c r="U53" s="31">
        <v>0</v>
      </c>
      <c r="V53" s="38">
        <f t="shared" si="21"/>
        <v>17.3</v>
      </c>
      <c r="W53" s="57">
        <f>IF(V53="",Default_Rank_Score,RANK(V53,V$4:V$119,1))</f>
        <v>8</v>
      </c>
      <c r="X53" s="51">
        <v>30.92</v>
      </c>
      <c r="Y53" s="6">
        <v>0</v>
      </c>
      <c r="Z53" s="31">
        <v>0</v>
      </c>
      <c r="AA53" s="31">
        <v>0</v>
      </c>
      <c r="AB53" s="38">
        <f t="shared" si="22"/>
        <v>30.92</v>
      </c>
      <c r="AC53" s="57">
        <f>IF(AB53="",Default_Rank_Score,RANK(AB53,AB$4:AB$119,1))</f>
        <v>12</v>
      </c>
      <c r="AD53" s="51" t="s">
        <v>192</v>
      </c>
      <c r="AE53" s="6">
        <v>1</v>
      </c>
      <c r="AF53" s="31">
        <v>0</v>
      </c>
      <c r="AG53" s="31">
        <v>0</v>
      </c>
      <c r="AH53" s="38">
        <f t="shared" si="23"/>
        <v>140</v>
      </c>
      <c r="AI53" s="57">
        <f>IF(AH53="",Default_Rank_Score,RANK(AH53,AH$4:AH$119,1))</f>
        <v>109</v>
      </c>
      <c r="AJ53" s="51">
        <v>32.14</v>
      </c>
      <c r="AK53" s="6">
        <v>0</v>
      </c>
      <c r="AL53" s="31">
        <v>0</v>
      </c>
      <c r="AM53" s="31">
        <v>0</v>
      </c>
      <c r="AN53" s="38">
        <f t="shared" si="24"/>
        <v>32.14</v>
      </c>
      <c r="AO53" s="11">
        <f>IF(AN53="",Default_Rank_Score,RANK(AN53,AN$4:AN$119,1))</f>
        <v>9</v>
      </c>
      <c r="AP53" s="51">
        <v>28.02</v>
      </c>
      <c r="AQ53" s="6">
        <v>0</v>
      </c>
      <c r="AR53" s="31">
        <v>0</v>
      </c>
      <c r="AS53" s="31">
        <v>0</v>
      </c>
      <c r="AT53" s="38">
        <f t="shared" si="25"/>
        <v>28.02</v>
      </c>
      <c r="AU53" s="11">
        <f>IF(AT53="",Default_Rank_Score,RANK(AT53,AT$4:AT$119,1))</f>
        <v>9</v>
      </c>
      <c r="AV53" s="51">
        <v>26.26</v>
      </c>
      <c r="AW53" s="6">
        <v>3</v>
      </c>
      <c r="AX53" s="31">
        <v>0</v>
      </c>
      <c r="AY53" s="31">
        <v>0</v>
      </c>
      <c r="AZ53" s="38">
        <f t="shared" si="26"/>
        <v>41.260000000000005</v>
      </c>
      <c r="BA53" s="11">
        <f>IF(AZ53="",Default_Rank_Score,RANK(AZ53,AZ$4:AZ$119,1))</f>
        <v>45</v>
      </c>
      <c r="BB53" s="51">
        <v>25.57</v>
      </c>
      <c r="BC53" s="6">
        <v>0</v>
      </c>
      <c r="BD53" s="31">
        <v>0</v>
      </c>
      <c r="BE53" s="31">
        <v>0</v>
      </c>
      <c r="BF53" s="38">
        <f t="shared" si="27"/>
        <v>25.57</v>
      </c>
      <c r="BG53" s="11">
        <f>IF(BF53="",Default_Rank_Score,RANK(BF53,BF$4:BF$119,1))</f>
        <v>9</v>
      </c>
      <c r="BH53" s="51">
        <v>25.29</v>
      </c>
      <c r="BI53" s="6">
        <v>2</v>
      </c>
      <c r="BJ53" s="31">
        <v>0</v>
      </c>
      <c r="BK53" s="31">
        <v>0</v>
      </c>
      <c r="BL53" s="38">
        <f t="shared" si="28"/>
        <v>35.29</v>
      </c>
      <c r="BM53" s="11">
        <f>IF(BL53="",Default_Rank_Score,RANK(BL53,BL$4:BL$119,1))</f>
        <v>35</v>
      </c>
      <c r="BN53" s="51">
        <v>30.35</v>
      </c>
      <c r="BO53" s="6">
        <v>1</v>
      </c>
      <c r="BP53" s="31">
        <v>0</v>
      </c>
      <c r="BQ53" s="31">
        <v>0</v>
      </c>
      <c r="BR53" s="38">
        <f t="shared" si="29"/>
        <v>35.35</v>
      </c>
      <c r="BS53" s="11">
        <f>IF(BR53="",Default_Rank_Score,RANK(BR53,BR$4:BR$119,1))</f>
        <v>14</v>
      </c>
    </row>
    <row r="54" spans="1:71" s="10" customFormat="1" x14ac:dyDescent="0.2">
      <c r="A54" s="78" t="s">
        <v>202</v>
      </c>
      <c r="B54" s="2"/>
      <c r="C54" s="1"/>
      <c r="D54" s="69">
        <v>1</v>
      </c>
      <c r="E54" s="76" t="s">
        <v>85</v>
      </c>
      <c r="F54" s="6"/>
      <c r="G54" s="66">
        <f t="shared" si="15"/>
        <v>110</v>
      </c>
      <c r="H54" s="66">
        <f t="shared" si="16"/>
        <v>548</v>
      </c>
      <c r="I54" s="66">
        <f t="shared" si="17"/>
        <v>1</v>
      </c>
      <c r="J54" s="66">
        <f t="shared" si="18"/>
        <v>25</v>
      </c>
      <c r="K54" s="67">
        <f t="shared" si="19"/>
        <v>3434.5699999999997</v>
      </c>
      <c r="L54" s="51">
        <v>73.3</v>
      </c>
      <c r="M54" s="6">
        <v>4</v>
      </c>
      <c r="N54" s="31">
        <v>0</v>
      </c>
      <c r="O54" s="31">
        <v>0</v>
      </c>
      <c r="P54" s="38">
        <f t="shared" si="20"/>
        <v>93.3</v>
      </c>
      <c r="Q54" s="55">
        <f>IF(P54="",Default_Rank_Score,RANK(P54,P$4:P$119,1))</f>
        <v>102</v>
      </c>
      <c r="R54" s="51">
        <v>33.54</v>
      </c>
      <c r="S54" s="6">
        <v>10</v>
      </c>
      <c r="T54" s="31">
        <v>0</v>
      </c>
      <c r="U54" s="31">
        <v>0</v>
      </c>
      <c r="V54" s="38">
        <f t="shared" si="21"/>
        <v>83.539999999999992</v>
      </c>
      <c r="W54" s="57">
        <f>IF(V54="",Default_Rank_Score,RANK(V54,V$4:V$119,1))</f>
        <v>109</v>
      </c>
      <c r="X54" s="51" t="s">
        <v>197</v>
      </c>
      <c r="Y54" s="6">
        <v>1</v>
      </c>
      <c r="Z54" s="31">
        <v>0</v>
      </c>
      <c r="AA54" s="31">
        <v>0</v>
      </c>
      <c r="AB54" s="38">
        <f t="shared" si="22"/>
        <v>999</v>
      </c>
      <c r="AC54" s="57">
        <f>IF(AB54="",Default_Rank_Score,RANK(AB54,AB$4:AB$119,1))</f>
        <v>112</v>
      </c>
      <c r="AD54" s="51" t="s">
        <v>197</v>
      </c>
      <c r="AE54" s="6">
        <v>1</v>
      </c>
      <c r="AF54" s="31">
        <v>0</v>
      </c>
      <c r="AG54" s="31">
        <v>0</v>
      </c>
      <c r="AH54" s="38">
        <f t="shared" si="23"/>
        <v>999</v>
      </c>
      <c r="AI54" s="57">
        <f>IF(AH54="",Default_Rank_Score,RANK(AH54,AH$4:AH$119,1))</f>
        <v>112</v>
      </c>
      <c r="AJ54" s="51" t="s">
        <v>197</v>
      </c>
      <c r="AK54" s="6">
        <v>1</v>
      </c>
      <c r="AL54" s="31">
        <v>0</v>
      </c>
      <c r="AM54" s="31">
        <v>0</v>
      </c>
      <c r="AN54" s="38">
        <f t="shared" si="24"/>
        <v>999</v>
      </c>
      <c r="AO54" s="11">
        <f>IF(AN54="",Default_Rank_Score,RANK(AN54,AN$4:AN$119,1))</f>
        <v>113</v>
      </c>
      <c r="AP54" s="51">
        <v>46.52</v>
      </c>
      <c r="AQ54" s="6">
        <v>0</v>
      </c>
      <c r="AR54" s="31">
        <v>0</v>
      </c>
      <c r="AS54" s="31">
        <v>0</v>
      </c>
      <c r="AT54" s="38">
        <f t="shared" si="25"/>
        <v>46.52</v>
      </c>
      <c r="AU54" s="11">
        <f>IF(AT54="",Default_Rank_Score,RANK(AT54,AT$4:AT$119,1))</f>
        <v>60</v>
      </c>
      <c r="AV54" s="51">
        <v>37.92</v>
      </c>
      <c r="AW54" s="6">
        <v>1</v>
      </c>
      <c r="AX54" s="31">
        <v>0</v>
      </c>
      <c r="AY54" s="31">
        <v>0</v>
      </c>
      <c r="AZ54" s="38">
        <f t="shared" si="26"/>
        <v>42.92</v>
      </c>
      <c r="BA54" s="11">
        <f>IF(AZ54="",Default_Rank_Score,RANK(AZ54,AZ$4:AZ$119,1))</f>
        <v>54</v>
      </c>
      <c r="BB54" s="51">
        <v>39.22</v>
      </c>
      <c r="BC54" s="6">
        <v>1</v>
      </c>
      <c r="BD54" s="31">
        <v>0</v>
      </c>
      <c r="BE54" s="31">
        <v>0</v>
      </c>
      <c r="BF54" s="38">
        <f t="shared" si="27"/>
        <v>44.22</v>
      </c>
      <c r="BG54" s="11">
        <f>IF(BF54="",Default_Rank_Score,RANK(BF54,BF$4:BF$119,1))</f>
        <v>66</v>
      </c>
      <c r="BH54" s="51">
        <v>45.2</v>
      </c>
      <c r="BI54" s="6">
        <v>2</v>
      </c>
      <c r="BJ54" s="31">
        <v>0</v>
      </c>
      <c r="BK54" s="31">
        <v>0</v>
      </c>
      <c r="BL54" s="38">
        <f t="shared" si="28"/>
        <v>55.2</v>
      </c>
      <c r="BM54" s="11">
        <f>IF(BL54="",Default_Rank_Score,RANK(BL54,BL$4:BL$119,1))</f>
        <v>76</v>
      </c>
      <c r="BN54" s="51">
        <v>51.87</v>
      </c>
      <c r="BO54" s="6">
        <v>4</v>
      </c>
      <c r="BP54" s="31">
        <v>0</v>
      </c>
      <c r="BQ54" s="31">
        <v>0</v>
      </c>
      <c r="BR54" s="38">
        <f t="shared" si="29"/>
        <v>71.87</v>
      </c>
      <c r="BS54" s="11">
        <f>IF(BR54="",Default_Rank_Score,RANK(BR54,BR$4:BR$119,1))</f>
        <v>83</v>
      </c>
    </row>
    <row r="55" spans="1:71" s="10" customFormat="1" x14ac:dyDescent="0.2">
      <c r="A55" s="61" t="s">
        <v>147</v>
      </c>
      <c r="B55" s="2"/>
      <c r="C55" s="1"/>
      <c r="D55" s="73">
        <v>5</v>
      </c>
      <c r="E55" s="76" t="s">
        <v>148</v>
      </c>
      <c r="F55" s="6"/>
      <c r="G55" s="66">
        <f t="shared" si="15"/>
        <v>79</v>
      </c>
      <c r="H55" s="66">
        <f t="shared" si="16"/>
        <v>377</v>
      </c>
      <c r="I55" s="66">
        <f t="shared" si="17"/>
        <v>5</v>
      </c>
      <c r="J55" s="66">
        <f t="shared" si="18"/>
        <v>5</v>
      </c>
      <c r="K55" s="67">
        <f t="shared" si="19"/>
        <v>578.28000000000009</v>
      </c>
      <c r="L55" s="51">
        <v>56.21</v>
      </c>
      <c r="M55" s="6">
        <v>1</v>
      </c>
      <c r="N55" s="31">
        <v>0</v>
      </c>
      <c r="O55" s="31">
        <v>0</v>
      </c>
      <c r="P55" s="38">
        <f t="shared" si="20"/>
        <v>61.21</v>
      </c>
      <c r="Q55" s="55">
        <f>IF(P55="",Default_Rank_Score,RANK(P55,P$4:P$119,1))</f>
        <v>81</v>
      </c>
      <c r="R55" s="51">
        <v>36.369999999999997</v>
      </c>
      <c r="S55" s="6">
        <v>0</v>
      </c>
      <c r="T55" s="31">
        <v>0</v>
      </c>
      <c r="U55" s="31">
        <v>0</v>
      </c>
      <c r="V55" s="38">
        <f t="shared" si="21"/>
        <v>36.369999999999997</v>
      </c>
      <c r="W55" s="57">
        <f>IF(V55="",Default_Rank_Score,RANK(V55,V$4:V$119,1))</f>
        <v>67</v>
      </c>
      <c r="X55" s="51">
        <v>53.54</v>
      </c>
      <c r="Y55" s="6">
        <v>1</v>
      </c>
      <c r="Z55" s="31">
        <v>0</v>
      </c>
      <c r="AA55" s="31">
        <v>0</v>
      </c>
      <c r="AB55" s="38">
        <f t="shared" si="22"/>
        <v>58.54</v>
      </c>
      <c r="AC55" s="57">
        <f>IF(AB55="",Default_Rank_Score,RANK(AB55,AB$4:AB$119,1))</f>
        <v>78</v>
      </c>
      <c r="AD55" s="51">
        <v>46.77</v>
      </c>
      <c r="AE55" s="6">
        <v>0</v>
      </c>
      <c r="AF55" s="31">
        <v>0</v>
      </c>
      <c r="AG55" s="31">
        <v>0</v>
      </c>
      <c r="AH55" s="38">
        <f t="shared" si="23"/>
        <v>46.77</v>
      </c>
      <c r="AI55" s="57">
        <f>IF(AH55="",Default_Rank_Score,RANK(AH55,AH$4:AH$119,1))</f>
        <v>73</v>
      </c>
      <c r="AJ55" s="51">
        <v>65.44</v>
      </c>
      <c r="AK55" s="6">
        <v>0</v>
      </c>
      <c r="AL55" s="31">
        <v>0</v>
      </c>
      <c r="AM55" s="31">
        <v>0</v>
      </c>
      <c r="AN55" s="38">
        <f t="shared" si="24"/>
        <v>65.44</v>
      </c>
      <c r="AO55" s="11">
        <f>IF(AN55="",Default_Rank_Score,RANK(AN55,AN$4:AN$119,1))</f>
        <v>78</v>
      </c>
      <c r="AP55" s="51">
        <v>54.35</v>
      </c>
      <c r="AQ55" s="6">
        <v>0</v>
      </c>
      <c r="AR55" s="31">
        <v>0</v>
      </c>
      <c r="AS55" s="31">
        <v>0</v>
      </c>
      <c r="AT55" s="38">
        <f t="shared" si="25"/>
        <v>54.35</v>
      </c>
      <c r="AU55" s="11">
        <f>IF(AT55="",Default_Rank_Score,RANK(AT55,AT$4:AT$119,1))</f>
        <v>73</v>
      </c>
      <c r="AV55" s="51">
        <v>50.6</v>
      </c>
      <c r="AW55" s="6">
        <v>1</v>
      </c>
      <c r="AX55" s="31">
        <v>0</v>
      </c>
      <c r="AY55" s="31">
        <v>0</v>
      </c>
      <c r="AZ55" s="38">
        <f t="shared" si="26"/>
        <v>55.6</v>
      </c>
      <c r="BA55" s="11">
        <f>IF(AZ55="",Default_Rank_Score,RANK(AZ55,AZ$4:AZ$119,1))</f>
        <v>75</v>
      </c>
      <c r="BB55" s="51">
        <v>49.42</v>
      </c>
      <c r="BC55" s="6">
        <v>1</v>
      </c>
      <c r="BD55" s="31">
        <v>0</v>
      </c>
      <c r="BE55" s="31">
        <v>0</v>
      </c>
      <c r="BF55" s="38">
        <f t="shared" si="27"/>
        <v>54.42</v>
      </c>
      <c r="BG55" s="11">
        <f>IF(BF55="",Default_Rank_Score,RANK(BF55,BF$4:BF$119,1))</f>
        <v>79</v>
      </c>
      <c r="BH55" s="51">
        <v>59.68</v>
      </c>
      <c r="BI55" s="6">
        <v>1</v>
      </c>
      <c r="BJ55" s="31">
        <v>0</v>
      </c>
      <c r="BK55" s="31">
        <v>0</v>
      </c>
      <c r="BL55" s="38">
        <f t="shared" si="28"/>
        <v>64.680000000000007</v>
      </c>
      <c r="BM55" s="11">
        <f>IF(BL55="",Default_Rank_Score,RANK(BL55,BL$4:BL$119,1))</f>
        <v>90</v>
      </c>
      <c r="BN55" s="51">
        <v>70.900000000000006</v>
      </c>
      <c r="BO55" s="6">
        <v>0</v>
      </c>
      <c r="BP55" s="31">
        <v>1</v>
      </c>
      <c r="BQ55" s="31">
        <v>0</v>
      </c>
      <c r="BR55" s="38">
        <f t="shared" si="29"/>
        <v>80.900000000000006</v>
      </c>
      <c r="BS55" s="11">
        <f>IF(BR55="",Default_Rank_Score,RANK(BR55,BR$4:BR$119,1))</f>
        <v>90</v>
      </c>
    </row>
    <row r="56" spans="1:71" s="10" customFormat="1" x14ac:dyDescent="0.2">
      <c r="A56" s="77" t="s">
        <v>66</v>
      </c>
      <c r="B56" s="2"/>
      <c r="C56" s="1"/>
      <c r="D56" s="69">
        <v>1</v>
      </c>
      <c r="E56" s="76" t="s">
        <v>190</v>
      </c>
      <c r="F56" s="6"/>
      <c r="G56" s="66">
        <f t="shared" si="15"/>
        <v>49</v>
      </c>
      <c r="H56" s="66">
        <f t="shared" si="16"/>
        <v>236</v>
      </c>
      <c r="I56" s="66">
        <f t="shared" si="17"/>
        <v>2</v>
      </c>
      <c r="J56" s="66">
        <f t="shared" si="18"/>
        <v>12</v>
      </c>
      <c r="K56" s="67">
        <f t="shared" si="19"/>
        <v>406.03</v>
      </c>
      <c r="L56" s="51">
        <v>32.06</v>
      </c>
      <c r="M56" s="6">
        <v>0</v>
      </c>
      <c r="N56" s="31">
        <v>0</v>
      </c>
      <c r="O56" s="31">
        <v>0</v>
      </c>
      <c r="P56" s="38">
        <f t="shared" si="20"/>
        <v>32.06</v>
      </c>
      <c r="Q56" s="55">
        <f>IF(P56="",Default_Rank_Score,RANK(P56,P$4:P$119,1))</f>
        <v>24</v>
      </c>
      <c r="R56" s="51">
        <v>29.68</v>
      </c>
      <c r="S56" s="6">
        <v>1</v>
      </c>
      <c r="T56" s="31">
        <v>0</v>
      </c>
      <c r="U56" s="31">
        <v>0</v>
      </c>
      <c r="V56" s="38">
        <f t="shared" si="21"/>
        <v>34.68</v>
      </c>
      <c r="W56" s="57">
        <f>IF(V56="",Default_Rank_Score,RANK(V56,V$4:V$119,1))</f>
        <v>63</v>
      </c>
      <c r="X56" s="51">
        <v>38.479999999999997</v>
      </c>
      <c r="Y56" s="6">
        <v>1</v>
      </c>
      <c r="Z56" s="31">
        <v>0</v>
      </c>
      <c r="AA56" s="31">
        <v>0</v>
      </c>
      <c r="AB56" s="38">
        <f t="shared" si="22"/>
        <v>43.48</v>
      </c>
      <c r="AC56" s="57">
        <f>IF(AB56="",Default_Rank_Score,RANK(AB56,AB$4:AB$119,1))</f>
        <v>47</v>
      </c>
      <c r="AD56" s="51">
        <v>31.16</v>
      </c>
      <c r="AE56" s="6">
        <v>1</v>
      </c>
      <c r="AF56" s="31">
        <v>0</v>
      </c>
      <c r="AG56" s="31">
        <v>0</v>
      </c>
      <c r="AH56" s="38">
        <f t="shared" si="23"/>
        <v>36.159999999999997</v>
      </c>
      <c r="AI56" s="57">
        <f>IF(AH56="",Default_Rank_Score,RANK(AH56,AH$4:AH$119,1))</f>
        <v>47</v>
      </c>
      <c r="AJ56" s="51">
        <v>39.35</v>
      </c>
      <c r="AK56" s="6">
        <v>2</v>
      </c>
      <c r="AL56" s="31">
        <v>0</v>
      </c>
      <c r="AM56" s="31">
        <v>0</v>
      </c>
      <c r="AN56" s="38">
        <f t="shared" si="24"/>
        <v>49.35</v>
      </c>
      <c r="AO56" s="11">
        <f>IF(AN56="",Default_Rank_Score,RANK(AN56,AN$4:AN$119,1))</f>
        <v>55</v>
      </c>
      <c r="AP56" s="75">
        <v>34.68</v>
      </c>
      <c r="AQ56" s="6">
        <v>0</v>
      </c>
      <c r="AR56" s="31">
        <v>0</v>
      </c>
      <c r="AS56" s="31">
        <v>0</v>
      </c>
      <c r="AT56" s="38">
        <f t="shared" si="25"/>
        <v>34.68</v>
      </c>
      <c r="AU56" s="11">
        <f>IF(AT56="",Default_Rank_Score,RANK(AT56,AT$4:AT$119,1))</f>
        <v>29</v>
      </c>
      <c r="AV56" s="51">
        <v>30.36</v>
      </c>
      <c r="AW56" s="6">
        <v>1</v>
      </c>
      <c r="AX56" s="31">
        <v>0</v>
      </c>
      <c r="AY56" s="31">
        <v>0</v>
      </c>
      <c r="AZ56" s="38">
        <f t="shared" si="26"/>
        <v>35.36</v>
      </c>
      <c r="BA56" s="11">
        <f>IF(AZ56="",Default_Rank_Score,RANK(AZ56,AZ$4:AZ$119,1))</f>
        <v>29</v>
      </c>
      <c r="BB56" s="51">
        <v>30.78</v>
      </c>
      <c r="BC56" s="6">
        <v>2</v>
      </c>
      <c r="BD56" s="31">
        <v>0</v>
      </c>
      <c r="BE56" s="31">
        <v>0</v>
      </c>
      <c r="BF56" s="38">
        <f t="shared" si="27"/>
        <v>40.78</v>
      </c>
      <c r="BG56" s="11">
        <f>IF(BF56="",Default_Rank_Score,RANK(BF56,BF$4:BF$119,1))</f>
        <v>56</v>
      </c>
      <c r="BH56" s="51">
        <v>39.64</v>
      </c>
      <c r="BI56" s="6">
        <v>2</v>
      </c>
      <c r="BJ56" s="31">
        <v>0</v>
      </c>
      <c r="BK56" s="31">
        <v>0</v>
      </c>
      <c r="BL56" s="38">
        <f t="shared" si="28"/>
        <v>49.64</v>
      </c>
      <c r="BM56" s="11">
        <f>IF(BL56="",Default_Rank_Score,RANK(BL56,BL$4:BL$119,1))</f>
        <v>69</v>
      </c>
      <c r="BN56" s="51">
        <v>39.840000000000003</v>
      </c>
      <c r="BO56" s="6">
        <v>2</v>
      </c>
      <c r="BP56" s="31">
        <v>0</v>
      </c>
      <c r="BQ56" s="31">
        <v>0</v>
      </c>
      <c r="BR56" s="38">
        <f t="shared" si="29"/>
        <v>49.84</v>
      </c>
      <c r="BS56" s="11">
        <f>IF(BR56="",Default_Rank_Score,RANK(BR56,BR$4:BR$119,1))</f>
        <v>52</v>
      </c>
    </row>
    <row r="57" spans="1:71" s="10" customFormat="1" x14ac:dyDescent="0.2">
      <c r="A57" s="61" t="s">
        <v>123</v>
      </c>
      <c r="B57" s="2"/>
      <c r="C57" s="1"/>
      <c r="D57" s="71">
        <v>3</v>
      </c>
      <c r="E57" s="76" t="s">
        <v>106</v>
      </c>
      <c r="F57" s="6"/>
      <c r="G57" s="66">
        <f t="shared" si="15"/>
        <v>24</v>
      </c>
      <c r="H57" s="66">
        <f t="shared" si="16"/>
        <v>146</v>
      </c>
      <c r="I57" s="66">
        <f t="shared" si="17"/>
        <v>8</v>
      </c>
      <c r="J57" s="66">
        <f t="shared" si="18"/>
        <v>4</v>
      </c>
      <c r="K57" s="67">
        <f t="shared" si="19"/>
        <v>347.76</v>
      </c>
      <c r="L57" s="51">
        <v>29.49</v>
      </c>
      <c r="M57" s="6">
        <v>0</v>
      </c>
      <c r="N57" s="31">
        <v>0</v>
      </c>
      <c r="O57" s="31">
        <v>0</v>
      </c>
      <c r="P57" s="38">
        <f t="shared" si="20"/>
        <v>29.49</v>
      </c>
      <c r="Q57" s="55">
        <f>IF(P57="",Default_Rank_Score,RANK(P57,P$4:P$119,1))</f>
        <v>17</v>
      </c>
      <c r="R57" s="51">
        <v>25.05</v>
      </c>
      <c r="S57" s="6">
        <v>0</v>
      </c>
      <c r="T57" s="31">
        <v>0</v>
      </c>
      <c r="U57" s="31">
        <v>0</v>
      </c>
      <c r="V57" s="38">
        <f t="shared" si="21"/>
        <v>25.05</v>
      </c>
      <c r="W57" s="57">
        <f>IF(V57="",Default_Rank_Score,RANK(V57,V$4:V$119,1))</f>
        <v>29</v>
      </c>
      <c r="X57" s="51">
        <v>38.880000000000003</v>
      </c>
      <c r="Y57" s="6">
        <v>0</v>
      </c>
      <c r="Z57" s="31">
        <v>0</v>
      </c>
      <c r="AA57" s="31">
        <v>0</v>
      </c>
      <c r="AB57" s="38">
        <f t="shared" si="22"/>
        <v>38.880000000000003</v>
      </c>
      <c r="AC57" s="57">
        <f>IF(AB57="",Default_Rank_Score,RANK(AB57,AB$4:AB$119,1))</f>
        <v>36</v>
      </c>
      <c r="AD57" s="75">
        <v>33.51</v>
      </c>
      <c r="AE57" s="6">
        <v>0</v>
      </c>
      <c r="AF57" s="31">
        <v>0</v>
      </c>
      <c r="AG57" s="31">
        <v>0</v>
      </c>
      <c r="AH57" s="38">
        <f t="shared" si="23"/>
        <v>33.51</v>
      </c>
      <c r="AI57" s="57">
        <f>IF(AH57="",Default_Rank_Score,RANK(AH57,AH$4:AH$119,1))</f>
        <v>36</v>
      </c>
      <c r="AJ57" s="51">
        <v>41.28</v>
      </c>
      <c r="AK57" s="6">
        <v>0</v>
      </c>
      <c r="AL57" s="31">
        <v>0</v>
      </c>
      <c r="AM57" s="31">
        <v>0</v>
      </c>
      <c r="AN57" s="38">
        <f t="shared" si="24"/>
        <v>41.28</v>
      </c>
      <c r="AO57" s="11">
        <f>IF(AN57="",Default_Rank_Score,RANK(AN57,AN$4:AN$119,1))</f>
        <v>28</v>
      </c>
      <c r="AP57" s="51">
        <v>32.15</v>
      </c>
      <c r="AQ57" s="6">
        <v>0</v>
      </c>
      <c r="AR57" s="31">
        <v>0</v>
      </c>
      <c r="AS57" s="31">
        <v>0</v>
      </c>
      <c r="AT57" s="38">
        <f t="shared" si="25"/>
        <v>32.15</v>
      </c>
      <c r="AU57" s="11">
        <f>IF(AT57="",Default_Rank_Score,RANK(AT57,AT$4:AT$119,1))</f>
        <v>21</v>
      </c>
      <c r="AV57" s="51">
        <v>32.65</v>
      </c>
      <c r="AW57" s="6">
        <v>2</v>
      </c>
      <c r="AX57" s="31">
        <v>0</v>
      </c>
      <c r="AY57" s="31">
        <v>0</v>
      </c>
      <c r="AZ57" s="38">
        <f t="shared" si="26"/>
        <v>42.65</v>
      </c>
      <c r="BA57" s="11">
        <f>IF(AZ57="",Default_Rank_Score,RANK(AZ57,AZ$4:AZ$119,1))</f>
        <v>50</v>
      </c>
      <c r="BB57" s="51">
        <v>28.75</v>
      </c>
      <c r="BC57" s="6">
        <v>0</v>
      </c>
      <c r="BD57" s="31">
        <v>0</v>
      </c>
      <c r="BE57" s="31">
        <v>0</v>
      </c>
      <c r="BF57" s="38">
        <f t="shared" si="27"/>
        <v>28.75</v>
      </c>
      <c r="BG57" s="11">
        <f>IF(BF57="",Default_Rank_Score,RANK(BF57,BF$4:BF$119,1))</f>
        <v>20</v>
      </c>
      <c r="BH57" s="51">
        <v>30.28</v>
      </c>
      <c r="BI57" s="6">
        <v>2</v>
      </c>
      <c r="BJ57" s="31">
        <v>0</v>
      </c>
      <c r="BK57" s="31">
        <v>0</v>
      </c>
      <c r="BL57" s="38">
        <f t="shared" si="28"/>
        <v>40.28</v>
      </c>
      <c r="BM57" s="11">
        <f>IF(BL57="",Default_Rank_Score,RANK(BL57,BL$4:BL$119,1))</f>
        <v>49</v>
      </c>
      <c r="BN57" s="51">
        <v>35.72</v>
      </c>
      <c r="BO57" s="6">
        <v>0</v>
      </c>
      <c r="BP57" s="31">
        <v>0</v>
      </c>
      <c r="BQ57" s="31">
        <v>0</v>
      </c>
      <c r="BR57" s="38">
        <f t="shared" si="29"/>
        <v>35.72</v>
      </c>
      <c r="BS57" s="11">
        <f>IF(BR57="",Default_Rank_Score,RANK(BR57,BR$4:BR$119,1))</f>
        <v>18</v>
      </c>
    </row>
    <row r="58" spans="1:71" s="10" customFormat="1" x14ac:dyDescent="0.2">
      <c r="A58" s="77" t="s">
        <v>165</v>
      </c>
      <c r="B58" s="2"/>
      <c r="C58" s="1"/>
      <c r="D58" s="71">
        <v>3</v>
      </c>
      <c r="E58" s="76" t="s">
        <v>106</v>
      </c>
      <c r="F58" s="6"/>
      <c r="G58" s="66">
        <f t="shared" si="15"/>
        <v>37</v>
      </c>
      <c r="H58" s="66">
        <f t="shared" si="16"/>
        <v>217</v>
      </c>
      <c r="I58" s="66">
        <f t="shared" si="17"/>
        <v>10</v>
      </c>
      <c r="J58" s="66">
        <f t="shared" si="18"/>
        <v>0</v>
      </c>
      <c r="K58" s="67">
        <f t="shared" si="19"/>
        <v>385.34000000000003</v>
      </c>
      <c r="L58" s="51">
        <v>34.619999999999997</v>
      </c>
      <c r="M58" s="6">
        <v>0</v>
      </c>
      <c r="N58" s="31">
        <v>0</v>
      </c>
      <c r="O58" s="31">
        <v>0</v>
      </c>
      <c r="P58" s="38">
        <f t="shared" si="20"/>
        <v>34.619999999999997</v>
      </c>
      <c r="Q58" s="55">
        <f>IF(P58="",Default_Rank_Score,RANK(P58,P$4:P$119,1))</f>
        <v>40</v>
      </c>
      <c r="R58" s="51">
        <v>27.19</v>
      </c>
      <c r="S58" s="6">
        <v>0</v>
      </c>
      <c r="T58" s="31">
        <v>0</v>
      </c>
      <c r="U58" s="31">
        <v>0</v>
      </c>
      <c r="V58" s="38">
        <f t="shared" si="21"/>
        <v>27.19</v>
      </c>
      <c r="W58" s="57">
        <f>IF(V58="",Default_Rank_Score,RANK(V58,V$4:V$119,1))</f>
        <v>38</v>
      </c>
      <c r="X58" s="51">
        <v>43.67</v>
      </c>
      <c r="Y58" s="6">
        <v>0</v>
      </c>
      <c r="Z58" s="31">
        <v>0</v>
      </c>
      <c r="AA58" s="31">
        <v>0</v>
      </c>
      <c r="AB58" s="38">
        <f t="shared" si="22"/>
        <v>43.67</v>
      </c>
      <c r="AC58" s="57">
        <f>IF(AB58="",Default_Rank_Score,RANK(AB58,AB$4:AB$119,1))</f>
        <v>48</v>
      </c>
      <c r="AD58" s="51">
        <v>35.770000000000003</v>
      </c>
      <c r="AE58" s="6">
        <v>0</v>
      </c>
      <c r="AF58" s="31">
        <v>0</v>
      </c>
      <c r="AG58" s="31">
        <v>0</v>
      </c>
      <c r="AH58" s="38">
        <f t="shared" si="23"/>
        <v>35.770000000000003</v>
      </c>
      <c r="AI58" s="57">
        <f>IF(AH58="",Default_Rank_Score,RANK(AH58,AH$4:AH$119,1))</f>
        <v>45</v>
      </c>
      <c r="AJ58" s="75">
        <v>46.42</v>
      </c>
      <c r="AK58" s="6">
        <v>0</v>
      </c>
      <c r="AL58" s="31">
        <v>0</v>
      </c>
      <c r="AM58" s="31">
        <v>0</v>
      </c>
      <c r="AN58" s="38">
        <f t="shared" si="24"/>
        <v>46.42</v>
      </c>
      <c r="AO58" s="11">
        <f>IF(AN58="",Default_Rank_Score,RANK(AN58,AN$4:AN$119,1))</f>
        <v>46</v>
      </c>
      <c r="AP58" s="51">
        <v>37.31</v>
      </c>
      <c r="AQ58" s="6">
        <v>0</v>
      </c>
      <c r="AR58" s="31">
        <v>0</v>
      </c>
      <c r="AS58" s="31">
        <v>0</v>
      </c>
      <c r="AT58" s="38">
        <f t="shared" si="25"/>
        <v>37.31</v>
      </c>
      <c r="AU58" s="11">
        <f>IF(AT58="",Default_Rank_Score,RANK(AT58,AT$4:AT$119,1))</f>
        <v>37</v>
      </c>
      <c r="AV58" s="51">
        <v>47.74</v>
      </c>
      <c r="AW58" s="6">
        <v>0</v>
      </c>
      <c r="AX58" s="31">
        <v>0</v>
      </c>
      <c r="AY58" s="31">
        <v>0</v>
      </c>
      <c r="AZ58" s="38">
        <f t="shared" si="26"/>
        <v>47.74</v>
      </c>
      <c r="BA58" s="11">
        <f>IF(AZ58="",Default_Rank_Score,RANK(AZ58,AZ$4:AZ$119,1))</f>
        <v>66</v>
      </c>
      <c r="BB58" s="51">
        <v>37.89</v>
      </c>
      <c r="BC58" s="6">
        <v>0</v>
      </c>
      <c r="BD58" s="31">
        <v>0</v>
      </c>
      <c r="BE58" s="31">
        <v>0</v>
      </c>
      <c r="BF58" s="38">
        <f t="shared" si="27"/>
        <v>37.89</v>
      </c>
      <c r="BG58" s="11">
        <f>IF(BF58="",Default_Rank_Score,RANK(BF58,BF$4:BF$119,1))</f>
        <v>47</v>
      </c>
      <c r="BH58" s="51">
        <v>35.590000000000003</v>
      </c>
      <c r="BI58" s="6">
        <v>0</v>
      </c>
      <c r="BJ58" s="31">
        <v>0</v>
      </c>
      <c r="BK58" s="31">
        <v>0</v>
      </c>
      <c r="BL58" s="38">
        <f t="shared" si="28"/>
        <v>35.590000000000003</v>
      </c>
      <c r="BM58" s="11">
        <f>IF(BL58="",Default_Rank_Score,RANK(BL58,BL$4:BL$119,1))</f>
        <v>37</v>
      </c>
      <c r="BN58" s="51">
        <v>39.14</v>
      </c>
      <c r="BO58" s="6">
        <v>0</v>
      </c>
      <c r="BP58" s="31">
        <v>0</v>
      </c>
      <c r="BQ58" s="31">
        <v>0</v>
      </c>
      <c r="BR58" s="38">
        <f t="shared" si="29"/>
        <v>39.14</v>
      </c>
      <c r="BS58" s="11">
        <f>IF(BR58="",Default_Rank_Score,RANK(BR58,BR$4:BR$119,1))</f>
        <v>25</v>
      </c>
    </row>
    <row r="59" spans="1:71" s="10" customFormat="1" x14ac:dyDescent="0.2">
      <c r="A59" s="61" t="s">
        <v>142</v>
      </c>
      <c r="B59" s="2"/>
      <c r="C59" s="1"/>
      <c r="D59" s="72">
        <v>4</v>
      </c>
      <c r="E59" s="76" t="s">
        <v>106</v>
      </c>
      <c r="F59" s="6"/>
      <c r="G59" s="66">
        <f t="shared" si="15"/>
        <v>51</v>
      </c>
      <c r="H59" s="66">
        <f t="shared" si="16"/>
        <v>233</v>
      </c>
      <c r="I59" s="66">
        <f t="shared" si="17"/>
        <v>7</v>
      </c>
      <c r="J59" s="66">
        <f t="shared" si="18"/>
        <v>4</v>
      </c>
      <c r="K59" s="67">
        <f t="shared" si="19"/>
        <v>409.23000000000008</v>
      </c>
      <c r="L59" s="51">
        <v>37.380000000000003</v>
      </c>
      <c r="M59" s="6">
        <v>1</v>
      </c>
      <c r="N59" s="31">
        <v>0</v>
      </c>
      <c r="O59" s="31">
        <v>0</v>
      </c>
      <c r="P59" s="38">
        <f t="shared" si="20"/>
        <v>42.38</v>
      </c>
      <c r="Q59" s="55">
        <f>IF(P59="",Default_Rank_Score,RANK(P59,P$4:P$119,1))</f>
        <v>54</v>
      </c>
      <c r="R59" s="51">
        <v>29.94</v>
      </c>
      <c r="S59" s="6">
        <v>0</v>
      </c>
      <c r="T59" s="31">
        <v>0</v>
      </c>
      <c r="U59" s="31">
        <v>0</v>
      </c>
      <c r="V59" s="38">
        <f t="shared" si="21"/>
        <v>29.94</v>
      </c>
      <c r="W59" s="57">
        <f>IF(V59="",Default_Rank_Score,RANK(V59,V$4:V$119,1))</f>
        <v>53</v>
      </c>
      <c r="X59" s="51">
        <v>37.53</v>
      </c>
      <c r="Y59" s="6">
        <v>0</v>
      </c>
      <c r="Z59" s="31">
        <v>0</v>
      </c>
      <c r="AA59" s="31">
        <v>0</v>
      </c>
      <c r="AB59" s="38">
        <f t="shared" si="22"/>
        <v>37.53</v>
      </c>
      <c r="AC59" s="57">
        <f>IF(AB59="",Default_Rank_Score,RANK(AB59,AB$4:AB$119,1))</f>
        <v>32</v>
      </c>
      <c r="AD59" s="51">
        <v>35.61</v>
      </c>
      <c r="AE59" s="6">
        <v>0</v>
      </c>
      <c r="AF59" s="31">
        <v>0</v>
      </c>
      <c r="AG59" s="31">
        <v>0</v>
      </c>
      <c r="AH59" s="38">
        <f t="shared" si="23"/>
        <v>35.61</v>
      </c>
      <c r="AI59" s="57">
        <f>IF(AH59="",Default_Rank_Score,RANK(AH59,AH$4:AH$119,1))</f>
        <v>44</v>
      </c>
      <c r="AJ59" s="51">
        <v>47.75</v>
      </c>
      <c r="AK59" s="6">
        <v>0</v>
      </c>
      <c r="AL59" s="31">
        <v>0</v>
      </c>
      <c r="AM59" s="31">
        <v>0</v>
      </c>
      <c r="AN59" s="38">
        <f t="shared" si="24"/>
        <v>47.75</v>
      </c>
      <c r="AO59" s="11">
        <f>IF(AN59="",Default_Rank_Score,RANK(AN59,AN$4:AN$119,1))</f>
        <v>50</v>
      </c>
      <c r="AP59" s="51">
        <v>39.32</v>
      </c>
      <c r="AQ59" s="6">
        <v>0</v>
      </c>
      <c r="AR59" s="31">
        <v>0</v>
      </c>
      <c r="AS59" s="31">
        <v>0</v>
      </c>
      <c r="AT59" s="38">
        <f t="shared" si="25"/>
        <v>39.32</v>
      </c>
      <c r="AU59" s="11">
        <f>IF(AT59="",Default_Rank_Score,RANK(AT59,AT$4:AT$119,1))</f>
        <v>44</v>
      </c>
      <c r="AV59" s="51">
        <v>38.96</v>
      </c>
      <c r="AW59" s="6">
        <v>0</v>
      </c>
      <c r="AX59" s="31">
        <v>0</v>
      </c>
      <c r="AY59" s="31">
        <v>0</v>
      </c>
      <c r="AZ59" s="38">
        <f t="shared" si="26"/>
        <v>38.96</v>
      </c>
      <c r="BA59" s="11">
        <f>IF(AZ59="",Default_Rank_Score,RANK(AZ59,AZ$4:AZ$119,1))</f>
        <v>41</v>
      </c>
      <c r="BB59" s="51">
        <v>34.17</v>
      </c>
      <c r="BC59" s="6">
        <v>2</v>
      </c>
      <c r="BD59" s="31">
        <v>0</v>
      </c>
      <c r="BE59" s="31">
        <v>0</v>
      </c>
      <c r="BF59" s="38">
        <f t="shared" si="27"/>
        <v>44.17</v>
      </c>
      <c r="BG59" s="11">
        <f>IF(BF59="",Default_Rank_Score,RANK(BF59,BF$4:BF$119,1))</f>
        <v>65</v>
      </c>
      <c r="BH59" s="51">
        <v>40.78</v>
      </c>
      <c r="BI59" s="6">
        <v>0</v>
      </c>
      <c r="BJ59" s="31">
        <v>0</v>
      </c>
      <c r="BK59" s="31">
        <v>0</v>
      </c>
      <c r="BL59" s="38">
        <f t="shared" si="28"/>
        <v>40.78</v>
      </c>
      <c r="BM59" s="11">
        <f>IF(BL59="",Default_Rank_Score,RANK(BL59,BL$4:BL$119,1))</f>
        <v>52</v>
      </c>
      <c r="BN59" s="51">
        <v>47.79</v>
      </c>
      <c r="BO59" s="6">
        <v>1</v>
      </c>
      <c r="BP59" s="31">
        <v>0</v>
      </c>
      <c r="BQ59" s="31">
        <v>0</v>
      </c>
      <c r="BR59" s="38">
        <f t="shared" si="29"/>
        <v>52.79</v>
      </c>
      <c r="BS59" s="11">
        <f>IF(BR59="",Default_Rank_Score,RANK(BR59,BR$4:BR$119,1))</f>
        <v>59</v>
      </c>
    </row>
    <row r="60" spans="1:71" s="10" customFormat="1" x14ac:dyDescent="0.2">
      <c r="A60" s="77" t="s">
        <v>105</v>
      </c>
      <c r="B60" s="2"/>
      <c r="C60" s="1"/>
      <c r="D60" s="71">
        <v>3</v>
      </c>
      <c r="E60" s="76" t="s">
        <v>106</v>
      </c>
      <c r="F60" s="6"/>
      <c r="G60" s="66">
        <f t="shared" si="15"/>
        <v>82</v>
      </c>
      <c r="H60" s="66">
        <f t="shared" si="16"/>
        <v>380</v>
      </c>
      <c r="I60" s="66">
        <f t="shared" si="17"/>
        <v>8</v>
      </c>
      <c r="J60" s="66">
        <f t="shared" si="18"/>
        <v>2</v>
      </c>
      <c r="K60" s="67">
        <f t="shared" si="19"/>
        <v>595.70000000000005</v>
      </c>
      <c r="L60" s="75">
        <v>61.18</v>
      </c>
      <c r="M60" s="6">
        <v>1</v>
      </c>
      <c r="N60" s="31">
        <v>0</v>
      </c>
      <c r="O60" s="31">
        <v>0</v>
      </c>
      <c r="P60" s="38">
        <f t="shared" si="20"/>
        <v>66.180000000000007</v>
      </c>
      <c r="Q60" s="55">
        <f>IF(P60="",Default_Rank_Score,RANK(P60,P$4:P$119,1))</f>
        <v>87</v>
      </c>
      <c r="R60" s="51">
        <v>43.94</v>
      </c>
      <c r="S60" s="6">
        <v>0</v>
      </c>
      <c r="T60" s="31">
        <v>0</v>
      </c>
      <c r="U60" s="31">
        <v>0</v>
      </c>
      <c r="V60" s="38">
        <f t="shared" si="21"/>
        <v>43.94</v>
      </c>
      <c r="W60" s="57">
        <f>IF(V60="",Default_Rank_Score,RANK(V60,V$4:V$119,1))</f>
        <v>84</v>
      </c>
      <c r="X60" s="51">
        <v>64.849999999999994</v>
      </c>
      <c r="Y60" s="6">
        <v>0</v>
      </c>
      <c r="Z60" s="31">
        <v>0</v>
      </c>
      <c r="AA60" s="31">
        <v>0</v>
      </c>
      <c r="AB60" s="38">
        <f t="shared" si="22"/>
        <v>64.849999999999994</v>
      </c>
      <c r="AC60" s="57">
        <f>IF(AB60="",Default_Rank_Score,RANK(AB60,AB$4:AB$119,1))</f>
        <v>88</v>
      </c>
      <c r="AD60" s="51">
        <v>43.42</v>
      </c>
      <c r="AE60" s="6">
        <v>0</v>
      </c>
      <c r="AF60" s="31">
        <v>0</v>
      </c>
      <c r="AG60" s="31">
        <v>0</v>
      </c>
      <c r="AH60" s="38">
        <f t="shared" si="23"/>
        <v>43.42</v>
      </c>
      <c r="AI60" s="57">
        <f>IF(AH60="",Default_Rank_Score,RANK(AH60,AH$4:AH$119,1))</f>
        <v>69</v>
      </c>
      <c r="AJ60" s="51">
        <v>48.97</v>
      </c>
      <c r="AK60" s="6">
        <v>0</v>
      </c>
      <c r="AL60" s="31">
        <v>0</v>
      </c>
      <c r="AM60" s="31">
        <v>0</v>
      </c>
      <c r="AN60" s="38">
        <f t="shared" si="24"/>
        <v>48.97</v>
      </c>
      <c r="AO60" s="11">
        <f>IF(AN60="",Default_Rank_Score,RANK(AN60,AN$4:AN$119,1))</f>
        <v>52</v>
      </c>
      <c r="AP60" s="51">
        <v>47.61</v>
      </c>
      <c r="AQ60" s="6">
        <v>0</v>
      </c>
      <c r="AR60" s="31">
        <v>0</v>
      </c>
      <c r="AS60" s="31">
        <v>0</v>
      </c>
      <c r="AT60" s="38">
        <f t="shared" si="25"/>
        <v>47.61</v>
      </c>
      <c r="AU60" s="11">
        <f>IF(AT60="",Default_Rank_Score,RANK(AT60,AT$4:AT$119,1))</f>
        <v>63</v>
      </c>
      <c r="AV60" s="51" t="s">
        <v>192</v>
      </c>
      <c r="AW60" s="6">
        <v>1</v>
      </c>
      <c r="AX60" s="31">
        <v>0</v>
      </c>
      <c r="AY60" s="31">
        <v>0</v>
      </c>
      <c r="AZ60" s="38">
        <f t="shared" si="26"/>
        <v>140</v>
      </c>
      <c r="BA60" s="11">
        <f>IF(AZ60="",Default_Rank_Score,RANK(AZ60,AZ$4:AZ$119,1))</f>
        <v>110</v>
      </c>
      <c r="BB60" s="51">
        <v>42.78</v>
      </c>
      <c r="BC60" s="6">
        <v>0</v>
      </c>
      <c r="BD60" s="31">
        <v>0</v>
      </c>
      <c r="BE60" s="31">
        <v>0</v>
      </c>
      <c r="BF60" s="38">
        <f t="shared" si="27"/>
        <v>42.78</v>
      </c>
      <c r="BG60" s="11">
        <f>IF(BF60="",Default_Rank_Score,RANK(BF60,BF$4:BF$119,1))</f>
        <v>64</v>
      </c>
      <c r="BH60" s="51">
        <v>45.7</v>
      </c>
      <c r="BI60" s="6">
        <v>0</v>
      </c>
      <c r="BJ60" s="31">
        <v>0</v>
      </c>
      <c r="BK60" s="31">
        <v>0</v>
      </c>
      <c r="BL60" s="38">
        <f t="shared" si="28"/>
        <v>45.7</v>
      </c>
      <c r="BM60" s="11">
        <f>IF(BL60="",Default_Rank_Score,RANK(BL60,BL$4:BL$119,1))</f>
        <v>62</v>
      </c>
      <c r="BN60" s="51">
        <v>52.25</v>
      </c>
      <c r="BO60" s="6">
        <v>0</v>
      </c>
      <c r="BP60" s="31">
        <v>0</v>
      </c>
      <c r="BQ60" s="31">
        <v>0</v>
      </c>
      <c r="BR60" s="38">
        <f t="shared" si="29"/>
        <v>52.25</v>
      </c>
      <c r="BS60" s="11">
        <f>IF(BR60="",Default_Rank_Score,RANK(BR60,BR$4:BR$119,1))</f>
        <v>56</v>
      </c>
    </row>
    <row r="61" spans="1:71" s="10" customFormat="1" x14ac:dyDescent="0.2">
      <c r="A61" s="61" t="s">
        <v>131</v>
      </c>
      <c r="B61" s="2"/>
      <c r="C61" s="1"/>
      <c r="D61" s="72">
        <v>4</v>
      </c>
      <c r="E61" s="76" t="s">
        <v>104</v>
      </c>
      <c r="F61" s="6"/>
      <c r="G61" s="66">
        <f t="shared" si="15"/>
        <v>64</v>
      </c>
      <c r="H61" s="66">
        <f t="shared" si="16"/>
        <v>329</v>
      </c>
      <c r="I61" s="66">
        <f t="shared" si="17"/>
        <v>5</v>
      </c>
      <c r="J61" s="66">
        <f t="shared" si="18"/>
        <v>10</v>
      </c>
      <c r="K61" s="67">
        <f t="shared" si="19"/>
        <v>466.21</v>
      </c>
      <c r="L61" s="51">
        <v>43.5</v>
      </c>
      <c r="M61" s="6">
        <v>0</v>
      </c>
      <c r="N61" s="31">
        <v>0</v>
      </c>
      <c r="O61" s="31">
        <v>0</v>
      </c>
      <c r="P61" s="38">
        <f t="shared" si="20"/>
        <v>43.5</v>
      </c>
      <c r="Q61" s="55">
        <f>IF(P61="",Default_Rank_Score,RANK(P61,P$4:P$119,1))</f>
        <v>56</v>
      </c>
      <c r="R61" s="51">
        <v>30.02</v>
      </c>
      <c r="S61" s="6">
        <v>0</v>
      </c>
      <c r="T61" s="31">
        <v>0</v>
      </c>
      <c r="U61" s="31">
        <v>0</v>
      </c>
      <c r="V61" s="38">
        <f t="shared" si="21"/>
        <v>30.02</v>
      </c>
      <c r="W61" s="57">
        <f>IF(V61="",Default_Rank_Score,RANK(V61,V$4:V$119,1))</f>
        <v>54</v>
      </c>
      <c r="X61" s="51">
        <v>40.67</v>
      </c>
      <c r="Y61" s="6">
        <v>1</v>
      </c>
      <c r="Z61" s="31">
        <v>0</v>
      </c>
      <c r="AA61" s="31">
        <v>0</v>
      </c>
      <c r="AB61" s="38">
        <f t="shared" si="22"/>
        <v>45.67</v>
      </c>
      <c r="AC61" s="57">
        <f>IF(AB61="",Default_Rank_Score,RANK(AB61,AB$4:AB$119,1))</f>
        <v>53</v>
      </c>
      <c r="AD61" s="51">
        <v>40.79</v>
      </c>
      <c r="AE61" s="6">
        <v>1</v>
      </c>
      <c r="AF61" s="31">
        <v>0</v>
      </c>
      <c r="AG61" s="31">
        <v>0</v>
      </c>
      <c r="AH61" s="38">
        <f t="shared" si="23"/>
        <v>45.79</v>
      </c>
      <c r="AI61" s="57">
        <f>IF(AH61="",Default_Rank_Score,RANK(AH61,AH$4:AH$119,1))</f>
        <v>72</v>
      </c>
      <c r="AJ61" s="51">
        <v>59.46</v>
      </c>
      <c r="AK61" s="6">
        <v>4</v>
      </c>
      <c r="AL61" s="31">
        <v>0</v>
      </c>
      <c r="AM61" s="31">
        <v>0</v>
      </c>
      <c r="AN61" s="38">
        <f t="shared" si="24"/>
        <v>79.460000000000008</v>
      </c>
      <c r="AO61" s="11">
        <f>IF(AN61="",Default_Rank_Score,RANK(AN61,AN$4:AN$119,1))</f>
        <v>94</v>
      </c>
      <c r="AP61" s="51">
        <v>39.950000000000003</v>
      </c>
      <c r="AQ61" s="6">
        <v>0</v>
      </c>
      <c r="AR61" s="31">
        <v>0</v>
      </c>
      <c r="AS61" s="31">
        <v>0</v>
      </c>
      <c r="AT61" s="38">
        <f t="shared" si="25"/>
        <v>39.950000000000003</v>
      </c>
      <c r="AU61" s="11">
        <f>IF(AT61="",Default_Rank_Score,RANK(AT61,AT$4:AT$119,1))</f>
        <v>47</v>
      </c>
      <c r="AV61" s="51">
        <v>42.63</v>
      </c>
      <c r="AW61" s="6">
        <v>1</v>
      </c>
      <c r="AX61" s="31">
        <v>0</v>
      </c>
      <c r="AY61" s="31">
        <v>0</v>
      </c>
      <c r="AZ61" s="38">
        <f t="shared" si="26"/>
        <v>47.63</v>
      </c>
      <c r="BA61" s="11">
        <f>IF(AZ61="",Default_Rank_Score,RANK(AZ61,AZ$4:AZ$119,1))</f>
        <v>65</v>
      </c>
      <c r="BB61" s="51">
        <v>36.68</v>
      </c>
      <c r="BC61" s="6">
        <v>0</v>
      </c>
      <c r="BD61" s="31">
        <v>0</v>
      </c>
      <c r="BE61" s="31">
        <v>0</v>
      </c>
      <c r="BF61" s="38">
        <f t="shared" si="27"/>
        <v>36.68</v>
      </c>
      <c r="BG61" s="11">
        <f>IF(BF61="",Default_Rank_Score,RANK(BF61,BF$4:BF$119,1))</f>
        <v>43</v>
      </c>
      <c r="BH61" s="51">
        <v>35.75</v>
      </c>
      <c r="BI61" s="6">
        <v>0</v>
      </c>
      <c r="BJ61" s="31">
        <v>0</v>
      </c>
      <c r="BK61" s="31">
        <v>0</v>
      </c>
      <c r="BL61" s="38">
        <f t="shared" si="28"/>
        <v>35.75</v>
      </c>
      <c r="BM61" s="11">
        <f>IF(BL61="",Default_Rank_Score,RANK(BL61,BL$4:BL$119,1))</f>
        <v>39</v>
      </c>
      <c r="BN61" s="51">
        <v>46.76</v>
      </c>
      <c r="BO61" s="6">
        <v>3</v>
      </c>
      <c r="BP61" s="31">
        <v>0</v>
      </c>
      <c r="BQ61" s="31">
        <v>0</v>
      </c>
      <c r="BR61" s="38">
        <f t="shared" si="29"/>
        <v>61.76</v>
      </c>
      <c r="BS61" s="11">
        <f>IF(BR61="",Default_Rank_Score,RANK(BR61,BR$4:BR$119,1))</f>
        <v>75</v>
      </c>
    </row>
    <row r="62" spans="1:71" s="10" customFormat="1" x14ac:dyDescent="0.2">
      <c r="A62" s="78" t="s">
        <v>198</v>
      </c>
      <c r="B62" s="2"/>
      <c r="C62" s="1"/>
      <c r="D62" s="71">
        <v>3</v>
      </c>
      <c r="E62" s="76" t="s">
        <v>104</v>
      </c>
      <c r="F62" s="6"/>
      <c r="G62" s="66">
        <f t="shared" si="15"/>
        <v>113</v>
      </c>
      <c r="H62" s="66">
        <f t="shared" si="16"/>
        <v>293</v>
      </c>
      <c r="I62" s="66">
        <f t="shared" si="17"/>
        <v>2</v>
      </c>
      <c r="J62" s="66">
        <f t="shared" si="18"/>
        <v>15</v>
      </c>
      <c r="K62" s="67">
        <f t="shared" si="19"/>
        <v>5229.03</v>
      </c>
      <c r="L62" s="51">
        <v>32.03</v>
      </c>
      <c r="M62" s="6">
        <v>5</v>
      </c>
      <c r="N62" s="31">
        <v>0</v>
      </c>
      <c r="O62" s="31">
        <v>0</v>
      </c>
      <c r="P62" s="38">
        <f t="shared" si="20"/>
        <v>57.03</v>
      </c>
      <c r="Q62" s="55">
        <f>IF(P62="",Default_Rank_Score,RANK(P62,P$4:P$119,1))</f>
        <v>74</v>
      </c>
      <c r="R62" s="51">
        <v>23.28</v>
      </c>
      <c r="S62" s="6">
        <v>0</v>
      </c>
      <c r="T62" s="31">
        <v>0</v>
      </c>
      <c r="U62" s="31">
        <v>0</v>
      </c>
      <c r="V62" s="38">
        <f t="shared" si="21"/>
        <v>23.28</v>
      </c>
      <c r="W62" s="57">
        <f>IF(V62="",Default_Rank_Score,RANK(V62,V$4:V$119,1))</f>
        <v>20</v>
      </c>
      <c r="X62" s="75">
        <v>34.950000000000003</v>
      </c>
      <c r="Y62" s="6">
        <v>3</v>
      </c>
      <c r="Z62" s="31">
        <v>1</v>
      </c>
      <c r="AA62" s="31">
        <v>0</v>
      </c>
      <c r="AB62" s="38">
        <f t="shared" si="22"/>
        <v>59.95</v>
      </c>
      <c r="AC62" s="57">
        <f>IF(AB62="",Default_Rank_Score,RANK(AB62,AB$4:AB$119,1))</f>
        <v>79</v>
      </c>
      <c r="AD62" s="51">
        <v>29.15</v>
      </c>
      <c r="AE62" s="6">
        <v>2</v>
      </c>
      <c r="AF62" s="31">
        <v>0</v>
      </c>
      <c r="AG62" s="31">
        <v>0</v>
      </c>
      <c r="AH62" s="38">
        <f t="shared" si="23"/>
        <v>39.15</v>
      </c>
      <c r="AI62" s="57">
        <f>IF(AH62="",Default_Rank_Score,RANK(AH62,AH$4:AH$119,1))</f>
        <v>55</v>
      </c>
      <c r="AJ62" s="51">
        <v>54.62</v>
      </c>
      <c r="AK62" s="6">
        <v>0</v>
      </c>
      <c r="AL62" s="31">
        <v>0</v>
      </c>
      <c r="AM62" s="31">
        <v>0</v>
      </c>
      <c r="AN62" s="38">
        <f t="shared" si="24"/>
        <v>54.62</v>
      </c>
      <c r="AO62" s="11">
        <f>IF(AN62="",Default_Rank_Score,RANK(AN62,AN$4:AN$119,1))</f>
        <v>65</v>
      </c>
      <c r="AP62" s="51" t="s">
        <v>197</v>
      </c>
      <c r="AQ62" s="6">
        <v>1</v>
      </c>
      <c r="AR62" s="31">
        <v>0</v>
      </c>
      <c r="AS62" s="31">
        <v>0</v>
      </c>
      <c r="AT62" s="38">
        <f t="shared" si="25"/>
        <v>999</v>
      </c>
      <c r="AU62" s="11">
        <f>IF(AT62="",Default_Rank_Score,RANK(AT62,AT$4:AT$119,1))</f>
        <v>113</v>
      </c>
      <c r="AV62" s="51" t="s">
        <v>197</v>
      </c>
      <c r="AW62" s="6">
        <v>1</v>
      </c>
      <c r="AX62" s="31">
        <v>0</v>
      </c>
      <c r="AY62" s="31">
        <v>0</v>
      </c>
      <c r="AZ62" s="38">
        <f t="shared" si="26"/>
        <v>999</v>
      </c>
      <c r="BA62" s="11">
        <f>IF(AZ62="",Default_Rank_Score,RANK(AZ62,AZ$4:AZ$119,1))</f>
        <v>113</v>
      </c>
      <c r="BB62" s="51" t="s">
        <v>197</v>
      </c>
      <c r="BC62" s="6">
        <v>1</v>
      </c>
      <c r="BD62" s="31">
        <v>0</v>
      </c>
      <c r="BE62" s="31">
        <v>0</v>
      </c>
      <c r="BF62" s="38">
        <f t="shared" si="27"/>
        <v>999</v>
      </c>
      <c r="BG62" s="11">
        <f>IF(BF62="",Default_Rank_Score,RANK(BF62,BF$4:BF$119,1))</f>
        <v>113</v>
      </c>
      <c r="BH62" s="51" t="s">
        <v>197</v>
      </c>
      <c r="BI62" s="6">
        <v>1</v>
      </c>
      <c r="BJ62" s="31">
        <v>0</v>
      </c>
      <c r="BK62" s="31">
        <v>0</v>
      </c>
      <c r="BL62" s="38">
        <f t="shared" si="28"/>
        <v>999</v>
      </c>
      <c r="BM62" s="11">
        <f>IF(BL62="",Default_Rank_Score,RANK(BL62,BL$4:BL$119,1))</f>
        <v>113</v>
      </c>
      <c r="BN62" s="51" t="s">
        <v>197</v>
      </c>
      <c r="BO62" s="6">
        <v>1</v>
      </c>
      <c r="BP62" s="31">
        <v>0</v>
      </c>
      <c r="BQ62" s="31">
        <v>0</v>
      </c>
      <c r="BR62" s="38">
        <f t="shared" si="29"/>
        <v>999</v>
      </c>
      <c r="BS62" s="11">
        <f>IF(BR62="",Default_Rank_Score,RANK(BR62,BR$4:BR$119,1))</f>
        <v>113</v>
      </c>
    </row>
    <row r="63" spans="1:71" s="10" customFormat="1" x14ac:dyDescent="0.2">
      <c r="A63" s="61" t="s">
        <v>175</v>
      </c>
      <c r="B63" s="2"/>
      <c r="C63" s="1"/>
      <c r="D63" s="74">
        <v>6</v>
      </c>
      <c r="E63" s="76" t="s">
        <v>176</v>
      </c>
      <c r="F63" s="6"/>
      <c r="G63" s="66">
        <f t="shared" si="15"/>
        <v>25</v>
      </c>
      <c r="H63" s="66">
        <f t="shared" si="16"/>
        <v>156</v>
      </c>
      <c r="I63" s="66">
        <f t="shared" si="17"/>
        <v>4</v>
      </c>
      <c r="J63" s="66">
        <f t="shared" si="18"/>
        <v>7</v>
      </c>
      <c r="K63" s="67">
        <f t="shared" si="19"/>
        <v>348.48999999999995</v>
      </c>
      <c r="L63" s="51">
        <v>33.340000000000003</v>
      </c>
      <c r="M63" s="6">
        <v>0</v>
      </c>
      <c r="N63" s="31">
        <v>0</v>
      </c>
      <c r="O63" s="31">
        <v>0</v>
      </c>
      <c r="P63" s="38">
        <f t="shared" si="20"/>
        <v>33.340000000000003</v>
      </c>
      <c r="Q63" s="55">
        <f>IF(P63="",Default_Rank_Score,RANK(P63,P$4:P$119,1))</f>
        <v>33</v>
      </c>
      <c r="R63" s="51">
        <v>26.53</v>
      </c>
      <c r="S63" s="6">
        <v>0</v>
      </c>
      <c r="T63" s="31">
        <v>0</v>
      </c>
      <c r="U63" s="31">
        <v>0</v>
      </c>
      <c r="V63" s="38">
        <f t="shared" si="21"/>
        <v>26.53</v>
      </c>
      <c r="W63" s="57">
        <f>IF(V63="",Default_Rank_Score,RANK(V63,V$4:V$119,1))</f>
        <v>36</v>
      </c>
      <c r="X63" s="51">
        <v>32.32</v>
      </c>
      <c r="Y63" s="6">
        <v>0</v>
      </c>
      <c r="Z63" s="31">
        <v>0</v>
      </c>
      <c r="AA63" s="31">
        <v>0</v>
      </c>
      <c r="AB63" s="38">
        <f t="shared" si="22"/>
        <v>32.32</v>
      </c>
      <c r="AC63" s="57">
        <f>IF(AB63="",Default_Rank_Score,RANK(AB63,AB$4:AB$119,1))</f>
        <v>15</v>
      </c>
      <c r="AD63" s="51">
        <v>29.25</v>
      </c>
      <c r="AE63" s="6">
        <v>1</v>
      </c>
      <c r="AF63" s="31">
        <v>0</v>
      </c>
      <c r="AG63" s="31">
        <v>0</v>
      </c>
      <c r="AH63" s="38">
        <f t="shared" si="23"/>
        <v>34.25</v>
      </c>
      <c r="AI63" s="57">
        <f>IF(AH63="",Default_Rank_Score,RANK(AH63,AH$4:AH$119,1))</f>
        <v>39</v>
      </c>
      <c r="AJ63" s="51">
        <v>37.840000000000003</v>
      </c>
      <c r="AK63" s="6">
        <v>1</v>
      </c>
      <c r="AL63" s="31">
        <v>0</v>
      </c>
      <c r="AM63" s="31">
        <v>0</v>
      </c>
      <c r="AN63" s="38">
        <f t="shared" si="24"/>
        <v>42.84</v>
      </c>
      <c r="AO63" s="11">
        <f>IF(AN63="",Default_Rank_Score,RANK(AN63,AN$4:AN$119,1))</f>
        <v>33</v>
      </c>
      <c r="AP63" s="51">
        <v>29.85</v>
      </c>
      <c r="AQ63" s="6">
        <v>0</v>
      </c>
      <c r="AR63" s="31">
        <v>0</v>
      </c>
      <c r="AS63" s="31">
        <v>0</v>
      </c>
      <c r="AT63" s="38">
        <f t="shared" si="25"/>
        <v>29.85</v>
      </c>
      <c r="AU63" s="11">
        <f>IF(AT63="",Default_Rank_Score,RANK(AT63,AT$4:AT$119,1))</f>
        <v>14</v>
      </c>
      <c r="AV63" s="51">
        <v>28.39</v>
      </c>
      <c r="AW63" s="6">
        <v>2</v>
      </c>
      <c r="AX63" s="31">
        <v>0</v>
      </c>
      <c r="AY63" s="31">
        <v>0</v>
      </c>
      <c r="AZ63" s="38">
        <f t="shared" si="26"/>
        <v>38.39</v>
      </c>
      <c r="BA63" s="11">
        <f>IF(AZ63="",Default_Rank_Score,RANK(AZ63,AZ$4:AZ$119,1))</f>
        <v>39</v>
      </c>
      <c r="BB63" s="51">
        <v>25.92</v>
      </c>
      <c r="BC63" s="6">
        <v>1</v>
      </c>
      <c r="BD63" s="31">
        <v>0</v>
      </c>
      <c r="BE63" s="31">
        <v>0</v>
      </c>
      <c r="BF63" s="38">
        <f t="shared" si="27"/>
        <v>30.92</v>
      </c>
      <c r="BG63" s="11">
        <f>IF(BF63="",Default_Rank_Score,RANK(BF63,BF$4:BF$119,1))</f>
        <v>27</v>
      </c>
      <c r="BH63" s="51">
        <v>30.65</v>
      </c>
      <c r="BI63" s="6">
        <v>1</v>
      </c>
      <c r="BJ63" s="31">
        <v>0</v>
      </c>
      <c r="BK63" s="31">
        <v>0</v>
      </c>
      <c r="BL63" s="38">
        <f t="shared" si="28"/>
        <v>35.65</v>
      </c>
      <c r="BM63" s="11">
        <f>IF(BL63="",Default_Rank_Score,RANK(BL63,BL$4:BL$119,1))</f>
        <v>38</v>
      </c>
      <c r="BN63" s="51">
        <v>39.4</v>
      </c>
      <c r="BO63" s="6">
        <v>1</v>
      </c>
      <c r="BP63" s="31">
        <v>0</v>
      </c>
      <c r="BQ63" s="31">
        <v>0</v>
      </c>
      <c r="BR63" s="38">
        <f t="shared" si="29"/>
        <v>44.4</v>
      </c>
      <c r="BS63" s="11">
        <f>IF(BR63="",Default_Rank_Score,RANK(BR63,BR$4:BR$119,1))</f>
        <v>37</v>
      </c>
    </row>
    <row r="64" spans="1:71" s="10" customFormat="1" x14ac:dyDescent="0.2">
      <c r="A64" s="61" t="s">
        <v>81</v>
      </c>
      <c r="B64" s="2"/>
      <c r="C64" s="1"/>
      <c r="D64" s="69">
        <v>1</v>
      </c>
      <c r="E64" s="76" t="s">
        <v>176</v>
      </c>
      <c r="F64" s="6"/>
      <c r="G64" s="66">
        <f t="shared" si="15"/>
        <v>62</v>
      </c>
      <c r="H64" s="66">
        <f t="shared" si="16"/>
        <v>307</v>
      </c>
      <c r="I64" s="66">
        <f t="shared" si="17"/>
        <v>3</v>
      </c>
      <c r="J64" s="66">
        <f t="shared" si="18"/>
        <v>12</v>
      </c>
      <c r="K64" s="67">
        <f t="shared" si="19"/>
        <v>465.83</v>
      </c>
      <c r="L64" s="51">
        <v>54.6</v>
      </c>
      <c r="M64" s="6">
        <v>1</v>
      </c>
      <c r="N64" s="31">
        <v>0</v>
      </c>
      <c r="O64" s="31">
        <v>0</v>
      </c>
      <c r="P64" s="38">
        <f t="shared" si="20"/>
        <v>59.6</v>
      </c>
      <c r="Q64" s="55">
        <f>IF(P64="",Default_Rank_Score,RANK(P64,P$4:P$119,1))</f>
        <v>78</v>
      </c>
      <c r="R64" s="51">
        <v>27</v>
      </c>
      <c r="S64" s="6">
        <v>0</v>
      </c>
      <c r="T64" s="31">
        <v>0</v>
      </c>
      <c r="U64" s="31">
        <v>0</v>
      </c>
      <c r="V64" s="38">
        <f t="shared" si="21"/>
        <v>27</v>
      </c>
      <c r="W64" s="57">
        <f>IF(V64="",Default_Rank_Score,RANK(V64,V$4:V$119,1))</f>
        <v>37</v>
      </c>
      <c r="X64" s="51">
        <v>43.79</v>
      </c>
      <c r="Y64" s="6">
        <v>1</v>
      </c>
      <c r="Z64" s="31">
        <v>0</v>
      </c>
      <c r="AA64" s="31">
        <v>0</v>
      </c>
      <c r="AB64" s="38">
        <f t="shared" si="22"/>
        <v>48.79</v>
      </c>
      <c r="AC64" s="57">
        <f>IF(AB64="",Default_Rank_Score,RANK(AB64,AB$4:AB$119,1))</f>
        <v>62</v>
      </c>
      <c r="AD64" s="51">
        <v>32.99</v>
      </c>
      <c r="AE64" s="6">
        <v>2</v>
      </c>
      <c r="AF64" s="31">
        <v>0</v>
      </c>
      <c r="AG64" s="31">
        <v>0</v>
      </c>
      <c r="AH64" s="38">
        <f t="shared" si="23"/>
        <v>42.99</v>
      </c>
      <c r="AI64" s="57">
        <f>IF(AH64="",Default_Rank_Score,RANK(AH64,AH$4:AH$119,1))</f>
        <v>67</v>
      </c>
      <c r="AJ64" s="51">
        <v>49.5</v>
      </c>
      <c r="AK64" s="6">
        <v>1</v>
      </c>
      <c r="AL64" s="31">
        <v>0</v>
      </c>
      <c r="AM64" s="31">
        <v>0</v>
      </c>
      <c r="AN64" s="38">
        <f t="shared" si="24"/>
        <v>54.5</v>
      </c>
      <c r="AO64" s="11">
        <f>IF(AN64="",Default_Rank_Score,RANK(AN64,AN$4:AN$119,1))</f>
        <v>63</v>
      </c>
      <c r="AP64" s="51">
        <v>38.78</v>
      </c>
      <c r="AQ64" s="6">
        <v>1</v>
      </c>
      <c r="AR64" s="31">
        <v>0</v>
      </c>
      <c r="AS64" s="31">
        <v>0</v>
      </c>
      <c r="AT64" s="38">
        <f t="shared" si="25"/>
        <v>43.78</v>
      </c>
      <c r="AU64" s="11">
        <f>IF(AT64="",Default_Rank_Score,RANK(AT64,AT$4:AT$119,1))</f>
        <v>56</v>
      </c>
      <c r="AV64" s="51">
        <v>30.82</v>
      </c>
      <c r="AW64" s="6">
        <v>0</v>
      </c>
      <c r="AX64" s="31">
        <v>0</v>
      </c>
      <c r="AY64" s="31">
        <v>0</v>
      </c>
      <c r="AZ64" s="38">
        <f t="shared" si="26"/>
        <v>30.82</v>
      </c>
      <c r="BA64" s="11">
        <f>IF(AZ64="",Default_Rank_Score,RANK(AZ64,AZ$4:AZ$119,1))</f>
        <v>14</v>
      </c>
      <c r="BB64" s="51">
        <v>40.42</v>
      </c>
      <c r="BC64" s="6">
        <v>3</v>
      </c>
      <c r="BD64" s="31">
        <v>0</v>
      </c>
      <c r="BE64" s="31">
        <v>0</v>
      </c>
      <c r="BF64" s="38">
        <f t="shared" si="27"/>
        <v>55.42</v>
      </c>
      <c r="BG64" s="11">
        <f>IF(BF64="",Default_Rank_Score,RANK(BF64,BF$4:BF$119,1))</f>
        <v>83</v>
      </c>
      <c r="BH64" s="51">
        <v>33.450000000000003</v>
      </c>
      <c r="BI64" s="6">
        <v>3</v>
      </c>
      <c r="BJ64" s="31">
        <v>0</v>
      </c>
      <c r="BK64" s="31">
        <v>0</v>
      </c>
      <c r="BL64" s="38">
        <f t="shared" si="28"/>
        <v>48.45</v>
      </c>
      <c r="BM64" s="11">
        <f>IF(BL64="",Default_Rank_Score,RANK(BL64,BL$4:BL$119,1))</f>
        <v>67</v>
      </c>
      <c r="BN64" s="51">
        <v>54.48</v>
      </c>
      <c r="BO64" s="6">
        <v>0</v>
      </c>
      <c r="BP64" s="31">
        <v>0</v>
      </c>
      <c r="BQ64" s="31">
        <v>0</v>
      </c>
      <c r="BR64" s="38">
        <f t="shared" si="29"/>
        <v>54.48</v>
      </c>
      <c r="BS64" s="11">
        <f>IF(BR64="",Default_Rank_Score,RANK(BR64,BR$4:BR$119,1))</f>
        <v>64</v>
      </c>
    </row>
    <row r="65" spans="1:71" s="10" customFormat="1" x14ac:dyDescent="0.2">
      <c r="A65" s="61" t="s">
        <v>195</v>
      </c>
      <c r="B65" s="2"/>
      <c r="C65" s="1"/>
      <c r="D65" s="73">
        <v>5</v>
      </c>
      <c r="E65" s="76" t="s">
        <v>176</v>
      </c>
      <c r="F65" s="6"/>
      <c r="G65" s="66">
        <f t="shared" si="15"/>
        <v>72</v>
      </c>
      <c r="H65" s="66">
        <f t="shared" si="16"/>
        <v>355</v>
      </c>
      <c r="I65" s="66">
        <f t="shared" si="17"/>
        <v>6</v>
      </c>
      <c r="J65" s="66">
        <f t="shared" si="18"/>
        <v>4</v>
      </c>
      <c r="K65" s="67">
        <f t="shared" si="19"/>
        <v>533.77</v>
      </c>
      <c r="L65" s="51">
        <v>45.7</v>
      </c>
      <c r="M65" s="6">
        <v>1</v>
      </c>
      <c r="N65" s="31">
        <v>0</v>
      </c>
      <c r="O65" s="31">
        <v>0</v>
      </c>
      <c r="P65" s="38">
        <f t="shared" si="20"/>
        <v>50.7</v>
      </c>
      <c r="Q65" s="55">
        <f>IF(P65="",Default_Rank_Score,RANK(P65,P$4:P$119,1))</f>
        <v>66</v>
      </c>
      <c r="R65" s="51">
        <v>46.92</v>
      </c>
      <c r="S65" s="6">
        <v>0</v>
      </c>
      <c r="T65" s="31">
        <v>0</v>
      </c>
      <c r="U65" s="31">
        <v>0</v>
      </c>
      <c r="V65" s="38">
        <f t="shared" si="21"/>
        <v>46.92</v>
      </c>
      <c r="W65" s="57">
        <f>IF(V65="",Default_Rank_Score,RANK(V65,V$4:V$119,1))</f>
        <v>87</v>
      </c>
      <c r="X65" s="51">
        <v>51.01</v>
      </c>
      <c r="Y65" s="6">
        <v>0</v>
      </c>
      <c r="Z65" s="31">
        <v>0</v>
      </c>
      <c r="AA65" s="31">
        <v>0</v>
      </c>
      <c r="AB65" s="38">
        <f t="shared" si="22"/>
        <v>51.01</v>
      </c>
      <c r="AC65" s="57">
        <f>IF(AB65="",Default_Rank_Score,RANK(AB65,AB$4:AB$119,1))</f>
        <v>66</v>
      </c>
      <c r="AD65" s="51">
        <v>41.62</v>
      </c>
      <c r="AE65" s="6">
        <v>0</v>
      </c>
      <c r="AF65" s="31">
        <v>0</v>
      </c>
      <c r="AG65" s="31">
        <v>0</v>
      </c>
      <c r="AH65" s="38">
        <f t="shared" si="23"/>
        <v>41.62</v>
      </c>
      <c r="AI65" s="57">
        <f>IF(AH65="",Default_Rank_Score,RANK(AH65,AH$4:AH$119,1))</f>
        <v>63</v>
      </c>
      <c r="AJ65" s="51">
        <v>53.7</v>
      </c>
      <c r="AK65" s="6">
        <v>1</v>
      </c>
      <c r="AL65" s="31">
        <v>0</v>
      </c>
      <c r="AM65" s="31">
        <v>0</v>
      </c>
      <c r="AN65" s="38">
        <f t="shared" si="24"/>
        <v>58.7</v>
      </c>
      <c r="AO65" s="11">
        <f>IF(AN65="",Default_Rank_Score,RANK(AN65,AN$4:AN$119,1))</f>
        <v>73</v>
      </c>
      <c r="AP65" s="51">
        <v>49.62</v>
      </c>
      <c r="AQ65" s="6">
        <v>0</v>
      </c>
      <c r="AR65" s="31">
        <v>0</v>
      </c>
      <c r="AS65" s="31">
        <v>0</v>
      </c>
      <c r="AT65" s="38">
        <f t="shared" si="25"/>
        <v>49.62</v>
      </c>
      <c r="AU65" s="11">
        <f>IF(AT65="",Default_Rank_Score,RANK(AT65,AT$4:AT$119,1))</f>
        <v>65</v>
      </c>
      <c r="AV65" s="51">
        <v>51.4</v>
      </c>
      <c r="AW65" s="6">
        <v>1</v>
      </c>
      <c r="AX65" s="31">
        <v>0</v>
      </c>
      <c r="AY65" s="31">
        <v>0</v>
      </c>
      <c r="AZ65" s="38">
        <f t="shared" si="26"/>
        <v>56.4</v>
      </c>
      <c r="BA65" s="11">
        <f>IF(AZ65="",Default_Rank_Score,RANK(AZ65,AZ$4:AZ$119,1))</f>
        <v>76</v>
      </c>
      <c r="BB65" s="51">
        <v>56.95</v>
      </c>
      <c r="BC65" s="6">
        <v>1</v>
      </c>
      <c r="BD65" s="31">
        <v>0</v>
      </c>
      <c r="BE65" s="31">
        <v>0</v>
      </c>
      <c r="BF65" s="38">
        <f t="shared" si="27"/>
        <v>61.95</v>
      </c>
      <c r="BG65" s="11">
        <f>IF(BF65="",Default_Rank_Score,RANK(BF65,BF$4:BF$119,1))</f>
        <v>89</v>
      </c>
      <c r="BH65" s="51">
        <v>59.26</v>
      </c>
      <c r="BI65" s="6">
        <v>0</v>
      </c>
      <c r="BJ65" s="31">
        <v>0</v>
      </c>
      <c r="BK65" s="31">
        <v>0</v>
      </c>
      <c r="BL65" s="38">
        <f t="shared" si="28"/>
        <v>59.26</v>
      </c>
      <c r="BM65" s="11">
        <f>IF(BL65="",Default_Rank_Score,RANK(BL65,BL$4:BL$119,1))</f>
        <v>84</v>
      </c>
      <c r="BN65" s="51">
        <v>57.59</v>
      </c>
      <c r="BO65" s="6">
        <v>0</v>
      </c>
      <c r="BP65" s="31">
        <v>0</v>
      </c>
      <c r="BQ65" s="31">
        <v>0</v>
      </c>
      <c r="BR65" s="38">
        <f t="shared" si="29"/>
        <v>57.59</v>
      </c>
      <c r="BS65" s="11">
        <f>IF(BR65="",Default_Rank_Score,RANK(BR65,BR$4:BR$119,1))</f>
        <v>68</v>
      </c>
    </row>
    <row r="66" spans="1:71" s="10" customFormat="1" x14ac:dyDescent="0.2">
      <c r="A66" s="61" t="s">
        <v>140</v>
      </c>
      <c r="B66" s="2"/>
      <c r="C66" s="1"/>
      <c r="D66" s="72">
        <v>4</v>
      </c>
      <c r="E66" s="76" t="s">
        <v>141</v>
      </c>
      <c r="F66" s="6"/>
      <c r="G66" s="66">
        <f t="shared" si="15"/>
        <v>61</v>
      </c>
      <c r="H66" s="66">
        <f t="shared" si="16"/>
        <v>277</v>
      </c>
      <c r="I66" s="66">
        <f t="shared" si="17"/>
        <v>2</v>
      </c>
      <c r="J66" s="66">
        <f t="shared" si="18"/>
        <v>21</v>
      </c>
      <c r="K66" s="67">
        <f t="shared" si="19"/>
        <v>463.61</v>
      </c>
      <c r="L66" s="51">
        <v>39.43</v>
      </c>
      <c r="M66" s="6">
        <v>3</v>
      </c>
      <c r="N66" s="31">
        <v>0</v>
      </c>
      <c r="O66" s="31">
        <v>0</v>
      </c>
      <c r="P66" s="38">
        <f t="shared" si="20"/>
        <v>54.43</v>
      </c>
      <c r="Q66" s="55">
        <f>IF(P66="",Default_Rank_Score,RANK(P66,P$4:P$119,1))</f>
        <v>70</v>
      </c>
      <c r="R66" s="51">
        <v>28.65</v>
      </c>
      <c r="S66" s="6">
        <v>0</v>
      </c>
      <c r="T66" s="31">
        <v>0</v>
      </c>
      <c r="U66" s="31">
        <v>0</v>
      </c>
      <c r="V66" s="38">
        <f t="shared" si="21"/>
        <v>28.65</v>
      </c>
      <c r="W66" s="57">
        <f>IF(V66="",Default_Rank_Score,RANK(V66,V$4:V$119,1))</f>
        <v>47</v>
      </c>
      <c r="X66" s="51">
        <v>36.35</v>
      </c>
      <c r="Y66" s="6">
        <v>2</v>
      </c>
      <c r="Z66" s="31">
        <v>0</v>
      </c>
      <c r="AA66" s="31">
        <v>0</v>
      </c>
      <c r="AB66" s="38">
        <f t="shared" si="22"/>
        <v>46.35</v>
      </c>
      <c r="AC66" s="57">
        <f>IF(AB66="",Default_Rank_Score,RANK(AB66,AB$4:AB$119,1))</f>
        <v>55</v>
      </c>
      <c r="AD66" s="51">
        <v>35.020000000000003</v>
      </c>
      <c r="AE66" s="6">
        <v>3</v>
      </c>
      <c r="AF66" s="31">
        <v>0</v>
      </c>
      <c r="AG66" s="31">
        <v>0</v>
      </c>
      <c r="AH66" s="38">
        <f t="shared" si="23"/>
        <v>50.02</v>
      </c>
      <c r="AI66" s="57">
        <f>IF(AH66="",Default_Rank_Score,RANK(AH66,AH$4:AH$119,1))</f>
        <v>78</v>
      </c>
      <c r="AJ66" s="51">
        <v>41.12</v>
      </c>
      <c r="AK66" s="6">
        <v>0</v>
      </c>
      <c r="AL66" s="31">
        <v>0</v>
      </c>
      <c r="AM66" s="31">
        <v>0</v>
      </c>
      <c r="AN66" s="38">
        <f t="shared" si="24"/>
        <v>41.12</v>
      </c>
      <c r="AO66" s="11">
        <f>IF(AN66="",Default_Rank_Score,RANK(AN66,AN$4:AN$119,1))</f>
        <v>27</v>
      </c>
      <c r="AP66" s="51">
        <v>36.31</v>
      </c>
      <c r="AQ66" s="6">
        <v>1</v>
      </c>
      <c r="AR66" s="31">
        <v>0</v>
      </c>
      <c r="AS66" s="31">
        <v>0</v>
      </c>
      <c r="AT66" s="38">
        <f t="shared" si="25"/>
        <v>41.31</v>
      </c>
      <c r="AU66" s="11">
        <f>IF(AT66="",Default_Rank_Score,RANK(AT66,AT$4:AT$119,1))</f>
        <v>51</v>
      </c>
      <c r="AV66" s="51">
        <v>36.74</v>
      </c>
      <c r="AW66" s="6">
        <v>5</v>
      </c>
      <c r="AX66" s="31">
        <v>0</v>
      </c>
      <c r="AY66" s="31">
        <v>0</v>
      </c>
      <c r="AZ66" s="38">
        <f t="shared" si="26"/>
        <v>61.74</v>
      </c>
      <c r="BA66" s="11">
        <f>IF(AZ66="",Default_Rank_Score,RANK(AZ66,AZ$4:AZ$119,1))</f>
        <v>86</v>
      </c>
      <c r="BB66" s="51">
        <v>30.8</v>
      </c>
      <c r="BC66" s="6">
        <v>2</v>
      </c>
      <c r="BD66" s="31">
        <v>0</v>
      </c>
      <c r="BE66" s="31">
        <v>0</v>
      </c>
      <c r="BF66" s="38">
        <f t="shared" si="27"/>
        <v>40.799999999999997</v>
      </c>
      <c r="BG66" s="11">
        <f>IF(BF66="",Default_Rank_Score,RANK(BF66,BF$4:BF$119,1))</f>
        <v>57</v>
      </c>
      <c r="BH66" s="51">
        <v>33.78</v>
      </c>
      <c r="BI66" s="6">
        <v>1</v>
      </c>
      <c r="BJ66" s="31">
        <v>0</v>
      </c>
      <c r="BK66" s="31">
        <v>0</v>
      </c>
      <c r="BL66" s="38">
        <f t="shared" si="28"/>
        <v>38.78</v>
      </c>
      <c r="BM66" s="11">
        <f>IF(BL66="",Default_Rank_Score,RANK(BL66,BL$4:BL$119,1))</f>
        <v>45</v>
      </c>
      <c r="BN66" s="51">
        <v>40.409999999999997</v>
      </c>
      <c r="BO66" s="6">
        <v>4</v>
      </c>
      <c r="BP66" s="31">
        <v>0</v>
      </c>
      <c r="BQ66" s="31">
        <v>0</v>
      </c>
      <c r="BR66" s="38">
        <f t="shared" si="29"/>
        <v>60.41</v>
      </c>
      <c r="BS66" s="11">
        <f>IF(BR66="",Default_Rank_Score,RANK(BR66,BR$4:BR$119,1))</f>
        <v>73</v>
      </c>
    </row>
    <row r="67" spans="1:71" s="10" customFormat="1" x14ac:dyDescent="0.2">
      <c r="A67" s="61" t="s">
        <v>92</v>
      </c>
      <c r="B67" s="2"/>
      <c r="C67" s="1"/>
      <c r="D67" s="70">
        <v>2</v>
      </c>
      <c r="E67" s="76" t="s">
        <v>93</v>
      </c>
      <c r="F67" s="6"/>
      <c r="G67" s="66">
        <f t="shared" si="15"/>
        <v>68</v>
      </c>
      <c r="H67" s="66">
        <f t="shared" si="16"/>
        <v>355</v>
      </c>
      <c r="I67" s="66">
        <f t="shared" si="17"/>
        <v>8</v>
      </c>
      <c r="J67" s="66">
        <f t="shared" si="18"/>
        <v>3</v>
      </c>
      <c r="K67" s="67">
        <f t="shared" si="19"/>
        <v>508.13</v>
      </c>
      <c r="L67" s="51">
        <v>49.77</v>
      </c>
      <c r="M67" s="6">
        <v>0</v>
      </c>
      <c r="N67" s="31">
        <v>0</v>
      </c>
      <c r="O67" s="31">
        <v>0</v>
      </c>
      <c r="P67" s="38">
        <f t="shared" si="20"/>
        <v>49.77</v>
      </c>
      <c r="Q67" s="55">
        <f>IF(P67="",Default_Rank_Score,RANK(P67,P$4:P$119,1))</f>
        <v>64</v>
      </c>
      <c r="R67" s="51">
        <v>39.11</v>
      </c>
      <c r="S67" s="6">
        <v>0</v>
      </c>
      <c r="T67" s="31">
        <v>0</v>
      </c>
      <c r="U67" s="31">
        <v>0</v>
      </c>
      <c r="V67" s="38">
        <f t="shared" si="21"/>
        <v>39.11</v>
      </c>
      <c r="W67" s="57">
        <f>IF(V67="",Default_Rank_Score,RANK(V67,V$4:V$119,1))</f>
        <v>75</v>
      </c>
      <c r="X67" s="51">
        <v>45.43</v>
      </c>
      <c r="Y67" s="6">
        <v>0</v>
      </c>
      <c r="Z67" s="31">
        <v>1</v>
      </c>
      <c r="AA67" s="31">
        <v>0</v>
      </c>
      <c r="AB67" s="38">
        <f t="shared" si="22"/>
        <v>55.43</v>
      </c>
      <c r="AC67" s="57">
        <f>IF(AB67="",Default_Rank_Score,RANK(AB67,AB$4:AB$119,1))</f>
        <v>75</v>
      </c>
      <c r="AD67" s="51">
        <v>41.48</v>
      </c>
      <c r="AE67" s="6">
        <v>0</v>
      </c>
      <c r="AF67" s="31">
        <v>0</v>
      </c>
      <c r="AG67" s="31">
        <v>0</v>
      </c>
      <c r="AH67" s="38">
        <f t="shared" si="23"/>
        <v>41.48</v>
      </c>
      <c r="AI67" s="57">
        <f>IF(AH67="",Default_Rank_Score,RANK(AH67,AH$4:AH$119,1))</f>
        <v>61</v>
      </c>
      <c r="AJ67" s="51">
        <v>60.68</v>
      </c>
      <c r="AK67" s="6">
        <v>1</v>
      </c>
      <c r="AL67" s="31">
        <v>0</v>
      </c>
      <c r="AM67" s="31">
        <v>0</v>
      </c>
      <c r="AN67" s="38">
        <f t="shared" si="24"/>
        <v>65.680000000000007</v>
      </c>
      <c r="AO67" s="11">
        <f>IF(AN67="",Default_Rank_Score,RANK(AN67,AN$4:AN$119,1))</f>
        <v>80</v>
      </c>
      <c r="AP67" s="51">
        <v>49.71</v>
      </c>
      <c r="AQ67" s="6">
        <v>0</v>
      </c>
      <c r="AR67" s="31">
        <v>0</v>
      </c>
      <c r="AS67" s="31">
        <v>0</v>
      </c>
      <c r="AT67" s="38">
        <f t="shared" si="25"/>
        <v>49.71</v>
      </c>
      <c r="AU67" s="11">
        <f>IF(AT67="",Default_Rank_Score,RANK(AT67,AT$4:AT$119,1))</f>
        <v>66</v>
      </c>
      <c r="AV67" s="51">
        <v>47.9</v>
      </c>
      <c r="AW67" s="6">
        <v>2</v>
      </c>
      <c r="AX67" s="31">
        <v>0</v>
      </c>
      <c r="AY67" s="31">
        <v>0</v>
      </c>
      <c r="AZ67" s="38">
        <f t="shared" si="26"/>
        <v>57.9</v>
      </c>
      <c r="BA67" s="11">
        <f>IF(AZ67="",Default_Rank_Score,RANK(AZ67,AZ$4:AZ$119,1))</f>
        <v>79</v>
      </c>
      <c r="BB67" s="51">
        <v>51.67</v>
      </c>
      <c r="BC67" s="6">
        <v>0</v>
      </c>
      <c r="BD67" s="31">
        <v>0</v>
      </c>
      <c r="BE67" s="31">
        <v>0</v>
      </c>
      <c r="BF67" s="38">
        <f t="shared" si="27"/>
        <v>51.67</v>
      </c>
      <c r="BG67" s="11">
        <f>IF(BF67="",Default_Rank_Score,RANK(BF67,BF$4:BF$119,1))</f>
        <v>76</v>
      </c>
      <c r="BH67" s="51">
        <v>45.21</v>
      </c>
      <c r="BI67" s="6">
        <v>0</v>
      </c>
      <c r="BJ67" s="31">
        <v>0</v>
      </c>
      <c r="BK67" s="31">
        <v>0</v>
      </c>
      <c r="BL67" s="38">
        <f t="shared" si="28"/>
        <v>45.21</v>
      </c>
      <c r="BM67" s="11">
        <f>IF(BL67="",Default_Rank_Score,RANK(BL67,BL$4:BL$119,1))</f>
        <v>61</v>
      </c>
      <c r="BN67" s="51">
        <v>52.17</v>
      </c>
      <c r="BO67" s="6">
        <v>0</v>
      </c>
      <c r="BP67" s="31">
        <v>0</v>
      </c>
      <c r="BQ67" s="31">
        <v>0</v>
      </c>
      <c r="BR67" s="38">
        <f t="shared" si="29"/>
        <v>52.17</v>
      </c>
      <c r="BS67" s="11">
        <f>IF(BR67="",Default_Rank_Score,RANK(BR67,BR$4:BR$119,1))</f>
        <v>55</v>
      </c>
    </row>
    <row r="68" spans="1:71" s="10" customFormat="1" x14ac:dyDescent="0.2">
      <c r="A68" s="61" t="s">
        <v>56</v>
      </c>
      <c r="B68" s="2"/>
      <c r="C68" s="1"/>
      <c r="D68" s="68" t="s">
        <v>46</v>
      </c>
      <c r="E68" s="76" t="s">
        <v>57</v>
      </c>
      <c r="F68" s="6"/>
      <c r="G68" s="66">
        <f t="shared" si="15"/>
        <v>71</v>
      </c>
      <c r="H68" s="66">
        <f t="shared" si="16"/>
        <v>388</v>
      </c>
      <c r="I68" s="66">
        <f t="shared" si="17"/>
        <v>4</v>
      </c>
      <c r="J68" s="66">
        <f t="shared" si="18"/>
        <v>8</v>
      </c>
      <c r="K68" s="67">
        <f t="shared" si="19"/>
        <v>524.89</v>
      </c>
      <c r="L68" s="51">
        <v>48.84</v>
      </c>
      <c r="M68" s="6">
        <v>2</v>
      </c>
      <c r="N68" s="31">
        <v>0</v>
      </c>
      <c r="O68" s="31">
        <v>0</v>
      </c>
      <c r="P68" s="38">
        <f t="shared" si="20"/>
        <v>58.84</v>
      </c>
      <c r="Q68" s="55">
        <f>IF(P68="",Default_Rank_Score,RANK(P68,P$4:P$119,1))</f>
        <v>76</v>
      </c>
      <c r="R68" s="51">
        <v>38.74</v>
      </c>
      <c r="S68" s="6">
        <v>0</v>
      </c>
      <c r="T68" s="31">
        <v>0</v>
      </c>
      <c r="U68" s="31">
        <v>0</v>
      </c>
      <c r="V68" s="38">
        <f t="shared" si="21"/>
        <v>38.74</v>
      </c>
      <c r="W68" s="57">
        <f>IF(V68="",Default_Rank_Score,RANK(V68,V$4:V$119,1))</f>
        <v>74</v>
      </c>
      <c r="X68" s="51">
        <v>43.92</v>
      </c>
      <c r="Y68" s="6">
        <v>1</v>
      </c>
      <c r="Z68" s="31">
        <v>0</v>
      </c>
      <c r="AA68" s="31">
        <v>0</v>
      </c>
      <c r="AB68" s="38">
        <f t="shared" si="22"/>
        <v>48.92</v>
      </c>
      <c r="AC68" s="57">
        <f>IF(AB68="",Default_Rank_Score,RANK(AB68,AB$4:AB$119,1))</f>
        <v>63</v>
      </c>
      <c r="AD68" s="51">
        <v>54.16</v>
      </c>
      <c r="AE68" s="6">
        <v>2</v>
      </c>
      <c r="AF68" s="31">
        <v>0</v>
      </c>
      <c r="AG68" s="31">
        <v>0</v>
      </c>
      <c r="AH68" s="38">
        <f t="shared" si="23"/>
        <v>64.16</v>
      </c>
      <c r="AI68" s="57">
        <f>IF(AH68="",Default_Rank_Score,RANK(AH68,AH$4:AH$119,1))</f>
        <v>93</v>
      </c>
      <c r="AJ68" s="51">
        <v>61.5</v>
      </c>
      <c r="AK68" s="6">
        <v>1</v>
      </c>
      <c r="AL68" s="31">
        <v>0</v>
      </c>
      <c r="AM68" s="31">
        <v>0</v>
      </c>
      <c r="AN68" s="38">
        <f t="shared" si="24"/>
        <v>66.5</v>
      </c>
      <c r="AO68" s="11">
        <f>IF(AN68="",Default_Rank_Score,RANK(AN68,AN$4:AN$119,1))</f>
        <v>82</v>
      </c>
      <c r="AP68" s="51">
        <v>51.11</v>
      </c>
      <c r="AQ68" s="6">
        <v>0</v>
      </c>
      <c r="AR68" s="31">
        <v>0</v>
      </c>
      <c r="AS68" s="31">
        <v>0</v>
      </c>
      <c r="AT68" s="38">
        <f t="shared" si="25"/>
        <v>51.11</v>
      </c>
      <c r="AU68" s="11">
        <f>IF(AT68="",Default_Rank_Score,RANK(AT68,AT$4:AT$119,1))</f>
        <v>69</v>
      </c>
      <c r="AV68" s="51">
        <v>37.68</v>
      </c>
      <c r="AW68" s="6">
        <v>1</v>
      </c>
      <c r="AX68" s="31">
        <v>0</v>
      </c>
      <c r="AY68" s="31">
        <v>0</v>
      </c>
      <c r="AZ68" s="38">
        <f t="shared" si="26"/>
        <v>42.68</v>
      </c>
      <c r="BA68" s="11">
        <f>IF(AZ68="",Default_Rank_Score,RANK(AZ68,AZ$4:AZ$119,1))</f>
        <v>52</v>
      </c>
      <c r="BB68" s="51">
        <v>47.32</v>
      </c>
      <c r="BC68" s="6">
        <v>0</v>
      </c>
      <c r="BD68" s="31">
        <v>0</v>
      </c>
      <c r="BE68" s="31">
        <v>0</v>
      </c>
      <c r="BF68" s="38">
        <f t="shared" si="27"/>
        <v>47.32</v>
      </c>
      <c r="BG68" s="11">
        <f>IF(BF68="",Default_Rank_Score,RANK(BF68,BF$4:BF$119,1))</f>
        <v>70</v>
      </c>
      <c r="BH68" s="51">
        <v>44</v>
      </c>
      <c r="BI68" s="6">
        <v>0</v>
      </c>
      <c r="BJ68" s="31">
        <v>0</v>
      </c>
      <c r="BK68" s="31">
        <v>0</v>
      </c>
      <c r="BL68" s="38">
        <f t="shared" si="28"/>
        <v>44</v>
      </c>
      <c r="BM68" s="11">
        <f>IF(BL68="",Default_Rank_Score,RANK(BL68,BL$4:BL$119,1))</f>
        <v>60</v>
      </c>
      <c r="BN68" s="51">
        <v>57.62</v>
      </c>
      <c r="BO68" s="6">
        <v>1</v>
      </c>
      <c r="BP68" s="31">
        <v>0</v>
      </c>
      <c r="BQ68" s="31">
        <v>0</v>
      </c>
      <c r="BR68" s="38">
        <f t="shared" si="29"/>
        <v>62.62</v>
      </c>
      <c r="BS68" s="11">
        <f>IF(BR68="",Default_Rank_Score,RANK(BR68,BR$4:BR$119,1))</f>
        <v>77</v>
      </c>
    </row>
    <row r="69" spans="1:71" s="10" customFormat="1" x14ac:dyDescent="0.2">
      <c r="A69" s="61" t="s">
        <v>120</v>
      </c>
      <c r="B69" s="2"/>
      <c r="C69" s="1"/>
      <c r="D69" s="70">
        <v>2</v>
      </c>
      <c r="E69" s="76" t="s">
        <v>57</v>
      </c>
      <c r="F69" s="6"/>
      <c r="G69" s="66">
        <f t="shared" ref="G69:G100" si="30">RANK(K69,K$4:K$119,1)</f>
        <v>92</v>
      </c>
      <c r="H69" s="66">
        <f t="shared" ref="H69:H100" si="31">Q69+W69+AC69+AI69+AO69</f>
        <v>467</v>
      </c>
      <c r="I69" s="66">
        <f t="shared" ref="I69:I100" si="32">IF(M69=0,1,0)+IF(S69=0,1,0)+IF(Y69=0,1,0)+IF(AE69=0,1,0)+IF(AK69=0,1,0)+IF(AQ69=0,1,0)+IF(AW69=0,1,0)+IF(BC69=0,1,0)+IF(BI69=0,1,0)+IF(BO69=0,1,0)</f>
        <v>3</v>
      </c>
      <c r="J69" s="66">
        <f t="shared" ref="J69:J100" si="33">M69+S69+Y69+AE69+AK69+AQ69+AW69+BC69+BI69+BO69</f>
        <v>18</v>
      </c>
      <c r="K69" s="67">
        <f t="shared" ref="K69:K100" si="34">P69+V69+AB69+AH69+AN69+AT69+AZ69+BF69+BL69+BR69</f>
        <v>674.02</v>
      </c>
      <c r="L69" s="51">
        <v>64.489999999999995</v>
      </c>
      <c r="M69" s="6">
        <v>2</v>
      </c>
      <c r="N69" s="31">
        <v>0</v>
      </c>
      <c r="O69" s="31">
        <v>0</v>
      </c>
      <c r="P69" s="38">
        <f t="shared" ref="P69:P100" si="35">IF((OR(L69="",L69="DNC")),"",IF(L69="SDQ",P$129,IF(L69="DNF",999,(L69+(5*M69)+(N69*10)-(O69*5)))))</f>
        <v>74.489999999999995</v>
      </c>
      <c r="Q69" s="55">
        <f>IF(P69="",Default_Rank_Score,RANK(P69,P$4:P$119,1))</f>
        <v>95</v>
      </c>
      <c r="R69" s="51">
        <v>46.1</v>
      </c>
      <c r="S69" s="6">
        <v>0</v>
      </c>
      <c r="T69" s="31">
        <v>0</v>
      </c>
      <c r="U69" s="31">
        <v>0</v>
      </c>
      <c r="V69" s="38">
        <f t="shared" ref="V69:V100" si="36">IF((OR(R69="",R69="DNC")),"",IF(R69="SDQ",V$129,IF(R69="DNF",999,(R69+(5*S69)+(T69*10)-(U69*5)))))</f>
        <v>46.1</v>
      </c>
      <c r="W69" s="57">
        <f>IF(V69="",Default_Rank_Score,RANK(V69,V$4:V$119,1))</f>
        <v>85</v>
      </c>
      <c r="X69" s="51">
        <v>52.06</v>
      </c>
      <c r="Y69" s="6">
        <v>2</v>
      </c>
      <c r="Z69" s="31">
        <v>0</v>
      </c>
      <c r="AA69" s="31">
        <v>0</v>
      </c>
      <c r="AB69" s="38">
        <f t="shared" ref="AB69:AB100" si="37">IF((OR(X69="",X69="DNC")),"",IF(X69="SDQ",AB$129,IF(X69="DNF",999,(X69+(5*Y69)+(Z69*10)-(AA69*5)))))</f>
        <v>62.06</v>
      </c>
      <c r="AC69" s="57">
        <f>IF(AB69="",Default_Rank_Score,RANK(AB69,AB$4:AB$119,1))</f>
        <v>82</v>
      </c>
      <c r="AD69" s="51">
        <v>64.03</v>
      </c>
      <c r="AE69" s="6">
        <v>2</v>
      </c>
      <c r="AF69" s="31">
        <v>0</v>
      </c>
      <c r="AG69" s="31">
        <v>0</v>
      </c>
      <c r="AH69" s="38">
        <f t="shared" ref="AH69:AH100" si="38">IF((OR(AD69="",AD69="DNC")),"",IF(AD69="SDQ",AH$129,IF(AD69="DNF",999,(AD69+(5*AE69)+(AF69*10)-(AG69*5)))))</f>
        <v>74.03</v>
      </c>
      <c r="AI69" s="57">
        <f>IF(AH69="",Default_Rank_Score,RANK(AH69,AH$4:AH$119,1))</f>
        <v>100</v>
      </c>
      <c r="AJ69" s="51">
        <v>77.02</v>
      </c>
      <c r="AK69" s="6">
        <v>5</v>
      </c>
      <c r="AL69" s="31">
        <v>0</v>
      </c>
      <c r="AM69" s="31">
        <v>0</v>
      </c>
      <c r="AN69" s="38">
        <f t="shared" ref="AN69:AN100" si="39">IF((OR(AJ69="",AJ69="DNC")),"",IF(AJ69="SDQ",AN$129,IF(AJ69="DNF",999,(AJ69+(5*AK69)+(AL69*10)-(AM69*5)))))</f>
        <v>102.02</v>
      </c>
      <c r="AO69" s="11">
        <f>IF(AN69="",Default_Rank_Score,RANK(AN69,AN$4:AN$119,1))</f>
        <v>105</v>
      </c>
      <c r="AP69" s="51">
        <v>65.91</v>
      </c>
      <c r="AQ69" s="6">
        <v>0</v>
      </c>
      <c r="AR69" s="31">
        <v>0</v>
      </c>
      <c r="AS69" s="31">
        <v>0</v>
      </c>
      <c r="AT69" s="38">
        <f t="shared" ref="AT69:AT100" si="40">IF((OR(AP69="",AP69="DNC")),"",IF(AP69="SDQ",AT$129,IF(AP69="DNF",999,(AP69+(5*AQ69)+(AR69*10)-(AS69*5)))))</f>
        <v>65.91</v>
      </c>
      <c r="AU69" s="11">
        <f>IF(AT69="",Default_Rank_Score,RANK(AT69,AT$4:AT$119,1))</f>
        <v>87</v>
      </c>
      <c r="AV69" s="51">
        <v>48.81</v>
      </c>
      <c r="AW69" s="6">
        <v>0</v>
      </c>
      <c r="AX69" s="31">
        <v>0</v>
      </c>
      <c r="AY69" s="31">
        <v>0</v>
      </c>
      <c r="AZ69" s="38">
        <f t="shared" ref="AZ69:AZ100" si="41">IF((OR(AV69="",AV69="DNC")),"",IF(AV69="SDQ",AZ$129,IF(AV69="DNF",999,(AV69+(5*AW69)+(AX69*10)-(AY69*5)))))</f>
        <v>48.81</v>
      </c>
      <c r="BA69" s="11">
        <f>IF(AZ69="",Default_Rank_Score,RANK(AZ69,AZ$4:AZ$119,1))</f>
        <v>67</v>
      </c>
      <c r="BB69" s="51">
        <v>46.95</v>
      </c>
      <c r="BC69" s="6">
        <v>3</v>
      </c>
      <c r="BD69" s="31">
        <v>0</v>
      </c>
      <c r="BE69" s="31">
        <v>0</v>
      </c>
      <c r="BF69" s="38">
        <f t="shared" ref="BF69:BF100" si="42">IF((OR(BB69="",BB69="DNC")),"",IF(BB69="SDQ",BF$129,IF(BB69="DNF",999,(BB69+(5*BC69)+(BD69*10)-(BE69*5)))))</f>
        <v>61.95</v>
      </c>
      <c r="BG69" s="11">
        <f>IF(BF69="",Default_Rank_Score,RANK(BF69,BF$4:BF$119,1))</f>
        <v>89</v>
      </c>
      <c r="BH69" s="51">
        <v>56.47</v>
      </c>
      <c r="BI69" s="6">
        <v>2</v>
      </c>
      <c r="BJ69" s="31">
        <v>0</v>
      </c>
      <c r="BK69" s="31">
        <v>0</v>
      </c>
      <c r="BL69" s="38">
        <f t="shared" ref="BL69:BL100" si="43">IF((OR(BH69="",BH69="DNC")),"",IF(BH69="SDQ",BL$129,IF(BH69="DNF",999,(BH69+(5*BI69)+(BJ69*10)-(BK69*5)))))</f>
        <v>66.47</v>
      </c>
      <c r="BM69" s="11">
        <f>IF(BL69="",Default_Rank_Score,RANK(BL69,BL$4:BL$119,1))</f>
        <v>92</v>
      </c>
      <c r="BN69" s="51">
        <v>62.18</v>
      </c>
      <c r="BO69" s="6">
        <v>2</v>
      </c>
      <c r="BP69" s="31">
        <v>0</v>
      </c>
      <c r="BQ69" s="31">
        <v>0</v>
      </c>
      <c r="BR69" s="38">
        <f t="shared" ref="BR69:BR100" si="44">IF((OR(BN69="",BN69="DNC")),"",IF(BN69="SDQ",BR$129,IF(BN69="DNF",999,(BN69+(5*BO69)+(BP69*10)-(BQ69*5)))))</f>
        <v>72.180000000000007</v>
      </c>
      <c r="BS69" s="11">
        <f>IF(BR69="",Default_Rank_Score,RANK(BR69,BR$4:BR$119,1))</f>
        <v>84</v>
      </c>
    </row>
    <row r="70" spans="1:71" s="10" customFormat="1" x14ac:dyDescent="0.2">
      <c r="A70" s="61" t="s">
        <v>52</v>
      </c>
      <c r="B70" s="2"/>
      <c r="C70" s="1"/>
      <c r="D70" s="68" t="s">
        <v>46</v>
      </c>
      <c r="E70" s="76" t="s">
        <v>53</v>
      </c>
      <c r="F70" s="6"/>
      <c r="G70" s="66">
        <f t="shared" si="30"/>
        <v>91</v>
      </c>
      <c r="H70" s="66">
        <f t="shared" si="31"/>
        <v>456</v>
      </c>
      <c r="I70" s="66">
        <f t="shared" si="32"/>
        <v>6</v>
      </c>
      <c r="J70" s="66">
        <f t="shared" si="33"/>
        <v>7</v>
      </c>
      <c r="K70" s="67">
        <f t="shared" si="34"/>
        <v>672.53</v>
      </c>
      <c r="L70" s="51">
        <v>76.16</v>
      </c>
      <c r="M70" s="6">
        <v>2</v>
      </c>
      <c r="N70" s="31">
        <v>0</v>
      </c>
      <c r="O70" s="31">
        <v>0</v>
      </c>
      <c r="P70" s="38">
        <f t="shared" si="35"/>
        <v>86.16</v>
      </c>
      <c r="Q70" s="55">
        <f>IF(P70="",Default_Rank_Score,RANK(P70,P$4:P$119,1))</f>
        <v>101</v>
      </c>
      <c r="R70" s="51">
        <v>48.38</v>
      </c>
      <c r="S70" s="6">
        <v>0</v>
      </c>
      <c r="T70" s="31">
        <v>0</v>
      </c>
      <c r="U70" s="31">
        <v>0</v>
      </c>
      <c r="V70" s="38">
        <f t="shared" si="36"/>
        <v>48.38</v>
      </c>
      <c r="W70" s="57">
        <f>IF(V70="",Default_Rank_Score,RANK(V70,V$4:V$119,1))</f>
        <v>89</v>
      </c>
      <c r="X70" s="51">
        <v>64.099999999999994</v>
      </c>
      <c r="Y70" s="6">
        <v>0</v>
      </c>
      <c r="Z70" s="31">
        <v>0</v>
      </c>
      <c r="AA70" s="31">
        <v>0</v>
      </c>
      <c r="AB70" s="38">
        <f t="shared" si="37"/>
        <v>64.099999999999994</v>
      </c>
      <c r="AC70" s="57">
        <f>IF(AB70="",Default_Rank_Score,RANK(AB70,AB$4:AB$119,1))</f>
        <v>85</v>
      </c>
      <c r="AD70" s="51">
        <v>53.23</v>
      </c>
      <c r="AE70" s="6">
        <v>2</v>
      </c>
      <c r="AF70" s="31">
        <v>0</v>
      </c>
      <c r="AG70" s="31">
        <v>0</v>
      </c>
      <c r="AH70" s="38">
        <f t="shared" si="38"/>
        <v>63.23</v>
      </c>
      <c r="AI70" s="57">
        <f>IF(AH70="",Default_Rank_Score,RANK(AH70,AH$4:AH$119,1))</f>
        <v>92</v>
      </c>
      <c r="AJ70" s="51">
        <v>71.31</v>
      </c>
      <c r="AK70" s="6">
        <v>0</v>
      </c>
      <c r="AL70" s="31">
        <v>0</v>
      </c>
      <c r="AM70" s="31">
        <v>0</v>
      </c>
      <c r="AN70" s="38">
        <f t="shared" si="39"/>
        <v>71.31</v>
      </c>
      <c r="AO70" s="11">
        <f>IF(AN70="",Default_Rank_Score,RANK(AN70,AN$4:AN$119,1))</f>
        <v>89</v>
      </c>
      <c r="AP70" s="51">
        <v>68.3</v>
      </c>
      <c r="AQ70" s="6">
        <v>0</v>
      </c>
      <c r="AR70" s="31">
        <v>0</v>
      </c>
      <c r="AS70" s="31">
        <v>0</v>
      </c>
      <c r="AT70" s="38">
        <f t="shared" si="40"/>
        <v>68.3</v>
      </c>
      <c r="AU70" s="11">
        <f>IF(AT70="",Default_Rank_Score,RANK(AT70,AT$4:AT$119,1))</f>
        <v>91</v>
      </c>
      <c r="AV70" s="51">
        <v>55.55</v>
      </c>
      <c r="AW70" s="6">
        <v>2</v>
      </c>
      <c r="AX70" s="31">
        <v>0</v>
      </c>
      <c r="AY70" s="31">
        <v>0</v>
      </c>
      <c r="AZ70" s="38">
        <f t="shared" si="41"/>
        <v>65.55</v>
      </c>
      <c r="BA70" s="11">
        <f>IF(AZ70="",Default_Rank_Score,RANK(AZ70,AZ$4:AZ$119,1))</f>
        <v>91</v>
      </c>
      <c r="BB70" s="51">
        <v>51.72</v>
      </c>
      <c r="BC70" s="6">
        <v>0</v>
      </c>
      <c r="BD70" s="31">
        <v>0</v>
      </c>
      <c r="BE70" s="31">
        <v>0</v>
      </c>
      <c r="BF70" s="38">
        <f t="shared" si="42"/>
        <v>51.72</v>
      </c>
      <c r="BG70" s="11">
        <f>IF(BF70="",Default_Rank_Score,RANK(BF70,BF$4:BF$119,1))</f>
        <v>77</v>
      </c>
      <c r="BH70" s="51">
        <v>75.31</v>
      </c>
      <c r="BI70" s="6">
        <v>1</v>
      </c>
      <c r="BJ70" s="31">
        <v>0</v>
      </c>
      <c r="BK70" s="31">
        <v>0</v>
      </c>
      <c r="BL70" s="38">
        <f t="shared" si="43"/>
        <v>80.31</v>
      </c>
      <c r="BM70" s="11">
        <f>IF(BL70="",Default_Rank_Score,RANK(BL70,BL$4:BL$119,1))</f>
        <v>102</v>
      </c>
      <c r="BN70" s="51">
        <v>73.47</v>
      </c>
      <c r="BO70" s="6">
        <v>0</v>
      </c>
      <c r="BP70" s="31">
        <v>0</v>
      </c>
      <c r="BQ70" s="31">
        <v>0</v>
      </c>
      <c r="BR70" s="38">
        <f t="shared" si="44"/>
        <v>73.47</v>
      </c>
      <c r="BS70" s="11">
        <f>IF(BR70="",Default_Rank_Score,RANK(BR70,BR$4:BR$119,1))</f>
        <v>87</v>
      </c>
    </row>
    <row r="71" spans="1:71" s="10" customFormat="1" x14ac:dyDescent="0.2">
      <c r="A71" s="61" t="s">
        <v>77</v>
      </c>
      <c r="B71" s="2"/>
      <c r="C71" s="1"/>
      <c r="D71" s="69">
        <v>1</v>
      </c>
      <c r="E71" s="76" t="s">
        <v>78</v>
      </c>
      <c r="F71" s="6"/>
      <c r="G71" s="66">
        <f t="shared" si="30"/>
        <v>39</v>
      </c>
      <c r="H71" s="66">
        <f t="shared" si="31"/>
        <v>191</v>
      </c>
      <c r="I71" s="66">
        <f t="shared" si="32"/>
        <v>7</v>
      </c>
      <c r="J71" s="66">
        <f t="shared" si="33"/>
        <v>5</v>
      </c>
      <c r="K71" s="67">
        <f t="shared" si="34"/>
        <v>389.15</v>
      </c>
      <c r="L71" s="51">
        <v>40.799999999999997</v>
      </c>
      <c r="M71" s="6">
        <v>0</v>
      </c>
      <c r="N71" s="31">
        <v>0</v>
      </c>
      <c r="O71" s="31">
        <v>0</v>
      </c>
      <c r="P71" s="38">
        <f t="shared" si="35"/>
        <v>40.799999999999997</v>
      </c>
      <c r="Q71" s="55">
        <f>IF(P71="",Default_Rank_Score,RANK(P71,P$4:P$119,1))</f>
        <v>52</v>
      </c>
      <c r="R71" s="51">
        <v>24.43</v>
      </c>
      <c r="S71" s="6">
        <v>0</v>
      </c>
      <c r="T71" s="31">
        <v>0</v>
      </c>
      <c r="U71" s="31">
        <v>0</v>
      </c>
      <c r="V71" s="38">
        <f t="shared" si="36"/>
        <v>24.43</v>
      </c>
      <c r="W71" s="57">
        <f>IF(V71="",Default_Rank_Score,RANK(V71,V$4:V$119,1))</f>
        <v>26</v>
      </c>
      <c r="X71" s="51">
        <v>39.25</v>
      </c>
      <c r="Y71" s="6">
        <v>0</v>
      </c>
      <c r="Z71" s="31">
        <v>0</v>
      </c>
      <c r="AA71" s="31">
        <v>0</v>
      </c>
      <c r="AB71" s="38">
        <f t="shared" si="37"/>
        <v>39.25</v>
      </c>
      <c r="AC71" s="57">
        <f>IF(AB71="",Default_Rank_Score,RANK(AB71,AB$4:AB$119,1))</f>
        <v>39</v>
      </c>
      <c r="AD71" s="51">
        <v>33.85</v>
      </c>
      <c r="AE71" s="6">
        <v>0</v>
      </c>
      <c r="AF71" s="31">
        <v>0</v>
      </c>
      <c r="AG71" s="31">
        <v>0</v>
      </c>
      <c r="AH71" s="38">
        <f t="shared" si="38"/>
        <v>33.85</v>
      </c>
      <c r="AI71" s="57">
        <f>IF(AH71="",Default_Rank_Score,RANK(AH71,AH$4:AH$119,1))</f>
        <v>38</v>
      </c>
      <c r="AJ71" s="51">
        <v>43.18</v>
      </c>
      <c r="AK71" s="6">
        <v>0</v>
      </c>
      <c r="AL71" s="31">
        <v>0</v>
      </c>
      <c r="AM71" s="31">
        <v>0</v>
      </c>
      <c r="AN71" s="38">
        <f t="shared" si="39"/>
        <v>43.18</v>
      </c>
      <c r="AO71" s="11">
        <f>IF(AN71="",Default_Rank_Score,RANK(AN71,AN$4:AN$119,1))</f>
        <v>36</v>
      </c>
      <c r="AP71" s="51">
        <v>34.99</v>
      </c>
      <c r="AQ71" s="6">
        <v>0</v>
      </c>
      <c r="AR71" s="31">
        <v>0</v>
      </c>
      <c r="AS71" s="31">
        <v>0</v>
      </c>
      <c r="AT71" s="38">
        <f t="shared" si="40"/>
        <v>34.99</v>
      </c>
      <c r="AU71" s="11">
        <f>IF(AT71="",Default_Rank_Score,RANK(AT71,AT$4:AT$119,1))</f>
        <v>30</v>
      </c>
      <c r="AV71" s="51">
        <v>35.24</v>
      </c>
      <c r="AW71" s="6">
        <v>3</v>
      </c>
      <c r="AX71" s="31">
        <v>0</v>
      </c>
      <c r="AY71" s="31">
        <v>0</v>
      </c>
      <c r="AZ71" s="38">
        <f t="shared" si="41"/>
        <v>50.24</v>
      </c>
      <c r="BA71" s="11">
        <f>IF(AZ71="",Default_Rank_Score,RANK(AZ71,AZ$4:AZ$119,1))</f>
        <v>71</v>
      </c>
      <c r="BB71" s="51">
        <v>31.7</v>
      </c>
      <c r="BC71" s="6">
        <v>0</v>
      </c>
      <c r="BD71" s="31">
        <v>0</v>
      </c>
      <c r="BE71" s="31">
        <v>0</v>
      </c>
      <c r="BF71" s="38">
        <f t="shared" si="42"/>
        <v>31.7</v>
      </c>
      <c r="BG71" s="11">
        <f>IF(BF71="",Default_Rank_Score,RANK(BF71,BF$4:BF$119,1))</f>
        <v>30</v>
      </c>
      <c r="BH71" s="51">
        <v>37.25</v>
      </c>
      <c r="BI71" s="6">
        <v>1</v>
      </c>
      <c r="BJ71" s="31">
        <v>0</v>
      </c>
      <c r="BK71" s="31">
        <v>0</v>
      </c>
      <c r="BL71" s="38">
        <f t="shared" si="43"/>
        <v>42.25</v>
      </c>
      <c r="BM71" s="11">
        <f>IF(BL71="",Default_Rank_Score,RANK(BL71,BL$4:BL$119,1))</f>
        <v>57</v>
      </c>
      <c r="BN71" s="51">
        <v>43.46</v>
      </c>
      <c r="BO71" s="6">
        <v>1</v>
      </c>
      <c r="BP71" s="31">
        <v>0</v>
      </c>
      <c r="BQ71" s="31">
        <v>0</v>
      </c>
      <c r="BR71" s="38">
        <f t="shared" si="44"/>
        <v>48.46</v>
      </c>
      <c r="BS71" s="11">
        <f>IF(BR71="",Default_Rank_Score,RANK(BR71,BR$4:BR$119,1))</f>
        <v>49</v>
      </c>
    </row>
    <row r="72" spans="1:71" s="10" customFormat="1" x14ac:dyDescent="0.2">
      <c r="A72" s="61" t="s">
        <v>115</v>
      </c>
      <c r="B72" s="2"/>
      <c r="C72" s="1"/>
      <c r="D72" s="68" t="s">
        <v>46</v>
      </c>
      <c r="E72" s="76" t="s">
        <v>137</v>
      </c>
      <c r="F72" s="6"/>
      <c r="G72" s="66">
        <f t="shared" si="30"/>
        <v>101</v>
      </c>
      <c r="H72" s="66">
        <f t="shared" si="31"/>
        <v>487</v>
      </c>
      <c r="I72" s="66">
        <f t="shared" si="32"/>
        <v>3</v>
      </c>
      <c r="J72" s="66">
        <f t="shared" si="33"/>
        <v>19</v>
      </c>
      <c r="K72" s="67">
        <f t="shared" si="34"/>
        <v>901.09999999999991</v>
      </c>
      <c r="L72" s="51">
        <v>68.91</v>
      </c>
      <c r="M72" s="6">
        <v>2</v>
      </c>
      <c r="N72" s="31">
        <v>0</v>
      </c>
      <c r="O72" s="31">
        <v>0</v>
      </c>
      <c r="P72" s="38">
        <f t="shared" si="35"/>
        <v>78.91</v>
      </c>
      <c r="Q72" s="55">
        <f>IF(P72="",Default_Rank_Score,RANK(P72,P$4:P$119,1))</f>
        <v>98</v>
      </c>
      <c r="R72" s="51">
        <v>41.53</v>
      </c>
      <c r="S72" s="6">
        <v>0</v>
      </c>
      <c r="T72" s="31">
        <v>0</v>
      </c>
      <c r="U72" s="31">
        <v>0</v>
      </c>
      <c r="V72" s="38">
        <f t="shared" si="36"/>
        <v>41.53</v>
      </c>
      <c r="W72" s="57">
        <f>IF(V72="",Default_Rank_Score,RANK(V72,V$4:V$119,1))</f>
        <v>81</v>
      </c>
      <c r="X72" s="51">
        <v>82.29</v>
      </c>
      <c r="Y72" s="6">
        <v>0</v>
      </c>
      <c r="Z72" s="31">
        <v>0</v>
      </c>
      <c r="AA72" s="31">
        <v>0</v>
      </c>
      <c r="AB72" s="38">
        <f t="shared" si="37"/>
        <v>82.29</v>
      </c>
      <c r="AC72" s="57">
        <f>IF(AB72="",Default_Rank_Score,RANK(AB72,AB$4:AB$119,1))</f>
        <v>99</v>
      </c>
      <c r="AD72" s="51">
        <v>77.650000000000006</v>
      </c>
      <c r="AE72" s="6">
        <v>1</v>
      </c>
      <c r="AF72" s="31">
        <v>0</v>
      </c>
      <c r="AG72" s="31">
        <v>0</v>
      </c>
      <c r="AH72" s="38">
        <f t="shared" si="38"/>
        <v>82.65</v>
      </c>
      <c r="AI72" s="57">
        <f>IF(AH72="",Default_Rank_Score,RANK(AH72,AH$4:AH$119,1))</f>
        <v>102</v>
      </c>
      <c r="AJ72" s="51">
        <v>95.54</v>
      </c>
      <c r="AK72" s="6">
        <v>4</v>
      </c>
      <c r="AL72" s="31">
        <v>0</v>
      </c>
      <c r="AM72" s="31">
        <v>0</v>
      </c>
      <c r="AN72" s="38">
        <f t="shared" si="39"/>
        <v>115.54</v>
      </c>
      <c r="AO72" s="11">
        <f>IF(AN72="",Default_Rank_Score,RANK(AN72,AN$4:AN$119,1))</f>
        <v>107</v>
      </c>
      <c r="AP72" s="51">
        <v>90.39</v>
      </c>
      <c r="AQ72" s="6">
        <v>3</v>
      </c>
      <c r="AR72" s="31">
        <v>0</v>
      </c>
      <c r="AS72" s="31">
        <v>0</v>
      </c>
      <c r="AT72" s="38">
        <f t="shared" si="40"/>
        <v>105.39</v>
      </c>
      <c r="AU72" s="11">
        <f>IF(AT72="",Default_Rank_Score,RANK(AT72,AT$4:AT$119,1))</f>
        <v>103</v>
      </c>
      <c r="AV72" s="51">
        <v>75.959999999999994</v>
      </c>
      <c r="AW72" s="6">
        <v>4</v>
      </c>
      <c r="AX72" s="31">
        <v>0</v>
      </c>
      <c r="AY72" s="31">
        <v>0</v>
      </c>
      <c r="AZ72" s="38">
        <f t="shared" si="41"/>
        <v>95.96</v>
      </c>
      <c r="BA72" s="11">
        <f>IF(AZ72="",Default_Rank_Score,RANK(AZ72,AZ$4:AZ$119,1))</f>
        <v>103</v>
      </c>
      <c r="BB72" s="51">
        <v>111.78</v>
      </c>
      <c r="BC72" s="6">
        <v>3</v>
      </c>
      <c r="BD72" s="31">
        <v>1</v>
      </c>
      <c r="BE72" s="31">
        <v>0</v>
      </c>
      <c r="BF72" s="38">
        <f t="shared" si="42"/>
        <v>136.78</v>
      </c>
      <c r="BG72" s="11">
        <f>IF(BF72="",Default_Rank_Score,RANK(BF72,BF$4:BF$119,1))</f>
        <v>109</v>
      </c>
      <c r="BH72" s="51">
        <v>66.52</v>
      </c>
      <c r="BI72" s="6">
        <v>0</v>
      </c>
      <c r="BJ72" s="31">
        <v>0</v>
      </c>
      <c r="BK72" s="31">
        <v>0</v>
      </c>
      <c r="BL72" s="38">
        <f t="shared" si="43"/>
        <v>66.52</v>
      </c>
      <c r="BM72" s="11">
        <f>IF(BL72="",Default_Rank_Score,RANK(BL72,BL$4:BL$119,1))</f>
        <v>93</v>
      </c>
      <c r="BN72" s="51">
        <v>85.53</v>
      </c>
      <c r="BO72" s="6">
        <v>2</v>
      </c>
      <c r="BP72" s="31">
        <v>0</v>
      </c>
      <c r="BQ72" s="31">
        <v>0</v>
      </c>
      <c r="BR72" s="38">
        <f t="shared" si="44"/>
        <v>95.53</v>
      </c>
      <c r="BS72" s="11">
        <f>IF(BR72="",Default_Rank_Score,RANK(BR72,BR$4:BR$119,1))</f>
        <v>100</v>
      </c>
    </row>
    <row r="73" spans="1:71" s="10" customFormat="1" x14ac:dyDescent="0.2">
      <c r="A73" s="61" t="s">
        <v>136</v>
      </c>
      <c r="B73" s="2"/>
      <c r="C73" s="1"/>
      <c r="D73" s="72">
        <v>4</v>
      </c>
      <c r="E73" s="76" t="s">
        <v>137</v>
      </c>
      <c r="F73" s="6"/>
      <c r="G73" s="66">
        <f t="shared" si="30"/>
        <v>102</v>
      </c>
      <c r="H73" s="66">
        <f t="shared" si="31"/>
        <v>481</v>
      </c>
      <c r="I73" s="66">
        <f t="shared" si="32"/>
        <v>1</v>
      </c>
      <c r="J73" s="66">
        <f t="shared" si="33"/>
        <v>39</v>
      </c>
      <c r="K73" s="67">
        <f t="shared" si="34"/>
        <v>915.41</v>
      </c>
      <c r="L73" s="51">
        <v>77.599999999999994</v>
      </c>
      <c r="M73" s="6">
        <v>6</v>
      </c>
      <c r="N73" s="31">
        <v>0</v>
      </c>
      <c r="O73" s="31">
        <v>0</v>
      </c>
      <c r="P73" s="38">
        <f t="shared" si="35"/>
        <v>107.6</v>
      </c>
      <c r="Q73" s="55">
        <f>IF(P73="",Default_Rank_Score,RANK(P73,P$4:P$119,1))</f>
        <v>104</v>
      </c>
      <c r="R73" s="51">
        <v>36.380000000000003</v>
      </c>
      <c r="S73" s="6">
        <v>0</v>
      </c>
      <c r="T73" s="31">
        <v>0</v>
      </c>
      <c r="U73" s="31">
        <v>0</v>
      </c>
      <c r="V73" s="38">
        <f t="shared" si="36"/>
        <v>36.380000000000003</v>
      </c>
      <c r="W73" s="57">
        <f>IF(V73="",Default_Rank_Score,RANK(V73,V$4:V$119,1))</f>
        <v>68</v>
      </c>
      <c r="X73" s="51">
        <v>74.56</v>
      </c>
      <c r="Y73" s="6">
        <v>5</v>
      </c>
      <c r="Z73" s="31">
        <v>0</v>
      </c>
      <c r="AA73" s="31">
        <v>0</v>
      </c>
      <c r="AB73" s="38">
        <f t="shared" si="37"/>
        <v>99.56</v>
      </c>
      <c r="AC73" s="57">
        <f>IF(AB73="",Default_Rank_Score,RANK(AB73,AB$4:AB$119,1))</f>
        <v>105</v>
      </c>
      <c r="AD73" s="51">
        <v>68.14</v>
      </c>
      <c r="AE73" s="6">
        <v>2</v>
      </c>
      <c r="AF73" s="31">
        <v>0</v>
      </c>
      <c r="AG73" s="31">
        <v>0</v>
      </c>
      <c r="AH73" s="38">
        <f t="shared" si="38"/>
        <v>78.14</v>
      </c>
      <c r="AI73" s="57">
        <f>IF(AH73="",Default_Rank_Score,RANK(AH73,AH$4:AH$119,1))</f>
        <v>101</v>
      </c>
      <c r="AJ73" s="51">
        <v>81.81</v>
      </c>
      <c r="AK73" s="6">
        <v>3</v>
      </c>
      <c r="AL73" s="31">
        <v>0</v>
      </c>
      <c r="AM73" s="31">
        <v>0</v>
      </c>
      <c r="AN73" s="38">
        <f t="shared" si="39"/>
        <v>96.81</v>
      </c>
      <c r="AO73" s="11">
        <f>IF(AN73="",Default_Rank_Score,RANK(AN73,AN$4:AN$119,1))</f>
        <v>103</v>
      </c>
      <c r="AP73" s="51">
        <v>76.2</v>
      </c>
      <c r="AQ73" s="6">
        <v>7</v>
      </c>
      <c r="AR73" s="31">
        <v>0</v>
      </c>
      <c r="AS73" s="31">
        <v>0</v>
      </c>
      <c r="AT73" s="38">
        <f t="shared" si="40"/>
        <v>111.2</v>
      </c>
      <c r="AU73" s="11">
        <f>IF(AT73="",Default_Rank_Score,RANK(AT73,AT$4:AT$119,1))</f>
        <v>105</v>
      </c>
      <c r="AV73" s="51">
        <v>69.91</v>
      </c>
      <c r="AW73" s="6">
        <v>5</v>
      </c>
      <c r="AX73" s="31">
        <v>0</v>
      </c>
      <c r="AY73" s="31">
        <v>0</v>
      </c>
      <c r="AZ73" s="38">
        <f t="shared" si="41"/>
        <v>94.91</v>
      </c>
      <c r="BA73" s="11">
        <f>IF(AZ73="",Default_Rank_Score,RANK(AZ73,AZ$4:AZ$119,1))</f>
        <v>102</v>
      </c>
      <c r="BB73" s="51">
        <v>63.14</v>
      </c>
      <c r="BC73" s="6">
        <v>2</v>
      </c>
      <c r="BD73" s="31">
        <v>0</v>
      </c>
      <c r="BE73" s="31">
        <v>0</v>
      </c>
      <c r="BF73" s="38">
        <f t="shared" si="42"/>
        <v>73.14</v>
      </c>
      <c r="BG73" s="11">
        <f>IF(BF73="",Default_Rank_Score,RANK(BF73,BF$4:BF$119,1))</f>
        <v>99</v>
      </c>
      <c r="BH73" s="51">
        <v>78.02</v>
      </c>
      <c r="BI73" s="6">
        <v>3</v>
      </c>
      <c r="BJ73" s="31">
        <v>0</v>
      </c>
      <c r="BK73" s="31">
        <v>0</v>
      </c>
      <c r="BL73" s="38">
        <f t="shared" si="43"/>
        <v>93.02</v>
      </c>
      <c r="BM73" s="11">
        <f>IF(BL73="",Default_Rank_Score,RANK(BL73,BL$4:BL$119,1))</f>
        <v>104</v>
      </c>
      <c r="BN73" s="51">
        <v>94.65</v>
      </c>
      <c r="BO73" s="6">
        <v>6</v>
      </c>
      <c r="BP73" s="31">
        <v>0</v>
      </c>
      <c r="BQ73" s="31">
        <v>0</v>
      </c>
      <c r="BR73" s="38">
        <f t="shared" si="44"/>
        <v>124.65</v>
      </c>
      <c r="BS73" s="11">
        <f>IF(BR73="",Default_Rank_Score,RANK(BR73,BR$4:BR$119,1))</f>
        <v>106</v>
      </c>
    </row>
    <row r="74" spans="1:71" s="10" customFormat="1" x14ac:dyDescent="0.2">
      <c r="A74" s="61" t="s">
        <v>160</v>
      </c>
      <c r="B74" s="2"/>
      <c r="C74" s="1"/>
      <c r="D74" s="68" t="s">
        <v>46</v>
      </c>
      <c r="E74" s="76" t="s">
        <v>137</v>
      </c>
      <c r="F74" s="6"/>
      <c r="G74" s="66">
        <f t="shared" si="30"/>
        <v>106</v>
      </c>
      <c r="H74" s="66">
        <f t="shared" si="31"/>
        <v>533</v>
      </c>
      <c r="I74" s="66">
        <f t="shared" si="32"/>
        <v>1</v>
      </c>
      <c r="J74" s="66">
        <f t="shared" si="33"/>
        <v>34</v>
      </c>
      <c r="K74" s="67">
        <f t="shared" si="34"/>
        <v>1170.1500000000001</v>
      </c>
      <c r="L74" s="51">
        <v>113.71</v>
      </c>
      <c r="M74" s="6">
        <v>7</v>
      </c>
      <c r="N74" s="31">
        <v>0</v>
      </c>
      <c r="O74" s="31">
        <v>0</v>
      </c>
      <c r="P74" s="38">
        <f t="shared" si="35"/>
        <v>148.70999999999998</v>
      </c>
      <c r="Q74" s="55">
        <f>IF(P74="",Default_Rank_Score,RANK(P74,P$4:P$119,1))</f>
        <v>108</v>
      </c>
      <c r="R74" s="51">
        <v>58.16</v>
      </c>
      <c r="S74" s="6">
        <v>0</v>
      </c>
      <c r="T74" s="31">
        <v>0</v>
      </c>
      <c r="U74" s="31">
        <v>0</v>
      </c>
      <c r="V74" s="38">
        <f t="shared" si="36"/>
        <v>58.16</v>
      </c>
      <c r="W74" s="57">
        <f>IF(V74="",Default_Rank_Score,RANK(V74,V$4:V$119,1))</f>
        <v>102</v>
      </c>
      <c r="X74" s="51">
        <v>96.07</v>
      </c>
      <c r="Y74" s="6">
        <v>1</v>
      </c>
      <c r="Z74" s="31">
        <v>0</v>
      </c>
      <c r="AA74" s="31">
        <v>0</v>
      </c>
      <c r="AB74" s="38">
        <f t="shared" si="37"/>
        <v>101.07</v>
      </c>
      <c r="AC74" s="57">
        <f>IF(AB74="",Default_Rank_Score,RANK(AB74,AB$4:AB$119,1))</f>
        <v>107</v>
      </c>
      <c r="AD74" s="51">
        <v>111.61</v>
      </c>
      <c r="AE74" s="6">
        <v>2</v>
      </c>
      <c r="AF74" s="31">
        <v>0</v>
      </c>
      <c r="AG74" s="31">
        <v>0</v>
      </c>
      <c r="AH74" s="38">
        <f t="shared" si="38"/>
        <v>121.61</v>
      </c>
      <c r="AI74" s="57">
        <f>IF(AH74="",Default_Rank_Score,RANK(AH74,AH$4:AH$119,1))</f>
        <v>106</v>
      </c>
      <c r="AJ74" s="51">
        <v>123.29</v>
      </c>
      <c r="AK74" s="6">
        <v>5</v>
      </c>
      <c r="AL74" s="31">
        <v>0</v>
      </c>
      <c r="AM74" s="31">
        <v>0</v>
      </c>
      <c r="AN74" s="38">
        <f t="shared" si="39"/>
        <v>148.29000000000002</v>
      </c>
      <c r="AO74" s="11">
        <f>IF(AN74="",Default_Rank_Score,RANK(AN74,AN$4:AN$119,1))</f>
        <v>110</v>
      </c>
      <c r="AP74" s="51">
        <v>112.95</v>
      </c>
      <c r="AQ74" s="6">
        <v>3</v>
      </c>
      <c r="AR74" s="31">
        <v>0</v>
      </c>
      <c r="AS74" s="31">
        <v>0</v>
      </c>
      <c r="AT74" s="38">
        <f t="shared" si="40"/>
        <v>127.95</v>
      </c>
      <c r="AU74" s="11">
        <f>IF(AT74="",Default_Rank_Score,RANK(AT74,AT$4:AT$119,1))</f>
        <v>108</v>
      </c>
      <c r="AV74" s="51">
        <v>76.13</v>
      </c>
      <c r="AW74" s="6">
        <v>7</v>
      </c>
      <c r="AX74" s="31">
        <v>0</v>
      </c>
      <c r="AY74" s="31">
        <v>0</v>
      </c>
      <c r="AZ74" s="38">
        <f t="shared" si="41"/>
        <v>111.13</v>
      </c>
      <c r="BA74" s="11">
        <f>IF(AZ74="",Default_Rank_Score,RANK(AZ74,AZ$4:AZ$119,1))</f>
        <v>105</v>
      </c>
      <c r="BB74" s="51">
        <v>95.28</v>
      </c>
      <c r="BC74" s="6">
        <v>3</v>
      </c>
      <c r="BD74" s="31">
        <v>0</v>
      </c>
      <c r="BE74" s="31">
        <v>0</v>
      </c>
      <c r="BF74" s="38">
        <f t="shared" si="42"/>
        <v>110.28</v>
      </c>
      <c r="BG74" s="11">
        <f>IF(BF74="",Default_Rank_Score,RANK(BF74,BF$4:BF$119,1))</f>
        <v>106</v>
      </c>
      <c r="BH74" s="51">
        <v>102.82</v>
      </c>
      <c r="BI74" s="6">
        <v>3</v>
      </c>
      <c r="BJ74" s="31">
        <v>0</v>
      </c>
      <c r="BK74" s="31">
        <v>0</v>
      </c>
      <c r="BL74" s="38">
        <f t="shared" si="43"/>
        <v>117.82</v>
      </c>
      <c r="BM74" s="11">
        <f>IF(BL74="",Default_Rank_Score,RANK(BL74,BL$4:BL$119,1))</f>
        <v>106</v>
      </c>
      <c r="BN74" s="51">
        <v>110.13</v>
      </c>
      <c r="BO74" s="6">
        <v>3</v>
      </c>
      <c r="BP74" s="31">
        <v>0</v>
      </c>
      <c r="BQ74" s="31">
        <v>0</v>
      </c>
      <c r="BR74" s="38">
        <f t="shared" si="44"/>
        <v>125.13</v>
      </c>
      <c r="BS74" s="11">
        <f>IF(BR74="",Default_Rank_Score,RANK(BR74,BR$4:BR$119,1))</f>
        <v>107</v>
      </c>
    </row>
    <row r="75" spans="1:71" s="10" customFormat="1" x14ac:dyDescent="0.2">
      <c r="A75" s="61" t="s">
        <v>107</v>
      </c>
      <c r="B75" s="2"/>
      <c r="C75" s="1"/>
      <c r="D75" s="71">
        <v>3</v>
      </c>
      <c r="E75" s="76" t="s">
        <v>137</v>
      </c>
      <c r="F75" s="6"/>
      <c r="G75" s="66">
        <f t="shared" si="30"/>
        <v>107</v>
      </c>
      <c r="H75" s="66">
        <f t="shared" si="31"/>
        <v>537</v>
      </c>
      <c r="I75" s="66">
        <f t="shared" si="32"/>
        <v>1</v>
      </c>
      <c r="J75" s="66">
        <f t="shared" si="33"/>
        <v>62</v>
      </c>
      <c r="K75" s="67">
        <f t="shared" si="34"/>
        <v>1449.9</v>
      </c>
      <c r="L75" s="51">
        <v>121.23</v>
      </c>
      <c r="M75" s="6">
        <v>8</v>
      </c>
      <c r="N75" s="31">
        <v>0</v>
      </c>
      <c r="O75" s="31">
        <v>0</v>
      </c>
      <c r="P75" s="38">
        <f t="shared" si="35"/>
        <v>161.23000000000002</v>
      </c>
      <c r="Q75" s="55">
        <f>IF(P75="",Default_Rank_Score,RANK(P75,P$4:P$119,1))</f>
        <v>111</v>
      </c>
      <c r="R75" s="51">
        <v>53.65</v>
      </c>
      <c r="S75" s="6">
        <v>0</v>
      </c>
      <c r="T75" s="31">
        <v>0</v>
      </c>
      <c r="U75" s="31">
        <v>0</v>
      </c>
      <c r="V75" s="38">
        <f t="shared" si="36"/>
        <v>53.65</v>
      </c>
      <c r="W75" s="57">
        <f>IF(V75="",Default_Rank_Score,RANK(V75,V$4:V$119,1))</f>
        <v>97</v>
      </c>
      <c r="X75" s="51">
        <v>111.82</v>
      </c>
      <c r="Y75" s="6">
        <v>10</v>
      </c>
      <c r="Z75" s="31">
        <v>0</v>
      </c>
      <c r="AA75" s="31">
        <v>0</v>
      </c>
      <c r="AB75" s="38">
        <f t="shared" si="37"/>
        <v>161.82</v>
      </c>
      <c r="AC75" s="57">
        <f>IF(AB75="",Default_Rank_Score,RANK(AB75,AB$4:AB$119,1))</f>
        <v>110</v>
      </c>
      <c r="AD75" s="51">
        <v>103.15</v>
      </c>
      <c r="AE75" s="6">
        <v>7</v>
      </c>
      <c r="AF75" s="31">
        <v>0</v>
      </c>
      <c r="AG75" s="31">
        <v>0</v>
      </c>
      <c r="AH75" s="38">
        <f t="shared" si="38"/>
        <v>138.15</v>
      </c>
      <c r="AI75" s="57">
        <f>IF(AH75="",Default_Rank_Score,RANK(AH75,AH$4:AH$119,1))</f>
        <v>108</v>
      </c>
      <c r="AJ75" s="51">
        <v>144.43</v>
      </c>
      <c r="AK75" s="6">
        <v>5</v>
      </c>
      <c r="AL75" s="31">
        <v>0</v>
      </c>
      <c r="AM75" s="31">
        <v>0</v>
      </c>
      <c r="AN75" s="38">
        <f t="shared" si="39"/>
        <v>169.43</v>
      </c>
      <c r="AO75" s="11">
        <f>IF(AN75="",Default_Rank_Score,RANK(AN75,AN$4:AN$119,1))</f>
        <v>111</v>
      </c>
      <c r="AP75" s="51">
        <v>120.22</v>
      </c>
      <c r="AQ75" s="6">
        <v>7</v>
      </c>
      <c r="AR75" s="31">
        <v>0</v>
      </c>
      <c r="AS75" s="31">
        <v>0</v>
      </c>
      <c r="AT75" s="38">
        <f t="shared" si="40"/>
        <v>155.22</v>
      </c>
      <c r="AU75" s="11">
        <f>IF(AT75="",Default_Rank_Score,RANK(AT75,AT$4:AT$119,1))</f>
        <v>110</v>
      </c>
      <c r="AV75" s="51">
        <v>98.43</v>
      </c>
      <c r="AW75" s="6">
        <v>4</v>
      </c>
      <c r="AX75" s="31">
        <v>0</v>
      </c>
      <c r="AY75" s="31">
        <v>0</v>
      </c>
      <c r="AZ75" s="38">
        <f t="shared" si="41"/>
        <v>118.43</v>
      </c>
      <c r="BA75" s="11">
        <f>IF(AZ75="",Default_Rank_Score,RANK(AZ75,AZ$4:AZ$119,1))</f>
        <v>108</v>
      </c>
      <c r="BB75" s="51">
        <v>128.63999999999999</v>
      </c>
      <c r="BC75" s="6">
        <v>6</v>
      </c>
      <c r="BD75" s="31">
        <v>0</v>
      </c>
      <c r="BE75" s="31">
        <v>0</v>
      </c>
      <c r="BF75" s="38">
        <f t="shared" si="42"/>
        <v>158.63999999999999</v>
      </c>
      <c r="BG75" s="11">
        <f>IF(BF75="",Default_Rank_Score,RANK(BF75,BF$4:BF$119,1))</f>
        <v>112</v>
      </c>
      <c r="BH75" s="51">
        <v>119.55</v>
      </c>
      <c r="BI75" s="6">
        <v>8</v>
      </c>
      <c r="BJ75" s="31">
        <v>0</v>
      </c>
      <c r="BK75" s="31">
        <v>0</v>
      </c>
      <c r="BL75" s="38">
        <f t="shared" si="43"/>
        <v>159.55000000000001</v>
      </c>
      <c r="BM75" s="11">
        <f>IF(BL75="",Default_Rank_Score,RANK(BL75,BL$4:BL$119,1))</f>
        <v>111</v>
      </c>
      <c r="BN75" s="51">
        <v>138.78</v>
      </c>
      <c r="BO75" s="6">
        <v>7</v>
      </c>
      <c r="BP75" s="31">
        <v>0</v>
      </c>
      <c r="BQ75" s="31">
        <v>0</v>
      </c>
      <c r="BR75" s="38">
        <f t="shared" si="44"/>
        <v>173.78</v>
      </c>
      <c r="BS75" s="11">
        <f>IF(BR75="",Default_Rank_Score,RANK(BR75,BR$4:BR$119,1))</f>
        <v>112</v>
      </c>
    </row>
    <row r="76" spans="1:71" s="10" customFormat="1" x14ac:dyDescent="0.2">
      <c r="A76" s="61" t="s">
        <v>161</v>
      </c>
      <c r="B76" s="2"/>
      <c r="C76" s="1"/>
      <c r="D76" s="69">
        <v>1</v>
      </c>
      <c r="E76" s="76" t="s">
        <v>68</v>
      </c>
      <c r="F76" s="6"/>
      <c r="G76" s="66">
        <f t="shared" si="30"/>
        <v>28</v>
      </c>
      <c r="H76" s="66">
        <f t="shared" si="31"/>
        <v>149</v>
      </c>
      <c r="I76" s="66">
        <f t="shared" si="32"/>
        <v>5</v>
      </c>
      <c r="J76" s="66">
        <f t="shared" si="33"/>
        <v>6</v>
      </c>
      <c r="K76" s="67">
        <f t="shared" si="34"/>
        <v>355.89</v>
      </c>
      <c r="L76" s="51">
        <v>28.05</v>
      </c>
      <c r="M76" s="6">
        <v>0</v>
      </c>
      <c r="N76" s="31">
        <v>0</v>
      </c>
      <c r="O76" s="31">
        <v>0</v>
      </c>
      <c r="P76" s="38">
        <f t="shared" si="35"/>
        <v>28.05</v>
      </c>
      <c r="Q76" s="55">
        <f>IF(P76="",Default_Rank_Score,RANK(P76,P$4:P$119,1))</f>
        <v>11</v>
      </c>
      <c r="R76" s="51">
        <v>19.48</v>
      </c>
      <c r="S76" s="6">
        <v>0</v>
      </c>
      <c r="T76" s="31">
        <v>0</v>
      </c>
      <c r="U76" s="31">
        <v>0</v>
      </c>
      <c r="V76" s="38">
        <f t="shared" si="36"/>
        <v>19.48</v>
      </c>
      <c r="W76" s="57">
        <f>IF(V76="",Default_Rank_Score,RANK(V76,V$4:V$119,1))</f>
        <v>10</v>
      </c>
      <c r="X76" s="51">
        <v>37.11</v>
      </c>
      <c r="Y76" s="6">
        <v>1</v>
      </c>
      <c r="Z76" s="31">
        <v>0</v>
      </c>
      <c r="AA76" s="31">
        <v>0</v>
      </c>
      <c r="AB76" s="38">
        <f t="shared" si="37"/>
        <v>42.11</v>
      </c>
      <c r="AC76" s="57">
        <f>IF(AB76="",Default_Rank_Score,RANK(AB76,AB$4:AB$119,1))</f>
        <v>44</v>
      </c>
      <c r="AD76" s="51">
        <v>30.24</v>
      </c>
      <c r="AE76" s="6">
        <v>1</v>
      </c>
      <c r="AF76" s="31">
        <v>0</v>
      </c>
      <c r="AG76" s="31">
        <v>0</v>
      </c>
      <c r="AH76" s="38">
        <f t="shared" si="38"/>
        <v>35.239999999999995</v>
      </c>
      <c r="AI76" s="57">
        <f>IF(AH76="",Default_Rank_Score,RANK(AH76,AH$4:AH$119,1))</f>
        <v>42</v>
      </c>
      <c r="AJ76" s="51">
        <v>38.94</v>
      </c>
      <c r="AK76" s="6">
        <v>1</v>
      </c>
      <c r="AL76" s="31">
        <v>0</v>
      </c>
      <c r="AM76" s="31">
        <v>0</v>
      </c>
      <c r="AN76" s="38">
        <f t="shared" si="39"/>
        <v>43.94</v>
      </c>
      <c r="AO76" s="11">
        <f>IF(AN76="",Default_Rank_Score,RANK(AN76,AN$4:AN$119,1))</f>
        <v>42</v>
      </c>
      <c r="AP76" s="51">
        <v>38.86</v>
      </c>
      <c r="AQ76" s="6">
        <v>0</v>
      </c>
      <c r="AR76" s="31">
        <v>0</v>
      </c>
      <c r="AS76" s="31">
        <v>0</v>
      </c>
      <c r="AT76" s="38">
        <f t="shared" si="40"/>
        <v>38.86</v>
      </c>
      <c r="AU76" s="11">
        <f>IF(AT76="",Default_Rank_Score,RANK(AT76,AT$4:AT$119,1))</f>
        <v>41</v>
      </c>
      <c r="AV76" s="51">
        <v>33.99</v>
      </c>
      <c r="AW76" s="6">
        <v>0</v>
      </c>
      <c r="AX76" s="31">
        <v>0</v>
      </c>
      <c r="AY76" s="31">
        <v>0</v>
      </c>
      <c r="AZ76" s="38">
        <f t="shared" si="41"/>
        <v>33.99</v>
      </c>
      <c r="BA76" s="11">
        <f>IF(AZ76="",Default_Rank_Score,RANK(AZ76,AZ$4:AZ$119,1))</f>
        <v>22</v>
      </c>
      <c r="BB76" s="51">
        <v>29.32</v>
      </c>
      <c r="BC76" s="6">
        <v>1</v>
      </c>
      <c r="BD76" s="31">
        <v>0</v>
      </c>
      <c r="BE76" s="31">
        <v>0</v>
      </c>
      <c r="BF76" s="38">
        <f t="shared" si="42"/>
        <v>34.32</v>
      </c>
      <c r="BG76" s="11">
        <f>IF(BF76="",Default_Rank_Score,RANK(BF76,BF$4:BF$119,1))</f>
        <v>37</v>
      </c>
      <c r="BH76" s="51">
        <v>33.03</v>
      </c>
      <c r="BI76" s="6">
        <v>0</v>
      </c>
      <c r="BJ76" s="31">
        <v>0</v>
      </c>
      <c r="BK76" s="31">
        <v>0</v>
      </c>
      <c r="BL76" s="38">
        <f t="shared" si="43"/>
        <v>33.03</v>
      </c>
      <c r="BM76" s="11">
        <f>IF(BL76="",Default_Rank_Score,RANK(BL76,BL$4:BL$119,1))</f>
        <v>27</v>
      </c>
      <c r="BN76" s="51">
        <v>36.869999999999997</v>
      </c>
      <c r="BO76" s="6">
        <v>2</v>
      </c>
      <c r="BP76" s="31">
        <v>0</v>
      </c>
      <c r="BQ76" s="31">
        <v>0</v>
      </c>
      <c r="BR76" s="38">
        <f t="shared" si="44"/>
        <v>46.87</v>
      </c>
      <c r="BS76" s="11">
        <f>IF(BR76="",Default_Rank_Score,RANK(BR76,BR$4:BR$119,1))</f>
        <v>43</v>
      </c>
    </row>
    <row r="77" spans="1:71" s="10" customFormat="1" x14ac:dyDescent="0.2">
      <c r="A77" s="61" t="s">
        <v>95</v>
      </c>
      <c r="B77" s="2"/>
      <c r="C77" s="1"/>
      <c r="D77" s="70">
        <v>2</v>
      </c>
      <c r="E77" s="76" t="s">
        <v>68</v>
      </c>
      <c r="F77" s="6"/>
      <c r="G77" s="66">
        <f t="shared" si="30"/>
        <v>48</v>
      </c>
      <c r="H77" s="66">
        <f t="shared" si="31"/>
        <v>226</v>
      </c>
      <c r="I77" s="66">
        <f t="shared" si="32"/>
        <v>6</v>
      </c>
      <c r="J77" s="66">
        <f t="shared" si="33"/>
        <v>4</v>
      </c>
      <c r="K77" s="67">
        <f t="shared" si="34"/>
        <v>404.40000000000009</v>
      </c>
      <c r="L77" s="51">
        <v>37.270000000000003</v>
      </c>
      <c r="M77" s="6">
        <v>1</v>
      </c>
      <c r="N77" s="31">
        <v>0</v>
      </c>
      <c r="O77" s="31">
        <v>0</v>
      </c>
      <c r="P77" s="38">
        <f t="shared" si="35"/>
        <v>42.27</v>
      </c>
      <c r="Q77" s="55">
        <f>IF(P77="",Default_Rank_Score,RANK(P77,P$4:P$119,1))</f>
        <v>53</v>
      </c>
      <c r="R77" s="51">
        <v>29.16</v>
      </c>
      <c r="S77" s="6">
        <v>0</v>
      </c>
      <c r="T77" s="31">
        <v>0</v>
      </c>
      <c r="U77" s="31">
        <v>0</v>
      </c>
      <c r="V77" s="38">
        <f t="shared" si="36"/>
        <v>29.16</v>
      </c>
      <c r="W77" s="57">
        <f>IF(V77="",Default_Rank_Score,RANK(V77,V$4:V$119,1))</f>
        <v>50</v>
      </c>
      <c r="X77" s="51">
        <v>49.59</v>
      </c>
      <c r="Y77" s="6">
        <v>1</v>
      </c>
      <c r="Z77" s="31">
        <v>0</v>
      </c>
      <c r="AA77" s="31">
        <v>0</v>
      </c>
      <c r="AB77" s="38">
        <f t="shared" si="37"/>
        <v>54.59</v>
      </c>
      <c r="AC77" s="57">
        <f>IF(AB77="",Default_Rank_Score,RANK(AB77,AB$4:AB$119,1))</f>
        <v>72</v>
      </c>
      <c r="AD77" s="51">
        <v>30.28</v>
      </c>
      <c r="AE77" s="6">
        <v>0</v>
      </c>
      <c r="AF77" s="31">
        <v>0</v>
      </c>
      <c r="AG77" s="31">
        <v>0</v>
      </c>
      <c r="AH77" s="38">
        <f t="shared" si="38"/>
        <v>30.28</v>
      </c>
      <c r="AI77" s="57">
        <f>IF(AH77="",Default_Rank_Score,RANK(AH77,AH$4:AH$119,1))</f>
        <v>22</v>
      </c>
      <c r="AJ77" s="51">
        <v>41.71</v>
      </c>
      <c r="AK77" s="6">
        <v>0</v>
      </c>
      <c r="AL77" s="31">
        <v>0</v>
      </c>
      <c r="AM77" s="31">
        <v>0</v>
      </c>
      <c r="AN77" s="38">
        <f t="shared" si="39"/>
        <v>41.71</v>
      </c>
      <c r="AO77" s="11">
        <f>IF(AN77="",Default_Rank_Score,RANK(AN77,AN$4:AN$119,1))</f>
        <v>29</v>
      </c>
      <c r="AP77" s="51">
        <v>32.96</v>
      </c>
      <c r="AQ77" s="6">
        <v>1</v>
      </c>
      <c r="AR77" s="31">
        <v>0</v>
      </c>
      <c r="AS77" s="31">
        <v>0</v>
      </c>
      <c r="AT77" s="38">
        <f t="shared" si="40"/>
        <v>37.96</v>
      </c>
      <c r="AU77" s="11">
        <f>IF(AT77="",Default_Rank_Score,RANK(AT77,AT$4:AT$119,1))</f>
        <v>40</v>
      </c>
      <c r="AV77" s="51">
        <v>44.79</v>
      </c>
      <c r="AW77" s="6">
        <v>0</v>
      </c>
      <c r="AX77" s="31">
        <v>0</v>
      </c>
      <c r="AY77" s="31">
        <v>0</v>
      </c>
      <c r="AZ77" s="38">
        <f t="shared" si="41"/>
        <v>44.79</v>
      </c>
      <c r="BA77" s="11">
        <f>IF(AZ77="",Default_Rank_Score,RANK(AZ77,AZ$4:AZ$119,1))</f>
        <v>59</v>
      </c>
      <c r="BB77" s="51">
        <v>32.409999999999997</v>
      </c>
      <c r="BC77" s="6">
        <v>1</v>
      </c>
      <c r="BD77" s="31">
        <v>0</v>
      </c>
      <c r="BE77" s="31">
        <v>0</v>
      </c>
      <c r="BF77" s="38">
        <f t="shared" si="42"/>
        <v>37.409999999999997</v>
      </c>
      <c r="BG77" s="11">
        <f>IF(BF77="",Default_Rank_Score,RANK(BF77,BF$4:BF$119,1))</f>
        <v>46</v>
      </c>
      <c r="BH77" s="51">
        <v>36.67</v>
      </c>
      <c r="BI77" s="6">
        <v>0</v>
      </c>
      <c r="BJ77" s="31">
        <v>0</v>
      </c>
      <c r="BK77" s="31">
        <v>0</v>
      </c>
      <c r="BL77" s="38">
        <f t="shared" si="43"/>
        <v>36.67</v>
      </c>
      <c r="BM77" s="11">
        <f>IF(BL77="",Default_Rank_Score,RANK(BL77,BL$4:BL$119,1))</f>
        <v>41</v>
      </c>
      <c r="BN77" s="51">
        <v>49.56</v>
      </c>
      <c r="BO77" s="6">
        <v>0</v>
      </c>
      <c r="BP77" s="31">
        <v>0</v>
      </c>
      <c r="BQ77" s="31">
        <v>0</v>
      </c>
      <c r="BR77" s="38">
        <f t="shared" si="44"/>
        <v>49.56</v>
      </c>
      <c r="BS77" s="11">
        <f>IF(BR77="",Default_Rank_Score,RANK(BR77,BR$4:BR$119,1))</f>
        <v>51</v>
      </c>
    </row>
    <row r="78" spans="1:71" s="10" customFormat="1" x14ac:dyDescent="0.2">
      <c r="A78" s="61" t="s">
        <v>67</v>
      </c>
      <c r="B78" s="2"/>
      <c r="C78" s="1"/>
      <c r="D78" s="69">
        <v>1</v>
      </c>
      <c r="E78" s="76" t="s">
        <v>68</v>
      </c>
      <c r="F78" s="6"/>
      <c r="G78" s="66">
        <f t="shared" si="30"/>
        <v>50</v>
      </c>
      <c r="H78" s="66">
        <f t="shared" si="31"/>
        <v>222</v>
      </c>
      <c r="I78" s="66">
        <f t="shared" si="32"/>
        <v>3</v>
      </c>
      <c r="J78" s="66">
        <f t="shared" si="33"/>
        <v>13</v>
      </c>
      <c r="K78" s="67">
        <f t="shared" si="34"/>
        <v>407.96</v>
      </c>
      <c r="L78" s="51">
        <v>33.06</v>
      </c>
      <c r="M78" s="6">
        <v>0</v>
      </c>
      <c r="N78" s="31">
        <v>0</v>
      </c>
      <c r="O78" s="31">
        <v>0</v>
      </c>
      <c r="P78" s="38">
        <f t="shared" si="35"/>
        <v>33.06</v>
      </c>
      <c r="Q78" s="55">
        <f>IF(P78="",Default_Rank_Score,RANK(P78,P$4:P$119,1))</f>
        <v>29</v>
      </c>
      <c r="R78" s="51">
        <v>22.79</v>
      </c>
      <c r="S78" s="6">
        <v>0</v>
      </c>
      <c r="T78" s="31">
        <v>0</v>
      </c>
      <c r="U78" s="31">
        <v>0</v>
      </c>
      <c r="V78" s="38">
        <f t="shared" si="36"/>
        <v>22.79</v>
      </c>
      <c r="W78" s="57">
        <f>IF(V78="",Default_Rank_Score,RANK(V78,V$4:V$119,1))</f>
        <v>17</v>
      </c>
      <c r="X78" s="51">
        <v>37.43</v>
      </c>
      <c r="Y78" s="6">
        <v>4</v>
      </c>
      <c r="Z78" s="31">
        <v>1</v>
      </c>
      <c r="AA78" s="31">
        <v>0</v>
      </c>
      <c r="AB78" s="38">
        <f t="shared" si="37"/>
        <v>67.430000000000007</v>
      </c>
      <c r="AC78" s="57">
        <f>IF(AB78="",Default_Rank_Score,RANK(AB78,AB$4:AB$119,1))</f>
        <v>92</v>
      </c>
      <c r="AD78" s="51">
        <v>29.5</v>
      </c>
      <c r="AE78" s="6">
        <v>1</v>
      </c>
      <c r="AF78" s="31">
        <v>0</v>
      </c>
      <c r="AG78" s="31">
        <v>0</v>
      </c>
      <c r="AH78" s="38">
        <f t="shared" si="38"/>
        <v>34.5</v>
      </c>
      <c r="AI78" s="57">
        <f>IF(AH78="",Default_Rank_Score,RANK(AH78,AH$4:AH$119,1))</f>
        <v>40</v>
      </c>
      <c r="AJ78" s="51">
        <v>39.47</v>
      </c>
      <c r="AK78" s="6">
        <v>1</v>
      </c>
      <c r="AL78" s="31">
        <v>0</v>
      </c>
      <c r="AM78" s="31">
        <v>0</v>
      </c>
      <c r="AN78" s="38">
        <f t="shared" si="39"/>
        <v>44.47</v>
      </c>
      <c r="AO78" s="11">
        <f>IF(AN78="",Default_Rank_Score,RANK(AN78,AN$4:AN$119,1))</f>
        <v>44</v>
      </c>
      <c r="AP78" s="51">
        <v>34.479999999999997</v>
      </c>
      <c r="AQ78" s="6">
        <v>1</v>
      </c>
      <c r="AR78" s="31">
        <v>0</v>
      </c>
      <c r="AS78" s="31">
        <v>0</v>
      </c>
      <c r="AT78" s="38">
        <f t="shared" si="40"/>
        <v>39.479999999999997</v>
      </c>
      <c r="AU78" s="11">
        <f>IF(AT78="",Default_Rank_Score,RANK(AT78,AT$4:AT$119,1))</f>
        <v>45</v>
      </c>
      <c r="AV78" s="51">
        <v>34.630000000000003</v>
      </c>
      <c r="AW78" s="6">
        <v>3</v>
      </c>
      <c r="AX78" s="31">
        <v>0</v>
      </c>
      <c r="AY78" s="31">
        <v>0</v>
      </c>
      <c r="AZ78" s="38">
        <f t="shared" si="41"/>
        <v>49.63</v>
      </c>
      <c r="BA78" s="11">
        <f>IF(AZ78="",Default_Rank_Score,RANK(AZ78,AZ$4:AZ$119,1))</f>
        <v>68</v>
      </c>
      <c r="BB78" s="51">
        <v>33.01</v>
      </c>
      <c r="BC78" s="6">
        <v>1</v>
      </c>
      <c r="BD78" s="31">
        <v>0</v>
      </c>
      <c r="BE78" s="31">
        <v>0</v>
      </c>
      <c r="BF78" s="38">
        <f t="shared" si="42"/>
        <v>38.01</v>
      </c>
      <c r="BG78" s="11">
        <f>IF(BF78="",Default_Rank_Score,RANK(BF78,BF$4:BF$119,1))</f>
        <v>48</v>
      </c>
      <c r="BH78" s="51">
        <v>30.45</v>
      </c>
      <c r="BI78" s="6">
        <v>0</v>
      </c>
      <c r="BJ78" s="31">
        <v>0</v>
      </c>
      <c r="BK78" s="31">
        <v>0</v>
      </c>
      <c r="BL78" s="38">
        <f t="shared" si="43"/>
        <v>30.45</v>
      </c>
      <c r="BM78" s="11">
        <f>IF(BL78="",Default_Rank_Score,RANK(BL78,BL$4:BL$119,1))</f>
        <v>19</v>
      </c>
      <c r="BN78" s="51">
        <v>38.14</v>
      </c>
      <c r="BO78" s="6">
        <v>2</v>
      </c>
      <c r="BP78" s="31">
        <v>0</v>
      </c>
      <c r="BQ78" s="31">
        <v>0</v>
      </c>
      <c r="BR78" s="38">
        <f t="shared" si="44"/>
        <v>48.14</v>
      </c>
      <c r="BS78" s="11">
        <f>IF(BR78="",Default_Rank_Score,RANK(BR78,BR$4:BR$119,1))</f>
        <v>47</v>
      </c>
    </row>
    <row r="79" spans="1:71" s="10" customFormat="1" x14ac:dyDescent="0.2">
      <c r="A79" s="61" t="s">
        <v>124</v>
      </c>
      <c r="B79" s="2"/>
      <c r="C79" s="1"/>
      <c r="D79" s="71">
        <v>3</v>
      </c>
      <c r="E79" s="76" t="s">
        <v>68</v>
      </c>
      <c r="F79" s="6"/>
      <c r="G79" s="66">
        <f t="shared" si="30"/>
        <v>99</v>
      </c>
      <c r="H79" s="66">
        <f t="shared" si="31"/>
        <v>482</v>
      </c>
      <c r="I79" s="66">
        <f t="shared" si="32"/>
        <v>6</v>
      </c>
      <c r="J79" s="66">
        <f t="shared" si="33"/>
        <v>14</v>
      </c>
      <c r="K79" s="67">
        <f t="shared" si="34"/>
        <v>846.91</v>
      </c>
      <c r="L79" s="51">
        <v>98.27</v>
      </c>
      <c r="M79" s="6">
        <v>4</v>
      </c>
      <c r="N79" s="31">
        <v>0</v>
      </c>
      <c r="O79" s="31">
        <v>0</v>
      </c>
      <c r="P79" s="38">
        <f t="shared" si="35"/>
        <v>118.27</v>
      </c>
      <c r="Q79" s="55">
        <f>IF(P79="",Default_Rank_Score,RANK(P79,P$4:P$119,1))</f>
        <v>107</v>
      </c>
      <c r="R79" s="51">
        <v>52.33</v>
      </c>
      <c r="S79" s="6">
        <v>0</v>
      </c>
      <c r="T79" s="31">
        <v>0</v>
      </c>
      <c r="U79" s="31">
        <v>0</v>
      </c>
      <c r="V79" s="38">
        <f t="shared" si="36"/>
        <v>52.33</v>
      </c>
      <c r="W79" s="57">
        <f>IF(V79="",Default_Rank_Score,RANK(V79,V$4:V$119,1))</f>
        <v>95</v>
      </c>
      <c r="X79" s="51">
        <v>65.59</v>
      </c>
      <c r="Y79" s="6">
        <v>0</v>
      </c>
      <c r="Z79" s="31">
        <v>0</v>
      </c>
      <c r="AA79" s="31">
        <v>0</v>
      </c>
      <c r="AB79" s="38">
        <f t="shared" si="37"/>
        <v>65.59</v>
      </c>
      <c r="AC79" s="57">
        <f>IF(AB79="",Default_Rank_Score,RANK(AB79,AB$4:AB$119,1))</f>
        <v>90</v>
      </c>
      <c r="AD79" s="51">
        <v>72.22</v>
      </c>
      <c r="AE79" s="6">
        <v>0</v>
      </c>
      <c r="AF79" s="31">
        <v>0</v>
      </c>
      <c r="AG79" s="31">
        <v>0</v>
      </c>
      <c r="AH79" s="38">
        <f t="shared" si="38"/>
        <v>72.22</v>
      </c>
      <c r="AI79" s="57">
        <f>IF(AH79="",Default_Rank_Score,RANK(AH79,AH$4:AH$119,1))</f>
        <v>98</v>
      </c>
      <c r="AJ79" s="51">
        <v>74.7</v>
      </c>
      <c r="AK79" s="6">
        <v>0</v>
      </c>
      <c r="AL79" s="31">
        <v>0</v>
      </c>
      <c r="AM79" s="31">
        <v>0</v>
      </c>
      <c r="AN79" s="38">
        <f t="shared" si="39"/>
        <v>74.7</v>
      </c>
      <c r="AO79" s="11">
        <f>IF(AN79="",Default_Rank_Score,RANK(AN79,AN$4:AN$119,1))</f>
        <v>92</v>
      </c>
      <c r="AP79" s="51">
        <v>101.84</v>
      </c>
      <c r="AQ79" s="6">
        <v>3</v>
      </c>
      <c r="AR79" s="31">
        <v>0</v>
      </c>
      <c r="AS79" s="31">
        <v>0</v>
      </c>
      <c r="AT79" s="38">
        <f t="shared" si="40"/>
        <v>116.84</v>
      </c>
      <c r="AU79" s="11">
        <f>IF(AT79="",Default_Rank_Score,RANK(AT79,AT$4:AT$119,1))</f>
        <v>106</v>
      </c>
      <c r="AV79" s="51">
        <v>62</v>
      </c>
      <c r="AW79" s="6">
        <v>1</v>
      </c>
      <c r="AX79" s="31">
        <v>0</v>
      </c>
      <c r="AY79" s="31">
        <v>0</v>
      </c>
      <c r="AZ79" s="38">
        <f t="shared" si="41"/>
        <v>67</v>
      </c>
      <c r="BA79" s="11">
        <f>IF(AZ79="",Default_Rank_Score,RANK(AZ79,AZ$4:AZ$119,1))</f>
        <v>93</v>
      </c>
      <c r="BB79" s="75">
        <v>62.02</v>
      </c>
      <c r="BC79" s="6">
        <v>0</v>
      </c>
      <c r="BD79" s="31">
        <v>0</v>
      </c>
      <c r="BE79" s="31">
        <v>0</v>
      </c>
      <c r="BF79" s="38">
        <f t="shared" si="42"/>
        <v>62.02</v>
      </c>
      <c r="BG79" s="11">
        <f>IF(BF79="",Default_Rank_Score,RANK(BF79,BF$4:BF$119,1))</f>
        <v>91</v>
      </c>
      <c r="BH79" s="51">
        <v>96.99</v>
      </c>
      <c r="BI79" s="6">
        <v>6</v>
      </c>
      <c r="BJ79" s="31">
        <v>0</v>
      </c>
      <c r="BK79" s="31">
        <v>0</v>
      </c>
      <c r="BL79" s="38">
        <f t="shared" si="43"/>
        <v>126.99</v>
      </c>
      <c r="BM79" s="11">
        <f>IF(BL79="",Default_Rank_Score,RANK(BL79,BL$4:BL$119,1))</f>
        <v>107</v>
      </c>
      <c r="BN79" s="51">
        <v>90.95</v>
      </c>
      <c r="BO79" s="6">
        <v>0</v>
      </c>
      <c r="BP79" s="31">
        <v>0</v>
      </c>
      <c r="BQ79" s="31">
        <v>0</v>
      </c>
      <c r="BR79" s="38">
        <f t="shared" si="44"/>
        <v>90.95</v>
      </c>
      <c r="BS79" s="11">
        <f>IF(BR79="",Default_Rank_Score,RANK(BR79,BR$4:BR$119,1))</f>
        <v>99</v>
      </c>
    </row>
    <row r="80" spans="1:71" s="10" customFormat="1" x14ac:dyDescent="0.2">
      <c r="A80" s="61" t="s">
        <v>128</v>
      </c>
      <c r="B80" s="2"/>
      <c r="C80" s="1"/>
      <c r="D80" s="72">
        <v>4</v>
      </c>
      <c r="E80" s="76" t="s">
        <v>188</v>
      </c>
      <c r="F80" s="6"/>
      <c r="G80" s="66">
        <f t="shared" si="30"/>
        <v>36</v>
      </c>
      <c r="H80" s="66">
        <f t="shared" si="31"/>
        <v>222</v>
      </c>
      <c r="I80" s="66">
        <f t="shared" si="32"/>
        <v>7</v>
      </c>
      <c r="J80" s="66">
        <f t="shared" si="33"/>
        <v>3</v>
      </c>
      <c r="K80" s="67">
        <f t="shared" si="34"/>
        <v>383.64</v>
      </c>
      <c r="L80" s="51">
        <v>34.840000000000003</v>
      </c>
      <c r="M80" s="6">
        <v>0</v>
      </c>
      <c r="N80" s="31">
        <v>0</v>
      </c>
      <c r="O80" s="31">
        <v>0</v>
      </c>
      <c r="P80" s="38">
        <f t="shared" si="35"/>
        <v>34.840000000000003</v>
      </c>
      <c r="Q80" s="55">
        <f>IF(P80="",Default_Rank_Score,RANK(P80,P$4:P$119,1))</f>
        <v>41</v>
      </c>
      <c r="R80" s="51">
        <v>25.11</v>
      </c>
      <c r="S80" s="6">
        <v>0</v>
      </c>
      <c r="T80" s="31">
        <v>0</v>
      </c>
      <c r="U80" s="31">
        <v>0</v>
      </c>
      <c r="V80" s="38">
        <f t="shared" si="36"/>
        <v>25.11</v>
      </c>
      <c r="W80" s="57">
        <f>IF(V80="",Default_Rank_Score,RANK(V80,V$4:V$119,1))</f>
        <v>30</v>
      </c>
      <c r="X80" s="51">
        <v>38.14</v>
      </c>
      <c r="Y80" s="6">
        <v>0</v>
      </c>
      <c r="Z80" s="31">
        <v>0</v>
      </c>
      <c r="AA80" s="31">
        <v>0</v>
      </c>
      <c r="AB80" s="38">
        <f t="shared" si="37"/>
        <v>38.14</v>
      </c>
      <c r="AC80" s="57">
        <f>IF(AB80="",Default_Rank_Score,RANK(AB80,AB$4:AB$119,1))</f>
        <v>33</v>
      </c>
      <c r="AD80" s="51">
        <v>34.93</v>
      </c>
      <c r="AE80" s="6">
        <v>1</v>
      </c>
      <c r="AF80" s="31">
        <v>1</v>
      </c>
      <c r="AG80" s="31">
        <v>0</v>
      </c>
      <c r="AH80" s="38">
        <f t="shared" si="38"/>
        <v>49.93</v>
      </c>
      <c r="AI80" s="57">
        <f>IF(AH80="",Default_Rank_Score,RANK(AH80,AH$4:AH$119,1))</f>
        <v>77</v>
      </c>
      <c r="AJ80" s="51">
        <v>43.57</v>
      </c>
      <c r="AK80" s="6">
        <v>0</v>
      </c>
      <c r="AL80" s="31">
        <v>0</v>
      </c>
      <c r="AM80" s="31">
        <v>0</v>
      </c>
      <c r="AN80" s="38">
        <f t="shared" si="39"/>
        <v>43.57</v>
      </c>
      <c r="AO80" s="11">
        <f>IF(AN80="",Default_Rank_Score,RANK(AN80,AN$4:AN$119,1))</f>
        <v>41</v>
      </c>
      <c r="AP80" s="51">
        <v>36.479999999999997</v>
      </c>
      <c r="AQ80" s="6">
        <v>0</v>
      </c>
      <c r="AR80" s="31">
        <v>0</v>
      </c>
      <c r="AS80" s="31">
        <v>0</v>
      </c>
      <c r="AT80" s="38">
        <f t="shared" si="40"/>
        <v>36.479999999999997</v>
      </c>
      <c r="AU80" s="11">
        <f>IF(AT80="",Default_Rank_Score,RANK(AT80,AT$4:AT$119,1))</f>
        <v>34</v>
      </c>
      <c r="AV80" s="51">
        <v>36.090000000000003</v>
      </c>
      <c r="AW80" s="6">
        <v>0</v>
      </c>
      <c r="AX80" s="31">
        <v>0</v>
      </c>
      <c r="AY80" s="31">
        <v>0</v>
      </c>
      <c r="AZ80" s="38">
        <f t="shared" si="41"/>
        <v>36.090000000000003</v>
      </c>
      <c r="BA80" s="11">
        <f>IF(AZ80="",Default_Rank_Score,RANK(AZ80,AZ$4:AZ$119,1))</f>
        <v>32</v>
      </c>
      <c r="BB80" s="51">
        <v>33.76</v>
      </c>
      <c r="BC80" s="6">
        <v>1</v>
      </c>
      <c r="BD80" s="31">
        <v>0</v>
      </c>
      <c r="BE80" s="31">
        <v>0</v>
      </c>
      <c r="BF80" s="38">
        <f t="shared" si="42"/>
        <v>38.76</v>
      </c>
      <c r="BG80" s="11">
        <f>IF(BF80="",Default_Rank_Score,RANK(BF80,BF$4:BF$119,1))</f>
        <v>51</v>
      </c>
      <c r="BH80" s="51">
        <v>33.369999999999997</v>
      </c>
      <c r="BI80" s="6">
        <v>0</v>
      </c>
      <c r="BJ80" s="31">
        <v>0</v>
      </c>
      <c r="BK80" s="31">
        <v>0</v>
      </c>
      <c r="BL80" s="38">
        <f t="shared" si="43"/>
        <v>33.369999999999997</v>
      </c>
      <c r="BM80" s="11">
        <f>IF(BL80="",Default_Rank_Score,RANK(BL80,BL$4:BL$119,1))</f>
        <v>29</v>
      </c>
      <c r="BN80" s="51">
        <v>42.35</v>
      </c>
      <c r="BO80" s="6">
        <v>1</v>
      </c>
      <c r="BP80" s="31">
        <v>0</v>
      </c>
      <c r="BQ80" s="31">
        <v>0</v>
      </c>
      <c r="BR80" s="38">
        <f t="shared" si="44"/>
        <v>47.35</v>
      </c>
      <c r="BS80" s="11">
        <f>IF(BR80="",Default_Rank_Score,RANK(BR80,BR$4:BR$119,1))</f>
        <v>45</v>
      </c>
    </row>
    <row r="81" spans="1:71" s="10" customFormat="1" x14ac:dyDescent="0.2">
      <c r="A81" s="61" t="s">
        <v>62</v>
      </c>
      <c r="B81" s="2"/>
      <c r="C81" s="1"/>
      <c r="D81" s="69">
        <v>1</v>
      </c>
      <c r="E81" s="76" t="s">
        <v>188</v>
      </c>
      <c r="F81" s="6"/>
      <c r="G81" s="66">
        <f t="shared" si="30"/>
        <v>55</v>
      </c>
      <c r="H81" s="66">
        <f t="shared" si="31"/>
        <v>236</v>
      </c>
      <c r="I81" s="66">
        <f t="shared" si="32"/>
        <v>2</v>
      </c>
      <c r="J81" s="66">
        <f t="shared" si="33"/>
        <v>14</v>
      </c>
      <c r="K81" s="67">
        <f t="shared" si="34"/>
        <v>436.48</v>
      </c>
      <c r="L81" s="51">
        <v>28.61</v>
      </c>
      <c r="M81" s="6">
        <v>1</v>
      </c>
      <c r="N81" s="31">
        <v>0</v>
      </c>
      <c r="O81" s="31">
        <v>0</v>
      </c>
      <c r="P81" s="38">
        <f t="shared" si="35"/>
        <v>33.61</v>
      </c>
      <c r="Q81" s="55">
        <f>IF(P81="",Default_Rank_Score,RANK(P81,P$4:P$119,1))</f>
        <v>34</v>
      </c>
      <c r="R81" s="51">
        <v>26.3</v>
      </c>
      <c r="S81" s="6">
        <v>0</v>
      </c>
      <c r="T81" s="31">
        <v>0</v>
      </c>
      <c r="U81" s="31">
        <v>0</v>
      </c>
      <c r="V81" s="38">
        <f t="shared" si="36"/>
        <v>26.3</v>
      </c>
      <c r="W81" s="57">
        <f>IF(V81="",Default_Rank_Score,RANK(V81,V$4:V$119,1))</f>
        <v>34</v>
      </c>
      <c r="X81" s="51">
        <v>34.54</v>
      </c>
      <c r="Y81" s="6">
        <v>2</v>
      </c>
      <c r="Z81" s="31">
        <v>0</v>
      </c>
      <c r="AA81" s="31">
        <v>0</v>
      </c>
      <c r="AB81" s="38">
        <f t="shared" si="37"/>
        <v>44.54</v>
      </c>
      <c r="AC81" s="57">
        <f>IF(AB81="",Default_Rank_Score,RANK(AB81,AB$4:AB$119,1))</f>
        <v>49</v>
      </c>
      <c r="AD81" s="51">
        <v>32.159999999999997</v>
      </c>
      <c r="AE81" s="6">
        <v>1</v>
      </c>
      <c r="AF81" s="31">
        <v>0</v>
      </c>
      <c r="AG81" s="31">
        <v>0</v>
      </c>
      <c r="AH81" s="38">
        <f t="shared" si="38"/>
        <v>37.159999999999997</v>
      </c>
      <c r="AI81" s="57">
        <f>IF(AH81="",Default_Rank_Score,RANK(AH81,AH$4:AH$119,1))</f>
        <v>49</v>
      </c>
      <c r="AJ81" s="51">
        <v>46.52</v>
      </c>
      <c r="AK81" s="6">
        <v>2</v>
      </c>
      <c r="AL81" s="31">
        <v>0</v>
      </c>
      <c r="AM81" s="31">
        <v>0</v>
      </c>
      <c r="AN81" s="38">
        <f t="shared" si="39"/>
        <v>56.52</v>
      </c>
      <c r="AO81" s="11">
        <f>IF(AN81="",Default_Rank_Score,RANK(AN81,AN$4:AN$119,1))</f>
        <v>70</v>
      </c>
      <c r="AP81" s="51">
        <v>40.46</v>
      </c>
      <c r="AQ81" s="6">
        <v>2</v>
      </c>
      <c r="AR81" s="31">
        <v>0</v>
      </c>
      <c r="AS81" s="31">
        <v>0</v>
      </c>
      <c r="AT81" s="38">
        <f t="shared" si="40"/>
        <v>50.46</v>
      </c>
      <c r="AU81" s="11">
        <f>IF(AT81="",Default_Rank_Score,RANK(AT81,AT$4:AT$119,1))</f>
        <v>68</v>
      </c>
      <c r="AV81" s="51">
        <v>32.83</v>
      </c>
      <c r="AW81" s="6">
        <v>1</v>
      </c>
      <c r="AX81" s="31">
        <v>0</v>
      </c>
      <c r="AY81" s="31">
        <v>0</v>
      </c>
      <c r="AZ81" s="38">
        <f t="shared" si="41"/>
        <v>37.83</v>
      </c>
      <c r="BA81" s="11">
        <f>IF(AZ81="",Default_Rank_Score,RANK(AZ81,AZ$4:AZ$119,1))</f>
        <v>37</v>
      </c>
      <c r="BB81" s="51">
        <v>36.71</v>
      </c>
      <c r="BC81" s="6">
        <v>4</v>
      </c>
      <c r="BD81" s="31">
        <v>0</v>
      </c>
      <c r="BE81" s="31">
        <v>0</v>
      </c>
      <c r="BF81" s="38">
        <f t="shared" si="42"/>
        <v>56.71</v>
      </c>
      <c r="BG81" s="11">
        <f>IF(BF81="",Default_Rank_Score,RANK(BF81,BF$4:BF$119,1))</f>
        <v>86</v>
      </c>
      <c r="BH81" s="51">
        <v>35.76</v>
      </c>
      <c r="BI81" s="6">
        <v>1</v>
      </c>
      <c r="BJ81" s="31">
        <v>0</v>
      </c>
      <c r="BK81" s="31">
        <v>0</v>
      </c>
      <c r="BL81" s="38">
        <f t="shared" si="43"/>
        <v>40.76</v>
      </c>
      <c r="BM81" s="11">
        <f>IF(BL81="",Default_Rank_Score,RANK(BL81,BL$4:BL$119,1))</f>
        <v>51</v>
      </c>
      <c r="BN81" s="51">
        <v>52.59</v>
      </c>
      <c r="BO81" s="6">
        <v>0</v>
      </c>
      <c r="BP81" s="31">
        <v>0</v>
      </c>
      <c r="BQ81" s="31">
        <v>0</v>
      </c>
      <c r="BR81" s="38">
        <f t="shared" si="44"/>
        <v>52.59</v>
      </c>
      <c r="BS81" s="11">
        <f>IF(BR81="",Default_Rank_Score,RANK(BR81,BR$4:BR$119,1))</f>
        <v>58</v>
      </c>
    </row>
    <row r="82" spans="1:71" s="10" customFormat="1" x14ac:dyDescent="0.2">
      <c r="A82" s="61" t="s">
        <v>130</v>
      </c>
      <c r="B82" s="2"/>
      <c r="C82" s="1"/>
      <c r="D82" s="72">
        <v>4</v>
      </c>
      <c r="E82" s="76" t="s">
        <v>49</v>
      </c>
      <c r="F82" s="6"/>
      <c r="G82" s="66">
        <f t="shared" si="30"/>
        <v>16</v>
      </c>
      <c r="H82" s="66">
        <f t="shared" si="31"/>
        <v>132</v>
      </c>
      <c r="I82" s="66">
        <f t="shared" si="32"/>
        <v>7</v>
      </c>
      <c r="J82" s="66">
        <f t="shared" si="33"/>
        <v>3</v>
      </c>
      <c r="K82" s="67">
        <f t="shared" si="34"/>
        <v>313.73</v>
      </c>
      <c r="L82" s="51">
        <v>32.92</v>
      </c>
      <c r="M82" s="6">
        <v>0</v>
      </c>
      <c r="N82" s="31">
        <v>0</v>
      </c>
      <c r="O82" s="31">
        <v>0</v>
      </c>
      <c r="P82" s="38">
        <f t="shared" si="35"/>
        <v>32.92</v>
      </c>
      <c r="Q82" s="55">
        <f>IF(P82="",Default_Rank_Score,RANK(P82,P$4:P$119,1))</f>
        <v>27</v>
      </c>
      <c r="R82" s="51">
        <v>24.08</v>
      </c>
      <c r="S82" s="6">
        <v>1</v>
      </c>
      <c r="T82" s="31">
        <v>0</v>
      </c>
      <c r="U82" s="31">
        <v>0</v>
      </c>
      <c r="V82" s="38">
        <f t="shared" si="36"/>
        <v>29.08</v>
      </c>
      <c r="W82" s="57">
        <f>IF(V82="",Default_Rank_Score,RANK(V82,V$4:V$119,1))</f>
        <v>49</v>
      </c>
      <c r="X82" s="51">
        <v>29.6</v>
      </c>
      <c r="Y82" s="6">
        <v>1</v>
      </c>
      <c r="Z82" s="31">
        <v>0</v>
      </c>
      <c r="AA82" s="31">
        <v>0</v>
      </c>
      <c r="AB82" s="38">
        <f t="shared" si="37"/>
        <v>34.6</v>
      </c>
      <c r="AC82" s="57">
        <f>IF(AB82="",Default_Rank_Score,RANK(AB82,AB$4:AB$119,1))</f>
        <v>26</v>
      </c>
      <c r="AD82" s="51">
        <v>27.36</v>
      </c>
      <c r="AE82" s="6">
        <v>0</v>
      </c>
      <c r="AF82" s="31">
        <v>0</v>
      </c>
      <c r="AG82" s="31">
        <v>0</v>
      </c>
      <c r="AH82" s="38">
        <f t="shared" si="38"/>
        <v>27.36</v>
      </c>
      <c r="AI82" s="57">
        <f>IF(AH82="",Default_Rank_Score,RANK(AH82,AH$4:AH$119,1))</f>
        <v>17</v>
      </c>
      <c r="AJ82" s="51">
        <v>34.39</v>
      </c>
      <c r="AK82" s="6">
        <v>0</v>
      </c>
      <c r="AL82" s="31">
        <v>0</v>
      </c>
      <c r="AM82" s="31">
        <v>0</v>
      </c>
      <c r="AN82" s="38">
        <f t="shared" si="39"/>
        <v>34.39</v>
      </c>
      <c r="AO82" s="11">
        <f>IF(AN82="",Default_Rank_Score,RANK(AN82,AN$4:AN$119,1))</f>
        <v>13</v>
      </c>
      <c r="AP82" s="51">
        <v>29.61</v>
      </c>
      <c r="AQ82" s="6">
        <v>1</v>
      </c>
      <c r="AR82" s="31">
        <v>0</v>
      </c>
      <c r="AS82" s="31">
        <v>0</v>
      </c>
      <c r="AT82" s="38">
        <f t="shared" si="40"/>
        <v>34.61</v>
      </c>
      <c r="AU82" s="11">
        <f>IF(AT82="",Default_Rank_Score,RANK(AT82,AT$4:AT$119,1))</f>
        <v>28</v>
      </c>
      <c r="AV82" s="51">
        <v>29.49</v>
      </c>
      <c r="AW82" s="6">
        <v>0</v>
      </c>
      <c r="AX82" s="31">
        <v>0</v>
      </c>
      <c r="AY82" s="31">
        <v>0</v>
      </c>
      <c r="AZ82" s="38">
        <f t="shared" si="41"/>
        <v>29.49</v>
      </c>
      <c r="BA82" s="11">
        <f>IF(AZ82="",Default_Rank_Score,RANK(AZ82,AZ$4:AZ$119,1))</f>
        <v>10</v>
      </c>
      <c r="BB82" s="51">
        <v>28.17</v>
      </c>
      <c r="BC82" s="6">
        <v>0</v>
      </c>
      <c r="BD82" s="31">
        <v>0</v>
      </c>
      <c r="BE82" s="31">
        <v>0</v>
      </c>
      <c r="BF82" s="38">
        <f t="shared" si="42"/>
        <v>28.17</v>
      </c>
      <c r="BG82" s="11">
        <f>IF(BF82="",Default_Rank_Score,RANK(BF82,BF$4:BF$119,1))</f>
        <v>14</v>
      </c>
      <c r="BH82" s="51">
        <v>28.72</v>
      </c>
      <c r="BI82" s="6">
        <v>0</v>
      </c>
      <c r="BJ82" s="31">
        <v>0</v>
      </c>
      <c r="BK82" s="31">
        <v>0</v>
      </c>
      <c r="BL82" s="38">
        <f t="shared" si="43"/>
        <v>28.72</v>
      </c>
      <c r="BM82" s="11">
        <f>IF(BL82="",Default_Rank_Score,RANK(BL82,BL$4:BL$119,1))</f>
        <v>15</v>
      </c>
      <c r="BN82" s="51">
        <v>34.39</v>
      </c>
      <c r="BO82" s="6">
        <v>0</v>
      </c>
      <c r="BP82" s="31">
        <v>0</v>
      </c>
      <c r="BQ82" s="31">
        <v>0</v>
      </c>
      <c r="BR82" s="38">
        <f t="shared" si="44"/>
        <v>34.39</v>
      </c>
      <c r="BS82" s="11">
        <f>IF(BR82="",Default_Rank_Score,RANK(BR82,BR$4:BR$119,1))</f>
        <v>12</v>
      </c>
    </row>
    <row r="83" spans="1:71" s="10" customFormat="1" x14ac:dyDescent="0.2">
      <c r="A83" s="61" t="s">
        <v>48</v>
      </c>
      <c r="B83" s="2"/>
      <c r="C83" s="1"/>
      <c r="D83" s="68" t="s">
        <v>46</v>
      </c>
      <c r="E83" s="76" t="s">
        <v>49</v>
      </c>
      <c r="F83" s="6"/>
      <c r="G83" s="66">
        <f t="shared" si="30"/>
        <v>98</v>
      </c>
      <c r="H83" s="66">
        <f t="shared" si="31"/>
        <v>460</v>
      </c>
      <c r="I83" s="66">
        <f t="shared" si="32"/>
        <v>2</v>
      </c>
      <c r="J83" s="66">
        <f t="shared" si="33"/>
        <v>27</v>
      </c>
      <c r="K83" s="67">
        <f t="shared" si="34"/>
        <v>761.32999999999993</v>
      </c>
      <c r="L83" s="51">
        <v>62.78</v>
      </c>
      <c r="M83" s="6">
        <v>0</v>
      </c>
      <c r="N83" s="31">
        <v>1</v>
      </c>
      <c r="O83" s="31">
        <v>0</v>
      </c>
      <c r="P83" s="38">
        <f t="shared" si="35"/>
        <v>72.78</v>
      </c>
      <c r="Q83" s="55">
        <f>IF(P83="",Default_Rank_Score,RANK(P83,P$4:P$119,1))</f>
        <v>92</v>
      </c>
      <c r="R83" s="51">
        <v>36.5</v>
      </c>
      <c r="S83" s="6">
        <v>1</v>
      </c>
      <c r="T83" s="31">
        <v>0</v>
      </c>
      <c r="U83" s="31">
        <v>0</v>
      </c>
      <c r="V83" s="38">
        <f t="shared" si="36"/>
        <v>41.5</v>
      </c>
      <c r="W83" s="57">
        <f>IF(V83="",Default_Rank_Score,RANK(V83,V$4:V$119,1))</f>
        <v>80</v>
      </c>
      <c r="X83" s="51">
        <v>58.45</v>
      </c>
      <c r="Y83" s="6">
        <v>3</v>
      </c>
      <c r="Z83" s="31">
        <v>0</v>
      </c>
      <c r="AA83" s="31">
        <v>0</v>
      </c>
      <c r="AB83" s="38">
        <f t="shared" si="37"/>
        <v>73.45</v>
      </c>
      <c r="AC83" s="57">
        <f>IF(AB83="",Default_Rank_Score,RANK(AB83,AB$4:AB$119,1))</f>
        <v>94</v>
      </c>
      <c r="AD83" s="51">
        <v>61.2</v>
      </c>
      <c r="AE83" s="6">
        <v>1</v>
      </c>
      <c r="AF83" s="31">
        <v>0</v>
      </c>
      <c r="AG83" s="31">
        <v>0</v>
      </c>
      <c r="AH83" s="38">
        <f t="shared" si="38"/>
        <v>66.2</v>
      </c>
      <c r="AI83" s="57">
        <f>IF(AH83="",Default_Rank_Score,RANK(AH83,AH$4:AH$119,1))</f>
        <v>94</v>
      </c>
      <c r="AJ83" s="51">
        <v>73.52</v>
      </c>
      <c r="AK83" s="6">
        <v>4</v>
      </c>
      <c r="AL83" s="31">
        <v>0</v>
      </c>
      <c r="AM83" s="31">
        <v>0</v>
      </c>
      <c r="AN83" s="38">
        <f t="shared" si="39"/>
        <v>93.52</v>
      </c>
      <c r="AO83" s="11">
        <f>IF(AN83="",Default_Rank_Score,RANK(AN83,AN$4:AN$119,1))</f>
        <v>100</v>
      </c>
      <c r="AP83" s="51">
        <v>75.75</v>
      </c>
      <c r="AQ83" s="6">
        <v>5</v>
      </c>
      <c r="AR83" s="31">
        <v>0</v>
      </c>
      <c r="AS83" s="31">
        <v>0</v>
      </c>
      <c r="AT83" s="38">
        <f t="shared" si="40"/>
        <v>100.75</v>
      </c>
      <c r="AU83" s="11">
        <f>IF(AT83="",Default_Rank_Score,RANK(AT83,AT$4:AT$119,1))</f>
        <v>101</v>
      </c>
      <c r="AV83" s="51">
        <v>58.77</v>
      </c>
      <c r="AW83" s="6">
        <v>0</v>
      </c>
      <c r="AX83" s="31">
        <v>0</v>
      </c>
      <c r="AY83" s="31">
        <v>0</v>
      </c>
      <c r="AZ83" s="38">
        <f t="shared" si="41"/>
        <v>58.77</v>
      </c>
      <c r="BA83" s="11">
        <f>IF(AZ83="",Default_Rank_Score,RANK(AZ83,AZ$4:AZ$119,1))</f>
        <v>81</v>
      </c>
      <c r="BB83" s="51">
        <v>50.68</v>
      </c>
      <c r="BC83" s="6">
        <v>6</v>
      </c>
      <c r="BD83" s="31">
        <v>0</v>
      </c>
      <c r="BE83" s="31">
        <v>0</v>
      </c>
      <c r="BF83" s="38">
        <f t="shared" si="42"/>
        <v>80.680000000000007</v>
      </c>
      <c r="BG83" s="11">
        <f>IF(BF83="",Default_Rank_Score,RANK(BF83,BF$4:BF$119,1))</f>
        <v>102</v>
      </c>
      <c r="BH83" s="51">
        <v>58.19</v>
      </c>
      <c r="BI83" s="6">
        <v>2</v>
      </c>
      <c r="BJ83" s="31">
        <v>0</v>
      </c>
      <c r="BK83" s="31">
        <v>0</v>
      </c>
      <c r="BL83" s="38">
        <f t="shared" si="43"/>
        <v>68.19</v>
      </c>
      <c r="BM83" s="11">
        <f>IF(BL83="",Default_Rank_Score,RANK(BL83,BL$4:BL$119,1))</f>
        <v>97</v>
      </c>
      <c r="BN83" s="51">
        <v>80.489999999999995</v>
      </c>
      <c r="BO83" s="6">
        <v>5</v>
      </c>
      <c r="BP83" s="31">
        <v>0</v>
      </c>
      <c r="BQ83" s="31">
        <v>0</v>
      </c>
      <c r="BR83" s="38">
        <f t="shared" si="44"/>
        <v>105.49</v>
      </c>
      <c r="BS83" s="11">
        <f>IF(BR83="",Default_Rank_Score,RANK(BR83,BR$4:BR$119,1))</f>
        <v>103</v>
      </c>
    </row>
    <row r="84" spans="1:71" s="10" customFormat="1" x14ac:dyDescent="0.2">
      <c r="A84" s="78" t="s">
        <v>199</v>
      </c>
      <c r="B84" s="2"/>
      <c r="C84" s="1"/>
      <c r="D84" s="74">
        <v>6</v>
      </c>
      <c r="E84" s="76" t="s">
        <v>49</v>
      </c>
      <c r="F84" s="6"/>
      <c r="G84" s="66">
        <f t="shared" si="30"/>
        <v>114</v>
      </c>
      <c r="H84" s="66">
        <f t="shared" si="31"/>
        <v>564</v>
      </c>
      <c r="I84" s="66">
        <f t="shared" si="32"/>
        <v>2</v>
      </c>
      <c r="J84" s="66">
        <f t="shared" si="33"/>
        <v>13</v>
      </c>
      <c r="K84" s="67">
        <f t="shared" si="34"/>
        <v>5809.08</v>
      </c>
      <c r="L84" s="51" t="s">
        <v>197</v>
      </c>
      <c r="M84" s="6">
        <v>1</v>
      </c>
      <c r="N84" s="31">
        <v>0</v>
      </c>
      <c r="O84" s="31">
        <v>0</v>
      </c>
      <c r="P84" s="38">
        <f t="shared" si="35"/>
        <v>999</v>
      </c>
      <c r="Q84" s="55">
        <f>IF(P84="",Default_Rank_Score,RANK(P84,P$4:P$119,1))</f>
        <v>114</v>
      </c>
      <c r="R84" s="51" t="s">
        <v>197</v>
      </c>
      <c r="S84" s="6">
        <v>1</v>
      </c>
      <c r="T84" s="31">
        <v>0</v>
      </c>
      <c r="U84" s="31">
        <v>0</v>
      </c>
      <c r="V84" s="38">
        <f t="shared" si="36"/>
        <v>999</v>
      </c>
      <c r="W84" s="57">
        <f>IF(V84="",Default_Rank_Score,RANK(V84,V$4:V$119,1))</f>
        <v>113</v>
      </c>
      <c r="X84" s="51" t="s">
        <v>197</v>
      </c>
      <c r="Y84" s="6">
        <v>1</v>
      </c>
      <c r="Z84" s="31">
        <v>0</v>
      </c>
      <c r="AA84" s="31">
        <v>0</v>
      </c>
      <c r="AB84" s="38">
        <f t="shared" si="37"/>
        <v>999</v>
      </c>
      <c r="AC84" s="57">
        <f>IF(AB84="",Default_Rank_Score,RANK(AB84,AB$4:AB$119,1))</f>
        <v>112</v>
      </c>
      <c r="AD84" s="51" t="s">
        <v>197</v>
      </c>
      <c r="AE84" s="6">
        <v>1</v>
      </c>
      <c r="AF84" s="31">
        <v>0</v>
      </c>
      <c r="AG84" s="31">
        <v>0</v>
      </c>
      <c r="AH84" s="38">
        <f t="shared" si="38"/>
        <v>999</v>
      </c>
      <c r="AI84" s="57">
        <f>IF(AH84="",Default_Rank_Score,RANK(AH84,AH$4:AH$119,1))</f>
        <v>112</v>
      </c>
      <c r="AJ84" s="79" t="s">
        <v>197</v>
      </c>
      <c r="AK84" s="6">
        <v>1</v>
      </c>
      <c r="AL84" s="31">
        <v>0</v>
      </c>
      <c r="AM84" s="31">
        <v>0</v>
      </c>
      <c r="AN84" s="38">
        <f t="shared" si="39"/>
        <v>999</v>
      </c>
      <c r="AO84" s="11">
        <f>IF(AN84="",Default_Rank_Score,RANK(AN84,AN$4:AN$119,1))</f>
        <v>113</v>
      </c>
      <c r="AP84" s="51">
        <v>169.23</v>
      </c>
      <c r="AQ84" s="6">
        <v>2</v>
      </c>
      <c r="AR84" s="31">
        <v>1</v>
      </c>
      <c r="AS84" s="31">
        <v>0</v>
      </c>
      <c r="AT84" s="38">
        <f t="shared" si="40"/>
        <v>189.23</v>
      </c>
      <c r="AU84" s="11">
        <f>IF(AT84="",Default_Rank_Score,RANK(AT84,AT$4:AT$119,1))</f>
        <v>112</v>
      </c>
      <c r="AV84" s="51">
        <v>146.76</v>
      </c>
      <c r="AW84" s="6">
        <v>3</v>
      </c>
      <c r="AX84" s="31">
        <v>0</v>
      </c>
      <c r="AY84" s="31">
        <v>0</v>
      </c>
      <c r="AZ84" s="38">
        <f t="shared" si="41"/>
        <v>161.76</v>
      </c>
      <c r="BA84" s="11">
        <f>IF(AZ84="",Default_Rank_Score,RANK(AZ84,AZ$4:AZ$119,1))</f>
        <v>112</v>
      </c>
      <c r="BB84" s="51">
        <v>109.47</v>
      </c>
      <c r="BC84" s="6">
        <v>3</v>
      </c>
      <c r="BD84" s="31">
        <v>0</v>
      </c>
      <c r="BE84" s="31">
        <v>0</v>
      </c>
      <c r="BF84" s="38">
        <f t="shared" si="42"/>
        <v>124.47</v>
      </c>
      <c r="BG84" s="11">
        <f>IF(BF84="",Default_Rank_Score,RANK(BF84,BF$4:BF$119,1))</f>
        <v>108</v>
      </c>
      <c r="BH84" s="51">
        <v>190.62</v>
      </c>
      <c r="BI84" s="6">
        <v>0</v>
      </c>
      <c r="BJ84" s="31">
        <v>0</v>
      </c>
      <c r="BK84" s="31">
        <v>0</v>
      </c>
      <c r="BL84" s="38">
        <f t="shared" si="43"/>
        <v>190.62</v>
      </c>
      <c r="BM84" s="11">
        <f>IF(BL84="",Default_Rank_Score,RANK(BL84,BL$4:BL$119,1))</f>
        <v>112</v>
      </c>
      <c r="BN84" s="51">
        <v>138</v>
      </c>
      <c r="BO84" s="6">
        <v>0</v>
      </c>
      <c r="BP84" s="31">
        <v>1</v>
      </c>
      <c r="BQ84" s="31">
        <v>0</v>
      </c>
      <c r="BR84" s="38">
        <f t="shared" si="44"/>
        <v>148</v>
      </c>
      <c r="BS84" s="11">
        <f>IF(BR84="",Default_Rank_Score,RANK(BR84,BR$4:BR$119,1))</f>
        <v>110</v>
      </c>
    </row>
    <row r="85" spans="1:71" s="10" customFormat="1" x14ac:dyDescent="0.2">
      <c r="A85" s="77" t="s">
        <v>189</v>
      </c>
      <c r="B85" s="2"/>
      <c r="C85" s="1"/>
      <c r="D85" s="73">
        <v>5</v>
      </c>
      <c r="E85" s="76" t="s">
        <v>144</v>
      </c>
      <c r="F85" s="6"/>
      <c r="G85" s="66">
        <f t="shared" si="30"/>
        <v>1</v>
      </c>
      <c r="H85" s="66">
        <f t="shared" si="31"/>
        <v>18</v>
      </c>
      <c r="I85" s="66">
        <f t="shared" si="32"/>
        <v>7</v>
      </c>
      <c r="J85" s="66">
        <f t="shared" si="33"/>
        <v>4</v>
      </c>
      <c r="K85" s="67">
        <f t="shared" si="34"/>
        <v>206.76000000000002</v>
      </c>
      <c r="L85" s="51">
        <v>20.45</v>
      </c>
      <c r="M85" s="6">
        <v>0</v>
      </c>
      <c r="N85" s="31">
        <v>0</v>
      </c>
      <c r="O85" s="31">
        <v>0</v>
      </c>
      <c r="P85" s="38">
        <f t="shared" si="35"/>
        <v>20.45</v>
      </c>
      <c r="Q85" s="55">
        <f>IF(P85="",Default_Rank_Score,RANK(P85,P$4:P$119,1))</f>
        <v>3</v>
      </c>
      <c r="R85" s="51">
        <v>12.56</v>
      </c>
      <c r="S85" s="6">
        <v>0</v>
      </c>
      <c r="T85" s="31">
        <v>0</v>
      </c>
      <c r="U85" s="31">
        <v>0</v>
      </c>
      <c r="V85" s="38">
        <f t="shared" si="36"/>
        <v>12.56</v>
      </c>
      <c r="W85" s="57">
        <f>IF(V85="",Default_Rank_Score,RANK(V85,V$4:V$119,1))</f>
        <v>1</v>
      </c>
      <c r="X85" s="75">
        <v>19.93</v>
      </c>
      <c r="Y85" s="6">
        <v>1</v>
      </c>
      <c r="Z85" s="31">
        <v>0</v>
      </c>
      <c r="AA85" s="31">
        <v>0</v>
      </c>
      <c r="AB85" s="38">
        <f t="shared" si="37"/>
        <v>24.93</v>
      </c>
      <c r="AC85" s="57">
        <f>IF(AB85="",Default_Rank_Score,RANK(AB85,AB$4:AB$119,1))</f>
        <v>8</v>
      </c>
      <c r="AD85" s="51">
        <v>17.18</v>
      </c>
      <c r="AE85" s="6">
        <v>1</v>
      </c>
      <c r="AF85" s="31">
        <v>0</v>
      </c>
      <c r="AG85" s="31">
        <v>0</v>
      </c>
      <c r="AH85" s="38">
        <f t="shared" si="38"/>
        <v>22.18</v>
      </c>
      <c r="AI85" s="57">
        <f>IF(AH85="",Default_Rank_Score,RANK(AH85,AH$4:AH$119,1))</f>
        <v>5</v>
      </c>
      <c r="AJ85" s="51">
        <v>24.68</v>
      </c>
      <c r="AK85" s="6">
        <v>0</v>
      </c>
      <c r="AL85" s="31">
        <v>0</v>
      </c>
      <c r="AM85" s="31">
        <v>0</v>
      </c>
      <c r="AN85" s="38">
        <f t="shared" si="39"/>
        <v>24.68</v>
      </c>
      <c r="AO85" s="11">
        <f>IF(AN85="",Default_Rank_Score,RANK(AN85,AN$4:AN$119,1))</f>
        <v>1</v>
      </c>
      <c r="AP85" s="51">
        <v>16.690000000000001</v>
      </c>
      <c r="AQ85" s="6">
        <v>0</v>
      </c>
      <c r="AR85" s="31">
        <v>0</v>
      </c>
      <c r="AS85" s="31">
        <v>0</v>
      </c>
      <c r="AT85" s="38">
        <f t="shared" si="40"/>
        <v>16.690000000000001</v>
      </c>
      <c r="AU85" s="11">
        <f>IF(AT85="",Default_Rank_Score,RANK(AT85,AT$4:AT$119,1))</f>
        <v>1</v>
      </c>
      <c r="AV85" s="51">
        <v>19.059999999999999</v>
      </c>
      <c r="AW85" s="6">
        <v>2</v>
      </c>
      <c r="AX85" s="31">
        <v>0</v>
      </c>
      <c r="AY85" s="31">
        <v>0</v>
      </c>
      <c r="AZ85" s="38">
        <f t="shared" si="41"/>
        <v>29.06</v>
      </c>
      <c r="BA85" s="11">
        <f>IF(AZ85="",Default_Rank_Score,RANK(AZ85,AZ$4:AZ$119,1))</f>
        <v>6</v>
      </c>
      <c r="BB85" s="51">
        <v>18.16</v>
      </c>
      <c r="BC85" s="6">
        <v>0</v>
      </c>
      <c r="BD85" s="31">
        <v>0</v>
      </c>
      <c r="BE85" s="31">
        <v>0</v>
      </c>
      <c r="BF85" s="38">
        <f t="shared" si="42"/>
        <v>18.16</v>
      </c>
      <c r="BG85" s="11">
        <f>IF(BF85="",Default_Rank_Score,RANK(BF85,BF$4:BF$119,1))</f>
        <v>1</v>
      </c>
      <c r="BH85" s="51">
        <v>16.89</v>
      </c>
      <c r="BI85" s="6">
        <v>0</v>
      </c>
      <c r="BJ85" s="31">
        <v>0</v>
      </c>
      <c r="BK85" s="31">
        <v>0</v>
      </c>
      <c r="BL85" s="38">
        <f t="shared" si="43"/>
        <v>16.89</v>
      </c>
      <c r="BM85" s="11">
        <f>IF(BL85="",Default_Rank_Score,RANK(BL85,BL$4:BL$119,1))</f>
        <v>1</v>
      </c>
      <c r="BN85" s="51">
        <v>21.16</v>
      </c>
      <c r="BO85" s="6">
        <v>0</v>
      </c>
      <c r="BP85" s="31">
        <v>0</v>
      </c>
      <c r="BQ85" s="31">
        <v>0</v>
      </c>
      <c r="BR85" s="38">
        <f t="shared" si="44"/>
        <v>21.16</v>
      </c>
      <c r="BS85" s="11">
        <f>IF(BR85="",Default_Rank_Score,RANK(BR85,BR$4:BR$119,1))</f>
        <v>1</v>
      </c>
    </row>
    <row r="86" spans="1:71" s="10" customFormat="1" x14ac:dyDescent="0.2">
      <c r="A86" s="61" t="s">
        <v>129</v>
      </c>
      <c r="B86" s="2"/>
      <c r="C86" s="1"/>
      <c r="D86" s="72">
        <v>4</v>
      </c>
      <c r="E86" s="76" t="s">
        <v>144</v>
      </c>
      <c r="F86" s="6"/>
      <c r="G86" s="66">
        <f t="shared" si="30"/>
        <v>7</v>
      </c>
      <c r="H86" s="66">
        <f t="shared" si="31"/>
        <v>49</v>
      </c>
      <c r="I86" s="66">
        <f t="shared" si="32"/>
        <v>8</v>
      </c>
      <c r="J86" s="66">
        <f t="shared" si="33"/>
        <v>2</v>
      </c>
      <c r="K86" s="67">
        <f t="shared" si="34"/>
        <v>272.20999999999998</v>
      </c>
      <c r="L86" s="51">
        <v>26.14</v>
      </c>
      <c r="M86" s="6">
        <v>0</v>
      </c>
      <c r="N86" s="31">
        <v>0</v>
      </c>
      <c r="O86" s="31">
        <v>0</v>
      </c>
      <c r="P86" s="38">
        <f t="shared" si="35"/>
        <v>26.14</v>
      </c>
      <c r="Q86" s="55">
        <f>IF(P86="",Default_Rank_Score,RANK(P86,P$4:P$119,1))</f>
        <v>9</v>
      </c>
      <c r="R86" s="51">
        <v>17.75</v>
      </c>
      <c r="S86" s="6">
        <v>0</v>
      </c>
      <c r="T86" s="31">
        <v>0</v>
      </c>
      <c r="U86" s="31">
        <v>0</v>
      </c>
      <c r="V86" s="38">
        <f t="shared" si="36"/>
        <v>17.75</v>
      </c>
      <c r="W86" s="57">
        <f>IF(V86="",Default_Rank_Score,RANK(V86,V$4:V$119,1))</f>
        <v>9</v>
      </c>
      <c r="X86" s="51">
        <v>29.38</v>
      </c>
      <c r="Y86" s="6">
        <v>0</v>
      </c>
      <c r="Z86" s="31">
        <v>0</v>
      </c>
      <c r="AA86" s="31">
        <v>0</v>
      </c>
      <c r="AB86" s="38">
        <f t="shared" si="37"/>
        <v>29.38</v>
      </c>
      <c r="AC86" s="57">
        <f>IF(AB86="",Default_Rank_Score,RANK(AB86,AB$4:AB$119,1))</f>
        <v>10</v>
      </c>
      <c r="AD86" s="51">
        <v>24.71</v>
      </c>
      <c r="AE86" s="6">
        <v>0</v>
      </c>
      <c r="AF86" s="31">
        <v>0</v>
      </c>
      <c r="AG86" s="31">
        <v>0</v>
      </c>
      <c r="AH86" s="38">
        <f t="shared" si="38"/>
        <v>24.71</v>
      </c>
      <c r="AI86" s="57">
        <f>IF(AH86="",Default_Rank_Score,RANK(AH86,AH$4:AH$119,1))</f>
        <v>9</v>
      </c>
      <c r="AJ86" s="51">
        <v>34.07</v>
      </c>
      <c r="AK86" s="6">
        <v>0</v>
      </c>
      <c r="AL86" s="31">
        <v>0</v>
      </c>
      <c r="AM86" s="31">
        <v>0</v>
      </c>
      <c r="AN86" s="38">
        <f t="shared" si="39"/>
        <v>34.07</v>
      </c>
      <c r="AO86" s="11">
        <f>IF(AN86="",Default_Rank_Score,RANK(AN86,AN$4:AN$119,1))</f>
        <v>12</v>
      </c>
      <c r="AP86" s="51">
        <v>26.41</v>
      </c>
      <c r="AQ86" s="6">
        <v>0</v>
      </c>
      <c r="AR86" s="31">
        <v>0</v>
      </c>
      <c r="AS86" s="31">
        <v>0</v>
      </c>
      <c r="AT86" s="38">
        <f t="shared" si="40"/>
        <v>26.41</v>
      </c>
      <c r="AU86" s="11">
        <f>IF(AT86="",Default_Rank_Score,RANK(AT86,AT$4:AT$119,1))</f>
        <v>7</v>
      </c>
      <c r="AV86" s="51">
        <v>25.21</v>
      </c>
      <c r="AW86" s="6">
        <v>1</v>
      </c>
      <c r="AX86" s="31">
        <v>0</v>
      </c>
      <c r="AY86" s="31">
        <v>0</v>
      </c>
      <c r="AZ86" s="38">
        <f t="shared" si="41"/>
        <v>30.21</v>
      </c>
      <c r="BA86" s="11">
        <f>IF(AZ86="",Default_Rank_Score,RANK(AZ86,AZ$4:AZ$119,1))</f>
        <v>13</v>
      </c>
      <c r="BB86" s="51">
        <v>26.14</v>
      </c>
      <c r="BC86" s="6">
        <v>0</v>
      </c>
      <c r="BD86" s="31">
        <v>0</v>
      </c>
      <c r="BE86" s="31">
        <v>0</v>
      </c>
      <c r="BF86" s="38">
        <f t="shared" si="42"/>
        <v>26.14</v>
      </c>
      <c r="BG86" s="11">
        <f>IF(BF86="",Default_Rank_Score,RANK(BF86,BF$4:BF$119,1))</f>
        <v>10</v>
      </c>
      <c r="BH86" s="51">
        <v>24.32</v>
      </c>
      <c r="BI86" s="6">
        <v>0</v>
      </c>
      <c r="BJ86" s="31">
        <v>0</v>
      </c>
      <c r="BK86" s="31">
        <v>0</v>
      </c>
      <c r="BL86" s="38">
        <f t="shared" si="43"/>
        <v>24.32</v>
      </c>
      <c r="BM86" s="11">
        <f>IF(BL86="",Default_Rank_Score,RANK(BL86,BL$4:BL$119,1))</f>
        <v>8</v>
      </c>
      <c r="BN86" s="51">
        <v>28.08</v>
      </c>
      <c r="BO86" s="6">
        <v>1</v>
      </c>
      <c r="BP86" s="31">
        <v>0</v>
      </c>
      <c r="BQ86" s="31">
        <v>0</v>
      </c>
      <c r="BR86" s="38">
        <f t="shared" si="44"/>
        <v>33.08</v>
      </c>
      <c r="BS86" s="11">
        <f>IF(BR86="",Default_Rank_Score,RANK(BR86,BR$4:BR$119,1))</f>
        <v>11</v>
      </c>
    </row>
    <row r="87" spans="1:71" s="10" customFormat="1" x14ac:dyDescent="0.2">
      <c r="A87" s="61" t="s">
        <v>164</v>
      </c>
      <c r="B87" s="2"/>
      <c r="C87" s="1"/>
      <c r="D87" s="70">
        <v>2</v>
      </c>
      <c r="E87" s="76" t="s">
        <v>144</v>
      </c>
      <c r="F87" s="6"/>
      <c r="G87" s="66">
        <f t="shared" si="30"/>
        <v>40</v>
      </c>
      <c r="H87" s="66">
        <f t="shared" si="31"/>
        <v>259</v>
      </c>
      <c r="I87" s="66">
        <f t="shared" si="32"/>
        <v>5</v>
      </c>
      <c r="J87" s="66">
        <f t="shared" si="33"/>
        <v>7</v>
      </c>
      <c r="K87" s="67">
        <f t="shared" si="34"/>
        <v>389.26</v>
      </c>
      <c r="L87" s="51">
        <v>40.24</v>
      </c>
      <c r="M87" s="6">
        <v>2</v>
      </c>
      <c r="N87" s="31">
        <v>0</v>
      </c>
      <c r="O87" s="31">
        <v>0</v>
      </c>
      <c r="P87" s="38">
        <f t="shared" si="35"/>
        <v>50.24</v>
      </c>
      <c r="Q87" s="55">
        <f>IF(P87="",Default_Rank_Score,RANK(P87,P$4:P$119,1))</f>
        <v>65</v>
      </c>
      <c r="R87" s="51">
        <v>29.7</v>
      </c>
      <c r="S87" s="6">
        <v>0</v>
      </c>
      <c r="T87" s="31">
        <v>0</v>
      </c>
      <c r="U87" s="31">
        <v>0</v>
      </c>
      <c r="V87" s="38">
        <f t="shared" si="36"/>
        <v>29.7</v>
      </c>
      <c r="W87" s="57">
        <f>IF(V87="",Default_Rank_Score,RANK(V87,V$4:V$119,1))</f>
        <v>51</v>
      </c>
      <c r="X87" s="51">
        <v>39.19</v>
      </c>
      <c r="Y87" s="6">
        <v>0</v>
      </c>
      <c r="Z87" s="31">
        <v>0</v>
      </c>
      <c r="AA87" s="31">
        <v>0</v>
      </c>
      <c r="AB87" s="38">
        <f t="shared" si="37"/>
        <v>39.19</v>
      </c>
      <c r="AC87" s="57">
        <f>IF(AB87="",Default_Rank_Score,RANK(AB87,AB$4:AB$119,1))</f>
        <v>38</v>
      </c>
      <c r="AD87" s="51">
        <v>26.28</v>
      </c>
      <c r="AE87" s="6">
        <v>1</v>
      </c>
      <c r="AF87" s="31">
        <v>0</v>
      </c>
      <c r="AG87" s="31">
        <v>0</v>
      </c>
      <c r="AH87" s="38">
        <f t="shared" si="38"/>
        <v>31.28</v>
      </c>
      <c r="AI87" s="57">
        <f>IF(AH87="",Default_Rank_Score,RANK(AH87,AH$4:AH$119,1))</f>
        <v>28</v>
      </c>
      <c r="AJ87" s="51">
        <v>55.38</v>
      </c>
      <c r="AK87" s="6">
        <v>2</v>
      </c>
      <c r="AL87" s="31">
        <v>0</v>
      </c>
      <c r="AM87" s="31">
        <v>0</v>
      </c>
      <c r="AN87" s="38">
        <f t="shared" si="39"/>
        <v>65.38</v>
      </c>
      <c r="AO87" s="11">
        <f>IF(AN87="",Default_Rank_Score,RANK(AN87,AN$4:AN$119,1))</f>
        <v>77</v>
      </c>
      <c r="AP87" s="51">
        <v>32.75</v>
      </c>
      <c r="AQ87" s="6">
        <v>1</v>
      </c>
      <c r="AR87" s="31">
        <v>0</v>
      </c>
      <c r="AS87" s="31">
        <v>0</v>
      </c>
      <c r="AT87" s="38">
        <f t="shared" si="40"/>
        <v>37.75</v>
      </c>
      <c r="AU87" s="11">
        <f>IF(AT87="",Default_Rank_Score,RANK(AT87,AT$4:AT$119,1))</f>
        <v>38</v>
      </c>
      <c r="AV87" s="51">
        <v>29.98</v>
      </c>
      <c r="AW87" s="6">
        <v>0</v>
      </c>
      <c r="AX87" s="31">
        <v>0</v>
      </c>
      <c r="AY87" s="31">
        <v>0</v>
      </c>
      <c r="AZ87" s="38">
        <f t="shared" si="41"/>
        <v>29.98</v>
      </c>
      <c r="BA87" s="11">
        <f>IF(AZ87="",Default_Rank_Score,RANK(AZ87,AZ$4:AZ$119,1))</f>
        <v>12</v>
      </c>
      <c r="BB87" s="51">
        <v>28.61</v>
      </c>
      <c r="BC87" s="6">
        <v>1</v>
      </c>
      <c r="BD87" s="31">
        <v>0</v>
      </c>
      <c r="BE87" s="31">
        <v>0</v>
      </c>
      <c r="BF87" s="38">
        <f t="shared" si="42"/>
        <v>33.61</v>
      </c>
      <c r="BG87" s="11">
        <f>IF(BF87="",Default_Rank_Score,RANK(BF87,BF$4:BF$119,1))</f>
        <v>35</v>
      </c>
      <c r="BH87" s="51">
        <v>31.92</v>
      </c>
      <c r="BI87" s="6">
        <v>0</v>
      </c>
      <c r="BJ87" s="31">
        <v>0</v>
      </c>
      <c r="BK87" s="31">
        <v>0</v>
      </c>
      <c r="BL87" s="38">
        <f t="shared" si="43"/>
        <v>31.92</v>
      </c>
      <c r="BM87" s="11">
        <f>IF(BL87="",Default_Rank_Score,RANK(BL87,BL$4:BL$119,1))</f>
        <v>25</v>
      </c>
      <c r="BN87" s="51">
        <v>40.21</v>
      </c>
      <c r="BO87" s="6">
        <v>0</v>
      </c>
      <c r="BP87" s="31">
        <v>0</v>
      </c>
      <c r="BQ87" s="31">
        <v>0</v>
      </c>
      <c r="BR87" s="38">
        <f t="shared" si="44"/>
        <v>40.21</v>
      </c>
      <c r="BS87" s="11">
        <f>IF(BR87="",Default_Rank_Score,RANK(BR87,BR$4:BR$119,1))</f>
        <v>27</v>
      </c>
    </row>
    <row r="88" spans="1:71" s="10" customFormat="1" x14ac:dyDescent="0.2">
      <c r="A88" s="61" t="s">
        <v>179</v>
      </c>
      <c r="B88" s="2"/>
      <c r="C88" s="1"/>
      <c r="D88" s="74">
        <v>6</v>
      </c>
      <c r="E88" s="76" t="s">
        <v>144</v>
      </c>
      <c r="F88" s="6"/>
      <c r="G88" s="66">
        <f t="shared" si="30"/>
        <v>46</v>
      </c>
      <c r="H88" s="66">
        <f t="shared" si="31"/>
        <v>241</v>
      </c>
      <c r="I88" s="66">
        <f t="shared" si="32"/>
        <v>8</v>
      </c>
      <c r="J88" s="66">
        <f t="shared" si="33"/>
        <v>3</v>
      </c>
      <c r="K88" s="67">
        <f t="shared" si="34"/>
        <v>398.90999999999997</v>
      </c>
      <c r="L88" s="51">
        <v>34.159999999999997</v>
      </c>
      <c r="M88" s="6">
        <v>0</v>
      </c>
      <c r="N88" s="31">
        <v>0</v>
      </c>
      <c r="O88" s="31">
        <v>0</v>
      </c>
      <c r="P88" s="38">
        <f t="shared" si="35"/>
        <v>34.159999999999997</v>
      </c>
      <c r="Q88" s="55">
        <f>IF(P88="",Default_Rank_Score,RANK(P88,P$4:P$119,1))</f>
        <v>39</v>
      </c>
      <c r="R88" s="51">
        <v>28.07</v>
      </c>
      <c r="S88" s="6">
        <v>0</v>
      </c>
      <c r="T88" s="31">
        <v>0</v>
      </c>
      <c r="U88" s="31">
        <v>0</v>
      </c>
      <c r="V88" s="38">
        <f t="shared" si="36"/>
        <v>28.07</v>
      </c>
      <c r="W88" s="57">
        <f>IF(V88="",Default_Rank_Score,RANK(V88,V$4:V$119,1))</f>
        <v>42</v>
      </c>
      <c r="X88" s="51">
        <v>37.159999999999997</v>
      </c>
      <c r="Y88" s="6">
        <v>0</v>
      </c>
      <c r="Z88" s="31">
        <v>0</v>
      </c>
      <c r="AA88" s="31">
        <v>0</v>
      </c>
      <c r="AB88" s="38">
        <f t="shared" si="37"/>
        <v>37.159999999999997</v>
      </c>
      <c r="AC88" s="57">
        <f>IF(AB88="",Default_Rank_Score,RANK(AB88,AB$4:AB$119,1))</f>
        <v>31</v>
      </c>
      <c r="AD88" s="51">
        <v>34.96</v>
      </c>
      <c r="AE88" s="6">
        <v>2</v>
      </c>
      <c r="AF88" s="31">
        <v>0</v>
      </c>
      <c r="AG88" s="31">
        <v>0</v>
      </c>
      <c r="AH88" s="38">
        <f t="shared" si="38"/>
        <v>44.96</v>
      </c>
      <c r="AI88" s="57">
        <f>IF(AH88="",Default_Rank_Score,RANK(AH88,AH$4:AH$119,1))</f>
        <v>71</v>
      </c>
      <c r="AJ88" s="51">
        <v>45.1</v>
      </c>
      <c r="AK88" s="6">
        <v>1</v>
      </c>
      <c r="AL88" s="31">
        <v>0</v>
      </c>
      <c r="AM88" s="31">
        <v>0</v>
      </c>
      <c r="AN88" s="38">
        <f t="shared" si="39"/>
        <v>50.1</v>
      </c>
      <c r="AO88" s="11">
        <f>IF(AN88="",Default_Rank_Score,RANK(AN88,AN$4:AN$119,1))</f>
        <v>58</v>
      </c>
      <c r="AP88" s="51">
        <v>39.9</v>
      </c>
      <c r="AQ88" s="6">
        <v>0</v>
      </c>
      <c r="AR88" s="31">
        <v>0</v>
      </c>
      <c r="AS88" s="31">
        <v>0</v>
      </c>
      <c r="AT88" s="38">
        <f t="shared" si="40"/>
        <v>39.9</v>
      </c>
      <c r="AU88" s="11">
        <f>IF(AT88="",Default_Rank_Score,RANK(AT88,AT$4:AT$119,1))</f>
        <v>46</v>
      </c>
      <c r="AV88" s="51">
        <v>40.79</v>
      </c>
      <c r="AW88" s="6">
        <v>0</v>
      </c>
      <c r="AX88" s="31">
        <v>0</v>
      </c>
      <c r="AY88" s="31">
        <v>0</v>
      </c>
      <c r="AZ88" s="38">
        <f t="shared" si="41"/>
        <v>40.79</v>
      </c>
      <c r="BA88" s="11">
        <f>IF(AZ88="",Default_Rank_Score,RANK(AZ88,AZ$4:AZ$119,1))</f>
        <v>43</v>
      </c>
      <c r="BB88" s="51">
        <v>34.619999999999997</v>
      </c>
      <c r="BC88" s="6">
        <v>0</v>
      </c>
      <c r="BD88" s="31">
        <v>0</v>
      </c>
      <c r="BE88" s="31">
        <v>0</v>
      </c>
      <c r="BF88" s="38">
        <f t="shared" si="42"/>
        <v>34.619999999999997</v>
      </c>
      <c r="BG88" s="11">
        <f>IF(BF88="",Default_Rank_Score,RANK(BF88,BF$4:BF$119,1))</f>
        <v>40</v>
      </c>
      <c r="BH88" s="51">
        <v>41.65</v>
      </c>
      <c r="BI88" s="6">
        <v>0</v>
      </c>
      <c r="BJ88" s="31">
        <v>0</v>
      </c>
      <c r="BK88" s="31">
        <v>0</v>
      </c>
      <c r="BL88" s="38">
        <f t="shared" si="43"/>
        <v>41.65</v>
      </c>
      <c r="BM88" s="11">
        <f>IF(BL88="",Default_Rank_Score,RANK(BL88,BL$4:BL$119,1))</f>
        <v>54</v>
      </c>
      <c r="BN88" s="51">
        <v>47.5</v>
      </c>
      <c r="BO88" s="6">
        <v>0</v>
      </c>
      <c r="BP88" s="31">
        <v>0</v>
      </c>
      <c r="BQ88" s="31">
        <v>0</v>
      </c>
      <c r="BR88" s="38">
        <f t="shared" si="44"/>
        <v>47.5</v>
      </c>
      <c r="BS88" s="11">
        <f>IF(BR88="",Default_Rank_Score,RANK(BR88,BR$4:BR$119,1))</f>
        <v>46</v>
      </c>
    </row>
    <row r="89" spans="1:71" s="10" customFormat="1" x14ac:dyDescent="0.2">
      <c r="A89" s="61" t="s">
        <v>170</v>
      </c>
      <c r="B89" s="2"/>
      <c r="C89" s="1"/>
      <c r="D89" s="73">
        <v>5</v>
      </c>
      <c r="E89" s="76" t="s">
        <v>144</v>
      </c>
      <c r="F89" s="6"/>
      <c r="G89" s="66">
        <f t="shared" si="30"/>
        <v>54</v>
      </c>
      <c r="H89" s="66">
        <f t="shared" si="31"/>
        <v>286</v>
      </c>
      <c r="I89" s="66">
        <f t="shared" si="32"/>
        <v>10</v>
      </c>
      <c r="J89" s="66">
        <f t="shared" si="33"/>
        <v>0</v>
      </c>
      <c r="K89" s="67">
        <f t="shared" si="34"/>
        <v>435.05999999999995</v>
      </c>
      <c r="L89" s="51">
        <v>40.479999999999997</v>
      </c>
      <c r="M89" s="6">
        <v>0</v>
      </c>
      <c r="N89" s="31">
        <v>0</v>
      </c>
      <c r="O89" s="31">
        <v>0</v>
      </c>
      <c r="P89" s="38">
        <f t="shared" si="35"/>
        <v>40.479999999999997</v>
      </c>
      <c r="Q89" s="55">
        <f>IF(P89="",Default_Rank_Score,RANK(P89,P$4:P$119,1))</f>
        <v>50</v>
      </c>
      <c r="R89" s="51">
        <v>25.7</v>
      </c>
      <c r="S89" s="6">
        <v>0</v>
      </c>
      <c r="T89" s="31">
        <v>0</v>
      </c>
      <c r="U89" s="31">
        <v>0</v>
      </c>
      <c r="V89" s="38">
        <f t="shared" si="36"/>
        <v>25.7</v>
      </c>
      <c r="W89" s="57">
        <f>IF(V89="",Default_Rank_Score,RANK(V89,V$4:V$119,1))</f>
        <v>32</v>
      </c>
      <c r="X89" s="51">
        <v>47.62</v>
      </c>
      <c r="Y89" s="6">
        <v>0</v>
      </c>
      <c r="Z89" s="31">
        <v>0</v>
      </c>
      <c r="AA89" s="31">
        <v>0</v>
      </c>
      <c r="AB89" s="38">
        <f t="shared" si="37"/>
        <v>47.62</v>
      </c>
      <c r="AC89" s="57">
        <f>IF(AB89="",Default_Rank_Score,RANK(AB89,AB$4:AB$119,1))</f>
        <v>59</v>
      </c>
      <c r="AD89" s="51">
        <v>48.24</v>
      </c>
      <c r="AE89" s="6">
        <v>0</v>
      </c>
      <c r="AF89" s="31">
        <v>0</v>
      </c>
      <c r="AG89" s="31">
        <v>0</v>
      </c>
      <c r="AH89" s="38">
        <f t="shared" si="38"/>
        <v>48.24</v>
      </c>
      <c r="AI89" s="57">
        <f>IF(AH89="",Default_Rank_Score,RANK(AH89,AH$4:AH$119,1))</f>
        <v>76</v>
      </c>
      <c r="AJ89" s="51">
        <v>56.51</v>
      </c>
      <c r="AK89" s="6">
        <v>0</v>
      </c>
      <c r="AL89" s="31">
        <v>0</v>
      </c>
      <c r="AM89" s="31">
        <v>0</v>
      </c>
      <c r="AN89" s="38">
        <f t="shared" si="39"/>
        <v>56.51</v>
      </c>
      <c r="AO89" s="11">
        <f>IF(AN89="",Default_Rank_Score,RANK(AN89,AN$4:AN$119,1))</f>
        <v>69</v>
      </c>
      <c r="AP89" s="51">
        <v>46.55</v>
      </c>
      <c r="AQ89" s="6">
        <v>0</v>
      </c>
      <c r="AR89" s="31">
        <v>0</v>
      </c>
      <c r="AS89" s="31">
        <v>0</v>
      </c>
      <c r="AT89" s="38">
        <f t="shared" si="40"/>
        <v>46.55</v>
      </c>
      <c r="AU89" s="11">
        <f>IF(AT89="",Default_Rank_Score,RANK(AT89,AT$4:AT$119,1))</f>
        <v>61</v>
      </c>
      <c r="AV89" s="51">
        <v>42.21</v>
      </c>
      <c r="AW89" s="6">
        <v>0</v>
      </c>
      <c r="AX89" s="31">
        <v>0</v>
      </c>
      <c r="AY89" s="31">
        <v>0</v>
      </c>
      <c r="AZ89" s="38">
        <f t="shared" si="41"/>
        <v>42.21</v>
      </c>
      <c r="BA89" s="11">
        <f>IF(AZ89="",Default_Rank_Score,RANK(AZ89,AZ$4:AZ$119,1))</f>
        <v>48</v>
      </c>
      <c r="BB89" s="51">
        <v>40.26</v>
      </c>
      <c r="BC89" s="6">
        <v>0</v>
      </c>
      <c r="BD89" s="31">
        <v>0</v>
      </c>
      <c r="BE89" s="31">
        <v>0</v>
      </c>
      <c r="BF89" s="38">
        <f t="shared" si="42"/>
        <v>40.26</v>
      </c>
      <c r="BG89" s="11">
        <f>IF(BF89="",Default_Rank_Score,RANK(BF89,BF$4:BF$119,1))</f>
        <v>55</v>
      </c>
      <c r="BH89" s="51">
        <v>38.61</v>
      </c>
      <c r="BI89" s="6">
        <v>0</v>
      </c>
      <c r="BJ89" s="31">
        <v>0</v>
      </c>
      <c r="BK89" s="31">
        <v>0</v>
      </c>
      <c r="BL89" s="38">
        <f t="shared" si="43"/>
        <v>38.61</v>
      </c>
      <c r="BM89" s="11">
        <f>IF(BL89="",Default_Rank_Score,RANK(BL89,BL$4:BL$119,1))</f>
        <v>44</v>
      </c>
      <c r="BN89" s="51">
        <v>48.88</v>
      </c>
      <c r="BO89" s="6">
        <v>0</v>
      </c>
      <c r="BP89" s="31">
        <v>0</v>
      </c>
      <c r="BQ89" s="31">
        <v>0</v>
      </c>
      <c r="BR89" s="38">
        <f t="shared" si="44"/>
        <v>48.88</v>
      </c>
      <c r="BS89" s="11">
        <f>IF(BR89="",Default_Rank_Score,RANK(BR89,BR$4:BR$119,1))</f>
        <v>50</v>
      </c>
    </row>
    <row r="90" spans="1:71" s="10" customFormat="1" x14ac:dyDescent="0.2">
      <c r="A90" s="61" t="s">
        <v>143</v>
      </c>
      <c r="B90" s="2"/>
      <c r="C90" s="1"/>
      <c r="D90" s="73">
        <v>5</v>
      </c>
      <c r="E90" s="76" t="s">
        <v>144</v>
      </c>
      <c r="F90" s="6"/>
      <c r="G90" s="66">
        <f t="shared" si="30"/>
        <v>59</v>
      </c>
      <c r="H90" s="66">
        <f t="shared" si="31"/>
        <v>310</v>
      </c>
      <c r="I90" s="66">
        <f t="shared" si="32"/>
        <v>8</v>
      </c>
      <c r="J90" s="66">
        <f t="shared" si="33"/>
        <v>3</v>
      </c>
      <c r="K90" s="67">
        <f t="shared" si="34"/>
        <v>451.73</v>
      </c>
      <c r="L90" s="51">
        <v>43.7</v>
      </c>
      <c r="M90" s="6">
        <v>0</v>
      </c>
      <c r="N90" s="31">
        <v>0</v>
      </c>
      <c r="O90" s="31">
        <v>0</v>
      </c>
      <c r="P90" s="38">
        <f t="shared" si="35"/>
        <v>43.7</v>
      </c>
      <c r="Q90" s="55">
        <f>IF(P90="",Default_Rank_Score,RANK(P90,P$4:P$119,1))</f>
        <v>58</v>
      </c>
      <c r="R90" s="51">
        <v>48.22</v>
      </c>
      <c r="S90" s="6">
        <v>0</v>
      </c>
      <c r="T90" s="31">
        <v>0</v>
      </c>
      <c r="U90" s="31">
        <v>0</v>
      </c>
      <c r="V90" s="38">
        <f t="shared" si="36"/>
        <v>48.22</v>
      </c>
      <c r="W90" s="57">
        <f>IF(V90="",Default_Rank_Score,RANK(V90,V$4:V$119,1))</f>
        <v>88</v>
      </c>
      <c r="X90" s="51">
        <v>45.92</v>
      </c>
      <c r="Y90" s="6">
        <v>0</v>
      </c>
      <c r="Z90" s="31">
        <v>0</v>
      </c>
      <c r="AA90" s="31">
        <v>0</v>
      </c>
      <c r="AB90" s="38">
        <f t="shared" si="37"/>
        <v>45.92</v>
      </c>
      <c r="AC90" s="57">
        <f>IF(AB90="",Default_Rank_Score,RANK(AB90,AB$4:AB$119,1))</f>
        <v>54</v>
      </c>
      <c r="AD90" s="51">
        <v>36.01</v>
      </c>
      <c r="AE90" s="6">
        <v>0</v>
      </c>
      <c r="AF90" s="31">
        <v>0</v>
      </c>
      <c r="AG90" s="31">
        <v>0</v>
      </c>
      <c r="AH90" s="38">
        <f t="shared" si="38"/>
        <v>36.01</v>
      </c>
      <c r="AI90" s="57">
        <f>IF(AH90="",Default_Rank_Score,RANK(AH90,AH$4:AH$119,1))</f>
        <v>46</v>
      </c>
      <c r="AJ90" s="51">
        <v>44.51</v>
      </c>
      <c r="AK90" s="6">
        <v>2</v>
      </c>
      <c r="AL90" s="31">
        <v>0</v>
      </c>
      <c r="AM90" s="31">
        <v>0</v>
      </c>
      <c r="AN90" s="38">
        <f t="shared" si="39"/>
        <v>54.51</v>
      </c>
      <c r="AO90" s="11">
        <f>IF(AN90="",Default_Rank_Score,RANK(AN90,AN$4:AN$119,1))</f>
        <v>64</v>
      </c>
      <c r="AP90" s="51">
        <v>43.82</v>
      </c>
      <c r="AQ90" s="6">
        <v>0</v>
      </c>
      <c r="AR90" s="31">
        <v>0</v>
      </c>
      <c r="AS90" s="31">
        <v>0</v>
      </c>
      <c r="AT90" s="38">
        <f t="shared" si="40"/>
        <v>43.82</v>
      </c>
      <c r="AU90" s="11">
        <f>IF(AT90="",Default_Rank_Score,RANK(AT90,AT$4:AT$119,1))</f>
        <v>57</v>
      </c>
      <c r="AV90" s="51">
        <v>42.88</v>
      </c>
      <c r="AW90" s="6">
        <v>0</v>
      </c>
      <c r="AX90" s="31">
        <v>0</v>
      </c>
      <c r="AY90" s="31">
        <v>0</v>
      </c>
      <c r="AZ90" s="38">
        <f t="shared" si="41"/>
        <v>42.88</v>
      </c>
      <c r="BA90" s="11">
        <f>IF(AZ90="",Default_Rank_Score,RANK(AZ90,AZ$4:AZ$119,1))</f>
        <v>53</v>
      </c>
      <c r="BB90" s="51">
        <v>36.479999999999997</v>
      </c>
      <c r="BC90" s="6">
        <v>1</v>
      </c>
      <c r="BD90" s="31">
        <v>0</v>
      </c>
      <c r="BE90" s="31">
        <v>0</v>
      </c>
      <c r="BF90" s="38">
        <f t="shared" si="42"/>
        <v>41.48</v>
      </c>
      <c r="BG90" s="11">
        <f>IF(BF90="",Default_Rank_Score,RANK(BF90,BF$4:BF$119,1))</f>
        <v>60</v>
      </c>
      <c r="BH90" s="51">
        <v>38.28</v>
      </c>
      <c r="BI90" s="6">
        <v>0</v>
      </c>
      <c r="BJ90" s="31">
        <v>0</v>
      </c>
      <c r="BK90" s="31">
        <v>0</v>
      </c>
      <c r="BL90" s="38">
        <f t="shared" si="43"/>
        <v>38.28</v>
      </c>
      <c r="BM90" s="11">
        <f>IF(BL90="",Default_Rank_Score,RANK(BL90,BL$4:BL$119,1))</f>
        <v>43</v>
      </c>
      <c r="BN90" s="51">
        <v>56.91</v>
      </c>
      <c r="BO90" s="6">
        <v>0</v>
      </c>
      <c r="BP90" s="31">
        <v>0</v>
      </c>
      <c r="BQ90" s="31">
        <v>0</v>
      </c>
      <c r="BR90" s="38">
        <f t="shared" si="44"/>
        <v>56.91</v>
      </c>
      <c r="BS90" s="11">
        <f>IF(BR90="",Default_Rank_Score,RANK(BR90,BR$4:BR$119,1))</f>
        <v>66</v>
      </c>
    </row>
    <row r="91" spans="1:71" s="10" customFormat="1" x14ac:dyDescent="0.2">
      <c r="A91" s="61" t="s">
        <v>163</v>
      </c>
      <c r="B91" s="2"/>
      <c r="C91" s="1"/>
      <c r="D91" s="69">
        <v>1</v>
      </c>
      <c r="E91" s="76" t="s">
        <v>65</v>
      </c>
      <c r="F91" s="6"/>
      <c r="G91" s="66">
        <f t="shared" si="30"/>
        <v>21</v>
      </c>
      <c r="H91" s="66">
        <f t="shared" si="31"/>
        <v>123</v>
      </c>
      <c r="I91" s="66">
        <f t="shared" si="32"/>
        <v>6</v>
      </c>
      <c r="J91" s="66">
        <f t="shared" si="33"/>
        <v>5</v>
      </c>
      <c r="K91" s="67">
        <f t="shared" si="34"/>
        <v>329.65</v>
      </c>
      <c r="L91" s="51">
        <v>28.54</v>
      </c>
      <c r="M91" s="6">
        <v>0</v>
      </c>
      <c r="N91" s="31">
        <v>0</v>
      </c>
      <c r="O91" s="31">
        <v>0</v>
      </c>
      <c r="P91" s="38">
        <f t="shared" si="35"/>
        <v>28.54</v>
      </c>
      <c r="Q91" s="55">
        <f>IF(P91="",Default_Rank_Score,RANK(P91,P$4:P$119,1))</f>
        <v>14</v>
      </c>
      <c r="R91" s="51">
        <v>21.47</v>
      </c>
      <c r="S91" s="6">
        <v>1</v>
      </c>
      <c r="T91" s="31">
        <v>0</v>
      </c>
      <c r="U91" s="31">
        <v>0</v>
      </c>
      <c r="V91" s="38">
        <f t="shared" si="36"/>
        <v>26.47</v>
      </c>
      <c r="W91" s="57">
        <f>IF(V91="",Default_Rank_Score,RANK(V91,V$4:V$119,1))</f>
        <v>35</v>
      </c>
      <c r="X91" s="51">
        <v>30.9</v>
      </c>
      <c r="Y91" s="6">
        <v>2</v>
      </c>
      <c r="Z91" s="31">
        <v>0</v>
      </c>
      <c r="AA91" s="31">
        <v>0</v>
      </c>
      <c r="AB91" s="38">
        <f t="shared" si="37"/>
        <v>40.9</v>
      </c>
      <c r="AC91" s="57">
        <f>IF(AB91="",Default_Rank_Score,RANK(AB91,AB$4:AB$119,1))</f>
        <v>42</v>
      </c>
      <c r="AD91" s="51">
        <v>27.02</v>
      </c>
      <c r="AE91" s="6">
        <v>0</v>
      </c>
      <c r="AF91" s="31">
        <v>0</v>
      </c>
      <c r="AG91" s="31">
        <v>0</v>
      </c>
      <c r="AH91" s="38">
        <f t="shared" si="38"/>
        <v>27.02</v>
      </c>
      <c r="AI91" s="57">
        <f>IF(AH91="",Default_Rank_Score,RANK(AH91,AH$4:AH$119,1))</f>
        <v>16</v>
      </c>
      <c r="AJ91" s="51">
        <v>36.020000000000003</v>
      </c>
      <c r="AK91" s="6">
        <v>0</v>
      </c>
      <c r="AL91" s="31">
        <v>0</v>
      </c>
      <c r="AM91" s="31">
        <v>0</v>
      </c>
      <c r="AN91" s="38">
        <f t="shared" si="39"/>
        <v>36.020000000000003</v>
      </c>
      <c r="AO91" s="11">
        <f>IF(AN91="",Default_Rank_Score,RANK(AN91,AN$4:AN$119,1))</f>
        <v>16</v>
      </c>
      <c r="AP91" s="51">
        <v>29.58</v>
      </c>
      <c r="AQ91" s="6">
        <v>1</v>
      </c>
      <c r="AR91" s="31">
        <v>0</v>
      </c>
      <c r="AS91" s="31">
        <v>0</v>
      </c>
      <c r="AT91" s="38">
        <f t="shared" si="40"/>
        <v>34.58</v>
      </c>
      <c r="AU91" s="11">
        <f>IF(AT91="",Default_Rank_Score,RANK(AT91,AT$4:AT$119,1))</f>
        <v>27</v>
      </c>
      <c r="AV91" s="51">
        <v>32.33</v>
      </c>
      <c r="AW91" s="6">
        <v>0</v>
      </c>
      <c r="AX91" s="31">
        <v>0</v>
      </c>
      <c r="AY91" s="31">
        <v>0</v>
      </c>
      <c r="AZ91" s="38">
        <f t="shared" si="41"/>
        <v>32.33</v>
      </c>
      <c r="BA91" s="11">
        <f>IF(AZ91="",Default_Rank_Score,RANK(AZ91,AZ$4:AZ$119,1))</f>
        <v>17</v>
      </c>
      <c r="BB91" s="51">
        <v>28.72</v>
      </c>
      <c r="BC91" s="6">
        <v>0</v>
      </c>
      <c r="BD91" s="31">
        <v>0</v>
      </c>
      <c r="BE91" s="31">
        <v>0</v>
      </c>
      <c r="BF91" s="38">
        <f t="shared" si="42"/>
        <v>28.72</v>
      </c>
      <c r="BG91" s="11">
        <f>IF(BF91="",Default_Rank_Score,RANK(BF91,BF$4:BF$119,1))</f>
        <v>19</v>
      </c>
      <c r="BH91" s="51">
        <v>34.770000000000003</v>
      </c>
      <c r="BI91" s="6">
        <v>1</v>
      </c>
      <c r="BJ91" s="31">
        <v>0</v>
      </c>
      <c r="BK91" s="31">
        <v>0</v>
      </c>
      <c r="BL91" s="38">
        <f t="shared" si="43"/>
        <v>39.770000000000003</v>
      </c>
      <c r="BM91" s="11">
        <f>IF(BL91="",Default_Rank_Score,RANK(BL91,BL$4:BL$119,1))</f>
        <v>48</v>
      </c>
      <c r="BN91" s="51">
        <v>35.299999999999997</v>
      </c>
      <c r="BO91" s="6">
        <v>0</v>
      </c>
      <c r="BP91" s="31">
        <v>0</v>
      </c>
      <c r="BQ91" s="31">
        <v>0</v>
      </c>
      <c r="BR91" s="38">
        <f t="shared" si="44"/>
        <v>35.299999999999997</v>
      </c>
      <c r="BS91" s="11">
        <f>IF(BR91="",Default_Rank_Score,RANK(BR91,BR$4:BR$119,1))</f>
        <v>13</v>
      </c>
    </row>
    <row r="92" spans="1:71" s="10" customFormat="1" x14ac:dyDescent="0.2">
      <c r="A92" s="61" t="s">
        <v>64</v>
      </c>
      <c r="B92" s="2"/>
      <c r="C92" s="1"/>
      <c r="D92" s="69">
        <v>1</v>
      </c>
      <c r="E92" s="76" t="s">
        <v>65</v>
      </c>
      <c r="F92" s="6"/>
      <c r="G92" s="66">
        <f t="shared" si="30"/>
        <v>38</v>
      </c>
      <c r="H92" s="66">
        <f t="shared" si="31"/>
        <v>202</v>
      </c>
      <c r="I92" s="66">
        <f t="shared" si="32"/>
        <v>5</v>
      </c>
      <c r="J92" s="66">
        <f t="shared" si="33"/>
        <v>9</v>
      </c>
      <c r="K92" s="67">
        <f t="shared" si="34"/>
        <v>388.21</v>
      </c>
      <c r="L92" s="51">
        <v>33.880000000000003</v>
      </c>
      <c r="M92" s="6">
        <v>0</v>
      </c>
      <c r="N92" s="31">
        <v>0</v>
      </c>
      <c r="O92" s="31">
        <v>0</v>
      </c>
      <c r="P92" s="38">
        <f t="shared" si="35"/>
        <v>33.880000000000003</v>
      </c>
      <c r="Q92" s="55">
        <f>IF(P92="",Default_Rank_Score,RANK(P92,P$4:P$119,1))</f>
        <v>35</v>
      </c>
      <c r="R92" s="51">
        <v>24.49</v>
      </c>
      <c r="S92" s="6">
        <v>0</v>
      </c>
      <c r="T92" s="31">
        <v>0</v>
      </c>
      <c r="U92" s="31">
        <v>0</v>
      </c>
      <c r="V92" s="38">
        <f t="shared" si="36"/>
        <v>24.49</v>
      </c>
      <c r="W92" s="57">
        <f>IF(V92="",Default_Rank_Score,RANK(V92,V$4:V$119,1))</f>
        <v>27</v>
      </c>
      <c r="X92" s="51">
        <v>34.369999999999997</v>
      </c>
      <c r="Y92" s="6">
        <v>0</v>
      </c>
      <c r="Z92" s="31">
        <v>0</v>
      </c>
      <c r="AA92" s="31">
        <v>0</v>
      </c>
      <c r="AB92" s="38">
        <f t="shared" si="37"/>
        <v>34.369999999999997</v>
      </c>
      <c r="AC92" s="57">
        <f>IF(AB92="",Default_Rank_Score,RANK(AB92,AB$4:AB$119,1))</f>
        <v>24</v>
      </c>
      <c r="AD92" s="51">
        <v>31.5</v>
      </c>
      <c r="AE92" s="6">
        <v>1</v>
      </c>
      <c r="AF92" s="31">
        <v>0</v>
      </c>
      <c r="AG92" s="31">
        <v>0</v>
      </c>
      <c r="AH92" s="38">
        <f t="shared" si="38"/>
        <v>36.5</v>
      </c>
      <c r="AI92" s="57">
        <f>IF(AH92="",Default_Rank_Score,RANK(AH92,AH$4:AH$119,1))</f>
        <v>48</v>
      </c>
      <c r="AJ92" s="51">
        <v>41.16</v>
      </c>
      <c r="AK92" s="6">
        <v>3</v>
      </c>
      <c r="AL92" s="31">
        <v>0</v>
      </c>
      <c r="AM92" s="31">
        <v>0</v>
      </c>
      <c r="AN92" s="38">
        <f t="shared" si="39"/>
        <v>56.16</v>
      </c>
      <c r="AO92" s="11">
        <f>IF(AN92="",Default_Rank_Score,RANK(AN92,AN$4:AN$119,1))</f>
        <v>68</v>
      </c>
      <c r="AP92" s="51">
        <v>36.369999999999997</v>
      </c>
      <c r="AQ92" s="6">
        <v>0</v>
      </c>
      <c r="AR92" s="31">
        <v>0</v>
      </c>
      <c r="AS92" s="31">
        <v>0</v>
      </c>
      <c r="AT92" s="38">
        <f t="shared" si="40"/>
        <v>36.369999999999997</v>
      </c>
      <c r="AU92" s="11">
        <f>IF(AT92="",Default_Rank_Score,RANK(AT92,AT$4:AT$119,1))</f>
        <v>33</v>
      </c>
      <c r="AV92" s="51">
        <v>31.37</v>
      </c>
      <c r="AW92" s="6">
        <v>2</v>
      </c>
      <c r="AX92" s="31">
        <v>0</v>
      </c>
      <c r="AY92" s="31">
        <v>0</v>
      </c>
      <c r="AZ92" s="38">
        <f t="shared" si="41"/>
        <v>41.370000000000005</v>
      </c>
      <c r="BA92" s="11">
        <f>IF(AZ92="",Default_Rank_Score,RANK(AZ92,AZ$4:AZ$119,1))</f>
        <v>47</v>
      </c>
      <c r="BB92" s="51">
        <v>34.979999999999997</v>
      </c>
      <c r="BC92" s="6">
        <v>1</v>
      </c>
      <c r="BD92" s="31">
        <v>0</v>
      </c>
      <c r="BE92" s="31">
        <v>0</v>
      </c>
      <c r="BF92" s="38">
        <f t="shared" si="42"/>
        <v>39.979999999999997</v>
      </c>
      <c r="BG92" s="11">
        <f>IF(BF92="",Default_Rank_Score,RANK(BF92,BF$4:BF$119,1))</f>
        <v>53</v>
      </c>
      <c r="BH92" s="51">
        <v>31.95</v>
      </c>
      <c r="BI92" s="6">
        <v>0</v>
      </c>
      <c r="BJ92" s="31">
        <v>0</v>
      </c>
      <c r="BK92" s="31">
        <v>0</v>
      </c>
      <c r="BL92" s="38">
        <f t="shared" si="43"/>
        <v>31.95</v>
      </c>
      <c r="BM92" s="11">
        <f>IF(BL92="",Default_Rank_Score,RANK(BL92,BL$4:BL$119,1))</f>
        <v>26</v>
      </c>
      <c r="BN92" s="51">
        <v>43.14</v>
      </c>
      <c r="BO92" s="6">
        <v>2</v>
      </c>
      <c r="BP92" s="31">
        <v>0</v>
      </c>
      <c r="BQ92" s="31">
        <v>0</v>
      </c>
      <c r="BR92" s="38">
        <f t="shared" si="44"/>
        <v>53.14</v>
      </c>
      <c r="BS92" s="11">
        <f>IF(BR92="",Default_Rank_Score,RANK(BR92,BR$4:BR$119,1))</f>
        <v>60</v>
      </c>
    </row>
    <row r="93" spans="1:71" s="10" customFormat="1" x14ac:dyDescent="0.2">
      <c r="A93" s="61" t="s">
        <v>132</v>
      </c>
      <c r="B93" s="2"/>
      <c r="C93" s="1"/>
      <c r="D93" s="72">
        <v>4</v>
      </c>
      <c r="E93" s="76" t="s">
        <v>110</v>
      </c>
      <c r="F93" s="6"/>
      <c r="G93" s="66">
        <f t="shared" si="30"/>
        <v>35</v>
      </c>
      <c r="H93" s="66">
        <f t="shared" si="31"/>
        <v>187</v>
      </c>
      <c r="I93" s="66">
        <f t="shared" si="32"/>
        <v>8</v>
      </c>
      <c r="J93" s="66">
        <f t="shared" si="33"/>
        <v>2</v>
      </c>
      <c r="K93" s="67">
        <f t="shared" si="34"/>
        <v>380.37</v>
      </c>
      <c r="L93" s="51">
        <v>38.159999999999997</v>
      </c>
      <c r="M93" s="6">
        <v>0</v>
      </c>
      <c r="N93" s="31">
        <v>0</v>
      </c>
      <c r="O93" s="31">
        <v>0</v>
      </c>
      <c r="P93" s="38">
        <f t="shared" si="35"/>
        <v>38.159999999999997</v>
      </c>
      <c r="Q93" s="55">
        <f>IF(P93="",Default_Rank_Score,RANK(P93,P$4:P$119,1))</f>
        <v>45</v>
      </c>
      <c r="R93" s="51">
        <v>29.8</v>
      </c>
      <c r="S93" s="6">
        <v>0</v>
      </c>
      <c r="T93" s="31">
        <v>0</v>
      </c>
      <c r="U93" s="31">
        <v>0</v>
      </c>
      <c r="V93" s="38">
        <f t="shared" si="36"/>
        <v>29.8</v>
      </c>
      <c r="W93" s="57">
        <f>IF(V93="",Default_Rank_Score,RANK(V93,V$4:V$119,1))</f>
        <v>52</v>
      </c>
      <c r="X93" s="51">
        <v>38.5</v>
      </c>
      <c r="Y93" s="6">
        <v>0</v>
      </c>
      <c r="Z93" s="31">
        <v>0</v>
      </c>
      <c r="AA93" s="31">
        <v>0</v>
      </c>
      <c r="AB93" s="38">
        <f t="shared" si="37"/>
        <v>38.5</v>
      </c>
      <c r="AC93" s="57">
        <f>IF(AB93="",Default_Rank_Score,RANK(AB93,AB$4:AB$119,1))</f>
        <v>34</v>
      </c>
      <c r="AD93" s="51">
        <v>32.1</v>
      </c>
      <c r="AE93" s="6">
        <v>0</v>
      </c>
      <c r="AF93" s="31">
        <v>0</v>
      </c>
      <c r="AG93" s="31">
        <v>0</v>
      </c>
      <c r="AH93" s="38">
        <f t="shared" si="38"/>
        <v>32.1</v>
      </c>
      <c r="AI93" s="57">
        <f>IF(AH93="",Default_Rank_Score,RANK(AH93,AH$4:AH$119,1))</f>
        <v>32</v>
      </c>
      <c r="AJ93" s="51">
        <v>40.200000000000003</v>
      </c>
      <c r="AK93" s="6">
        <v>0</v>
      </c>
      <c r="AL93" s="31">
        <v>0</v>
      </c>
      <c r="AM93" s="31">
        <v>0</v>
      </c>
      <c r="AN93" s="38">
        <f t="shared" si="39"/>
        <v>40.200000000000003</v>
      </c>
      <c r="AO93" s="11">
        <f>IF(AN93="",Default_Rank_Score,RANK(AN93,AN$4:AN$119,1))</f>
        <v>24</v>
      </c>
      <c r="AP93" s="51">
        <v>40.28</v>
      </c>
      <c r="AQ93" s="6">
        <v>0</v>
      </c>
      <c r="AR93" s="31">
        <v>0</v>
      </c>
      <c r="AS93" s="31">
        <v>0</v>
      </c>
      <c r="AT93" s="38">
        <f t="shared" si="40"/>
        <v>40.28</v>
      </c>
      <c r="AU93" s="11">
        <f>IF(AT93="",Default_Rank_Score,RANK(AT93,AT$4:AT$119,1))</f>
        <v>48</v>
      </c>
      <c r="AV93" s="51">
        <v>37.31</v>
      </c>
      <c r="AW93" s="6">
        <v>0</v>
      </c>
      <c r="AX93" s="31">
        <v>0</v>
      </c>
      <c r="AY93" s="31">
        <v>0</v>
      </c>
      <c r="AZ93" s="38">
        <f t="shared" si="41"/>
        <v>37.31</v>
      </c>
      <c r="BA93" s="11">
        <f>IF(AZ93="",Default_Rank_Score,RANK(AZ93,AZ$4:AZ$119,1))</f>
        <v>35</v>
      </c>
      <c r="BB93" s="51">
        <v>36.5</v>
      </c>
      <c r="BC93" s="6">
        <v>1</v>
      </c>
      <c r="BD93" s="31">
        <v>0</v>
      </c>
      <c r="BE93" s="31">
        <v>0</v>
      </c>
      <c r="BF93" s="38">
        <f t="shared" si="42"/>
        <v>41.5</v>
      </c>
      <c r="BG93" s="11">
        <f>IF(BF93="",Default_Rank_Score,RANK(BF93,BF$4:BF$119,1))</f>
        <v>61</v>
      </c>
      <c r="BH93" s="51">
        <v>34.450000000000003</v>
      </c>
      <c r="BI93" s="6">
        <v>1</v>
      </c>
      <c r="BJ93" s="31">
        <v>0</v>
      </c>
      <c r="BK93" s="31">
        <v>0</v>
      </c>
      <c r="BL93" s="38">
        <f t="shared" si="43"/>
        <v>39.450000000000003</v>
      </c>
      <c r="BM93" s="11">
        <f>IF(BL93="",Default_Rank_Score,RANK(BL93,BL$4:BL$119,1))</f>
        <v>47</v>
      </c>
      <c r="BN93" s="51">
        <v>43.07</v>
      </c>
      <c r="BO93" s="6">
        <v>0</v>
      </c>
      <c r="BP93" s="31">
        <v>0</v>
      </c>
      <c r="BQ93" s="31">
        <v>0</v>
      </c>
      <c r="BR93" s="38">
        <f t="shared" si="44"/>
        <v>43.07</v>
      </c>
      <c r="BS93" s="11">
        <f>IF(BR93="",Default_Rank_Score,RANK(BR93,BR$4:BR$119,1))</f>
        <v>34</v>
      </c>
    </row>
    <row r="94" spans="1:71" s="10" customFormat="1" x14ac:dyDescent="0.2">
      <c r="A94" s="61" t="s">
        <v>146</v>
      </c>
      <c r="B94" s="2"/>
      <c r="C94" s="1"/>
      <c r="D94" s="73">
        <v>5</v>
      </c>
      <c r="E94" s="76" t="s">
        <v>110</v>
      </c>
      <c r="F94" s="6"/>
      <c r="G94" s="66">
        <f t="shared" si="30"/>
        <v>58</v>
      </c>
      <c r="H94" s="66">
        <f t="shared" si="31"/>
        <v>250</v>
      </c>
      <c r="I94" s="66">
        <f t="shared" si="32"/>
        <v>6</v>
      </c>
      <c r="J94" s="66">
        <f t="shared" si="33"/>
        <v>14</v>
      </c>
      <c r="K94" s="67">
        <f t="shared" si="34"/>
        <v>448.23</v>
      </c>
      <c r="L94" s="51">
        <v>28.17</v>
      </c>
      <c r="M94" s="6">
        <v>2</v>
      </c>
      <c r="N94" s="31">
        <v>0</v>
      </c>
      <c r="O94" s="31">
        <v>0</v>
      </c>
      <c r="P94" s="38">
        <f t="shared" si="35"/>
        <v>38.17</v>
      </c>
      <c r="Q94" s="55">
        <f>IF(P94="",Default_Rank_Score,RANK(P94,P$4:P$119,1))</f>
        <v>46</v>
      </c>
      <c r="R94" s="51">
        <v>45.09</v>
      </c>
      <c r="S94" s="6">
        <v>2</v>
      </c>
      <c r="T94" s="31">
        <v>0</v>
      </c>
      <c r="U94" s="31">
        <v>0</v>
      </c>
      <c r="V94" s="38">
        <f t="shared" si="36"/>
        <v>55.09</v>
      </c>
      <c r="W94" s="57">
        <f>IF(V94="",Default_Rank_Score,RANK(V94,V$4:V$119,1))</f>
        <v>98</v>
      </c>
      <c r="X94" s="51">
        <v>34.85</v>
      </c>
      <c r="Y94" s="6">
        <v>0</v>
      </c>
      <c r="Z94" s="31">
        <v>0</v>
      </c>
      <c r="AA94" s="31">
        <v>0</v>
      </c>
      <c r="AB94" s="38">
        <f t="shared" si="37"/>
        <v>34.85</v>
      </c>
      <c r="AC94" s="57">
        <f>IF(AB94="",Default_Rank_Score,RANK(AB94,AB$4:AB$119,1))</f>
        <v>28</v>
      </c>
      <c r="AD94" s="51">
        <v>29.54</v>
      </c>
      <c r="AE94" s="6">
        <v>0</v>
      </c>
      <c r="AF94" s="31">
        <v>0</v>
      </c>
      <c r="AG94" s="31">
        <v>0</v>
      </c>
      <c r="AH94" s="38">
        <f t="shared" si="38"/>
        <v>29.54</v>
      </c>
      <c r="AI94" s="57">
        <f>IF(AH94="",Default_Rank_Score,RANK(AH94,AH$4:AH$119,1))</f>
        <v>19</v>
      </c>
      <c r="AJ94" s="51">
        <v>50.28</v>
      </c>
      <c r="AK94" s="6">
        <v>0</v>
      </c>
      <c r="AL94" s="31">
        <v>0</v>
      </c>
      <c r="AM94" s="31">
        <v>0</v>
      </c>
      <c r="AN94" s="38">
        <f t="shared" si="39"/>
        <v>50.28</v>
      </c>
      <c r="AO94" s="11">
        <f>IF(AN94="",Default_Rank_Score,RANK(AN94,AN$4:AN$119,1))</f>
        <v>59</v>
      </c>
      <c r="AP94" s="51">
        <v>50.99</v>
      </c>
      <c r="AQ94" s="6">
        <v>8</v>
      </c>
      <c r="AR94" s="31">
        <v>0</v>
      </c>
      <c r="AS94" s="31">
        <v>0</v>
      </c>
      <c r="AT94" s="38">
        <f t="shared" si="40"/>
        <v>90.990000000000009</v>
      </c>
      <c r="AU94" s="11">
        <f>IF(AT94="",Default_Rank_Score,RANK(AT94,AT$4:AT$119,1))</f>
        <v>98</v>
      </c>
      <c r="AV94" s="51">
        <v>35.380000000000003</v>
      </c>
      <c r="AW94" s="6">
        <v>2</v>
      </c>
      <c r="AX94" s="31">
        <v>0</v>
      </c>
      <c r="AY94" s="31">
        <v>0</v>
      </c>
      <c r="AZ94" s="38">
        <f t="shared" si="41"/>
        <v>45.38</v>
      </c>
      <c r="BA94" s="11">
        <f>IF(AZ94="",Default_Rank_Score,RANK(AZ94,AZ$4:AZ$119,1))</f>
        <v>60</v>
      </c>
      <c r="BB94" s="51">
        <v>29.73</v>
      </c>
      <c r="BC94" s="6">
        <v>0</v>
      </c>
      <c r="BD94" s="31">
        <v>0</v>
      </c>
      <c r="BE94" s="31">
        <v>0</v>
      </c>
      <c r="BF94" s="38">
        <f t="shared" si="42"/>
        <v>29.73</v>
      </c>
      <c r="BG94" s="11">
        <f>IF(BF94="",Default_Rank_Score,RANK(BF94,BF$4:BF$119,1))</f>
        <v>24</v>
      </c>
      <c r="BH94" s="51">
        <v>36.31</v>
      </c>
      <c r="BI94" s="6">
        <v>0</v>
      </c>
      <c r="BJ94" s="31">
        <v>0</v>
      </c>
      <c r="BK94" s="31">
        <v>0</v>
      </c>
      <c r="BL94" s="38">
        <f t="shared" si="43"/>
        <v>36.31</v>
      </c>
      <c r="BM94" s="11">
        <f>IF(BL94="",Default_Rank_Score,RANK(BL94,BL$4:BL$119,1))</f>
        <v>40</v>
      </c>
      <c r="BN94" s="51">
        <v>37.89</v>
      </c>
      <c r="BO94" s="6">
        <v>0</v>
      </c>
      <c r="BP94" s="31">
        <v>0</v>
      </c>
      <c r="BQ94" s="31">
        <v>0</v>
      </c>
      <c r="BR94" s="38">
        <f t="shared" si="44"/>
        <v>37.89</v>
      </c>
      <c r="BS94" s="11">
        <f>IF(BR94="",Default_Rank_Score,RANK(BR94,BR$4:BR$119,1))</f>
        <v>22</v>
      </c>
    </row>
    <row r="95" spans="1:71" s="10" customFormat="1" x14ac:dyDescent="0.2">
      <c r="A95" s="61" t="s">
        <v>75</v>
      </c>
      <c r="B95" s="2"/>
      <c r="C95" s="1"/>
      <c r="D95" s="69">
        <v>1</v>
      </c>
      <c r="E95" s="76" t="s">
        <v>76</v>
      </c>
      <c r="F95" s="6"/>
      <c r="G95" s="66">
        <f t="shared" si="30"/>
        <v>14</v>
      </c>
      <c r="H95" s="66">
        <f t="shared" si="31"/>
        <v>71</v>
      </c>
      <c r="I95" s="66">
        <f t="shared" si="32"/>
        <v>4</v>
      </c>
      <c r="J95" s="66">
        <f t="shared" si="33"/>
        <v>9</v>
      </c>
      <c r="K95" s="67">
        <f t="shared" si="34"/>
        <v>306.50000000000006</v>
      </c>
      <c r="L95" s="51">
        <v>24.36</v>
      </c>
      <c r="M95" s="6">
        <v>0</v>
      </c>
      <c r="N95" s="31">
        <v>0</v>
      </c>
      <c r="O95" s="31">
        <v>0</v>
      </c>
      <c r="P95" s="38">
        <f t="shared" si="35"/>
        <v>24.36</v>
      </c>
      <c r="Q95" s="55">
        <f>IF(P95="",Default_Rank_Score,RANK(P95,P$4:P$119,1))</f>
        <v>7</v>
      </c>
      <c r="R95" s="51">
        <v>24.53</v>
      </c>
      <c r="S95" s="6">
        <v>0</v>
      </c>
      <c r="T95" s="31">
        <v>0</v>
      </c>
      <c r="U95" s="31">
        <v>0</v>
      </c>
      <c r="V95" s="38">
        <f t="shared" si="36"/>
        <v>24.53</v>
      </c>
      <c r="W95" s="57">
        <f>IF(V95="",Default_Rank_Score,RANK(V95,V$4:V$119,1))</f>
        <v>28</v>
      </c>
      <c r="X95" s="51">
        <v>28.83</v>
      </c>
      <c r="Y95" s="6">
        <v>1</v>
      </c>
      <c r="Z95" s="31">
        <v>0</v>
      </c>
      <c r="AA95" s="31">
        <v>0</v>
      </c>
      <c r="AB95" s="38">
        <f t="shared" si="37"/>
        <v>33.83</v>
      </c>
      <c r="AC95" s="57">
        <f>IF(AB95="",Default_Rank_Score,RANK(AB95,AB$4:AB$119,1))</f>
        <v>20</v>
      </c>
      <c r="AD95" s="51">
        <v>24.76</v>
      </c>
      <c r="AE95" s="6">
        <v>0</v>
      </c>
      <c r="AF95" s="31">
        <v>0</v>
      </c>
      <c r="AG95" s="31">
        <v>0</v>
      </c>
      <c r="AH95" s="38">
        <f t="shared" si="38"/>
        <v>24.76</v>
      </c>
      <c r="AI95" s="57">
        <f>IF(AH95="",Default_Rank_Score,RANK(AH95,AH$4:AH$119,1))</f>
        <v>10</v>
      </c>
      <c r="AJ95" s="51">
        <v>31.76</v>
      </c>
      <c r="AK95" s="6">
        <v>0</v>
      </c>
      <c r="AL95" s="31">
        <v>0</v>
      </c>
      <c r="AM95" s="31">
        <v>0</v>
      </c>
      <c r="AN95" s="38">
        <f t="shared" si="39"/>
        <v>31.76</v>
      </c>
      <c r="AO95" s="11">
        <f>IF(AN95="",Default_Rank_Score,RANK(AN95,AN$4:AN$119,1))</f>
        <v>6</v>
      </c>
      <c r="AP95" s="51">
        <v>25.03</v>
      </c>
      <c r="AQ95" s="6">
        <v>1</v>
      </c>
      <c r="AR95" s="31">
        <v>0</v>
      </c>
      <c r="AS95" s="31">
        <v>0</v>
      </c>
      <c r="AT95" s="38">
        <f t="shared" si="40"/>
        <v>30.03</v>
      </c>
      <c r="AU95" s="11">
        <f>IF(AT95="",Default_Rank_Score,RANK(AT95,AT$4:AT$119,1))</f>
        <v>16</v>
      </c>
      <c r="AV95" s="51">
        <v>22.39</v>
      </c>
      <c r="AW95" s="6">
        <v>3</v>
      </c>
      <c r="AX95" s="31">
        <v>0</v>
      </c>
      <c r="AY95" s="31">
        <v>0</v>
      </c>
      <c r="AZ95" s="38">
        <f t="shared" si="41"/>
        <v>37.39</v>
      </c>
      <c r="BA95" s="11">
        <f>IF(AZ95="",Default_Rank_Score,RANK(AZ95,AZ$4:AZ$119,1))</f>
        <v>36</v>
      </c>
      <c r="BB95" s="51">
        <v>23.89</v>
      </c>
      <c r="BC95" s="6">
        <v>1</v>
      </c>
      <c r="BD95" s="31">
        <v>0</v>
      </c>
      <c r="BE95" s="31">
        <v>0</v>
      </c>
      <c r="BF95" s="38">
        <f t="shared" si="42"/>
        <v>28.89</v>
      </c>
      <c r="BG95" s="11">
        <f>IF(BF95="",Default_Rank_Score,RANK(BF95,BF$4:BF$119,1))</f>
        <v>21</v>
      </c>
      <c r="BH95" s="51">
        <v>25.41</v>
      </c>
      <c r="BI95" s="6">
        <v>2</v>
      </c>
      <c r="BJ95" s="31">
        <v>0</v>
      </c>
      <c r="BK95" s="31">
        <v>0</v>
      </c>
      <c r="BL95" s="38">
        <f t="shared" si="43"/>
        <v>35.409999999999997</v>
      </c>
      <c r="BM95" s="11">
        <f>IF(BL95="",Default_Rank_Score,RANK(BL95,BL$4:BL$119,1))</f>
        <v>36</v>
      </c>
      <c r="BN95" s="51">
        <v>30.54</v>
      </c>
      <c r="BO95" s="6">
        <v>1</v>
      </c>
      <c r="BP95" s="31">
        <v>0</v>
      </c>
      <c r="BQ95" s="31">
        <v>0</v>
      </c>
      <c r="BR95" s="38">
        <f t="shared" si="44"/>
        <v>35.54</v>
      </c>
      <c r="BS95" s="11">
        <f>IF(BR95="",Default_Rank_Score,RANK(BR95,BR$4:BR$119,1))</f>
        <v>16</v>
      </c>
    </row>
    <row r="96" spans="1:71" s="10" customFormat="1" x14ac:dyDescent="0.2">
      <c r="A96" s="61" t="s">
        <v>149</v>
      </c>
      <c r="B96" s="2"/>
      <c r="C96" s="1"/>
      <c r="D96" s="73">
        <v>5</v>
      </c>
      <c r="E96" s="76" t="s">
        <v>76</v>
      </c>
      <c r="F96" s="6"/>
      <c r="G96" s="66">
        <f t="shared" si="30"/>
        <v>88</v>
      </c>
      <c r="H96" s="66">
        <f t="shared" si="31"/>
        <v>458</v>
      </c>
      <c r="I96" s="66">
        <f t="shared" si="32"/>
        <v>3</v>
      </c>
      <c r="J96" s="66">
        <f t="shared" si="33"/>
        <v>14</v>
      </c>
      <c r="K96" s="67">
        <f t="shared" si="34"/>
        <v>661.23</v>
      </c>
      <c r="L96" s="51">
        <v>57.97</v>
      </c>
      <c r="M96" s="6">
        <v>0</v>
      </c>
      <c r="N96" s="31">
        <v>0</v>
      </c>
      <c r="O96" s="31">
        <v>0</v>
      </c>
      <c r="P96" s="38">
        <f t="shared" si="35"/>
        <v>57.97</v>
      </c>
      <c r="Q96" s="55">
        <f>IF(P96="",Default_Rank_Score,RANK(P96,P$4:P$119,1))</f>
        <v>75</v>
      </c>
      <c r="R96" s="51">
        <v>38.81</v>
      </c>
      <c r="S96" s="6">
        <v>8</v>
      </c>
      <c r="T96" s="31">
        <v>0</v>
      </c>
      <c r="U96" s="31">
        <v>0</v>
      </c>
      <c r="V96" s="38">
        <f t="shared" si="36"/>
        <v>78.81</v>
      </c>
      <c r="W96" s="57">
        <f>IF(V96="",Default_Rank_Score,RANK(V96,V$4:V$119,1))</f>
        <v>107</v>
      </c>
      <c r="X96" s="51">
        <v>69.69</v>
      </c>
      <c r="Y96" s="6">
        <v>1</v>
      </c>
      <c r="Z96" s="31">
        <v>1</v>
      </c>
      <c r="AA96" s="31">
        <v>0</v>
      </c>
      <c r="AB96" s="38">
        <f t="shared" si="37"/>
        <v>84.69</v>
      </c>
      <c r="AC96" s="57">
        <f>IF(AB96="",Default_Rank_Score,RANK(AB96,AB$4:AB$119,1))</f>
        <v>101</v>
      </c>
      <c r="AD96" s="51">
        <v>50.99</v>
      </c>
      <c r="AE96" s="6">
        <v>1</v>
      </c>
      <c r="AF96" s="31">
        <v>0</v>
      </c>
      <c r="AG96" s="31">
        <v>0</v>
      </c>
      <c r="AH96" s="38">
        <f t="shared" si="38"/>
        <v>55.99</v>
      </c>
      <c r="AI96" s="57">
        <f>IF(AH96="",Default_Rank_Score,RANK(AH96,AH$4:AH$119,1))</f>
        <v>84</v>
      </c>
      <c r="AJ96" s="51">
        <v>68.87</v>
      </c>
      <c r="AK96" s="6">
        <v>1</v>
      </c>
      <c r="AL96" s="31">
        <v>0</v>
      </c>
      <c r="AM96" s="31">
        <v>0</v>
      </c>
      <c r="AN96" s="38">
        <f t="shared" si="39"/>
        <v>73.87</v>
      </c>
      <c r="AO96" s="11">
        <f>IF(AN96="",Default_Rank_Score,RANK(AN96,AN$4:AN$119,1))</f>
        <v>91</v>
      </c>
      <c r="AP96" s="51">
        <v>57.99</v>
      </c>
      <c r="AQ96" s="6">
        <v>0</v>
      </c>
      <c r="AR96" s="31">
        <v>0</v>
      </c>
      <c r="AS96" s="31">
        <v>0</v>
      </c>
      <c r="AT96" s="38">
        <f t="shared" si="40"/>
        <v>57.99</v>
      </c>
      <c r="AU96" s="11">
        <f>IF(AT96="",Default_Rank_Score,RANK(AT96,AT$4:AT$119,1))</f>
        <v>76</v>
      </c>
      <c r="AV96" s="51">
        <v>60.11</v>
      </c>
      <c r="AW96" s="6">
        <v>1</v>
      </c>
      <c r="AX96" s="31">
        <v>0</v>
      </c>
      <c r="AY96" s="31">
        <v>0</v>
      </c>
      <c r="AZ96" s="38">
        <f t="shared" si="41"/>
        <v>65.11</v>
      </c>
      <c r="BA96" s="11">
        <f>IF(AZ96="",Default_Rank_Score,RANK(AZ96,AZ$4:AZ$119,1))</f>
        <v>89</v>
      </c>
      <c r="BB96" s="51">
        <v>55.43</v>
      </c>
      <c r="BC96" s="6">
        <v>1</v>
      </c>
      <c r="BD96" s="31">
        <v>0</v>
      </c>
      <c r="BE96" s="31">
        <v>0</v>
      </c>
      <c r="BF96" s="38">
        <f t="shared" si="42"/>
        <v>60.43</v>
      </c>
      <c r="BG96" s="11">
        <f>IF(BF96="",Default_Rank_Score,RANK(BF96,BF$4:BF$119,1))</f>
        <v>88</v>
      </c>
      <c r="BH96" s="51">
        <v>52.85</v>
      </c>
      <c r="BI96" s="6">
        <v>0</v>
      </c>
      <c r="BJ96" s="31">
        <v>0</v>
      </c>
      <c r="BK96" s="31">
        <v>0</v>
      </c>
      <c r="BL96" s="38">
        <f t="shared" si="43"/>
        <v>52.85</v>
      </c>
      <c r="BM96" s="11">
        <f>IF(BL96="",Default_Rank_Score,RANK(BL96,BL$4:BL$119,1))</f>
        <v>73</v>
      </c>
      <c r="BN96" s="51">
        <v>68.52</v>
      </c>
      <c r="BO96" s="6">
        <v>1</v>
      </c>
      <c r="BP96" s="31">
        <v>0</v>
      </c>
      <c r="BQ96" s="31">
        <v>0</v>
      </c>
      <c r="BR96" s="38">
        <f t="shared" si="44"/>
        <v>73.52</v>
      </c>
      <c r="BS96" s="11">
        <f>IF(BR96="",Default_Rank_Score,RANK(BR96,BR$4:BR$119,1))</f>
        <v>88</v>
      </c>
    </row>
    <row r="97" spans="1:71" s="10" customFormat="1" x14ac:dyDescent="0.2">
      <c r="A97" s="61" t="s">
        <v>135</v>
      </c>
      <c r="B97" s="2"/>
      <c r="C97" s="1"/>
      <c r="D97" s="72">
        <v>4</v>
      </c>
      <c r="E97" s="76" t="s">
        <v>59</v>
      </c>
      <c r="F97" s="6"/>
      <c r="G97" s="66">
        <f t="shared" si="30"/>
        <v>73</v>
      </c>
      <c r="H97" s="66">
        <f t="shared" si="31"/>
        <v>343</v>
      </c>
      <c r="I97" s="66">
        <f t="shared" si="32"/>
        <v>3</v>
      </c>
      <c r="J97" s="66">
        <f t="shared" si="33"/>
        <v>18</v>
      </c>
      <c r="K97" s="67">
        <f t="shared" si="34"/>
        <v>536.97</v>
      </c>
      <c r="L97" s="51">
        <v>43.24</v>
      </c>
      <c r="M97" s="6">
        <v>4</v>
      </c>
      <c r="N97" s="31">
        <v>0</v>
      </c>
      <c r="O97" s="31">
        <v>0</v>
      </c>
      <c r="P97" s="38">
        <f t="shared" si="35"/>
        <v>63.24</v>
      </c>
      <c r="Q97" s="55">
        <f>IF(P97="",Default_Rank_Score,RANK(P97,P$4:P$119,1))</f>
        <v>83</v>
      </c>
      <c r="R97" s="51">
        <v>22.74</v>
      </c>
      <c r="S97" s="6">
        <v>1</v>
      </c>
      <c r="T97" s="31">
        <v>0</v>
      </c>
      <c r="U97" s="31">
        <v>0</v>
      </c>
      <c r="V97" s="38">
        <f t="shared" si="36"/>
        <v>27.74</v>
      </c>
      <c r="W97" s="57">
        <f>IF(V97="",Default_Rank_Score,RANK(V97,V$4:V$119,1))</f>
        <v>40</v>
      </c>
      <c r="X97" s="51">
        <v>47.35</v>
      </c>
      <c r="Y97" s="6">
        <v>2</v>
      </c>
      <c r="Z97" s="31">
        <v>0</v>
      </c>
      <c r="AA97" s="31">
        <v>0</v>
      </c>
      <c r="AB97" s="38">
        <f t="shared" si="37"/>
        <v>57.35</v>
      </c>
      <c r="AC97" s="57">
        <f>IF(AB97="",Default_Rank_Score,RANK(AB97,AB$4:AB$119,1))</f>
        <v>77</v>
      </c>
      <c r="AD97" s="51">
        <v>41.03</v>
      </c>
      <c r="AE97" s="6">
        <v>0</v>
      </c>
      <c r="AF97" s="31">
        <v>0</v>
      </c>
      <c r="AG97" s="31">
        <v>0</v>
      </c>
      <c r="AH97" s="38">
        <f t="shared" si="38"/>
        <v>41.03</v>
      </c>
      <c r="AI97" s="57">
        <f>IF(AH97="",Default_Rank_Score,RANK(AH97,AH$4:AH$119,1))</f>
        <v>59</v>
      </c>
      <c r="AJ97" s="51">
        <v>52.94</v>
      </c>
      <c r="AK97" s="6">
        <v>3</v>
      </c>
      <c r="AL97" s="31">
        <v>0</v>
      </c>
      <c r="AM97" s="31">
        <v>0</v>
      </c>
      <c r="AN97" s="38">
        <f t="shared" si="39"/>
        <v>67.94</v>
      </c>
      <c r="AO97" s="11">
        <f>IF(AN97="",Default_Rank_Score,RANK(AN97,AN$4:AN$119,1))</f>
        <v>84</v>
      </c>
      <c r="AP97" s="51">
        <v>51.53</v>
      </c>
      <c r="AQ97" s="6">
        <v>4</v>
      </c>
      <c r="AR97" s="31">
        <v>0</v>
      </c>
      <c r="AS97" s="31">
        <v>0</v>
      </c>
      <c r="AT97" s="38">
        <f t="shared" si="40"/>
        <v>71.53</v>
      </c>
      <c r="AU97" s="11">
        <f>IF(AT97="",Default_Rank_Score,RANK(AT97,AT$4:AT$119,1))</f>
        <v>95</v>
      </c>
      <c r="AV97" s="51">
        <v>57.66</v>
      </c>
      <c r="AW97" s="6">
        <v>0</v>
      </c>
      <c r="AX97" s="31">
        <v>0</v>
      </c>
      <c r="AY97" s="31">
        <v>0</v>
      </c>
      <c r="AZ97" s="38">
        <f t="shared" si="41"/>
        <v>57.66</v>
      </c>
      <c r="BA97" s="11">
        <f>IF(AZ97="",Default_Rank_Score,RANK(AZ97,AZ$4:AZ$119,1))</f>
        <v>78</v>
      </c>
      <c r="BB97" s="51">
        <v>40.07</v>
      </c>
      <c r="BC97" s="6">
        <v>0</v>
      </c>
      <c r="BD97" s="31">
        <v>0</v>
      </c>
      <c r="BE97" s="31">
        <v>0</v>
      </c>
      <c r="BF97" s="38">
        <f t="shared" si="42"/>
        <v>40.07</v>
      </c>
      <c r="BG97" s="11">
        <f>IF(BF97="",Default_Rank_Score,RANK(BF97,BF$4:BF$119,1))</f>
        <v>54</v>
      </c>
      <c r="BH97" s="51">
        <v>42.15</v>
      </c>
      <c r="BI97" s="6">
        <v>2</v>
      </c>
      <c r="BJ97" s="31">
        <v>0</v>
      </c>
      <c r="BK97" s="31">
        <v>0</v>
      </c>
      <c r="BL97" s="38">
        <f t="shared" si="43"/>
        <v>52.15</v>
      </c>
      <c r="BM97" s="11">
        <f>IF(BL97="",Default_Rank_Score,RANK(BL97,BL$4:BL$119,1))</f>
        <v>72</v>
      </c>
      <c r="BN97" s="51">
        <v>48.26</v>
      </c>
      <c r="BO97" s="6">
        <v>2</v>
      </c>
      <c r="BP97" s="31">
        <v>0</v>
      </c>
      <c r="BQ97" s="31">
        <v>0</v>
      </c>
      <c r="BR97" s="38">
        <f t="shared" si="44"/>
        <v>58.26</v>
      </c>
      <c r="BS97" s="11">
        <f>IF(BR97="",Default_Rank_Score,RANK(BR97,BR$4:BR$119,1))</f>
        <v>69</v>
      </c>
    </row>
    <row r="98" spans="1:71" s="10" customFormat="1" x14ac:dyDescent="0.2">
      <c r="A98" s="61" t="s">
        <v>114</v>
      </c>
      <c r="B98" s="2"/>
      <c r="C98" s="1"/>
      <c r="D98" s="68" t="s">
        <v>46</v>
      </c>
      <c r="E98" s="76" t="s">
        <v>59</v>
      </c>
      <c r="F98" s="6"/>
      <c r="G98" s="66">
        <f t="shared" si="30"/>
        <v>84</v>
      </c>
      <c r="H98" s="66">
        <f t="shared" si="31"/>
        <v>391</v>
      </c>
      <c r="I98" s="66">
        <f t="shared" si="32"/>
        <v>2</v>
      </c>
      <c r="J98" s="66">
        <f t="shared" si="33"/>
        <v>14</v>
      </c>
      <c r="K98" s="67">
        <f t="shared" si="34"/>
        <v>611.53</v>
      </c>
      <c r="L98" s="51">
        <v>59.05</v>
      </c>
      <c r="M98" s="6">
        <v>3</v>
      </c>
      <c r="N98" s="31">
        <v>0</v>
      </c>
      <c r="O98" s="31">
        <v>0</v>
      </c>
      <c r="P98" s="38">
        <f t="shared" si="35"/>
        <v>74.05</v>
      </c>
      <c r="Q98" s="55">
        <f>IF(P98="",Default_Rank_Score,RANK(P98,P$4:P$119,1))</f>
        <v>94</v>
      </c>
      <c r="R98" s="51">
        <v>35.950000000000003</v>
      </c>
      <c r="S98" s="6">
        <v>0</v>
      </c>
      <c r="T98" s="31">
        <v>0</v>
      </c>
      <c r="U98" s="31">
        <v>0</v>
      </c>
      <c r="V98" s="38">
        <f t="shared" si="36"/>
        <v>35.950000000000003</v>
      </c>
      <c r="W98" s="57">
        <f>IF(V98="",Default_Rank_Score,RANK(V98,V$4:V$119,1))</f>
        <v>66</v>
      </c>
      <c r="X98" s="51">
        <v>51.63</v>
      </c>
      <c r="Y98" s="6">
        <v>1</v>
      </c>
      <c r="Z98" s="31">
        <v>0</v>
      </c>
      <c r="AA98" s="31">
        <v>0</v>
      </c>
      <c r="AB98" s="38">
        <f t="shared" si="37"/>
        <v>56.63</v>
      </c>
      <c r="AC98" s="57">
        <f>IF(AB98="",Default_Rank_Score,RANK(AB98,AB$4:AB$119,1))</f>
        <v>76</v>
      </c>
      <c r="AD98" s="51">
        <v>46.6</v>
      </c>
      <c r="AE98" s="6">
        <v>1</v>
      </c>
      <c r="AF98" s="31">
        <v>0</v>
      </c>
      <c r="AG98" s="31">
        <v>0</v>
      </c>
      <c r="AH98" s="38">
        <f t="shared" si="38"/>
        <v>51.6</v>
      </c>
      <c r="AI98" s="57">
        <f>IF(AH98="",Default_Rank_Score,RANK(AH98,AH$4:AH$119,1))</f>
        <v>79</v>
      </c>
      <c r="AJ98" s="51">
        <v>60.31</v>
      </c>
      <c r="AK98" s="6">
        <v>1</v>
      </c>
      <c r="AL98" s="31">
        <v>0</v>
      </c>
      <c r="AM98" s="31">
        <v>0</v>
      </c>
      <c r="AN98" s="38">
        <f t="shared" si="39"/>
        <v>65.31</v>
      </c>
      <c r="AO98" s="11">
        <f>IF(AN98="",Default_Rank_Score,RANK(AN98,AN$4:AN$119,1))</f>
        <v>76</v>
      </c>
      <c r="AP98" s="51">
        <v>56.4</v>
      </c>
      <c r="AQ98" s="6">
        <v>1</v>
      </c>
      <c r="AR98" s="31">
        <v>0</v>
      </c>
      <c r="AS98" s="31">
        <v>0</v>
      </c>
      <c r="AT98" s="38">
        <f t="shared" si="40"/>
        <v>61.4</v>
      </c>
      <c r="AU98" s="11">
        <f>IF(AT98="",Default_Rank_Score,RANK(AT98,AT$4:AT$119,1))</f>
        <v>81</v>
      </c>
      <c r="AV98" s="51">
        <v>51.43</v>
      </c>
      <c r="AW98" s="6">
        <v>5</v>
      </c>
      <c r="AX98" s="31">
        <v>0</v>
      </c>
      <c r="AY98" s="31">
        <v>0</v>
      </c>
      <c r="AZ98" s="38">
        <f t="shared" si="41"/>
        <v>76.430000000000007</v>
      </c>
      <c r="BA98" s="11">
        <f>IF(AZ98="",Default_Rank_Score,RANK(AZ98,AZ$4:AZ$119,1))</f>
        <v>96</v>
      </c>
      <c r="BB98" s="51">
        <v>47.98</v>
      </c>
      <c r="BC98" s="6">
        <v>0</v>
      </c>
      <c r="BD98" s="31">
        <v>0</v>
      </c>
      <c r="BE98" s="31">
        <v>0</v>
      </c>
      <c r="BF98" s="38">
        <f t="shared" si="42"/>
        <v>47.98</v>
      </c>
      <c r="BG98" s="11">
        <f>IF(BF98="",Default_Rank_Score,RANK(BF98,BF$4:BF$119,1))</f>
        <v>71</v>
      </c>
      <c r="BH98" s="51">
        <v>54.67</v>
      </c>
      <c r="BI98" s="6">
        <v>1</v>
      </c>
      <c r="BJ98" s="31">
        <v>0</v>
      </c>
      <c r="BK98" s="31">
        <v>0</v>
      </c>
      <c r="BL98" s="38">
        <f t="shared" si="43"/>
        <v>59.67</v>
      </c>
      <c r="BM98" s="11">
        <f>IF(BL98="",Default_Rank_Score,RANK(BL98,BL$4:BL$119,1))</f>
        <v>85</v>
      </c>
      <c r="BN98" s="51">
        <v>67.510000000000005</v>
      </c>
      <c r="BO98" s="6">
        <v>1</v>
      </c>
      <c r="BP98" s="31">
        <v>1</v>
      </c>
      <c r="BQ98" s="31">
        <v>0</v>
      </c>
      <c r="BR98" s="38">
        <f t="shared" si="44"/>
        <v>82.51</v>
      </c>
      <c r="BS98" s="11">
        <f>IF(BR98="",Default_Rank_Score,RANK(BR98,BR$4:BR$119,1))</f>
        <v>94</v>
      </c>
    </row>
    <row r="99" spans="1:71" s="10" customFormat="1" x14ac:dyDescent="0.2">
      <c r="A99" s="61" t="s">
        <v>145</v>
      </c>
      <c r="B99" s="2"/>
      <c r="C99" s="1"/>
      <c r="D99" s="73">
        <v>5</v>
      </c>
      <c r="E99" s="76" t="s">
        <v>59</v>
      </c>
      <c r="F99" s="6"/>
      <c r="G99" s="66">
        <f t="shared" si="30"/>
        <v>86</v>
      </c>
      <c r="H99" s="66">
        <f t="shared" si="31"/>
        <v>364</v>
      </c>
      <c r="I99" s="66">
        <f t="shared" si="32"/>
        <v>2</v>
      </c>
      <c r="J99" s="66">
        <f t="shared" si="33"/>
        <v>25</v>
      </c>
      <c r="K99" s="67">
        <f t="shared" si="34"/>
        <v>631.62</v>
      </c>
      <c r="L99" s="51">
        <v>55.32</v>
      </c>
      <c r="M99" s="6">
        <v>4</v>
      </c>
      <c r="N99" s="31">
        <v>0</v>
      </c>
      <c r="O99" s="31">
        <v>0</v>
      </c>
      <c r="P99" s="38">
        <f t="shared" si="35"/>
        <v>75.319999999999993</v>
      </c>
      <c r="Q99" s="55">
        <f>IF(P99="",Default_Rank_Score,RANK(P99,P$4:P$119,1))</f>
        <v>96</v>
      </c>
      <c r="R99" s="51">
        <v>21.03</v>
      </c>
      <c r="S99" s="6">
        <v>0</v>
      </c>
      <c r="T99" s="31">
        <v>0</v>
      </c>
      <c r="U99" s="31">
        <v>0</v>
      </c>
      <c r="V99" s="38">
        <f t="shared" si="36"/>
        <v>21.03</v>
      </c>
      <c r="W99" s="57">
        <f>IF(V99="",Default_Rank_Score,RANK(V99,V$4:V$119,1))</f>
        <v>14</v>
      </c>
      <c r="X99" s="51">
        <v>53.1</v>
      </c>
      <c r="Y99" s="6">
        <v>2</v>
      </c>
      <c r="Z99" s="31">
        <v>0</v>
      </c>
      <c r="AA99" s="31">
        <v>0</v>
      </c>
      <c r="AB99" s="38">
        <f t="shared" si="37"/>
        <v>63.1</v>
      </c>
      <c r="AC99" s="57">
        <f>IF(AB99="",Default_Rank_Score,RANK(AB99,AB$4:AB$119,1))</f>
        <v>83</v>
      </c>
      <c r="AD99" s="51">
        <v>67.73</v>
      </c>
      <c r="AE99" s="6">
        <v>5</v>
      </c>
      <c r="AF99" s="31">
        <v>0</v>
      </c>
      <c r="AG99" s="31">
        <v>0</v>
      </c>
      <c r="AH99" s="38">
        <f t="shared" si="38"/>
        <v>92.73</v>
      </c>
      <c r="AI99" s="57">
        <f>IF(AH99="",Default_Rank_Score,RANK(AH99,AH$4:AH$119,1))</f>
        <v>105</v>
      </c>
      <c r="AJ99" s="51">
        <v>54.71</v>
      </c>
      <c r="AK99" s="6">
        <v>0</v>
      </c>
      <c r="AL99" s="31">
        <v>0</v>
      </c>
      <c r="AM99" s="31">
        <v>0</v>
      </c>
      <c r="AN99" s="38">
        <f t="shared" si="39"/>
        <v>54.71</v>
      </c>
      <c r="AO99" s="11">
        <f>IF(AN99="",Default_Rank_Score,RANK(AN99,AN$4:AN$119,1))</f>
        <v>66</v>
      </c>
      <c r="AP99" s="51">
        <v>52.61</v>
      </c>
      <c r="AQ99" s="6">
        <v>3</v>
      </c>
      <c r="AR99" s="31">
        <v>0</v>
      </c>
      <c r="AS99" s="31">
        <v>0</v>
      </c>
      <c r="AT99" s="38">
        <f t="shared" si="40"/>
        <v>67.61</v>
      </c>
      <c r="AU99" s="11">
        <f>IF(AT99="",Default_Rank_Score,RANK(AT99,AT$4:AT$119,1))</f>
        <v>89</v>
      </c>
      <c r="AV99" s="51">
        <v>48.88</v>
      </c>
      <c r="AW99" s="6">
        <v>5</v>
      </c>
      <c r="AX99" s="31">
        <v>0</v>
      </c>
      <c r="AY99" s="31">
        <v>0</v>
      </c>
      <c r="AZ99" s="38">
        <f t="shared" si="41"/>
        <v>73.88</v>
      </c>
      <c r="BA99" s="11">
        <f>IF(AZ99="",Default_Rank_Score,RANK(AZ99,AZ$4:AZ$119,1))</f>
        <v>95</v>
      </c>
      <c r="BB99" s="51">
        <v>50.1</v>
      </c>
      <c r="BC99" s="6">
        <v>1</v>
      </c>
      <c r="BD99" s="31">
        <v>0</v>
      </c>
      <c r="BE99" s="31">
        <v>0</v>
      </c>
      <c r="BF99" s="38">
        <f t="shared" si="42"/>
        <v>55.1</v>
      </c>
      <c r="BG99" s="11">
        <f>IF(BF99="",Default_Rank_Score,RANK(BF99,BF$4:BF$119,1))</f>
        <v>82</v>
      </c>
      <c r="BH99" s="51">
        <v>50.49</v>
      </c>
      <c r="BI99" s="6">
        <v>1</v>
      </c>
      <c r="BJ99" s="31">
        <v>0</v>
      </c>
      <c r="BK99" s="31">
        <v>0</v>
      </c>
      <c r="BL99" s="38">
        <f t="shared" si="43"/>
        <v>55.49</v>
      </c>
      <c r="BM99" s="11">
        <f>IF(BL99="",Default_Rank_Score,RANK(BL99,BL$4:BL$119,1))</f>
        <v>77</v>
      </c>
      <c r="BN99" s="51">
        <v>52.65</v>
      </c>
      <c r="BO99" s="6">
        <v>4</v>
      </c>
      <c r="BP99" s="31">
        <v>0</v>
      </c>
      <c r="BQ99" s="31">
        <v>0</v>
      </c>
      <c r="BR99" s="38">
        <f t="shared" si="44"/>
        <v>72.650000000000006</v>
      </c>
      <c r="BS99" s="11">
        <f>IF(BR99="",Default_Rank_Score,RANK(BR99,BR$4:BR$119,1))</f>
        <v>86</v>
      </c>
    </row>
    <row r="100" spans="1:71" s="10" customFormat="1" x14ac:dyDescent="0.2">
      <c r="A100" s="61" t="s">
        <v>58</v>
      </c>
      <c r="B100" s="2"/>
      <c r="C100" s="1"/>
      <c r="D100" s="68" t="s">
        <v>46</v>
      </c>
      <c r="E100" s="76" t="s">
        <v>59</v>
      </c>
      <c r="F100" s="6"/>
      <c r="G100" s="66">
        <f t="shared" si="30"/>
        <v>94</v>
      </c>
      <c r="H100" s="66">
        <f t="shared" si="31"/>
        <v>440</v>
      </c>
      <c r="I100" s="66">
        <f t="shared" si="32"/>
        <v>0</v>
      </c>
      <c r="J100" s="66">
        <f t="shared" si="33"/>
        <v>23</v>
      </c>
      <c r="K100" s="67">
        <f t="shared" si="34"/>
        <v>705.8900000000001</v>
      </c>
      <c r="L100" s="51">
        <v>55.45</v>
      </c>
      <c r="M100" s="6">
        <v>1</v>
      </c>
      <c r="N100" s="31">
        <v>0</v>
      </c>
      <c r="O100" s="31">
        <v>0</v>
      </c>
      <c r="P100" s="38">
        <f t="shared" si="35"/>
        <v>60.45</v>
      </c>
      <c r="Q100" s="55">
        <f>IF(P100="",Default_Rank_Score,RANK(P100,P$4:P$119,1))</f>
        <v>79</v>
      </c>
      <c r="R100" s="51">
        <v>36.03</v>
      </c>
      <c r="S100" s="6">
        <v>1</v>
      </c>
      <c r="T100" s="31">
        <v>0</v>
      </c>
      <c r="U100" s="31">
        <v>0</v>
      </c>
      <c r="V100" s="38">
        <f t="shared" si="36"/>
        <v>41.03</v>
      </c>
      <c r="W100" s="57">
        <f>IF(V100="",Default_Rank_Score,RANK(V100,V$4:V$119,1))</f>
        <v>79</v>
      </c>
      <c r="X100" s="51">
        <v>62.38</v>
      </c>
      <c r="Y100" s="6">
        <v>2</v>
      </c>
      <c r="Z100" s="31">
        <v>0</v>
      </c>
      <c r="AA100" s="31">
        <v>0</v>
      </c>
      <c r="AB100" s="38">
        <f t="shared" si="37"/>
        <v>72.38</v>
      </c>
      <c r="AC100" s="57">
        <f>IF(AB100="",Default_Rank_Score,RANK(AB100,AB$4:AB$119,1))</f>
        <v>93</v>
      </c>
      <c r="AD100" s="51">
        <v>53.49</v>
      </c>
      <c r="AE100" s="6">
        <v>1</v>
      </c>
      <c r="AF100" s="31">
        <v>0</v>
      </c>
      <c r="AG100" s="31">
        <v>0</v>
      </c>
      <c r="AH100" s="38">
        <f t="shared" si="38"/>
        <v>58.49</v>
      </c>
      <c r="AI100" s="57">
        <f>IF(AH100="",Default_Rank_Score,RANK(AH100,AH$4:AH$119,1))</f>
        <v>87</v>
      </c>
      <c r="AJ100" s="51">
        <v>75.260000000000005</v>
      </c>
      <c r="AK100" s="6">
        <v>4</v>
      </c>
      <c r="AL100" s="31">
        <v>0</v>
      </c>
      <c r="AM100" s="31">
        <v>0</v>
      </c>
      <c r="AN100" s="38">
        <f t="shared" si="39"/>
        <v>95.26</v>
      </c>
      <c r="AO100" s="11">
        <f>IF(AN100="",Default_Rank_Score,RANK(AN100,AN$4:AN$119,1))</f>
        <v>102</v>
      </c>
      <c r="AP100" s="51">
        <v>59.92</v>
      </c>
      <c r="AQ100" s="6">
        <v>2</v>
      </c>
      <c r="AR100" s="31">
        <v>0</v>
      </c>
      <c r="AS100" s="31">
        <v>0</v>
      </c>
      <c r="AT100" s="38">
        <f t="shared" si="40"/>
        <v>69.92</v>
      </c>
      <c r="AU100" s="11">
        <f>IF(AT100="",Default_Rank_Score,RANK(AT100,AT$4:AT$119,1))</f>
        <v>93</v>
      </c>
      <c r="AV100" s="51">
        <v>50.39</v>
      </c>
      <c r="AW100" s="6">
        <v>6</v>
      </c>
      <c r="AX100" s="31">
        <v>0</v>
      </c>
      <c r="AY100" s="31">
        <v>0</v>
      </c>
      <c r="AZ100" s="38">
        <f t="shared" si="41"/>
        <v>80.39</v>
      </c>
      <c r="BA100" s="11">
        <f>IF(AZ100="",Default_Rank_Score,RANK(AZ100,AZ$4:AZ$119,1))</f>
        <v>97</v>
      </c>
      <c r="BB100" s="51">
        <v>56.03</v>
      </c>
      <c r="BC100" s="6">
        <v>3</v>
      </c>
      <c r="BD100" s="31">
        <v>0</v>
      </c>
      <c r="BE100" s="31">
        <v>0</v>
      </c>
      <c r="BF100" s="38">
        <f t="shared" si="42"/>
        <v>71.03</v>
      </c>
      <c r="BG100" s="11">
        <f>IF(BF100="",Default_Rank_Score,RANK(BF100,BF$4:BF$119,1))</f>
        <v>98</v>
      </c>
      <c r="BH100" s="51">
        <v>63.21</v>
      </c>
      <c r="BI100" s="6">
        <v>2</v>
      </c>
      <c r="BJ100" s="31">
        <v>0</v>
      </c>
      <c r="BK100" s="31">
        <v>0</v>
      </c>
      <c r="BL100" s="38">
        <f t="shared" si="43"/>
        <v>73.210000000000008</v>
      </c>
      <c r="BM100" s="11">
        <f>IF(BL100="",Default_Rank_Score,RANK(BL100,BL$4:BL$119,1))</f>
        <v>99</v>
      </c>
      <c r="BN100" s="51">
        <v>78.73</v>
      </c>
      <c r="BO100" s="6">
        <v>1</v>
      </c>
      <c r="BP100" s="31">
        <v>0</v>
      </c>
      <c r="BQ100" s="31">
        <v>0</v>
      </c>
      <c r="BR100" s="38">
        <f t="shared" si="44"/>
        <v>83.73</v>
      </c>
      <c r="BS100" s="11">
        <f>IF(BR100="",Default_Rank_Score,RANK(BR100,BR$4:BR$119,1))</f>
        <v>96</v>
      </c>
    </row>
    <row r="101" spans="1:71" s="10" customFormat="1" x14ac:dyDescent="0.2">
      <c r="A101" s="61" t="s">
        <v>187</v>
      </c>
      <c r="B101" s="2"/>
      <c r="C101" s="1"/>
      <c r="D101" s="74">
        <v>6</v>
      </c>
      <c r="E101" s="76" t="s">
        <v>59</v>
      </c>
      <c r="F101" s="6"/>
      <c r="G101" s="66">
        <f t="shared" ref="G101:G118" si="45">RANK(K101,K$4:K$119,1)</f>
        <v>95</v>
      </c>
      <c r="H101" s="66">
        <f t="shared" ref="H101:H118" si="46">Q101+W101+AC101+AI101+AO101</f>
        <v>419</v>
      </c>
      <c r="I101" s="66">
        <f t="shared" ref="I101:I118" si="47">IF(M101=0,1,0)+IF(S101=0,1,0)+IF(Y101=0,1,0)+IF(AE101=0,1,0)+IF(AK101=0,1,0)+IF(AQ101=0,1,0)+IF(AW101=0,1,0)+IF(BC101=0,1,0)+IF(BI101=0,1,0)+IF(BO101=0,1,0)</f>
        <v>3</v>
      </c>
      <c r="J101" s="66">
        <f t="shared" ref="J101:J118" si="48">M101+S101+Y101+AE101+AK101+AQ101+AW101+BC101+BI101+BO101</f>
        <v>19</v>
      </c>
      <c r="K101" s="67">
        <f t="shared" ref="K101:K118" si="49">P101+V101+AB101+AH101+AN101+AT101+AZ101+BF101+BL101+BR101</f>
        <v>717.2299999999999</v>
      </c>
      <c r="L101" s="51">
        <v>55.66</v>
      </c>
      <c r="M101" s="6">
        <v>0</v>
      </c>
      <c r="N101" s="31">
        <v>0</v>
      </c>
      <c r="O101" s="31">
        <v>0</v>
      </c>
      <c r="P101" s="38">
        <f t="shared" ref="P101:P132" si="50">IF((OR(L101="",L101="DNC")),"",IF(L101="SDQ",P$129,IF(L101="DNF",999,(L101+(5*M101)+(N101*10)-(O101*5)))))</f>
        <v>55.66</v>
      </c>
      <c r="Q101" s="55">
        <f>IF(P101="",Default_Rank_Score,RANK(P101,P$4:P$119,1))</f>
        <v>72</v>
      </c>
      <c r="R101" s="51">
        <v>34</v>
      </c>
      <c r="S101" s="6">
        <v>0</v>
      </c>
      <c r="T101" s="31">
        <v>0</v>
      </c>
      <c r="U101" s="31">
        <v>0</v>
      </c>
      <c r="V101" s="38">
        <f t="shared" ref="V101:V132" si="51">IF((OR(R101="",R101="DNC")),"",IF(R101="SDQ",V$129,IF(R101="DNF",999,(R101+(5*S101)+(T101*10)-(U101*5)))))</f>
        <v>34</v>
      </c>
      <c r="W101" s="57">
        <f>IF(V101="",Default_Rank_Score,RANK(V101,V$4:V$119,1))</f>
        <v>60</v>
      </c>
      <c r="X101" s="51">
        <v>58.52</v>
      </c>
      <c r="Y101" s="6">
        <v>3</v>
      </c>
      <c r="Z101" s="31">
        <v>0</v>
      </c>
      <c r="AA101" s="31">
        <v>0</v>
      </c>
      <c r="AB101" s="38">
        <f t="shared" ref="AB101:AB132" si="52">IF((OR(X101="",X101="DNC")),"",IF(X101="SDQ",AB$129,IF(X101="DNF",999,(X101+(5*Y101)+(Z101*10)-(AA101*5)))))</f>
        <v>73.52000000000001</v>
      </c>
      <c r="AC101" s="57">
        <f>IF(AB101="",Default_Rank_Score,RANK(AB101,AB$4:AB$119,1))</f>
        <v>95</v>
      </c>
      <c r="AD101" s="51">
        <v>62.4</v>
      </c>
      <c r="AE101" s="6">
        <v>2</v>
      </c>
      <c r="AF101" s="31">
        <v>0</v>
      </c>
      <c r="AG101" s="31">
        <v>0</v>
      </c>
      <c r="AH101" s="38">
        <f t="shared" ref="AH101:AH132" si="53">IF((OR(AD101="",AD101="DNC")),"",IF(AD101="SDQ",AH$129,IF(AD101="DNF",999,(AD101+(5*AE101)+(AF101*10)-(AG101*5)))))</f>
        <v>72.400000000000006</v>
      </c>
      <c r="AI101" s="57">
        <f>IF(AH101="",Default_Rank_Score,RANK(AH101,AH$4:AH$119,1))</f>
        <v>99</v>
      </c>
      <c r="AJ101" s="51">
        <v>64.290000000000006</v>
      </c>
      <c r="AK101" s="6">
        <v>3</v>
      </c>
      <c r="AL101" s="31">
        <v>0</v>
      </c>
      <c r="AM101" s="31">
        <v>0</v>
      </c>
      <c r="AN101" s="38">
        <f t="shared" ref="AN101:AN132" si="54">IF((OR(AJ101="",AJ101="DNC")),"",IF(AJ101="SDQ",AN$129,IF(AJ101="DNF",999,(AJ101+(5*AK101)+(AL101*10)-(AM101*5)))))</f>
        <v>79.290000000000006</v>
      </c>
      <c r="AO101" s="11">
        <f>IF(AN101="",Default_Rank_Score,RANK(AN101,AN$4:AN$119,1))</f>
        <v>93</v>
      </c>
      <c r="AP101" s="51">
        <v>75.13</v>
      </c>
      <c r="AQ101" s="6">
        <v>3</v>
      </c>
      <c r="AR101" s="31">
        <v>0</v>
      </c>
      <c r="AS101" s="31">
        <v>0</v>
      </c>
      <c r="AT101" s="38">
        <f t="shared" ref="AT101:AT132" si="55">IF((OR(AP101="",AP101="DNC")),"",IF(AP101="SDQ",AT$129,IF(AP101="DNF",999,(AP101+(5*AQ101)+(AR101*10)-(AS101*5)))))</f>
        <v>90.13</v>
      </c>
      <c r="AU101" s="11">
        <f>IF(AT101="",Default_Rank_Score,RANK(AT101,AT$4:AT$119,1))</f>
        <v>97</v>
      </c>
      <c r="AV101" s="51">
        <v>94.88</v>
      </c>
      <c r="AW101" s="6">
        <v>3</v>
      </c>
      <c r="AX101" s="31">
        <v>0</v>
      </c>
      <c r="AY101" s="31">
        <v>0</v>
      </c>
      <c r="AZ101" s="38">
        <f t="shared" ref="AZ101:AZ132" si="56">IF((OR(AV101="",AV101="DNC")),"",IF(AV101="SDQ",AZ$129,IF(AV101="DNF",999,(AV101+(5*AW101)+(AX101*10)-(AY101*5)))))</f>
        <v>109.88</v>
      </c>
      <c r="BA101" s="11">
        <f>IF(AZ101="",Default_Rank_Score,RANK(AZ101,AZ$4:AZ$119,1))</f>
        <v>104</v>
      </c>
      <c r="BB101" s="51">
        <v>48.76</v>
      </c>
      <c r="BC101" s="6">
        <v>3</v>
      </c>
      <c r="BD101" s="31">
        <v>0</v>
      </c>
      <c r="BE101" s="31">
        <v>0</v>
      </c>
      <c r="BF101" s="38">
        <f t="shared" ref="BF101:BF132" si="57">IF((OR(BB101="",BB101="DNC")),"",IF(BB101="SDQ",BF$129,IF(BB101="DNF",999,(BB101+(5*BC101)+(BD101*10)-(BE101*5)))))</f>
        <v>63.76</v>
      </c>
      <c r="BG101" s="11">
        <f>IF(BF101="",Default_Rank_Score,RANK(BF101,BF$4:BF$119,1))</f>
        <v>93</v>
      </c>
      <c r="BH101" s="51">
        <v>56.93</v>
      </c>
      <c r="BI101" s="6">
        <v>0</v>
      </c>
      <c r="BJ101" s="31">
        <v>0</v>
      </c>
      <c r="BK101" s="31">
        <v>0</v>
      </c>
      <c r="BL101" s="38">
        <f t="shared" ref="BL101:BL132" si="58">IF((OR(BH101="",BH101="DNC")),"",IF(BH101="SDQ",BL$129,IF(BH101="DNF",999,(BH101+(5*BI101)+(BJ101*10)-(BK101*5)))))</f>
        <v>56.93</v>
      </c>
      <c r="BM101" s="11">
        <f>IF(BL101="",Default_Rank_Score,RANK(BL101,BL$4:BL$119,1))</f>
        <v>82</v>
      </c>
      <c r="BN101" s="51">
        <v>71.66</v>
      </c>
      <c r="BO101" s="6">
        <v>2</v>
      </c>
      <c r="BP101" s="31">
        <v>0</v>
      </c>
      <c r="BQ101" s="31">
        <v>0</v>
      </c>
      <c r="BR101" s="38">
        <f t="shared" ref="BR101:BR132" si="59">IF((OR(BN101="",BN101="DNC")),"",IF(BN101="SDQ",BR$129,IF(BN101="DNF",999,(BN101+(5*BO101)+(BP101*10)-(BQ101*5)))))</f>
        <v>81.66</v>
      </c>
      <c r="BS101" s="11">
        <f>IF(BR101="",Default_Rank_Score,RANK(BR101,BR$4:BR$119,1))</f>
        <v>92</v>
      </c>
    </row>
    <row r="102" spans="1:71" s="10" customFormat="1" x14ac:dyDescent="0.2">
      <c r="A102" s="61" t="s">
        <v>50</v>
      </c>
      <c r="B102" s="2"/>
      <c r="C102" s="1"/>
      <c r="D102" s="68" t="s">
        <v>46</v>
      </c>
      <c r="E102" s="76" t="s">
        <v>59</v>
      </c>
      <c r="F102" s="6"/>
      <c r="G102" s="66">
        <f t="shared" si="45"/>
        <v>97</v>
      </c>
      <c r="H102" s="66">
        <f t="shared" si="46"/>
        <v>451</v>
      </c>
      <c r="I102" s="66">
        <f t="shared" si="47"/>
        <v>1</v>
      </c>
      <c r="J102" s="66">
        <f t="shared" si="48"/>
        <v>28</v>
      </c>
      <c r="K102" s="67">
        <f t="shared" si="49"/>
        <v>754.6</v>
      </c>
      <c r="L102" s="51">
        <v>67.97</v>
      </c>
      <c r="M102" s="6">
        <v>3</v>
      </c>
      <c r="N102" s="31">
        <v>0</v>
      </c>
      <c r="O102" s="31">
        <v>0</v>
      </c>
      <c r="P102" s="38">
        <f t="shared" si="50"/>
        <v>82.97</v>
      </c>
      <c r="Q102" s="55">
        <f>IF(P102="",Default_Rank_Score,RANK(P102,P$4:P$119,1))</f>
        <v>100</v>
      </c>
      <c r="R102" s="51">
        <v>38.36</v>
      </c>
      <c r="S102" s="6">
        <v>1</v>
      </c>
      <c r="T102" s="31">
        <v>0</v>
      </c>
      <c r="U102" s="31">
        <v>0</v>
      </c>
      <c r="V102" s="38">
        <f t="shared" si="51"/>
        <v>43.36</v>
      </c>
      <c r="W102" s="57">
        <f>IF(V102="",Default_Rank_Score,RANK(V102,V$4:V$119,1))</f>
        <v>83</v>
      </c>
      <c r="X102" s="51">
        <v>59.17</v>
      </c>
      <c r="Y102" s="6">
        <v>1</v>
      </c>
      <c r="Z102" s="31">
        <v>0</v>
      </c>
      <c r="AA102" s="31">
        <v>0</v>
      </c>
      <c r="AB102" s="38">
        <f t="shared" si="52"/>
        <v>64.17</v>
      </c>
      <c r="AC102" s="57">
        <f>IF(AB102="",Default_Rank_Score,RANK(AB102,AB$4:AB$119,1))</f>
        <v>86</v>
      </c>
      <c r="AD102" s="51">
        <v>55.93</v>
      </c>
      <c r="AE102" s="6">
        <v>0</v>
      </c>
      <c r="AF102" s="31">
        <v>0</v>
      </c>
      <c r="AG102" s="31">
        <v>0</v>
      </c>
      <c r="AH102" s="38">
        <f t="shared" si="53"/>
        <v>55.93</v>
      </c>
      <c r="AI102" s="57">
        <f>IF(AH102="",Default_Rank_Score,RANK(AH102,AH$4:AH$119,1))</f>
        <v>83</v>
      </c>
      <c r="AJ102" s="51">
        <v>68.98</v>
      </c>
      <c r="AK102" s="6">
        <v>4</v>
      </c>
      <c r="AL102" s="31">
        <v>0</v>
      </c>
      <c r="AM102" s="31">
        <v>0</v>
      </c>
      <c r="AN102" s="38">
        <f t="shared" si="54"/>
        <v>88.98</v>
      </c>
      <c r="AO102" s="11">
        <f>IF(AN102="",Default_Rank_Score,RANK(AN102,AN$4:AN$119,1))</f>
        <v>99</v>
      </c>
      <c r="AP102" s="51">
        <v>62.7</v>
      </c>
      <c r="AQ102" s="6">
        <v>5</v>
      </c>
      <c r="AR102" s="31">
        <v>0</v>
      </c>
      <c r="AS102" s="31">
        <v>0</v>
      </c>
      <c r="AT102" s="38">
        <f t="shared" si="55"/>
        <v>87.7</v>
      </c>
      <c r="AU102" s="11">
        <f>IF(AT102="",Default_Rank_Score,RANK(AT102,AT$4:AT$119,1))</f>
        <v>96</v>
      </c>
      <c r="AV102" s="51">
        <v>51.43</v>
      </c>
      <c r="AW102" s="6">
        <v>6</v>
      </c>
      <c r="AX102" s="31">
        <v>0</v>
      </c>
      <c r="AY102" s="31">
        <v>0</v>
      </c>
      <c r="AZ102" s="38">
        <f t="shared" si="56"/>
        <v>81.430000000000007</v>
      </c>
      <c r="BA102" s="11">
        <f>IF(AZ102="",Default_Rank_Score,RANK(AZ102,AZ$4:AZ$119,1))</f>
        <v>98</v>
      </c>
      <c r="BB102" s="51">
        <v>50.11</v>
      </c>
      <c r="BC102" s="6">
        <v>3</v>
      </c>
      <c r="BD102" s="31">
        <v>0</v>
      </c>
      <c r="BE102" s="31">
        <v>0</v>
      </c>
      <c r="BF102" s="38">
        <f t="shared" si="57"/>
        <v>65.11</v>
      </c>
      <c r="BG102" s="11">
        <f>IF(BF102="",Default_Rank_Score,RANK(BF102,BF$4:BF$119,1))</f>
        <v>95</v>
      </c>
      <c r="BH102" s="51">
        <v>70.819999999999993</v>
      </c>
      <c r="BI102" s="6">
        <v>1</v>
      </c>
      <c r="BJ102" s="31">
        <v>0</v>
      </c>
      <c r="BK102" s="31">
        <v>0</v>
      </c>
      <c r="BL102" s="38">
        <f t="shared" si="58"/>
        <v>75.819999999999993</v>
      </c>
      <c r="BM102" s="11">
        <f>IF(BL102="",Default_Rank_Score,RANK(BL102,BL$4:BL$119,1))</f>
        <v>100</v>
      </c>
      <c r="BN102" s="51">
        <v>89.13</v>
      </c>
      <c r="BO102" s="6">
        <v>4</v>
      </c>
      <c r="BP102" s="31">
        <v>0</v>
      </c>
      <c r="BQ102" s="31">
        <v>0</v>
      </c>
      <c r="BR102" s="38">
        <f t="shared" si="59"/>
        <v>109.13</v>
      </c>
      <c r="BS102" s="11">
        <f>IF(BR102="",Default_Rank_Score,RANK(BR102,BR$4:BR$119,1))</f>
        <v>104</v>
      </c>
    </row>
    <row r="103" spans="1:71" s="10" customFormat="1" x14ac:dyDescent="0.2">
      <c r="A103" s="77" t="s">
        <v>112</v>
      </c>
      <c r="B103" s="2"/>
      <c r="C103" s="1"/>
      <c r="D103" s="71">
        <v>3</v>
      </c>
      <c r="E103" s="76" t="s">
        <v>59</v>
      </c>
      <c r="F103" s="6"/>
      <c r="G103" s="66">
        <f t="shared" si="45"/>
        <v>108</v>
      </c>
      <c r="H103" s="66">
        <f t="shared" si="46"/>
        <v>551</v>
      </c>
      <c r="I103" s="66">
        <f t="shared" si="47"/>
        <v>3</v>
      </c>
      <c r="J103" s="66">
        <f t="shared" si="48"/>
        <v>10</v>
      </c>
      <c r="K103" s="67">
        <f t="shared" si="49"/>
        <v>1521.3999999999999</v>
      </c>
      <c r="L103" s="75">
        <v>191.06</v>
      </c>
      <c r="M103" s="6">
        <v>3</v>
      </c>
      <c r="N103" s="31">
        <v>0</v>
      </c>
      <c r="O103" s="31">
        <v>0</v>
      </c>
      <c r="P103" s="38">
        <f t="shared" si="50"/>
        <v>206.06</v>
      </c>
      <c r="Q103" s="55">
        <f>IF(P103="",Default_Rank_Score,RANK(P103,P$4:P$119,1))</f>
        <v>112</v>
      </c>
      <c r="R103" s="51">
        <v>122.26</v>
      </c>
      <c r="S103" s="6">
        <v>1</v>
      </c>
      <c r="T103" s="31">
        <v>0</v>
      </c>
      <c r="U103" s="31">
        <v>0</v>
      </c>
      <c r="V103" s="38">
        <f t="shared" si="51"/>
        <v>127.26</v>
      </c>
      <c r="W103" s="57">
        <f>IF(V103="",Default_Rank_Score,RANK(V103,V$4:V$119,1))</f>
        <v>111</v>
      </c>
      <c r="X103" s="51">
        <v>136.05000000000001</v>
      </c>
      <c r="Y103" s="6">
        <v>0</v>
      </c>
      <c r="Z103" s="31">
        <v>0</v>
      </c>
      <c r="AA103" s="31">
        <v>0</v>
      </c>
      <c r="AB103" s="38">
        <f t="shared" si="52"/>
        <v>136.05000000000001</v>
      </c>
      <c r="AC103" s="57">
        <f>IF(AB103="",Default_Rank_Score,RANK(AB103,AB$4:AB$119,1))</f>
        <v>109</v>
      </c>
      <c r="AD103" s="51">
        <v>145.91999999999999</v>
      </c>
      <c r="AE103" s="6">
        <v>1</v>
      </c>
      <c r="AF103" s="31">
        <v>0</v>
      </c>
      <c r="AG103" s="31">
        <v>0</v>
      </c>
      <c r="AH103" s="38">
        <f t="shared" si="53"/>
        <v>150.91999999999999</v>
      </c>
      <c r="AI103" s="57">
        <f>IF(AH103="",Default_Rank_Score,RANK(AH103,AH$4:AH$119,1))</f>
        <v>110</v>
      </c>
      <c r="AJ103" s="51">
        <v>134.29</v>
      </c>
      <c r="AK103" s="6">
        <v>0</v>
      </c>
      <c r="AL103" s="31">
        <v>0</v>
      </c>
      <c r="AM103" s="31">
        <v>0</v>
      </c>
      <c r="AN103" s="38">
        <f t="shared" si="54"/>
        <v>134.29</v>
      </c>
      <c r="AO103" s="11">
        <f>IF(AN103="",Default_Rank_Score,RANK(AN103,AN$4:AN$119,1))</f>
        <v>109</v>
      </c>
      <c r="AP103" s="51">
        <v>136.37</v>
      </c>
      <c r="AQ103" s="6">
        <v>1</v>
      </c>
      <c r="AR103" s="31">
        <v>0</v>
      </c>
      <c r="AS103" s="31">
        <v>0</v>
      </c>
      <c r="AT103" s="38">
        <f t="shared" si="55"/>
        <v>141.37</v>
      </c>
      <c r="AU103" s="11">
        <f>IF(AT103="",Default_Rank_Score,RANK(AT103,AT$4:AT$119,1))</f>
        <v>109</v>
      </c>
      <c r="AV103" s="51">
        <v>142.83000000000001</v>
      </c>
      <c r="AW103" s="6">
        <v>2</v>
      </c>
      <c r="AX103" s="31">
        <v>0</v>
      </c>
      <c r="AY103" s="31">
        <v>0</v>
      </c>
      <c r="AZ103" s="38">
        <f t="shared" si="56"/>
        <v>152.83000000000001</v>
      </c>
      <c r="BA103" s="11">
        <f>IF(AZ103="",Default_Rank_Score,RANK(AZ103,AZ$4:AZ$119,1))</f>
        <v>111</v>
      </c>
      <c r="BB103" s="51">
        <v>155.11000000000001</v>
      </c>
      <c r="BC103" s="6">
        <v>0</v>
      </c>
      <c r="BD103" s="31">
        <v>0</v>
      </c>
      <c r="BE103" s="31">
        <v>0</v>
      </c>
      <c r="BF103" s="38">
        <f t="shared" si="57"/>
        <v>155.11000000000001</v>
      </c>
      <c r="BG103" s="11">
        <f>IF(BF103="",Default_Rank_Score,RANK(BF103,BF$4:BF$119,1))</f>
        <v>111</v>
      </c>
      <c r="BH103" s="51">
        <v>153.51</v>
      </c>
      <c r="BI103" s="6">
        <v>1</v>
      </c>
      <c r="BJ103" s="31">
        <v>0</v>
      </c>
      <c r="BK103" s="31">
        <v>0</v>
      </c>
      <c r="BL103" s="38">
        <f t="shared" si="58"/>
        <v>158.51</v>
      </c>
      <c r="BM103" s="11">
        <f>IF(BL103="",Default_Rank_Score,RANK(BL103,BL$4:BL$119,1))</f>
        <v>110</v>
      </c>
      <c r="BN103" s="51">
        <v>154</v>
      </c>
      <c r="BO103" s="6">
        <v>1</v>
      </c>
      <c r="BP103" s="31">
        <v>0</v>
      </c>
      <c r="BQ103" s="31">
        <v>0</v>
      </c>
      <c r="BR103" s="38">
        <f t="shared" si="59"/>
        <v>159</v>
      </c>
      <c r="BS103" s="11">
        <f>IF(BR103="",Default_Rank_Score,RANK(BR103,BR$4:BR$119,1))</f>
        <v>111</v>
      </c>
    </row>
    <row r="104" spans="1:71" s="10" customFormat="1" x14ac:dyDescent="0.2">
      <c r="A104" s="77" t="s">
        <v>111</v>
      </c>
      <c r="B104" s="2"/>
      <c r="C104" s="1"/>
      <c r="D104" s="71">
        <v>3</v>
      </c>
      <c r="E104" s="76" t="s">
        <v>59</v>
      </c>
      <c r="F104" s="6"/>
      <c r="G104" s="66">
        <f t="shared" si="45"/>
        <v>109</v>
      </c>
      <c r="H104" s="66">
        <f t="shared" si="46"/>
        <v>559</v>
      </c>
      <c r="I104" s="66">
        <f t="shared" si="47"/>
        <v>0</v>
      </c>
      <c r="J104" s="66">
        <f t="shared" si="48"/>
        <v>56</v>
      </c>
      <c r="K104" s="67">
        <f t="shared" si="49"/>
        <v>1875.4800000000002</v>
      </c>
      <c r="L104" s="75">
        <v>226.74</v>
      </c>
      <c r="M104" s="6">
        <v>7</v>
      </c>
      <c r="N104" s="31">
        <v>0</v>
      </c>
      <c r="O104" s="31">
        <v>0</v>
      </c>
      <c r="P104" s="38">
        <f t="shared" si="50"/>
        <v>261.74</v>
      </c>
      <c r="Q104" s="55">
        <f>IF(P104="",Default_Rank_Score,RANK(P104,P$4:P$119,1))</f>
        <v>113</v>
      </c>
      <c r="R104" s="51">
        <v>161.96</v>
      </c>
      <c r="S104" s="6">
        <v>1</v>
      </c>
      <c r="T104" s="31">
        <v>0</v>
      </c>
      <c r="U104" s="31">
        <v>0</v>
      </c>
      <c r="V104" s="38">
        <f t="shared" si="51"/>
        <v>166.96</v>
      </c>
      <c r="W104" s="57">
        <f>IF(V104="",Default_Rank_Score,RANK(V104,V$4:V$119,1))</f>
        <v>112</v>
      </c>
      <c r="X104" s="51">
        <v>209.71</v>
      </c>
      <c r="Y104" s="6">
        <v>8</v>
      </c>
      <c r="Z104" s="31">
        <v>0</v>
      </c>
      <c r="AA104" s="31">
        <v>0</v>
      </c>
      <c r="AB104" s="38">
        <f t="shared" si="52"/>
        <v>249.71</v>
      </c>
      <c r="AC104" s="57">
        <f>IF(AB104="",Default_Rank_Score,RANK(AB104,AB$4:AB$119,1))</f>
        <v>111</v>
      </c>
      <c r="AD104" s="51">
        <v>143.28</v>
      </c>
      <c r="AE104" s="6">
        <v>5</v>
      </c>
      <c r="AF104" s="31">
        <v>1</v>
      </c>
      <c r="AG104" s="31">
        <v>0</v>
      </c>
      <c r="AH104" s="38">
        <f t="shared" si="53"/>
        <v>178.28</v>
      </c>
      <c r="AI104" s="57">
        <f>IF(AH104="",Default_Rank_Score,RANK(AH104,AH$4:AH$119,1))</f>
        <v>111</v>
      </c>
      <c r="AJ104" s="51">
        <v>241.53</v>
      </c>
      <c r="AK104" s="6">
        <v>8</v>
      </c>
      <c r="AL104" s="31">
        <v>0</v>
      </c>
      <c r="AM104" s="31">
        <v>0</v>
      </c>
      <c r="AN104" s="38">
        <f t="shared" si="54"/>
        <v>281.52999999999997</v>
      </c>
      <c r="AO104" s="11">
        <f>IF(AN104="",Default_Rank_Score,RANK(AN104,AN$4:AN$119,1))</f>
        <v>112</v>
      </c>
      <c r="AP104" s="51">
        <v>159.12</v>
      </c>
      <c r="AQ104" s="6">
        <v>5</v>
      </c>
      <c r="AR104" s="31">
        <v>0</v>
      </c>
      <c r="AS104" s="31">
        <v>0</v>
      </c>
      <c r="AT104" s="38">
        <f t="shared" si="55"/>
        <v>184.12</v>
      </c>
      <c r="AU104" s="11">
        <f>IF(AT104="",Default_Rank_Score,RANK(AT104,AT$4:AT$119,1))</f>
        <v>111</v>
      </c>
      <c r="AV104" s="51">
        <v>89.4</v>
      </c>
      <c r="AW104" s="6">
        <v>6</v>
      </c>
      <c r="AX104" s="31">
        <v>0</v>
      </c>
      <c r="AY104" s="31">
        <v>0</v>
      </c>
      <c r="AZ104" s="38">
        <f t="shared" si="56"/>
        <v>119.4</v>
      </c>
      <c r="BA104" s="11">
        <f>IF(AZ104="",Default_Rank_Score,RANK(AZ104,AZ$4:AZ$119,1))</f>
        <v>109</v>
      </c>
      <c r="BB104" s="51">
        <v>114.19</v>
      </c>
      <c r="BC104" s="6">
        <v>8</v>
      </c>
      <c r="BD104" s="31">
        <v>0</v>
      </c>
      <c r="BE104" s="31">
        <v>0</v>
      </c>
      <c r="BF104" s="38">
        <f t="shared" si="57"/>
        <v>154.19</v>
      </c>
      <c r="BG104" s="11">
        <f>IF(BF104="",Default_Rank_Score,RANK(BF104,BF$4:BF$119,1))</f>
        <v>110</v>
      </c>
      <c r="BH104" s="51">
        <v>120.39</v>
      </c>
      <c r="BI104" s="6">
        <v>3</v>
      </c>
      <c r="BJ104" s="31">
        <v>0</v>
      </c>
      <c r="BK104" s="31">
        <v>0</v>
      </c>
      <c r="BL104" s="38">
        <f t="shared" si="58"/>
        <v>135.38999999999999</v>
      </c>
      <c r="BM104" s="11">
        <f>IF(BL104="",Default_Rank_Score,RANK(BL104,BL$4:BL$119,1))</f>
        <v>108</v>
      </c>
      <c r="BN104" s="51">
        <v>119.16</v>
      </c>
      <c r="BO104" s="6">
        <v>5</v>
      </c>
      <c r="BP104" s="31">
        <v>0</v>
      </c>
      <c r="BQ104" s="31">
        <v>0</v>
      </c>
      <c r="BR104" s="38">
        <f t="shared" si="59"/>
        <v>144.16</v>
      </c>
      <c r="BS104" s="11">
        <f>IF(BR104="",Default_Rank_Score,RANK(BR104,BR$4:BR$119,1))</f>
        <v>109</v>
      </c>
    </row>
    <row r="105" spans="1:71" s="10" customFormat="1" x14ac:dyDescent="0.2">
      <c r="A105" s="61" t="s">
        <v>126</v>
      </c>
      <c r="B105" s="2"/>
      <c r="C105" s="1"/>
      <c r="D105" s="72">
        <v>4</v>
      </c>
      <c r="E105" s="76" t="s">
        <v>71</v>
      </c>
      <c r="F105" s="6"/>
      <c r="G105" s="66">
        <f t="shared" si="45"/>
        <v>2</v>
      </c>
      <c r="H105" s="66">
        <f t="shared" si="46"/>
        <v>19</v>
      </c>
      <c r="I105" s="66">
        <f t="shared" si="47"/>
        <v>10</v>
      </c>
      <c r="J105" s="66">
        <f t="shared" si="48"/>
        <v>0</v>
      </c>
      <c r="K105" s="67">
        <f t="shared" si="49"/>
        <v>209.82</v>
      </c>
      <c r="L105" s="51">
        <v>17.72</v>
      </c>
      <c r="M105" s="6">
        <v>0</v>
      </c>
      <c r="N105" s="31">
        <v>0</v>
      </c>
      <c r="O105" s="31">
        <v>0</v>
      </c>
      <c r="P105" s="38">
        <f t="shared" si="50"/>
        <v>17.72</v>
      </c>
      <c r="Q105" s="55">
        <f>IF(P105="",Default_Rank_Score,RANK(P105,P$4:P$119,1))</f>
        <v>1</v>
      </c>
      <c r="R105" s="51">
        <v>14.79</v>
      </c>
      <c r="S105" s="6">
        <v>0</v>
      </c>
      <c r="T105" s="31">
        <v>0</v>
      </c>
      <c r="U105" s="31">
        <v>0</v>
      </c>
      <c r="V105" s="38">
        <f t="shared" si="51"/>
        <v>14.79</v>
      </c>
      <c r="W105" s="57">
        <f>IF(V105="",Default_Rank_Score,RANK(V105,V$4:V$119,1))</f>
        <v>2</v>
      </c>
      <c r="X105" s="51">
        <v>25.64</v>
      </c>
      <c r="Y105" s="6">
        <v>0</v>
      </c>
      <c r="Z105" s="31">
        <v>0</v>
      </c>
      <c r="AA105" s="31">
        <v>0</v>
      </c>
      <c r="AB105" s="38">
        <f t="shared" si="52"/>
        <v>25.64</v>
      </c>
      <c r="AC105" s="57">
        <f>IF(AB105="",Default_Rank_Score,RANK(AB105,AB$4:AB$119,1))</f>
        <v>9</v>
      </c>
      <c r="AD105" s="51">
        <v>18.62</v>
      </c>
      <c r="AE105" s="6">
        <v>0</v>
      </c>
      <c r="AF105" s="31">
        <v>0</v>
      </c>
      <c r="AG105" s="31">
        <v>0</v>
      </c>
      <c r="AH105" s="38">
        <f t="shared" si="53"/>
        <v>18.62</v>
      </c>
      <c r="AI105" s="57">
        <f>IF(AH105="",Default_Rank_Score,RANK(AH105,AH$4:AH$119,1))</f>
        <v>2</v>
      </c>
      <c r="AJ105" s="51">
        <v>27.83</v>
      </c>
      <c r="AK105" s="6">
        <v>0</v>
      </c>
      <c r="AL105" s="31">
        <v>0</v>
      </c>
      <c r="AM105" s="31">
        <v>0</v>
      </c>
      <c r="AN105" s="38">
        <f t="shared" si="54"/>
        <v>27.83</v>
      </c>
      <c r="AO105" s="11">
        <f>IF(AN105="",Default_Rank_Score,RANK(AN105,AN$4:AN$119,1))</f>
        <v>5</v>
      </c>
      <c r="AP105" s="51">
        <v>21.37</v>
      </c>
      <c r="AQ105" s="6">
        <v>0</v>
      </c>
      <c r="AR105" s="31">
        <v>0</v>
      </c>
      <c r="AS105" s="31">
        <v>0</v>
      </c>
      <c r="AT105" s="38">
        <f t="shared" si="55"/>
        <v>21.37</v>
      </c>
      <c r="AU105" s="11">
        <f>IF(AT105="",Default_Rank_Score,RANK(AT105,AT$4:AT$119,1))</f>
        <v>3</v>
      </c>
      <c r="AV105" s="51">
        <v>20.07</v>
      </c>
      <c r="AW105" s="6">
        <v>0</v>
      </c>
      <c r="AX105" s="31">
        <v>0</v>
      </c>
      <c r="AY105" s="31">
        <v>0</v>
      </c>
      <c r="AZ105" s="38">
        <f t="shared" si="56"/>
        <v>20.07</v>
      </c>
      <c r="BA105" s="11">
        <f>IF(AZ105="",Default_Rank_Score,RANK(AZ105,AZ$4:AZ$119,1))</f>
        <v>2</v>
      </c>
      <c r="BB105" s="51">
        <v>20.57</v>
      </c>
      <c r="BC105" s="6">
        <v>0</v>
      </c>
      <c r="BD105" s="31">
        <v>0</v>
      </c>
      <c r="BE105" s="31">
        <v>0</v>
      </c>
      <c r="BF105" s="38">
        <f t="shared" si="57"/>
        <v>20.57</v>
      </c>
      <c r="BG105" s="11">
        <f>IF(BF105="",Default_Rank_Score,RANK(BF105,BF$4:BF$119,1))</f>
        <v>3</v>
      </c>
      <c r="BH105" s="51">
        <v>21.47</v>
      </c>
      <c r="BI105" s="6">
        <v>0</v>
      </c>
      <c r="BJ105" s="31">
        <v>0</v>
      </c>
      <c r="BK105" s="31">
        <v>0</v>
      </c>
      <c r="BL105" s="38">
        <f t="shared" si="58"/>
        <v>21.47</v>
      </c>
      <c r="BM105" s="11">
        <f>IF(BL105="",Default_Rank_Score,RANK(BL105,BL$4:BL$119,1))</f>
        <v>4</v>
      </c>
      <c r="BN105" s="51">
        <v>21.74</v>
      </c>
      <c r="BO105" s="6">
        <v>0</v>
      </c>
      <c r="BP105" s="31">
        <v>0</v>
      </c>
      <c r="BQ105" s="31">
        <v>0</v>
      </c>
      <c r="BR105" s="38">
        <f t="shared" si="59"/>
        <v>21.74</v>
      </c>
      <c r="BS105" s="11">
        <f>IF(BR105="",Default_Rank_Score,RANK(BR105,BR$4:BR$119,1))</f>
        <v>2</v>
      </c>
    </row>
    <row r="106" spans="1:71" s="10" customFormat="1" x14ac:dyDescent="0.2">
      <c r="A106" s="61" t="s">
        <v>118</v>
      </c>
      <c r="B106" s="2"/>
      <c r="C106" s="1"/>
      <c r="D106" s="69">
        <v>1</v>
      </c>
      <c r="E106" s="76" t="s">
        <v>71</v>
      </c>
      <c r="F106" s="6"/>
      <c r="G106" s="66">
        <f t="shared" si="45"/>
        <v>3</v>
      </c>
      <c r="H106" s="66">
        <f t="shared" si="46"/>
        <v>20</v>
      </c>
      <c r="I106" s="66">
        <f t="shared" si="47"/>
        <v>9</v>
      </c>
      <c r="J106" s="66">
        <f t="shared" si="48"/>
        <v>1</v>
      </c>
      <c r="K106" s="67">
        <f t="shared" si="49"/>
        <v>230.64</v>
      </c>
      <c r="L106" s="51">
        <v>24.03</v>
      </c>
      <c r="M106" s="6">
        <v>0</v>
      </c>
      <c r="N106" s="31">
        <v>0</v>
      </c>
      <c r="O106" s="31">
        <v>0</v>
      </c>
      <c r="P106" s="38">
        <f t="shared" si="50"/>
        <v>24.03</v>
      </c>
      <c r="Q106" s="55">
        <f>IF(P106="",Default_Rank_Score,RANK(P106,P$4:P$119,1))</f>
        <v>6</v>
      </c>
      <c r="R106" s="51">
        <v>15.91</v>
      </c>
      <c r="S106" s="6">
        <v>0</v>
      </c>
      <c r="T106" s="31">
        <v>0</v>
      </c>
      <c r="U106" s="31">
        <v>0</v>
      </c>
      <c r="V106" s="38">
        <f t="shared" si="51"/>
        <v>15.91</v>
      </c>
      <c r="W106" s="57">
        <f>IF(V106="",Default_Rank_Score,RANK(V106,V$4:V$119,1))</f>
        <v>6</v>
      </c>
      <c r="X106" s="51">
        <v>21.49</v>
      </c>
      <c r="Y106" s="6">
        <v>0</v>
      </c>
      <c r="Z106" s="31">
        <v>0</v>
      </c>
      <c r="AA106" s="31">
        <v>0</v>
      </c>
      <c r="AB106" s="38">
        <f t="shared" si="52"/>
        <v>21.49</v>
      </c>
      <c r="AC106" s="57">
        <f>IF(AB106="",Default_Rank_Score,RANK(AB106,AB$4:AB$119,1))</f>
        <v>2</v>
      </c>
      <c r="AD106" s="51">
        <v>20.05</v>
      </c>
      <c r="AE106" s="6">
        <v>0</v>
      </c>
      <c r="AF106" s="31">
        <v>0</v>
      </c>
      <c r="AG106" s="31">
        <v>0</v>
      </c>
      <c r="AH106" s="38">
        <f t="shared" si="53"/>
        <v>20.05</v>
      </c>
      <c r="AI106" s="57">
        <f>IF(AH106="",Default_Rank_Score,RANK(AH106,AH$4:AH$119,1))</f>
        <v>3</v>
      </c>
      <c r="AJ106" s="51">
        <v>27.05</v>
      </c>
      <c r="AK106" s="6">
        <v>0</v>
      </c>
      <c r="AL106" s="31">
        <v>0</v>
      </c>
      <c r="AM106" s="31">
        <v>0</v>
      </c>
      <c r="AN106" s="38">
        <f t="shared" si="54"/>
        <v>27.05</v>
      </c>
      <c r="AO106" s="11">
        <f>IF(AN106="",Default_Rank_Score,RANK(AN106,AN$4:AN$119,1))</f>
        <v>3</v>
      </c>
      <c r="AP106" s="51">
        <v>20.87</v>
      </c>
      <c r="AQ106" s="6">
        <v>1</v>
      </c>
      <c r="AR106" s="31">
        <v>0</v>
      </c>
      <c r="AS106" s="31">
        <v>0</v>
      </c>
      <c r="AT106" s="38">
        <f t="shared" si="55"/>
        <v>25.87</v>
      </c>
      <c r="AU106" s="11">
        <f>IF(AT106="",Default_Rank_Score,RANK(AT106,AT$4:AT$119,1))</f>
        <v>6</v>
      </c>
      <c r="AV106" s="51">
        <v>21.53</v>
      </c>
      <c r="AW106" s="6">
        <v>0</v>
      </c>
      <c r="AX106" s="31">
        <v>0</v>
      </c>
      <c r="AY106" s="31">
        <v>0</v>
      </c>
      <c r="AZ106" s="38">
        <f t="shared" si="56"/>
        <v>21.53</v>
      </c>
      <c r="BA106" s="11">
        <f>IF(AZ106="",Default_Rank_Score,RANK(AZ106,AZ$4:AZ$119,1))</f>
        <v>3</v>
      </c>
      <c r="BB106" s="51">
        <v>24.26</v>
      </c>
      <c r="BC106" s="6">
        <v>0</v>
      </c>
      <c r="BD106" s="31">
        <v>0</v>
      </c>
      <c r="BE106" s="31">
        <v>0</v>
      </c>
      <c r="BF106" s="38">
        <f t="shared" si="57"/>
        <v>24.26</v>
      </c>
      <c r="BG106" s="11">
        <f>IF(BF106="",Default_Rank_Score,RANK(BF106,BF$4:BF$119,1))</f>
        <v>6</v>
      </c>
      <c r="BH106" s="51">
        <v>20.55</v>
      </c>
      <c r="BI106" s="6">
        <v>0</v>
      </c>
      <c r="BJ106" s="31">
        <v>0</v>
      </c>
      <c r="BK106" s="31">
        <v>0</v>
      </c>
      <c r="BL106" s="38">
        <f t="shared" si="58"/>
        <v>20.55</v>
      </c>
      <c r="BM106" s="11">
        <f>IF(BL106="",Default_Rank_Score,RANK(BL106,BL$4:BL$119,1))</f>
        <v>2</v>
      </c>
      <c r="BN106" s="51">
        <v>29.9</v>
      </c>
      <c r="BO106" s="6">
        <v>0</v>
      </c>
      <c r="BP106" s="31">
        <v>0</v>
      </c>
      <c r="BQ106" s="31">
        <v>0</v>
      </c>
      <c r="BR106" s="38">
        <f t="shared" si="59"/>
        <v>29.9</v>
      </c>
      <c r="BS106" s="11">
        <f>IF(BR106="",Default_Rank_Score,RANK(BR106,BR$4:BR$119,1))</f>
        <v>5</v>
      </c>
    </row>
    <row r="107" spans="1:71" s="10" customFormat="1" x14ac:dyDescent="0.2">
      <c r="A107" s="77" t="s">
        <v>70</v>
      </c>
      <c r="B107" s="2"/>
      <c r="C107" s="1"/>
      <c r="D107" s="69">
        <v>1</v>
      </c>
      <c r="E107" s="76" t="s">
        <v>71</v>
      </c>
      <c r="F107" s="6"/>
      <c r="G107" s="66">
        <f t="shared" si="45"/>
        <v>8</v>
      </c>
      <c r="H107" s="66">
        <f t="shared" si="46"/>
        <v>128</v>
      </c>
      <c r="I107" s="66">
        <f t="shared" si="47"/>
        <v>4</v>
      </c>
      <c r="J107" s="66">
        <f t="shared" si="48"/>
        <v>12</v>
      </c>
      <c r="K107" s="67">
        <f t="shared" si="49"/>
        <v>274.87</v>
      </c>
      <c r="L107" s="51">
        <v>19.11</v>
      </c>
      <c r="M107" s="6">
        <v>4</v>
      </c>
      <c r="N107" s="31">
        <v>0</v>
      </c>
      <c r="O107" s="31">
        <v>0</v>
      </c>
      <c r="P107" s="38">
        <f t="shared" si="50"/>
        <v>39.11</v>
      </c>
      <c r="Q107" s="55">
        <f>IF(P107="",Default_Rank_Score,RANK(P107,P$4:P$119,1))</f>
        <v>49</v>
      </c>
      <c r="R107" s="51">
        <v>20.69</v>
      </c>
      <c r="S107" s="6">
        <v>3</v>
      </c>
      <c r="T107" s="31">
        <v>0</v>
      </c>
      <c r="U107" s="31">
        <v>0</v>
      </c>
      <c r="V107" s="38">
        <f t="shared" si="51"/>
        <v>35.69</v>
      </c>
      <c r="W107" s="57">
        <f>IF(V107="",Default_Rank_Score,RANK(V107,V$4:V$119,1))</f>
        <v>64</v>
      </c>
      <c r="X107" s="51">
        <v>22.63</v>
      </c>
      <c r="Y107" s="6">
        <v>0</v>
      </c>
      <c r="Z107" s="31">
        <v>0</v>
      </c>
      <c r="AA107" s="31">
        <v>0</v>
      </c>
      <c r="AB107" s="38">
        <f t="shared" si="52"/>
        <v>22.63</v>
      </c>
      <c r="AC107" s="57">
        <f>IF(AB107="",Default_Rank_Score,RANK(AB107,AB$4:AB$119,1))</f>
        <v>5</v>
      </c>
      <c r="AD107" s="51">
        <v>19.690000000000001</v>
      </c>
      <c r="AE107" s="6">
        <v>1</v>
      </c>
      <c r="AF107" s="31">
        <v>0</v>
      </c>
      <c r="AG107" s="31">
        <v>0</v>
      </c>
      <c r="AH107" s="38">
        <f t="shared" si="53"/>
        <v>24.69</v>
      </c>
      <c r="AI107" s="57">
        <f>IF(AH107="",Default_Rank_Score,RANK(AH107,AH$4:AH$119,1))</f>
        <v>8</v>
      </c>
      <c r="AJ107" s="51">
        <v>26.5</v>
      </c>
      <c r="AK107" s="6">
        <v>0</v>
      </c>
      <c r="AL107" s="31">
        <v>0</v>
      </c>
      <c r="AM107" s="31">
        <v>0</v>
      </c>
      <c r="AN107" s="38">
        <f t="shared" si="54"/>
        <v>26.5</v>
      </c>
      <c r="AO107" s="11">
        <f>IF(AN107="",Default_Rank_Score,RANK(AN107,AN$4:AN$119,1))</f>
        <v>2</v>
      </c>
      <c r="AP107" s="75">
        <v>22.02</v>
      </c>
      <c r="AQ107" s="6">
        <v>0</v>
      </c>
      <c r="AR107" s="31">
        <v>0</v>
      </c>
      <c r="AS107" s="31">
        <v>0</v>
      </c>
      <c r="AT107" s="38">
        <f t="shared" si="55"/>
        <v>22.02</v>
      </c>
      <c r="AU107" s="11">
        <f>IF(AT107="",Default_Rank_Score,RANK(AT107,AT$4:AT$119,1))</f>
        <v>5</v>
      </c>
      <c r="AV107" s="51">
        <v>19.63</v>
      </c>
      <c r="AW107" s="6">
        <v>1</v>
      </c>
      <c r="AX107" s="31">
        <v>0</v>
      </c>
      <c r="AY107" s="31">
        <v>0</v>
      </c>
      <c r="AZ107" s="38">
        <f t="shared" si="56"/>
        <v>24.63</v>
      </c>
      <c r="BA107" s="11">
        <f>IF(AZ107="",Default_Rank_Score,RANK(AZ107,AZ$4:AZ$119,1))</f>
        <v>5</v>
      </c>
      <c r="BB107" s="51">
        <v>19.2</v>
      </c>
      <c r="BC107" s="6">
        <v>0</v>
      </c>
      <c r="BD107" s="31">
        <v>0</v>
      </c>
      <c r="BE107" s="31">
        <v>0</v>
      </c>
      <c r="BF107" s="38">
        <f t="shared" si="57"/>
        <v>19.2</v>
      </c>
      <c r="BG107" s="11">
        <f>IF(BF107="",Default_Rank_Score,RANK(BF107,BF$4:BF$119,1))</f>
        <v>2</v>
      </c>
      <c r="BH107" s="51">
        <v>19.690000000000001</v>
      </c>
      <c r="BI107" s="6">
        <v>2</v>
      </c>
      <c r="BJ107" s="31">
        <v>0</v>
      </c>
      <c r="BK107" s="31">
        <v>0</v>
      </c>
      <c r="BL107" s="38">
        <f t="shared" si="58"/>
        <v>29.69</v>
      </c>
      <c r="BM107" s="11">
        <f>IF(BL107="",Default_Rank_Score,RANK(BL107,BL$4:BL$119,1))</f>
        <v>18</v>
      </c>
      <c r="BN107" s="51">
        <v>25.71</v>
      </c>
      <c r="BO107" s="6">
        <v>1</v>
      </c>
      <c r="BP107" s="31">
        <v>0</v>
      </c>
      <c r="BQ107" s="31">
        <v>0</v>
      </c>
      <c r="BR107" s="38">
        <f t="shared" si="59"/>
        <v>30.71</v>
      </c>
      <c r="BS107" s="11">
        <f>IF(BR107="",Default_Rank_Score,RANK(BR107,BR$4:BR$119,1))</f>
        <v>6</v>
      </c>
    </row>
    <row r="108" spans="1:71" s="10" customFormat="1" x14ac:dyDescent="0.2">
      <c r="A108" s="61" t="s">
        <v>166</v>
      </c>
      <c r="B108" s="2"/>
      <c r="C108" s="1"/>
      <c r="D108" s="72">
        <v>4</v>
      </c>
      <c r="E108" s="76" t="s">
        <v>71</v>
      </c>
      <c r="F108" s="6"/>
      <c r="G108" s="66">
        <f t="shared" si="45"/>
        <v>20</v>
      </c>
      <c r="H108" s="66">
        <f t="shared" si="46"/>
        <v>128</v>
      </c>
      <c r="I108" s="66">
        <f t="shared" si="47"/>
        <v>5</v>
      </c>
      <c r="J108" s="66">
        <f t="shared" si="48"/>
        <v>5</v>
      </c>
      <c r="K108" s="67">
        <f t="shared" si="49"/>
        <v>326.36</v>
      </c>
      <c r="L108" s="51">
        <v>29.89</v>
      </c>
      <c r="M108" s="6">
        <v>1</v>
      </c>
      <c r="N108" s="31">
        <v>0</v>
      </c>
      <c r="O108" s="31">
        <v>0</v>
      </c>
      <c r="P108" s="38">
        <f t="shared" si="50"/>
        <v>34.89</v>
      </c>
      <c r="Q108" s="55">
        <f>IF(P108="",Default_Rank_Score,RANK(P108,P$4:P$119,1))</f>
        <v>42</v>
      </c>
      <c r="R108" s="51">
        <v>23.12</v>
      </c>
      <c r="S108" s="6">
        <v>1</v>
      </c>
      <c r="T108" s="31">
        <v>0</v>
      </c>
      <c r="U108" s="31">
        <v>0</v>
      </c>
      <c r="V108" s="38">
        <f t="shared" si="51"/>
        <v>28.12</v>
      </c>
      <c r="W108" s="57">
        <f>IF(V108="",Default_Rank_Score,RANK(V108,V$4:V$119,1))</f>
        <v>44</v>
      </c>
      <c r="X108" s="51">
        <v>30.44</v>
      </c>
      <c r="Y108" s="6">
        <v>0</v>
      </c>
      <c r="Z108" s="31">
        <v>0</v>
      </c>
      <c r="AA108" s="31">
        <v>0</v>
      </c>
      <c r="AB108" s="38">
        <f t="shared" si="52"/>
        <v>30.44</v>
      </c>
      <c r="AC108" s="57">
        <f>IF(AB108="",Default_Rank_Score,RANK(AB108,AB$4:AB$119,1))</f>
        <v>11</v>
      </c>
      <c r="AD108" s="51">
        <v>29.59</v>
      </c>
      <c r="AE108" s="6">
        <v>0</v>
      </c>
      <c r="AF108" s="31">
        <v>0</v>
      </c>
      <c r="AG108" s="31">
        <v>0</v>
      </c>
      <c r="AH108" s="38">
        <f t="shared" si="53"/>
        <v>29.59</v>
      </c>
      <c r="AI108" s="57">
        <f>IF(AH108="",Default_Rank_Score,RANK(AH108,AH$4:AH$119,1))</f>
        <v>20</v>
      </c>
      <c r="AJ108" s="51">
        <v>33.979999999999997</v>
      </c>
      <c r="AK108" s="6">
        <v>0</v>
      </c>
      <c r="AL108" s="31">
        <v>0</v>
      </c>
      <c r="AM108" s="31">
        <v>0</v>
      </c>
      <c r="AN108" s="38">
        <f t="shared" si="54"/>
        <v>33.979999999999997</v>
      </c>
      <c r="AO108" s="11">
        <f>IF(AN108="",Default_Rank_Score,RANK(AN108,AN$4:AN$119,1))</f>
        <v>11</v>
      </c>
      <c r="AP108" s="51">
        <v>33.979999999999997</v>
      </c>
      <c r="AQ108" s="6">
        <v>0</v>
      </c>
      <c r="AR108" s="31">
        <v>0</v>
      </c>
      <c r="AS108" s="31">
        <v>0</v>
      </c>
      <c r="AT108" s="38">
        <f t="shared" si="55"/>
        <v>33.979999999999997</v>
      </c>
      <c r="AU108" s="11">
        <f>IF(AT108="",Default_Rank_Score,RANK(AT108,AT$4:AT$119,1))</f>
        <v>24</v>
      </c>
      <c r="AV108" s="51">
        <v>28.5</v>
      </c>
      <c r="AW108" s="6">
        <v>1</v>
      </c>
      <c r="AX108" s="31">
        <v>0</v>
      </c>
      <c r="AY108" s="31">
        <v>0</v>
      </c>
      <c r="AZ108" s="38">
        <f t="shared" si="56"/>
        <v>33.5</v>
      </c>
      <c r="BA108" s="11">
        <f>IF(AZ108="",Default_Rank_Score,RANK(AZ108,AZ$4:AZ$119,1))</f>
        <v>19</v>
      </c>
      <c r="BB108" s="51">
        <v>26.3</v>
      </c>
      <c r="BC108" s="6">
        <v>1</v>
      </c>
      <c r="BD108" s="31">
        <v>0</v>
      </c>
      <c r="BE108" s="31">
        <v>0</v>
      </c>
      <c r="BF108" s="38">
        <f t="shared" si="57"/>
        <v>31.3</v>
      </c>
      <c r="BG108" s="11">
        <f>IF(BF108="",Default_Rank_Score,RANK(BF108,BF$4:BF$119,1))</f>
        <v>29</v>
      </c>
      <c r="BH108" s="51">
        <v>31.72</v>
      </c>
      <c r="BI108" s="6">
        <v>0</v>
      </c>
      <c r="BJ108" s="31">
        <v>0</v>
      </c>
      <c r="BK108" s="31">
        <v>0</v>
      </c>
      <c r="BL108" s="38">
        <f t="shared" si="58"/>
        <v>31.72</v>
      </c>
      <c r="BM108" s="11">
        <f>IF(BL108="",Default_Rank_Score,RANK(BL108,BL$4:BL$119,1))</f>
        <v>23</v>
      </c>
      <c r="BN108" s="51">
        <v>33.840000000000003</v>
      </c>
      <c r="BO108" s="6">
        <v>1</v>
      </c>
      <c r="BP108" s="31">
        <v>0</v>
      </c>
      <c r="BQ108" s="31">
        <v>0</v>
      </c>
      <c r="BR108" s="38">
        <f t="shared" si="59"/>
        <v>38.840000000000003</v>
      </c>
      <c r="BS108" s="11">
        <f>IF(BR108="",Default_Rank_Score,RANK(BR108,BR$4:BR$119,1))</f>
        <v>24</v>
      </c>
    </row>
    <row r="109" spans="1:71" s="10" customFormat="1" x14ac:dyDescent="0.2">
      <c r="A109" s="61" t="s">
        <v>88</v>
      </c>
      <c r="B109" s="2"/>
      <c r="C109" s="1"/>
      <c r="D109" s="70">
        <v>2</v>
      </c>
      <c r="E109" s="76" t="s">
        <v>71</v>
      </c>
      <c r="F109" s="6"/>
      <c r="G109" s="66">
        <f t="shared" si="45"/>
        <v>29</v>
      </c>
      <c r="H109" s="66">
        <f t="shared" si="46"/>
        <v>139</v>
      </c>
      <c r="I109" s="66">
        <f t="shared" si="47"/>
        <v>6</v>
      </c>
      <c r="J109" s="66">
        <f t="shared" si="48"/>
        <v>5</v>
      </c>
      <c r="K109" s="67">
        <f t="shared" si="49"/>
        <v>356.62000000000006</v>
      </c>
      <c r="L109" s="51">
        <v>32.79</v>
      </c>
      <c r="M109" s="6">
        <v>0</v>
      </c>
      <c r="N109" s="31">
        <v>0</v>
      </c>
      <c r="O109" s="31">
        <v>0</v>
      </c>
      <c r="P109" s="38">
        <f t="shared" si="50"/>
        <v>32.79</v>
      </c>
      <c r="Q109" s="55">
        <f>IF(P109="",Default_Rank_Score,RANK(P109,P$4:P$119,1))</f>
        <v>26</v>
      </c>
      <c r="R109" s="51">
        <v>24.18</v>
      </c>
      <c r="S109" s="6">
        <v>0</v>
      </c>
      <c r="T109" s="31">
        <v>0</v>
      </c>
      <c r="U109" s="31">
        <v>0</v>
      </c>
      <c r="V109" s="38">
        <f t="shared" si="51"/>
        <v>24.18</v>
      </c>
      <c r="W109" s="57">
        <f>IF(V109="",Default_Rank_Score,RANK(V109,V$4:V$119,1))</f>
        <v>23</v>
      </c>
      <c r="X109" s="51">
        <v>35.71</v>
      </c>
      <c r="Y109" s="6">
        <v>1</v>
      </c>
      <c r="Z109" s="31">
        <v>0</v>
      </c>
      <c r="AA109" s="31">
        <v>0</v>
      </c>
      <c r="AB109" s="38">
        <f t="shared" si="52"/>
        <v>40.71</v>
      </c>
      <c r="AC109" s="57">
        <f>IF(AB109="",Default_Rank_Score,RANK(AB109,AB$4:AB$119,1))</f>
        <v>41</v>
      </c>
      <c r="AD109" s="51">
        <v>31.29</v>
      </c>
      <c r="AE109" s="6">
        <v>0</v>
      </c>
      <c r="AF109" s="31">
        <v>0</v>
      </c>
      <c r="AG109" s="31">
        <v>0</v>
      </c>
      <c r="AH109" s="38">
        <f t="shared" si="53"/>
        <v>31.29</v>
      </c>
      <c r="AI109" s="57">
        <f>IF(AH109="",Default_Rank_Score,RANK(AH109,AH$4:AH$119,1))</f>
        <v>29</v>
      </c>
      <c r="AJ109" s="51">
        <v>38.22</v>
      </c>
      <c r="AK109" s="6">
        <v>0</v>
      </c>
      <c r="AL109" s="31">
        <v>0</v>
      </c>
      <c r="AM109" s="31">
        <v>0</v>
      </c>
      <c r="AN109" s="38">
        <f t="shared" si="54"/>
        <v>38.22</v>
      </c>
      <c r="AO109" s="11">
        <f>IF(AN109="",Default_Rank_Score,RANK(AN109,AN$4:AN$119,1))</f>
        <v>20</v>
      </c>
      <c r="AP109" s="51">
        <v>36.5</v>
      </c>
      <c r="AQ109" s="6">
        <v>0</v>
      </c>
      <c r="AR109" s="31">
        <v>0</v>
      </c>
      <c r="AS109" s="31">
        <v>0</v>
      </c>
      <c r="AT109" s="38">
        <f t="shared" si="55"/>
        <v>36.5</v>
      </c>
      <c r="AU109" s="11">
        <f>IF(AT109="",Default_Rank_Score,RANK(AT109,AT$4:AT$119,1))</f>
        <v>35</v>
      </c>
      <c r="AV109" s="51">
        <v>34.020000000000003</v>
      </c>
      <c r="AW109" s="6">
        <v>0</v>
      </c>
      <c r="AX109" s="31">
        <v>0</v>
      </c>
      <c r="AY109" s="31">
        <v>0</v>
      </c>
      <c r="AZ109" s="38">
        <f t="shared" si="56"/>
        <v>34.020000000000003</v>
      </c>
      <c r="BA109" s="11">
        <f>IF(AZ109="",Default_Rank_Score,RANK(AZ109,AZ$4:AZ$119,1))</f>
        <v>23</v>
      </c>
      <c r="BB109" s="51">
        <v>27.15</v>
      </c>
      <c r="BC109" s="6">
        <v>1</v>
      </c>
      <c r="BD109" s="31">
        <v>0</v>
      </c>
      <c r="BE109" s="31">
        <v>0</v>
      </c>
      <c r="BF109" s="38">
        <f t="shared" si="57"/>
        <v>32.15</v>
      </c>
      <c r="BG109" s="11">
        <f>IF(BF109="",Default_Rank_Score,RANK(BF109,BF$4:BF$119,1))</f>
        <v>31</v>
      </c>
      <c r="BH109" s="51">
        <v>31.72</v>
      </c>
      <c r="BI109" s="6">
        <v>2</v>
      </c>
      <c r="BJ109" s="31">
        <v>0</v>
      </c>
      <c r="BK109" s="31">
        <v>0</v>
      </c>
      <c r="BL109" s="38">
        <f t="shared" si="58"/>
        <v>41.72</v>
      </c>
      <c r="BM109" s="11">
        <f>IF(BL109="",Default_Rank_Score,RANK(BL109,BL$4:BL$119,1))</f>
        <v>55</v>
      </c>
      <c r="BN109" s="51">
        <v>40.04</v>
      </c>
      <c r="BO109" s="6">
        <v>1</v>
      </c>
      <c r="BP109" s="31">
        <v>0</v>
      </c>
      <c r="BQ109" s="31">
        <v>0</v>
      </c>
      <c r="BR109" s="38">
        <f t="shared" si="59"/>
        <v>45.04</v>
      </c>
      <c r="BS109" s="11">
        <f>IF(BR109="",Default_Rank_Score,RANK(BR109,BR$4:BR$119,1))</f>
        <v>39</v>
      </c>
    </row>
    <row r="110" spans="1:71" s="10" customFormat="1" x14ac:dyDescent="0.2">
      <c r="A110" s="61" t="s">
        <v>121</v>
      </c>
      <c r="B110" s="2"/>
      <c r="C110" s="1"/>
      <c r="D110" s="70">
        <v>2</v>
      </c>
      <c r="E110" s="76" t="s">
        <v>71</v>
      </c>
      <c r="F110" s="6"/>
      <c r="G110" s="66">
        <f t="shared" si="45"/>
        <v>75</v>
      </c>
      <c r="H110" s="66">
        <f t="shared" si="46"/>
        <v>382</v>
      </c>
      <c r="I110" s="66">
        <f t="shared" si="47"/>
        <v>6</v>
      </c>
      <c r="J110" s="66">
        <f t="shared" si="48"/>
        <v>4</v>
      </c>
      <c r="K110" s="67">
        <f t="shared" si="49"/>
        <v>551.22</v>
      </c>
      <c r="L110" s="51">
        <v>60.75</v>
      </c>
      <c r="M110" s="6">
        <v>0</v>
      </c>
      <c r="N110" s="31">
        <v>0</v>
      </c>
      <c r="O110" s="31">
        <v>0</v>
      </c>
      <c r="P110" s="38">
        <f t="shared" si="50"/>
        <v>60.75</v>
      </c>
      <c r="Q110" s="55">
        <f>IF(P110="",Default_Rank_Score,RANK(P110,P$4:P$119,1))</f>
        <v>80</v>
      </c>
      <c r="R110" s="51">
        <v>41.53</v>
      </c>
      <c r="S110" s="6">
        <v>0</v>
      </c>
      <c r="T110" s="31">
        <v>0</v>
      </c>
      <c r="U110" s="31">
        <v>0</v>
      </c>
      <c r="V110" s="38">
        <f t="shared" si="51"/>
        <v>41.53</v>
      </c>
      <c r="W110" s="57">
        <f>IF(V110="",Default_Rank_Score,RANK(V110,V$4:V$119,1))</f>
        <v>81</v>
      </c>
      <c r="X110" s="51">
        <v>50.37</v>
      </c>
      <c r="Y110" s="6">
        <v>0</v>
      </c>
      <c r="Z110" s="31">
        <v>0</v>
      </c>
      <c r="AA110" s="31">
        <v>0</v>
      </c>
      <c r="AB110" s="38">
        <f t="shared" si="52"/>
        <v>50.37</v>
      </c>
      <c r="AC110" s="57">
        <f>IF(AB110="",Default_Rank_Score,RANK(AB110,AB$4:AB$119,1))</f>
        <v>65</v>
      </c>
      <c r="AD110" s="51">
        <v>47.8</v>
      </c>
      <c r="AE110" s="6">
        <v>1</v>
      </c>
      <c r="AF110" s="31">
        <v>0</v>
      </c>
      <c r="AG110" s="31">
        <v>0</v>
      </c>
      <c r="AH110" s="38">
        <f t="shared" si="53"/>
        <v>52.8</v>
      </c>
      <c r="AI110" s="57">
        <f>IF(AH110="",Default_Rank_Score,RANK(AH110,AH$4:AH$119,1))</f>
        <v>81</v>
      </c>
      <c r="AJ110" s="51">
        <v>64.59</v>
      </c>
      <c r="AK110" s="6">
        <v>0</v>
      </c>
      <c r="AL110" s="31">
        <v>0</v>
      </c>
      <c r="AM110" s="31">
        <v>0</v>
      </c>
      <c r="AN110" s="38">
        <f t="shared" si="54"/>
        <v>64.59</v>
      </c>
      <c r="AO110" s="11">
        <f>IF(AN110="",Default_Rank_Score,RANK(AN110,AN$4:AN$119,1))</f>
        <v>75</v>
      </c>
      <c r="AP110" s="51">
        <v>55.27</v>
      </c>
      <c r="AQ110" s="6">
        <v>1</v>
      </c>
      <c r="AR110" s="31">
        <v>0</v>
      </c>
      <c r="AS110" s="31">
        <v>0</v>
      </c>
      <c r="AT110" s="38">
        <f t="shared" si="55"/>
        <v>60.27</v>
      </c>
      <c r="AU110" s="11">
        <f>IF(AT110="",Default_Rank_Score,RANK(AT110,AT$4:AT$119,1))</f>
        <v>80</v>
      </c>
      <c r="AV110" s="51">
        <v>61.2</v>
      </c>
      <c r="AW110" s="6">
        <v>1</v>
      </c>
      <c r="AX110" s="31">
        <v>0</v>
      </c>
      <c r="AY110" s="31">
        <v>0</v>
      </c>
      <c r="AZ110" s="38">
        <f t="shared" si="56"/>
        <v>66.2</v>
      </c>
      <c r="BA110" s="11">
        <f>IF(AZ110="",Default_Rank_Score,RANK(AZ110,AZ$4:AZ$119,1))</f>
        <v>92</v>
      </c>
      <c r="BB110" s="51">
        <v>49.8</v>
      </c>
      <c r="BC110" s="6">
        <v>1</v>
      </c>
      <c r="BD110" s="31">
        <v>0</v>
      </c>
      <c r="BE110" s="31">
        <v>0</v>
      </c>
      <c r="BF110" s="38">
        <f t="shared" si="57"/>
        <v>54.8</v>
      </c>
      <c r="BG110" s="11">
        <f>IF(BF110="",Default_Rank_Score,RANK(BF110,BF$4:BF$119,1))</f>
        <v>81</v>
      </c>
      <c r="BH110" s="51">
        <v>47.34</v>
      </c>
      <c r="BI110" s="6">
        <v>0</v>
      </c>
      <c r="BJ110" s="31">
        <v>0</v>
      </c>
      <c r="BK110" s="31">
        <v>0</v>
      </c>
      <c r="BL110" s="38">
        <f t="shared" si="58"/>
        <v>47.34</v>
      </c>
      <c r="BM110" s="11">
        <f>IF(BL110="",Default_Rank_Score,RANK(BL110,BL$4:BL$119,1))</f>
        <v>65</v>
      </c>
      <c r="BN110" s="51">
        <v>52.57</v>
      </c>
      <c r="BO110" s="6">
        <v>0</v>
      </c>
      <c r="BP110" s="31">
        <v>0</v>
      </c>
      <c r="BQ110" s="31">
        <v>0</v>
      </c>
      <c r="BR110" s="38">
        <f t="shared" si="59"/>
        <v>52.57</v>
      </c>
      <c r="BS110" s="11">
        <f>IF(BR110="",Default_Rank_Score,RANK(BR110,BR$4:BR$119,1))</f>
        <v>57</v>
      </c>
    </row>
    <row r="111" spans="1:71" s="10" customFormat="1" x14ac:dyDescent="0.2">
      <c r="A111" s="61" t="s">
        <v>157</v>
      </c>
      <c r="B111" s="2"/>
      <c r="C111" s="1"/>
      <c r="D111" s="74">
        <v>6</v>
      </c>
      <c r="E111" s="76" t="s">
        <v>191</v>
      </c>
      <c r="F111" s="6"/>
      <c r="G111" s="66">
        <f t="shared" si="45"/>
        <v>81</v>
      </c>
      <c r="H111" s="66">
        <f t="shared" si="46"/>
        <v>433</v>
      </c>
      <c r="I111" s="66">
        <f t="shared" si="47"/>
        <v>7</v>
      </c>
      <c r="J111" s="66">
        <f t="shared" si="48"/>
        <v>4</v>
      </c>
      <c r="K111" s="67">
        <f t="shared" si="49"/>
        <v>588.81000000000006</v>
      </c>
      <c r="L111" s="51">
        <v>55.62</v>
      </c>
      <c r="M111" s="6">
        <v>0</v>
      </c>
      <c r="N111" s="31">
        <v>0</v>
      </c>
      <c r="O111" s="31">
        <v>0</v>
      </c>
      <c r="P111" s="38">
        <f t="shared" si="50"/>
        <v>55.62</v>
      </c>
      <c r="Q111" s="55">
        <f>IF(P111="",Default_Rank_Score,RANK(P111,P$4:P$119,1))</f>
        <v>71</v>
      </c>
      <c r="R111" s="51">
        <v>38.94</v>
      </c>
      <c r="S111" s="6">
        <v>2</v>
      </c>
      <c r="T111" s="31">
        <v>0</v>
      </c>
      <c r="U111" s="31">
        <v>0</v>
      </c>
      <c r="V111" s="38">
        <f t="shared" si="51"/>
        <v>48.94</v>
      </c>
      <c r="W111" s="57">
        <f>IF(V111="",Default_Rank_Score,RANK(V111,V$4:V$119,1))</f>
        <v>91</v>
      </c>
      <c r="X111" s="51">
        <v>65.569999999999993</v>
      </c>
      <c r="Y111" s="6">
        <v>1</v>
      </c>
      <c r="Z111" s="31">
        <v>1</v>
      </c>
      <c r="AA111" s="31">
        <v>0</v>
      </c>
      <c r="AB111" s="38">
        <f t="shared" si="52"/>
        <v>80.569999999999993</v>
      </c>
      <c r="AC111" s="57">
        <f>IF(AB111="",Default_Rank_Score,RANK(AB111,AB$4:AB$119,1))</f>
        <v>98</v>
      </c>
      <c r="AD111" s="51">
        <v>57.81</v>
      </c>
      <c r="AE111" s="6">
        <v>0</v>
      </c>
      <c r="AF111" s="31">
        <v>0</v>
      </c>
      <c r="AG111" s="31">
        <v>0</v>
      </c>
      <c r="AH111" s="38">
        <f t="shared" si="53"/>
        <v>57.81</v>
      </c>
      <c r="AI111" s="57">
        <f>IF(AH111="",Default_Rank_Score,RANK(AH111,AH$4:AH$119,1))</f>
        <v>86</v>
      </c>
      <c r="AJ111" s="51">
        <v>70.13</v>
      </c>
      <c r="AK111" s="6">
        <v>0</v>
      </c>
      <c r="AL111" s="31">
        <v>0</v>
      </c>
      <c r="AM111" s="31">
        <v>0</v>
      </c>
      <c r="AN111" s="38">
        <f t="shared" si="54"/>
        <v>70.13</v>
      </c>
      <c r="AO111" s="11">
        <f>IF(AN111="",Default_Rank_Score,RANK(AN111,AN$4:AN$119,1))</f>
        <v>87</v>
      </c>
      <c r="AP111" s="51">
        <v>58.14</v>
      </c>
      <c r="AQ111" s="6">
        <v>0</v>
      </c>
      <c r="AR111" s="31">
        <v>0</v>
      </c>
      <c r="AS111" s="31">
        <v>0</v>
      </c>
      <c r="AT111" s="38">
        <f t="shared" si="55"/>
        <v>58.14</v>
      </c>
      <c r="AU111" s="11">
        <f>IF(AT111="",Default_Rank_Score,RANK(AT111,AT$4:AT$119,1))</f>
        <v>77</v>
      </c>
      <c r="AV111" s="51">
        <v>47.59</v>
      </c>
      <c r="AW111" s="6">
        <v>1</v>
      </c>
      <c r="AX111" s="31">
        <v>0</v>
      </c>
      <c r="AY111" s="31">
        <v>0</v>
      </c>
      <c r="AZ111" s="38">
        <f t="shared" si="56"/>
        <v>52.59</v>
      </c>
      <c r="BA111" s="11">
        <f>IF(AZ111="",Default_Rank_Score,RANK(AZ111,AZ$4:AZ$119,1))</f>
        <v>72</v>
      </c>
      <c r="BB111" s="51">
        <v>48.12</v>
      </c>
      <c r="BC111" s="6">
        <v>0</v>
      </c>
      <c r="BD111" s="31">
        <v>0</v>
      </c>
      <c r="BE111" s="31">
        <v>0</v>
      </c>
      <c r="BF111" s="38">
        <f t="shared" si="57"/>
        <v>48.12</v>
      </c>
      <c r="BG111" s="11">
        <f>IF(BF111="",Default_Rank_Score,RANK(BF111,BF$4:BF$119,1))</f>
        <v>73</v>
      </c>
      <c r="BH111" s="51">
        <v>55.56</v>
      </c>
      <c r="BI111" s="6">
        <v>0</v>
      </c>
      <c r="BJ111" s="31">
        <v>0</v>
      </c>
      <c r="BK111" s="31">
        <v>0</v>
      </c>
      <c r="BL111" s="38">
        <f t="shared" si="58"/>
        <v>55.56</v>
      </c>
      <c r="BM111" s="11">
        <f>IF(BL111="",Default_Rank_Score,RANK(BL111,BL$4:BL$119,1))</f>
        <v>78</v>
      </c>
      <c r="BN111" s="51">
        <v>61.33</v>
      </c>
      <c r="BO111" s="6">
        <v>0</v>
      </c>
      <c r="BP111" s="31">
        <v>0</v>
      </c>
      <c r="BQ111" s="31">
        <v>0</v>
      </c>
      <c r="BR111" s="38">
        <f t="shared" si="59"/>
        <v>61.33</v>
      </c>
      <c r="BS111" s="11">
        <f>IF(BR111="",Default_Rank_Score,RANK(BR111,BR$4:BR$119,1))</f>
        <v>74</v>
      </c>
    </row>
    <row r="112" spans="1:71" s="10" customFormat="1" x14ac:dyDescent="0.2">
      <c r="A112" s="78" t="s">
        <v>201</v>
      </c>
      <c r="B112" s="2"/>
      <c r="C112" s="1"/>
      <c r="D112" s="74">
        <v>6</v>
      </c>
      <c r="E112" s="76" t="s">
        <v>191</v>
      </c>
      <c r="F112" s="6"/>
      <c r="G112" s="66">
        <f t="shared" si="45"/>
        <v>111</v>
      </c>
      <c r="H112" s="66">
        <f t="shared" si="46"/>
        <v>536</v>
      </c>
      <c r="I112" s="66">
        <f t="shared" si="47"/>
        <v>5</v>
      </c>
      <c r="J112" s="66">
        <f t="shared" si="48"/>
        <v>10</v>
      </c>
      <c r="K112" s="67">
        <f t="shared" si="49"/>
        <v>3569.2299999999991</v>
      </c>
      <c r="L112" s="51">
        <v>66.290000000000006</v>
      </c>
      <c r="M112" s="6">
        <v>4</v>
      </c>
      <c r="N112" s="31">
        <v>1</v>
      </c>
      <c r="O112" s="31">
        <v>0</v>
      </c>
      <c r="P112" s="38">
        <f t="shared" si="50"/>
        <v>96.29</v>
      </c>
      <c r="Q112" s="55">
        <f>IF(P112="",Default_Rank_Score,RANK(P112,P$4:P$119,1))</f>
        <v>103</v>
      </c>
      <c r="R112" s="51" t="s">
        <v>197</v>
      </c>
      <c r="S112" s="6">
        <v>1</v>
      </c>
      <c r="T112" s="31">
        <v>0</v>
      </c>
      <c r="U112" s="31">
        <v>0</v>
      </c>
      <c r="V112" s="38">
        <f t="shared" si="51"/>
        <v>999</v>
      </c>
      <c r="W112" s="57">
        <f>IF(V112="",Default_Rank_Score,RANK(V112,V$4:V$119,1))</f>
        <v>113</v>
      </c>
      <c r="X112" s="51" t="s">
        <v>197</v>
      </c>
      <c r="Y112" s="6">
        <v>1</v>
      </c>
      <c r="Z112" s="31">
        <v>0</v>
      </c>
      <c r="AA112" s="31">
        <v>0</v>
      </c>
      <c r="AB112" s="38">
        <f t="shared" si="52"/>
        <v>999</v>
      </c>
      <c r="AC112" s="57">
        <f>IF(AB112="",Default_Rank_Score,RANK(AB112,AB$4:AB$119,1))</f>
        <v>112</v>
      </c>
      <c r="AD112" s="51" t="s">
        <v>197</v>
      </c>
      <c r="AE112" s="6">
        <v>1</v>
      </c>
      <c r="AF112" s="31">
        <v>0</v>
      </c>
      <c r="AG112" s="31">
        <v>0</v>
      </c>
      <c r="AH112" s="38">
        <f t="shared" si="53"/>
        <v>999</v>
      </c>
      <c r="AI112" s="57">
        <f>IF(AH112="",Default_Rank_Score,RANK(AH112,AH$4:AH$119,1))</f>
        <v>112</v>
      </c>
      <c r="AJ112" s="51">
        <v>83.22</v>
      </c>
      <c r="AK112" s="6">
        <v>0</v>
      </c>
      <c r="AL112" s="31">
        <v>0</v>
      </c>
      <c r="AM112" s="31">
        <v>0</v>
      </c>
      <c r="AN112" s="38">
        <f t="shared" si="54"/>
        <v>83.22</v>
      </c>
      <c r="AO112" s="11">
        <f>IF(AN112="",Default_Rank_Score,RANK(AN112,AN$4:AN$119,1))</f>
        <v>96</v>
      </c>
      <c r="AP112" s="51">
        <v>84.99</v>
      </c>
      <c r="AQ112" s="6">
        <v>0</v>
      </c>
      <c r="AR112" s="31">
        <v>1</v>
      </c>
      <c r="AS112" s="31">
        <v>0</v>
      </c>
      <c r="AT112" s="38">
        <f t="shared" si="55"/>
        <v>94.99</v>
      </c>
      <c r="AU112" s="11">
        <f>IF(AT112="",Default_Rank_Score,RANK(AT112,AT$4:AT$119,1))</f>
        <v>99</v>
      </c>
      <c r="AV112" s="51">
        <v>72.099999999999994</v>
      </c>
      <c r="AW112" s="6">
        <v>0</v>
      </c>
      <c r="AX112" s="31">
        <v>0</v>
      </c>
      <c r="AY112" s="31">
        <v>0</v>
      </c>
      <c r="AZ112" s="38">
        <f t="shared" si="56"/>
        <v>72.099999999999994</v>
      </c>
      <c r="BA112" s="11">
        <f>IF(AZ112="",Default_Rank_Score,RANK(AZ112,AZ$4:AZ$119,1))</f>
        <v>94</v>
      </c>
      <c r="BB112" s="51">
        <v>64.430000000000007</v>
      </c>
      <c r="BC112" s="6">
        <v>3</v>
      </c>
      <c r="BD112" s="31">
        <v>0</v>
      </c>
      <c r="BE112" s="31">
        <v>0</v>
      </c>
      <c r="BF112" s="38">
        <f t="shared" si="57"/>
        <v>79.430000000000007</v>
      </c>
      <c r="BG112" s="11">
        <f>IF(BF112="",Default_Rank_Score,RANK(BF112,BF$4:BF$119,1))</f>
        <v>100</v>
      </c>
      <c r="BH112" s="51">
        <v>67.290000000000006</v>
      </c>
      <c r="BI112" s="6">
        <v>0</v>
      </c>
      <c r="BJ112" s="31">
        <v>0</v>
      </c>
      <c r="BK112" s="31">
        <v>0</v>
      </c>
      <c r="BL112" s="38">
        <f t="shared" si="58"/>
        <v>67.290000000000006</v>
      </c>
      <c r="BM112" s="11">
        <f>IF(BL112="",Default_Rank_Score,RANK(BL112,BL$4:BL$119,1))</f>
        <v>95</v>
      </c>
      <c r="BN112" s="51">
        <v>78.91</v>
      </c>
      <c r="BO112" s="6">
        <v>0</v>
      </c>
      <c r="BP112" s="31">
        <v>0</v>
      </c>
      <c r="BQ112" s="31">
        <v>0</v>
      </c>
      <c r="BR112" s="38">
        <f t="shared" si="59"/>
        <v>78.91</v>
      </c>
      <c r="BS112" s="11">
        <f>IF(BR112="",Default_Rank_Score,RANK(BR112,BR$4:BR$119,1))</f>
        <v>89</v>
      </c>
    </row>
    <row r="113" spans="1:71" s="10" customFormat="1" x14ac:dyDescent="0.2">
      <c r="A113" s="61" t="s">
        <v>89</v>
      </c>
      <c r="B113" s="2"/>
      <c r="C113" s="1"/>
      <c r="D113" s="70">
        <v>2</v>
      </c>
      <c r="E113" s="76" t="s">
        <v>90</v>
      </c>
      <c r="F113" s="6"/>
      <c r="G113" s="66">
        <f t="shared" si="45"/>
        <v>45</v>
      </c>
      <c r="H113" s="66">
        <f t="shared" si="46"/>
        <v>238</v>
      </c>
      <c r="I113" s="66">
        <f t="shared" si="47"/>
        <v>10</v>
      </c>
      <c r="J113" s="66">
        <f t="shared" si="48"/>
        <v>0</v>
      </c>
      <c r="K113" s="67">
        <f t="shared" si="49"/>
        <v>395.48</v>
      </c>
      <c r="L113" s="51">
        <v>36.229999999999997</v>
      </c>
      <c r="M113" s="6">
        <v>0</v>
      </c>
      <c r="N113" s="31">
        <v>0</v>
      </c>
      <c r="O113" s="31">
        <v>0</v>
      </c>
      <c r="P113" s="38">
        <f t="shared" si="50"/>
        <v>36.229999999999997</v>
      </c>
      <c r="Q113" s="55">
        <f>IF(P113="",Default_Rank_Score,RANK(P113,P$4:P$119,1))</f>
        <v>43</v>
      </c>
      <c r="R113" s="51">
        <v>38.06</v>
      </c>
      <c r="S113" s="6">
        <v>0</v>
      </c>
      <c r="T113" s="31">
        <v>0</v>
      </c>
      <c r="U113" s="31">
        <v>0</v>
      </c>
      <c r="V113" s="38">
        <f t="shared" si="51"/>
        <v>38.06</v>
      </c>
      <c r="W113" s="57">
        <f>IF(V113="",Default_Rank_Score,RANK(V113,V$4:V$119,1))</f>
        <v>70</v>
      </c>
      <c r="X113" s="51">
        <v>38.68</v>
      </c>
      <c r="Y113" s="6">
        <v>0</v>
      </c>
      <c r="Z113" s="31">
        <v>0</v>
      </c>
      <c r="AA113" s="31">
        <v>0</v>
      </c>
      <c r="AB113" s="38">
        <f t="shared" si="52"/>
        <v>38.68</v>
      </c>
      <c r="AC113" s="57">
        <f>IF(AB113="",Default_Rank_Score,RANK(AB113,AB$4:AB$119,1))</f>
        <v>35</v>
      </c>
      <c r="AD113" s="51">
        <v>33.520000000000003</v>
      </c>
      <c r="AE113" s="6">
        <v>0</v>
      </c>
      <c r="AF113" s="31">
        <v>0</v>
      </c>
      <c r="AG113" s="31">
        <v>0</v>
      </c>
      <c r="AH113" s="38">
        <f t="shared" si="53"/>
        <v>33.520000000000003</v>
      </c>
      <c r="AI113" s="57">
        <f>IF(AH113="",Default_Rank_Score,RANK(AH113,AH$4:AH$119,1))</f>
        <v>37</v>
      </c>
      <c r="AJ113" s="51">
        <v>48.99</v>
      </c>
      <c r="AK113" s="6">
        <v>0</v>
      </c>
      <c r="AL113" s="31">
        <v>0</v>
      </c>
      <c r="AM113" s="31">
        <v>0</v>
      </c>
      <c r="AN113" s="38">
        <f t="shared" si="54"/>
        <v>48.99</v>
      </c>
      <c r="AO113" s="11">
        <f>IF(AN113="",Default_Rank_Score,RANK(AN113,AN$4:AN$119,1))</f>
        <v>53</v>
      </c>
      <c r="AP113" s="51">
        <v>45.85</v>
      </c>
      <c r="AQ113" s="6">
        <v>0</v>
      </c>
      <c r="AR113" s="31">
        <v>0</v>
      </c>
      <c r="AS113" s="31">
        <v>0</v>
      </c>
      <c r="AT113" s="38">
        <f t="shared" si="55"/>
        <v>45.85</v>
      </c>
      <c r="AU113" s="11">
        <f>IF(AT113="",Default_Rank_Score,RANK(AT113,AT$4:AT$119,1))</f>
        <v>58</v>
      </c>
      <c r="AV113" s="51">
        <v>36.53</v>
      </c>
      <c r="AW113" s="6">
        <v>0</v>
      </c>
      <c r="AX113" s="31">
        <v>0</v>
      </c>
      <c r="AY113" s="31">
        <v>0</v>
      </c>
      <c r="AZ113" s="38">
        <f t="shared" si="56"/>
        <v>36.53</v>
      </c>
      <c r="BA113" s="11">
        <f>IF(AZ113="",Default_Rank_Score,RANK(AZ113,AZ$4:AZ$119,1))</f>
        <v>34</v>
      </c>
      <c r="BB113" s="51">
        <v>33.46</v>
      </c>
      <c r="BC113" s="6">
        <v>0</v>
      </c>
      <c r="BD113" s="31">
        <v>0</v>
      </c>
      <c r="BE113" s="31">
        <v>0</v>
      </c>
      <c r="BF113" s="38">
        <f t="shared" si="57"/>
        <v>33.46</v>
      </c>
      <c r="BG113" s="11">
        <f>IF(BF113="",Default_Rank_Score,RANK(BF113,BF$4:BF$119,1))</f>
        <v>34</v>
      </c>
      <c r="BH113" s="51">
        <v>42.53</v>
      </c>
      <c r="BI113" s="6">
        <v>0</v>
      </c>
      <c r="BJ113" s="31">
        <v>0</v>
      </c>
      <c r="BK113" s="31">
        <v>0</v>
      </c>
      <c r="BL113" s="38">
        <f t="shared" si="58"/>
        <v>42.53</v>
      </c>
      <c r="BM113" s="11">
        <f>IF(BL113="",Default_Rank_Score,RANK(BL113,BL$4:BL$119,1))</f>
        <v>58</v>
      </c>
      <c r="BN113" s="51">
        <v>41.63</v>
      </c>
      <c r="BO113" s="6">
        <v>0</v>
      </c>
      <c r="BP113" s="31">
        <v>0</v>
      </c>
      <c r="BQ113" s="31">
        <v>0</v>
      </c>
      <c r="BR113" s="38">
        <f t="shared" si="59"/>
        <v>41.63</v>
      </c>
      <c r="BS113" s="11">
        <f>IF(BR113="",Default_Rank_Score,RANK(BR113,BR$4:BR$119,1))</f>
        <v>31</v>
      </c>
    </row>
    <row r="114" spans="1:71" s="10" customFormat="1" x14ac:dyDescent="0.2">
      <c r="A114" s="61" t="s">
        <v>153</v>
      </c>
      <c r="B114" s="2"/>
      <c r="C114" s="1"/>
      <c r="D114" s="68" t="s">
        <v>46</v>
      </c>
      <c r="E114" s="76" t="s">
        <v>90</v>
      </c>
      <c r="F114" s="6"/>
      <c r="G114" s="66">
        <f t="shared" si="45"/>
        <v>80</v>
      </c>
      <c r="H114" s="66">
        <f t="shared" si="46"/>
        <v>414</v>
      </c>
      <c r="I114" s="66">
        <f t="shared" si="47"/>
        <v>8</v>
      </c>
      <c r="J114" s="66">
        <f t="shared" si="48"/>
        <v>4</v>
      </c>
      <c r="K114" s="67">
        <f t="shared" si="49"/>
        <v>588.7600000000001</v>
      </c>
      <c r="L114" s="51">
        <v>57.99</v>
      </c>
      <c r="M114" s="6">
        <v>0</v>
      </c>
      <c r="N114" s="31">
        <v>1</v>
      </c>
      <c r="O114" s="31">
        <v>0</v>
      </c>
      <c r="P114" s="38">
        <f t="shared" si="50"/>
        <v>67.990000000000009</v>
      </c>
      <c r="Q114" s="55">
        <f>IF(P114="",Default_Rank_Score,RANK(P114,P$4:P$119,1))</f>
        <v>88</v>
      </c>
      <c r="R114" s="51">
        <v>53.61</v>
      </c>
      <c r="S114" s="6">
        <v>0</v>
      </c>
      <c r="T114" s="31">
        <v>0</v>
      </c>
      <c r="U114" s="31">
        <v>0</v>
      </c>
      <c r="V114" s="38">
        <f t="shared" si="51"/>
        <v>53.61</v>
      </c>
      <c r="W114" s="57">
        <f>IF(V114="",Default_Rank_Score,RANK(V114,V$4:V$119,1))</f>
        <v>96</v>
      </c>
      <c r="X114" s="51">
        <v>61.85</v>
      </c>
      <c r="Y114" s="6">
        <v>0</v>
      </c>
      <c r="Z114" s="31">
        <v>0</v>
      </c>
      <c r="AA114" s="31">
        <v>0</v>
      </c>
      <c r="AB114" s="38">
        <f t="shared" si="52"/>
        <v>61.85</v>
      </c>
      <c r="AC114" s="57">
        <f>IF(AB114="",Default_Rank_Score,RANK(AB114,AB$4:AB$119,1))</f>
        <v>81</v>
      </c>
      <c r="AD114" s="51">
        <v>54.66</v>
      </c>
      <c r="AE114" s="6">
        <v>0</v>
      </c>
      <c r="AF114" s="31">
        <v>0</v>
      </c>
      <c r="AG114" s="31">
        <v>0</v>
      </c>
      <c r="AH114" s="38">
        <f t="shared" si="53"/>
        <v>54.66</v>
      </c>
      <c r="AI114" s="57">
        <f>IF(AH114="",Default_Rank_Score,RANK(AH114,AH$4:AH$119,1))</f>
        <v>82</v>
      </c>
      <c r="AJ114" s="51">
        <v>55.5</v>
      </c>
      <c r="AK114" s="6">
        <v>0</v>
      </c>
      <c r="AL114" s="31">
        <v>0</v>
      </c>
      <c r="AM114" s="31">
        <v>0</v>
      </c>
      <c r="AN114" s="38">
        <f t="shared" si="54"/>
        <v>55.5</v>
      </c>
      <c r="AO114" s="11">
        <f>IF(AN114="",Default_Rank_Score,RANK(AN114,AN$4:AN$119,1))</f>
        <v>67</v>
      </c>
      <c r="AP114" s="51">
        <v>57.12</v>
      </c>
      <c r="AQ114" s="6">
        <v>1</v>
      </c>
      <c r="AR114" s="31">
        <v>0</v>
      </c>
      <c r="AS114" s="31">
        <v>0</v>
      </c>
      <c r="AT114" s="38">
        <f t="shared" si="55"/>
        <v>62.12</v>
      </c>
      <c r="AU114" s="11">
        <f>IF(AT114="",Default_Rank_Score,RANK(AT114,AT$4:AT$119,1))</f>
        <v>84</v>
      </c>
      <c r="AV114" s="51">
        <v>49.85</v>
      </c>
      <c r="AW114" s="6">
        <v>0</v>
      </c>
      <c r="AX114" s="31">
        <v>0</v>
      </c>
      <c r="AY114" s="31">
        <v>0</v>
      </c>
      <c r="AZ114" s="38">
        <f t="shared" si="56"/>
        <v>49.85</v>
      </c>
      <c r="BA114" s="11">
        <f>IF(AZ114="",Default_Rank_Score,RANK(AZ114,AZ$4:AZ$119,1))</f>
        <v>69</v>
      </c>
      <c r="BB114" s="51">
        <v>48.04</v>
      </c>
      <c r="BC114" s="6">
        <v>0</v>
      </c>
      <c r="BD114" s="31">
        <v>0</v>
      </c>
      <c r="BE114" s="31">
        <v>0</v>
      </c>
      <c r="BF114" s="38">
        <f t="shared" si="57"/>
        <v>48.04</v>
      </c>
      <c r="BG114" s="11">
        <f>IF(BF114="",Default_Rank_Score,RANK(BF114,BF$4:BF$119,1))</f>
        <v>72</v>
      </c>
      <c r="BH114" s="51">
        <v>62.5</v>
      </c>
      <c r="BI114" s="6">
        <v>0</v>
      </c>
      <c r="BJ114" s="31">
        <v>0</v>
      </c>
      <c r="BK114" s="31">
        <v>0</v>
      </c>
      <c r="BL114" s="38">
        <f t="shared" si="58"/>
        <v>62.5</v>
      </c>
      <c r="BM114" s="11">
        <f>IF(BL114="",Default_Rank_Score,RANK(BL114,BL$4:BL$119,1))</f>
        <v>87</v>
      </c>
      <c r="BN114" s="51">
        <v>57.64</v>
      </c>
      <c r="BO114" s="6">
        <v>3</v>
      </c>
      <c r="BP114" s="31">
        <v>0</v>
      </c>
      <c r="BQ114" s="31">
        <v>0</v>
      </c>
      <c r="BR114" s="38">
        <f t="shared" si="59"/>
        <v>72.64</v>
      </c>
      <c r="BS114" s="11">
        <f>IF(BR114="",Default_Rank_Score,RANK(BR114,BR$4:BR$119,1))</f>
        <v>85</v>
      </c>
    </row>
    <row r="115" spans="1:71" s="10" customFormat="1" x14ac:dyDescent="0.2">
      <c r="A115" s="61" t="s">
        <v>138</v>
      </c>
      <c r="B115" s="2"/>
      <c r="C115" s="1"/>
      <c r="D115" s="72">
        <v>4</v>
      </c>
      <c r="E115" s="76" t="s">
        <v>139</v>
      </c>
      <c r="F115" s="6"/>
      <c r="G115" s="66">
        <f t="shared" si="45"/>
        <v>5</v>
      </c>
      <c r="H115" s="66">
        <f t="shared" si="46"/>
        <v>17</v>
      </c>
      <c r="I115" s="66">
        <f t="shared" si="47"/>
        <v>8</v>
      </c>
      <c r="J115" s="66">
        <f t="shared" si="48"/>
        <v>9</v>
      </c>
      <c r="K115" s="67">
        <f t="shared" si="49"/>
        <v>255.67000000000002</v>
      </c>
      <c r="L115" s="51">
        <v>18.57</v>
      </c>
      <c r="M115" s="6">
        <v>0</v>
      </c>
      <c r="N115" s="31">
        <v>0</v>
      </c>
      <c r="O115" s="31">
        <v>0</v>
      </c>
      <c r="P115" s="38">
        <f t="shared" si="50"/>
        <v>18.57</v>
      </c>
      <c r="Q115" s="55">
        <f>IF(P115="",Default_Rank_Score,RANK(P115,P$4:P$119,1))</f>
        <v>2</v>
      </c>
      <c r="R115" s="51">
        <v>15.46</v>
      </c>
      <c r="S115" s="6">
        <v>0</v>
      </c>
      <c r="T115" s="31">
        <v>0</v>
      </c>
      <c r="U115" s="31">
        <v>0</v>
      </c>
      <c r="V115" s="38">
        <f t="shared" si="51"/>
        <v>15.46</v>
      </c>
      <c r="W115" s="57">
        <f>IF(V115="",Default_Rank_Score,RANK(V115,V$4:V$119,1))</f>
        <v>5</v>
      </c>
      <c r="X115" s="51">
        <v>21.04</v>
      </c>
      <c r="Y115" s="6">
        <v>0</v>
      </c>
      <c r="Z115" s="31">
        <v>0</v>
      </c>
      <c r="AA115" s="31">
        <v>0</v>
      </c>
      <c r="AB115" s="38">
        <f t="shared" si="52"/>
        <v>21.04</v>
      </c>
      <c r="AC115" s="57">
        <f>IF(AB115="",Default_Rank_Score,RANK(AB115,AB$4:AB$119,1))</f>
        <v>1</v>
      </c>
      <c r="AD115" s="51">
        <v>18.149999999999999</v>
      </c>
      <c r="AE115" s="6">
        <v>0</v>
      </c>
      <c r="AF115" s="31">
        <v>0</v>
      </c>
      <c r="AG115" s="31">
        <v>0</v>
      </c>
      <c r="AH115" s="38">
        <f t="shared" si="53"/>
        <v>18.149999999999999</v>
      </c>
      <c r="AI115" s="57">
        <f>IF(AH115="",Default_Rank_Score,RANK(AH115,AH$4:AH$119,1))</f>
        <v>1</v>
      </c>
      <c r="AJ115" s="51">
        <v>31.87</v>
      </c>
      <c r="AK115" s="6">
        <v>0</v>
      </c>
      <c r="AL115" s="31">
        <v>0</v>
      </c>
      <c r="AM115" s="31">
        <v>0</v>
      </c>
      <c r="AN115" s="38">
        <f t="shared" si="54"/>
        <v>31.87</v>
      </c>
      <c r="AO115" s="11">
        <f>IF(AN115="",Default_Rank_Score,RANK(AN115,AN$4:AN$119,1))</f>
        <v>8</v>
      </c>
      <c r="AP115" s="51">
        <v>19.7</v>
      </c>
      <c r="AQ115" s="6">
        <v>0</v>
      </c>
      <c r="AR115" s="31">
        <v>0</v>
      </c>
      <c r="AS115" s="31">
        <v>0</v>
      </c>
      <c r="AT115" s="38">
        <f t="shared" si="55"/>
        <v>19.7</v>
      </c>
      <c r="AU115" s="11">
        <f>IF(AT115="",Default_Rank_Score,RANK(AT115,AT$4:AT$119,1))</f>
        <v>2</v>
      </c>
      <c r="AV115" s="51">
        <v>19.05</v>
      </c>
      <c r="AW115" s="6">
        <v>5</v>
      </c>
      <c r="AX115" s="31">
        <v>0</v>
      </c>
      <c r="AY115" s="31">
        <v>0</v>
      </c>
      <c r="AZ115" s="38">
        <f t="shared" si="56"/>
        <v>44.05</v>
      </c>
      <c r="BA115" s="11">
        <f>IF(AZ115="",Default_Rank_Score,RANK(AZ115,AZ$4:AZ$119,1))</f>
        <v>55</v>
      </c>
      <c r="BB115" s="51">
        <v>22.76</v>
      </c>
      <c r="BC115" s="6">
        <v>4</v>
      </c>
      <c r="BD115" s="31">
        <v>0</v>
      </c>
      <c r="BE115" s="31">
        <v>0</v>
      </c>
      <c r="BF115" s="38">
        <f t="shared" si="57"/>
        <v>42.760000000000005</v>
      </c>
      <c r="BG115" s="11">
        <f>IF(BF115="",Default_Rank_Score,RANK(BF115,BF$4:BF$119,1))</f>
        <v>63</v>
      </c>
      <c r="BH115" s="51">
        <v>20.88</v>
      </c>
      <c r="BI115" s="6">
        <v>0</v>
      </c>
      <c r="BJ115" s="31">
        <v>0</v>
      </c>
      <c r="BK115" s="31">
        <v>0</v>
      </c>
      <c r="BL115" s="38">
        <f t="shared" si="58"/>
        <v>20.88</v>
      </c>
      <c r="BM115" s="11">
        <f>IF(BL115="",Default_Rank_Score,RANK(BL115,BL$4:BL$119,1))</f>
        <v>3</v>
      </c>
      <c r="BN115" s="51">
        <v>23.19</v>
      </c>
      <c r="BO115" s="6">
        <v>0</v>
      </c>
      <c r="BP115" s="31">
        <v>0</v>
      </c>
      <c r="BQ115" s="31">
        <v>0</v>
      </c>
      <c r="BR115" s="38">
        <f t="shared" si="59"/>
        <v>23.19</v>
      </c>
      <c r="BS115" s="11">
        <f>IF(BR115="",Default_Rank_Score,RANK(BR115,BR$4:BR$119,1))</f>
        <v>3</v>
      </c>
    </row>
    <row r="116" spans="1:71" s="10" customFormat="1" x14ac:dyDescent="0.2">
      <c r="A116" s="61" t="s">
        <v>55</v>
      </c>
      <c r="B116" s="2"/>
      <c r="C116" s="1"/>
      <c r="D116" s="68" t="s">
        <v>46</v>
      </c>
      <c r="E116" s="76" t="s">
        <v>139</v>
      </c>
      <c r="F116" s="6"/>
      <c r="G116" s="66">
        <f t="shared" si="45"/>
        <v>44</v>
      </c>
      <c r="H116" s="66">
        <f t="shared" si="46"/>
        <v>247</v>
      </c>
      <c r="I116" s="66">
        <f t="shared" si="47"/>
        <v>9</v>
      </c>
      <c r="J116" s="66">
        <f t="shared" si="48"/>
        <v>1</v>
      </c>
      <c r="K116" s="67">
        <f t="shared" si="49"/>
        <v>395.46</v>
      </c>
      <c r="L116" s="51">
        <v>38.81</v>
      </c>
      <c r="M116" s="6">
        <v>0</v>
      </c>
      <c r="N116" s="31">
        <v>0</v>
      </c>
      <c r="O116" s="31">
        <v>0</v>
      </c>
      <c r="P116" s="38">
        <f t="shared" si="50"/>
        <v>38.81</v>
      </c>
      <c r="Q116" s="55">
        <f>IF(P116="",Default_Rank_Score,RANK(P116,P$4:P$119,1))</f>
        <v>47</v>
      </c>
      <c r="R116" s="51">
        <v>28.41</v>
      </c>
      <c r="S116" s="6">
        <v>0</v>
      </c>
      <c r="T116" s="31">
        <v>0</v>
      </c>
      <c r="U116" s="31">
        <v>0</v>
      </c>
      <c r="V116" s="38">
        <f t="shared" si="51"/>
        <v>28.41</v>
      </c>
      <c r="W116" s="57">
        <f>IF(V116="",Default_Rank_Score,RANK(V116,V$4:V$119,1))</f>
        <v>45</v>
      </c>
      <c r="X116" s="51">
        <v>45.09</v>
      </c>
      <c r="Y116" s="6">
        <v>0</v>
      </c>
      <c r="Z116" s="31">
        <v>1</v>
      </c>
      <c r="AA116" s="31">
        <v>0</v>
      </c>
      <c r="AB116" s="38">
        <f t="shared" si="52"/>
        <v>55.09</v>
      </c>
      <c r="AC116" s="57">
        <f>IF(AB116="",Default_Rank_Score,RANK(AB116,AB$4:AB$119,1))</f>
        <v>73</v>
      </c>
      <c r="AD116" s="51">
        <v>38.54</v>
      </c>
      <c r="AE116" s="6">
        <v>0</v>
      </c>
      <c r="AF116" s="31">
        <v>0</v>
      </c>
      <c r="AG116" s="31">
        <v>0</v>
      </c>
      <c r="AH116" s="38">
        <f t="shared" si="53"/>
        <v>38.54</v>
      </c>
      <c r="AI116" s="57">
        <f>IF(AH116="",Default_Rank_Score,RANK(AH116,AH$4:AH$119,1))</f>
        <v>52</v>
      </c>
      <c r="AJ116" s="51">
        <v>41.9</v>
      </c>
      <c r="AK116" s="6">
        <v>0</v>
      </c>
      <c r="AL116" s="31">
        <v>0</v>
      </c>
      <c r="AM116" s="31">
        <v>0</v>
      </c>
      <c r="AN116" s="38">
        <f t="shared" si="54"/>
        <v>41.9</v>
      </c>
      <c r="AO116" s="11">
        <f>IF(AN116="",Default_Rank_Score,RANK(AN116,AN$4:AN$119,1))</f>
        <v>30</v>
      </c>
      <c r="AP116" s="51">
        <v>41.76</v>
      </c>
      <c r="AQ116" s="6">
        <v>0</v>
      </c>
      <c r="AR116" s="31">
        <v>0</v>
      </c>
      <c r="AS116" s="31">
        <v>0</v>
      </c>
      <c r="AT116" s="38">
        <f t="shared" si="55"/>
        <v>41.76</v>
      </c>
      <c r="AU116" s="11">
        <f>IF(AT116="",Default_Rank_Score,RANK(AT116,AT$4:AT$119,1))</f>
        <v>53</v>
      </c>
      <c r="AV116" s="51">
        <v>30.03</v>
      </c>
      <c r="AW116" s="6">
        <v>1</v>
      </c>
      <c r="AX116" s="31">
        <v>0</v>
      </c>
      <c r="AY116" s="31">
        <v>0</v>
      </c>
      <c r="AZ116" s="38">
        <f t="shared" si="56"/>
        <v>35.03</v>
      </c>
      <c r="BA116" s="11">
        <f>IF(AZ116="",Default_Rank_Score,RANK(AZ116,AZ$4:AZ$119,1))</f>
        <v>27</v>
      </c>
      <c r="BB116" s="51">
        <v>35.07</v>
      </c>
      <c r="BC116" s="6">
        <v>0</v>
      </c>
      <c r="BD116" s="31">
        <v>0</v>
      </c>
      <c r="BE116" s="31">
        <v>0</v>
      </c>
      <c r="BF116" s="38">
        <f t="shared" si="57"/>
        <v>35.07</v>
      </c>
      <c r="BG116" s="11">
        <f>IF(BF116="",Default_Rank_Score,RANK(BF116,BF$4:BF$119,1))</f>
        <v>42</v>
      </c>
      <c r="BH116" s="51">
        <v>34.869999999999997</v>
      </c>
      <c r="BI116" s="6">
        <v>0</v>
      </c>
      <c r="BJ116" s="31">
        <v>0</v>
      </c>
      <c r="BK116" s="31">
        <v>0</v>
      </c>
      <c r="BL116" s="38">
        <f t="shared" si="58"/>
        <v>34.869999999999997</v>
      </c>
      <c r="BM116" s="11">
        <f>IF(BL116="",Default_Rank_Score,RANK(BL116,BL$4:BL$119,1))</f>
        <v>33</v>
      </c>
      <c r="BN116" s="51">
        <v>45.98</v>
      </c>
      <c r="BO116" s="6">
        <v>0</v>
      </c>
      <c r="BP116" s="31">
        <v>0</v>
      </c>
      <c r="BQ116" s="31">
        <v>0</v>
      </c>
      <c r="BR116" s="38">
        <f t="shared" si="59"/>
        <v>45.98</v>
      </c>
      <c r="BS116" s="11">
        <f>IF(BR116="",Default_Rank_Score,RANK(BR116,BR$4:BR$119,1))</f>
        <v>41</v>
      </c>
    </row>
    <row r="117" spans="1:71" s="10" customFormat="1" x14ac:dyDescent="0.2">
      <c r="A117" s="61" t="s">
        <v>51</v>
      </c>
      <c r="B117" s="2"/>
      <c r="C117" s="1"/>
      <c r="D117" s="73">
        <v>5</v>
      </c>
      <c r="E117" s="76" t="s">
        <v>139</v>
      </c>
      <c r="F117" s="6"/>
      <c r="G117" s="66">
        <f t="shared" si="45"/>
        <v>63</v>
      </c>
      <c r="H117" s="66">
        <f t="shared" si="46"/>
        <v>320</v>
      </c>
      <c r="I117" s="66">
        <f t="shared" si="47"/>
        <v>9</v>
      </c>
      <c r="J117" s="66">
        <f t="shared" si="48"/>
        <v>1</v>
      </c>
      <c r="K117" s="67">
        <f t="shared" si="49"/>
        <v>466.20000000000005</v>
      </c>
      <c r="L117" s="51">
        <v>43.65</v>
      </c>
      <c r="M117" s="6">
        <v>0</v>
      </c>
      <c r="N117" s="31">
        <v>0</v>
      </c>
      <c r="O117" s="31">
        <v>0</v>
      </c>
      <c r="P117" s="38">
        <f t="shared" si="50"/>
        <v>43.65</v>
      </c>
      <c r="Q117" s="55">
        <f>IF(P117="",Default_Rank_Score,RANK(P117,P$4:P$119,1))</f>
        <v>57</v>
      </c>
      <c r="R117" s="51">
        <v>34.08</v>
      </c>
      <c r="S117" s="6">
        <v>0</v>
      </c>
      <c r="T117" s="31">
        <v>0</v>
      </c>
      <c r="U117" s="31">
        <v>0</v>
      </c>
      <c r="V117" s="38">
        <f t="shared" si="51"/>
        <v>34.08</v>
      </c>
      <c r="W117" s="57">
        <f>IF(V117="",Default_Rank_Score,RANK(V117,V$4:V$119,1))</f>
        <v>61</v>
      </c>
      <c r="X117" s="51">
        <v>53.17</v>
      </c>
      <c r="Y117" s="6">
        <v>0</v>
      </c>
      <c r="Z117" s="31">
        <v>1</v>
      </c>
      <c r="AA117" s="31">
        <v>0</v>
      </c>
      <c r="AB117" s="38">
        <f t="shared" si="52"/>
        <v>63.17</v>
      </c>
      <c r="AC117" s="57">
        <f>IF(AB117="",Default_Rank_Score,RANK(AB117,AB$4:AB$119,1))</f>
        <v>84</v>
      </c>
      <c r="AD117" s="51">
        <v>41.49</v>
      </c>
      <c r="AE117" s="6">
        <v>0</v>
      </c>
      <c r="AF117" s="31">
        <v>0</v>
      </c>
      <c r="AG117" s="31">
        <v>0</v>
      </c>
      <c r="AH117" s="38">
        <f t="shared" si="53"/>
        <v>41.49</v>
      </c>
      <c r="AI117" s="57">
        <f>IF(AH117="",Default_Rank_Score,RANK(AH117,AH$4:AH$119,1))</f>
        <v>62</v>
      </c>
      <c r="AJ117" s="51">
        <v>49.76</v>
      </c>
      <c r="AK117" s="6">
        <v>0</v>
      </c>
      <c r="AL117" s="31">
        <v>0</v>
      </c>
      <c r="AM117" s="31">
        <v>0</v>
      </c>
      <c r="AN117" s="38">
        <f t="shared" si="54"/>
        <v>49.76</v>
      </c>
      <c r="AO117" s="11">
        <f>IF(AN117="",Default_Rank_Score,RANK(AN117,AN$4:AN$119,1))</f>
        <v>56</v>
      </c>
      <c r="AP117" s="51">
        <v>46.1</v>
      </c>
      <c r="AQ117" s="6">
        <v>0</v>
      </c>
      <c r="AR117" s="31">
        <v>0</v>
      </c>
      <c r="AS117" s="31">
        <v>0</v>
      </c>
      <c r="AT117" s="38">
        <f t="shared" si="55"/>
        <v>46.1</v>
      </c>
      <c r="AU117" s="11">
        <f>IF(AT117="",Default_Rank_Score,RANK(AT117,AT$4:AT$119,1))</f>
        <v>59</v>
      </c>
      <c r="AV117" s="51">
        <v>42.49</v>
      </c>
      <c r="AW117" s="6">
        <v>0</v>
      </c>
      <c r="AX117" s="31">
        <v>0</v>
      </c>
      <c r="AY117" s="31">
        <v>0</v>
      </c>
      <c r="AZ117" s="38">
        <f t="shared" si="56"/>
        <v>42.49</v>
      </c>
      <c r="BA117" s="11">
        <f>IF(AZ117="",Default_Rank_Score,RANK(AZ117,AZ$4:AZ$119,1))</f>
        <v>49</v>
      </c>
      <c r="BB117" s="51">
        <v>41.42</v>
      </c>
      <c r="BC117" s="6">
        <v>0</v>
      </c>
      <c r="BD117" s="31">
        <v>0</v>
      </c>
      <c r="BE117" s="31">
        <v>0</v>
      </c>
      <c r="BF117" s="38">
        <f t="shared" si="57"/>
        <v>41.42</v>
      </c>
      <c r="BG117" s="11">
        <f>IF(BF117="",Default_Rank_Score,RANK(BF117,BF$4:BF$119,1))</f>
        <v>59</v>
      </c>
      <c r="BH117" s="51">
        <v>40.700000000000003</v>
      </c>
      <c r="BI117" s="6">
        <v>1</v>
      </c>
      <c r="BJ117" s="31">
        <v>0</v>
      </c>
      <c r="BK117" s="31">
        <v>0</v>
      </c>
      <c r="BL117" s="38">
        <f t="shared" si="58"/>
        <v>45.7</v>
      </c>
      <c r="BM117" s="11">
        <f>IF(BL117="",Default_Rank_Score,RANK(BL117,BL$4:BL$119,1))</f>
        <v>62</v>
      </c>
      <c r="BN117" s="51">
        <v>58.34</v>
      </c>
      <c r="BO117" s="6">
        <v>0</v>
      </c>
      <c r="BP117" s="31">
        <v>0</v>
      </c>
      <c r="BQ117" s="31">
        <v>0</v>
      </c>
      <c r="BR117" s="38">
        <f t="shared" si="59"/>
        <v>58.34</v>
      </c>
      <c r="BS117" s="11">
        <f>IF(BR117="",Default_Rank_Score,RANK(BR117,BR$4:BR$119,1))</f>
        <v>70</v>
      </c>
    </row>
    <row r="118" spans="1:71" s="10" customFormat="1" x14ac:dyDescent="0.2">
      <c r="A118" s="61" t="s">
        <v>173</v>
      </c>
      <c r="B118" s="2"/>
      <c r="C118" s="1"/>
      <c r="D118" s="74">
        <v>6</v>
      </c>
      <c r="E118" s="76" t="s">
        <v>139</v>
      </c>
      <c r="F118" s="6"/>
      <c r="G118" s="66">
        <f t="shared" si="45"/>
        <v>76</v>
      </c>
      <c r="H118" s="66">
        <f t="shared" si="46"/>
        <v>339</v>
      </c>
      <c r="I118" s="66">
        <f t="shared" si="47"/>
        <v>5</v>
      </c>
      <c r="J118" s="66">
        <f t="shared" si="48"/>
        <v>12</v>
      </c>
      <c r="K118" s="67">
        <f t="shared" si="49"/>
        <v>551.86</v>
      </c>
      <c r="L118" s="51">
        <v>46.87</v>
      </c>
      <c r="M118" s="6">
        <v>0</v>
      </c>
      <c r="N118" s="31">
        <v>0</v>
      </c>
      <c r="O118" s="31">
        <v>0</v>
      </c>
      <c r="P118" s="38">
        <f t="shared" si="50"/>
        <v>46.87</v>
      </c>
      <c r="Q118" s="55">
        <f>IF(P118="",Default_Rank_Score,RANK(P118,P$4:P$119,1))</f>
        <v>62</v>
      </c>
      <c r="R118" s="51">
        <v>35.83</v>
      </c>
      <c r="S118" s="6">
        <v>0</v>
      </c>
      <c r="T118" s="31">
        <v>0</v>
      </c>
      <c r="U118" s="31">
        <v>0</v>
      </c>
      <c r="V118" s="38">
        <f t="shared" si="51"/>
        <v>35.83</v>
      </c>
      <c r="W118" s="57">
        <f>IF(V118="",Default_Rank_Score,RANK(V118,V$4:V$119,1))</f>
        <v>65</v>
      </c>
      <c r="X118" s="51">
        <v>47.35</v>
      </c>
      <c r="Y118" s="6">
        <v>0</v>
      </c>
      <c r="Z118" s="31">
        <v>0</v>
      </c>
      <c r="AA118" s="31">
        <v>0</v>
      </c>
      <c r="AB118" s="38">
        <f t="shared" si="52"/>
        <v>47.35</v>
      </c>
      <c r="AC118" s="57">
        <f>IF(AB118="",Default_Rank_Score,RANK(AB118,AB$4:AB$119,1))</f>
        <v>58</v>
      </c>
      <c r="AD118" s="51">
        <v>46.93</v>
      </c>
      <c r="AE118" s="6">
        <v>1</v>
      </c>
      <c r="AF118" s="31">
        <v>0</v>
      </c>
      <c r="AG118" s="31">
        <v>0</v>
      </c>
      <c r="AH118" s="38">
        <f t="shared" si="53"/>
        <v>51.93</v>
      </c>
      <c r="AI118" s="57">
        <f>IF(AH118="",Default_Rank_Score,RANK(AH118,AH$4:AH$119,1))</f>
        <v>80</v>
      </c>
      <c r="AJ118" s="51">
        <v>59.97</v>
      </c>
      <c r="AK118" s="6">
        <v>0</v>
      </c>
      <c r="AL118" s="31">
        <v>0</v>
      </c>
      <c r="AM118" s="31">
        <v>0</v>
      </c>
      <c r="AN118" s="38">
        <f t="shared" si="54"/>
        <v>59.97</v>
      </c>
      <c r="AO118" s="11">
        <f>IF(AN118="",Default_Rank_Score,RANK(AN118,AN$4:AN$119,1))</f>
        <v>74</v>
      </c>
      <c r="AP118" s="51">
        <v>56.26</v>
      </c>
      <c r="AQ118" s="6">
        <v>2</v>
      </c>
      <c r="AR118" s="31">
        <v>0</v>
      </c>
      <c r="AS118" s="31">
        <v>0</v>
      </c>
      <c r="AT118" s="38">
        <f t="shared" si="55"/>
        <v>66.259999999999991</v>
      </c>
      <c r="AU118" s="11">
        <f>IF(AT118="",Default_Rank_Score,RANK(AT118,AT$4:AT$119,1))</f>
        <v>88</v>
      </c>
      <c r="AV118" s="51">
        <v>46.5</v>
      </c>
      <c r="AW118" s="6">
        <v>3</v>
      </c>
      <c r="AX118" s="31">
        <v>0</v>
      </c>
      <c r="AY118" s="31">
        <v>0</v>
      </c>
      <c r="AZ118" s="38">
        <f t="shared" si="56"/>
        <v>61.5</v>
      </c>
      <c r="BA118" s="11">
        <f>IF(AZ118="",Default_Rank_Score,RANK(AZ118,AZ$4:AZ$119,1))</f>
        <v>84</v>
      </c>
      <c r="BB118" s="51">
        <v>42.23</v>
      </c>
      <c r="BC118" s="6">
        <v>2</v>
      </c>
      <c r="BD118" s="31">
        <v>0</v>
      </c>
      <c r="BE118" s="31">
        <v>0</v>
      </c>
      <c r="BF118" s="38">
        <f t="shared" si="57"/>
        <v>52.23</v>
      </c>
      <c r="BG118" s="11">
        <f>IF(BF118="",Default_Rank_Score,RANK(BF118,BF$4:BF$119,1))</f>
        <v>78</v>
      </c>
      <c r="BH118" s="51">
        <v>47.99</v>
      </c>
      <c r="BI118" s="6">
        <v>0</v>
      </c>
      <c r="BJ118" s="31">
        <v>0</v>
      </c>
      <c r="BK118" s="31">
        <v>0</v>
      </c>
      <c r="BL118" s="38">
        <f t="shared" si="58"/>
        <v>47.99</v>
      </c>
      <c r="BM118" s="11">
        <f>IF(BL118="",Default_Rank_Score,RANK(BL118,BL$4:BL$119,1))</f>
        <v>66</v>
      </c>
      <c r="BN118" s="51">
        <v>61.93</v>
      </c>
      <c r="BO118" s="6">
        <v>4</v>
      </c>
      <c r="BP118" s="31">
        <v>0</v>
      </c>
      <c r="BQ118" s="31">
        <v>0</v>
      </c>
      <c r="BR118" s="38">
        <f t="shared" si="59"/>
        <v>81.93</v>
      </c>
      <c r="BS118" s="11">
        <f>IF(BR118="",Default_Rank_Score,RANK(BR118,BR$4:BR$119,1))</f>
        <v>93</v>
      </c>
    </row>
    <row r="119" spans="1:71" s="26" customFormat="1" ht="13.5" thickBot="1" x14ac:dyDescent="0.25">
      <c r="A119" s="39" t="s">
        <v>26</v>
      </c>
      <c r="B119" s="40"/>
      <c r="C119" s="40"/>
      <c r="D119" s="40"/>
      <c r="E119" s="41"/>
      <c r="F119" s="42"/>
      <c r="G119" s="43"/>
      <c r="H119" s="43"/>
      <c r="I119" s="43"/>
      <c r="J119" s="43"/>
      <c r="K119" s="46"/>
      <c r="L119" s="52"/>
      <c r="M119" s="43"/>
      <c r="N119" s="43"/>
      <c r="O119" s="43"/>
      <c r="P119" s="44"/>
      <c r="Q119" s="56"/>
      <c r="R119" s="52"/>
      <c r="S119" s="43"/>
      <c r="T119" s="43"/>
      <c r="U119" s="43"/>
      <c r="V119" s="44"/>
      <c r="W119" s="56"/>
      <c r="X119" s="52"/>
      <c r="Y119" s="43"/>
      <c r="Z119" s="43"/>
      <c r="AA119" s="43"/>
      <c r="AB119" s="44"/>
      <c r="AC119" s="56"/>
      <c r="AD119" s="52"/>
      <c r="AE119" s="43"/>
      <c r="AF119" s="43"/>
      <c r="AG119" s="43"/>
      <c r="AH119" s="44"/>
      <c r="AI119" s="56"/>
      <c r="AJ119" s="52"/>
      <c r="AK119" s="43"/>
      <c r="AL119" s="43"/>
      <c r="AM119" s="43"/>
      <c r="AN119" s="44"/>
      <c r="AO119" s="25"/>
      <c r="AP119" s="52"/>
      <c r="AQ119" s="43"/>
      <c r="AR119" s="43"/>
      <c r="AS119" s="43"/>
      <c r="AT119" s="44"/>
      <c r="AU119" s="25"/>
      <c r="AV119" s="52"/>
      <c r="AW119" s="43"/>
      <c r="AX119" s="43"/>
      <c r="AY119" s="43"/>
      <c r="AZ119" s="44"/>
      <c r="BA119" s="25"/>
      <c r="BB119" s="52"/>
      <c r="BC119" s="43"/>
      <c r="BD119" s="43"/>
      <c r="BE119" s="43"/>
      <c r="BF119" s="44"/>
      <c r="BG119" s="25"/>
      <c r="BH119" s="52"/>
      <c r="BI119" s="43"/>
      <c r="BJ119" s="43"/>
      <c r="BK119" s="43"/>
      <c r="BL119" s="44"/>
      <c r="BM119" s="25"/>
      <c r="BN119" s="52"/>
      <c r="BO119" s="43"/>
      <c r="BP119" s="43"/>
      <c r="BQ119" s="43"/>
      <c r="BR119" s="44"/>
      <c r="BS119" s="25"/>
    </row>
    <row r="120" spans="1:71" s="16" customFormat="1" x14ac:dyDescent="0.2">
      <c r="A120" s="16" t="s">
        <v>27</v>
      </c>
      <c r="E120" s="12"/>
      <c r="F120" s="5"/>
      <c r="G120" s="14"/>
      <c r="H120" s="14"/>
      <c r="I120" s="14"/>
      <c r="J120" s="14"/>
      <c r="K120" s="14"/>
      <c r="L120" s="15">
        <v>200</v>
      </c>
      <c r="M120" s="14"/>
      <c r="N120" s="14"/>
      <c r="O120" s="14"/>
      <c r="P120" s="15"/>
      <c r="Q120" s="14"/>
      <c r="R120" s="15">
        <v>200</v>
      </c>
      <c r="S120" s="14"/>
      <c r="T120" s="14"/>
      <c r="U120" s="14"/>
      <c r="V120" s="15"/>
      <c r="W120" s="14"/>
      <c r="X120" s="15">
        <v>200</v>
      </c>
      <c r="Y120" s="14"/>
      <c r="Z120" s="14"/>
      <c r="AA120" s="14"/>
      <c r="AB120" s="15"/>
      <c r="AC120" s="14"/>
      <c r="AD120" s="15">
        <v>200</v>
      </c>
      <c r="AE120" s="14"/>
      <c r="AF120" s="14"/>
      <c r="AG120" s="14"/>
      <c r="AH120" s="15"/>
      <c r="AI120" s="14"/>
      <c r="AJ120" s="15">
        <v>200</v>
      </c>
      <c r="AK120" s="14"/>
      <c r="AL120" s="14"/>
      <c r="AM120" s="14"/>
      <c r="AN120" s="15"/>
      <c r="AO120" s="14"/>
      <c r="AP120" s="15">
        <v>200</v>
      </c>
      <c r="AQ120" s="14"/>
      <c r="AR120" s="14"/>
      <c r="AS120" s="14"/>
      <c r="AT120" s="15"/>
      <c r="AU120" s="14"/>
      <c r="AV120" s="15">
        <v>200</v>
      </c>
      <c r="AW120" s="14"/>
      <c r="AX120" s="14"/>
      <c r="AY120" s="14"/>
      <c r="AZ120" s="15"/>
      <c r="BA120" s="14"/>
      <c r="BB120" s="15">
        <v>200</v>
      </c>
      <c r="BC120" s="14"/>
      <c r="BD120" s="14"/>
      <c r="BE120" s="14"/>
      <c r="BF120" s="15"/>
      <c r="BG120" s="14"/>
      <c r="BH120" s="15">
        <v>200</v>
      </c>
      <c r="BI120" s="14"/>
      <c r="BJ120" s="14"/>
      <c r="BK120" s="14"/>
      <c r="BL120" s="15"/>
      <c r="BM120" s="14"/>
      <c r="BN120" s="15">
        <v>200</v>
      </c>
      <c r="BO120" s="14"/>
      <c r="BP120" s="14"/>
      <c r="BQ120" s="14"/>
      <c r="BR120" s="15"/>
      <c r="BS120" s="14"/>
    </row>
    <row r="121" spans="1:71" s="16" customFormat="1" x14ac:dyDescent="0.2">
      <c r="A121" s="4" t="s">
        <v>28</v>
      </c>
      <c r="B121" s="4"/>
      <c r="C121" s="4"/>
      <c r="D121" s="4"/>
      <c r="E121" s="12"/>
      <c r="F121" s="5"/>
      <c r="G121" s="14"/>
      <c r="H121" s="14"/>
      <c r="I121" s="14"/>
      <c r="J121" s="14"/>
      <c r="K121" s="14"/>
      <c r="L121" s="15">
        <v>20</v>
      </c>
      <c r="M121" s="14"/>
      <c r="N121" s="14"/>
      <c r="O121" s="14"/>
      <c r="P121" s="15"/>
      <c r="Q121" s="14"/>
      <c r="R121" s="15">
        <v>20</v>
      </c>
      <c r="S121" s="14"/>
      <c r="T121" s="14"/>
      <c r="U121" s="14"/>
      <c r="V121" s="15"/>
      <c r="W121" s="14"/>
      <c r="X121" s="15">
        <v>20</v>
      </c>
      <c r="Y121" s="14"/>
      <c r="Z121" s="14"/>
      <c r="AA121" s="14"/>
      <c r="AB121" s="15"/>
      <c r="AC121" s="14"/>
      <c r="AD121" s="15">
        <v>20</v>
      </c>
      <c r="AE121" s="14"/>
      <c r="AF121" s="14"/>
      <c r="AG121" s="14"/>
      <c r="AH121" s="15"/>
      <c r="AI121" s="14"/>
      <c r="AJ121" s="15">
        <v>20</v>
      </c>
      <c r="AK121" s="14"/>
      <c r="AL121" s="14"/>
      <c r="AM121" s="14"/>
      <c r="AN121" s="15"/>
      <c r="AO121" s="14"/>
      <c r="AP121" s="15">
        <v>20</v>
      </c>
      <c r="AQ121" s="14"/>
      <c r="AR121" s="14"/>
      <c r="AS121" s="14"/>
      <c r="AT121" s="15"/>
      <c r="AU121" s="14"/>
      <c r="AV121" s="15">
        <v>20</v>
      </c>
      <c r="AW121" s="14"/>
      <c r="AX121" s="14"/>
      <c r="AY121" s="14"/>
      <c r="AZ121" s="15"/>
      <c r="BA121" s="14"/>
      <c r="BB121" s="15">
        <v>20</v>
      </c>
      <c r="BC121" s="14"/>
      <c r="BD121" s="14"/>
      <c r="BE121" s="14"/>
      <c r="BF121" s="15"/>
      <c r="BG121" s="14"/>
      <c r="BH121" s="15">
        <v>20</v>
      </c>
      <c r="BI121" s="14"/>
      <c r="BJ121" s="14"/>
      <c r="BK121" s="14"/>
      <c r="BL121" s="15"/>
      <c r="BM121" s="14"/>
      <c r="BN121" s="15">
        <v>20</v>
      </c>
      <c r="BO121" s="14"/>
      <c r="BP121" s="14"/>
      <c r="BQ121" s="14"/>
      <c r="BR121" s="15"/>
      <c r="BS121" s="14"/>
    </row>
    <row r="122" spans="1:71" s="16" customFormat="1" x14ac:dyDescent="0.2">
      <c r="A122" s="4" t="s">
        <v>29</v>
      </c>
      <c r="B122" s="4"/>
      <c r="C122" s="4"/>
      <c r="D122" s="4"/>
      <c r="E122" s="12"/>
      <c r="F122" s="5"/>
      <c r="G122" s="14"/>
      <c r="H122" s="14"/>
      <c r="I122" s="14"/>
      <c r="J122" s="14"/>
      <c r="K122" s="14"/>
      <c r="L122" s="15">
        <f>MIN(L4:L119)</f>
        <v>17.72</v>
      </c>
      <c r="M122" s="14"/>
      <c r="N122" s="14"/>
      <c r="O122" s="14"/>
      <c r="P122" s="15">
        <f>MIN(P4:P119)</f>
        <v>17.72</v>
      </c>
      <c r="Q122" s="14"/>
      <c r="R122" s="15">
        <f>MIN(R4:R119)</f>
        <v>12.56</v>
      </c>
      <c r="S122" s="14"/>
      <c r="T122" s="14"/>
      <c r="U122" s="14"/>
      <c r="V122" s="15">
        <f>MIN(V4:V119)</f>
        <v>12.56</v>
      </c>
      <c r="W122" s="14"/>
      <c r="X122" s="15">
        <f>MIN(X4:X119)</f>
        <v>19.93</v>
      </c>
      <c r="Y122" s="14"/>
      <c r="Z122" s="14"/>
      <c r="AA122" s="14"/>
      <c r="AB122" s="15">
        <f>MIN(AB4:AB119)</f>
        <v>21.04</v>
      </c>
      <c r="AC122" s="14"/>
      <c r="AD122" s="15">
        <f>MIN(AD4:AD119)</f>
        <v>17.18</v>
      </c>
      <c r="AE122" s="14"/>
      <c r="AF122" s="14"/>
      <c r="AG122" s="14"/>
      <c r="AH122" s="15">
        <f>MIN(AH4:AH119)</f>
        <v>18.149999999999999</v>
      </c>
      <c r="AI122" s="14"/>
      <c r="AJ122" s="15">
        <f>MIN(AJ4:AJ119)</f>
        <v>24.68</v>
      </c>
      <c r="AK122" s="14"/>
      <c r="AL122" s="14"/>
      <c r="AM122" s="14"/>
      <c r="AN122" s="15">
        <f>MIN(AN4:AN119)</f>
        <v>24.68</v>
      </c>
      <c r="AO122" s="14"/>
      <c r="AP122" s="15">
        <f>MIN(AP4:AP119)</f>
        <v>16.690000000000001</v>
      </c>
      <c r="AQ122" s="14"/>
      <c r="AR122" s="14"/>
      <c r="AS122" s="14"/>
      <c r="AT122" s="15">
        <f>MIN(AT4:AT119)</f>
        <v>16.690000000000001</v>
      </c>
      <c r="AU122" s="14"/>
      <c r="AV122" s="15">
        <f>MIN(AV4:AV119)</f>
        <v>19.05</v>
      </c>
      <c r="AW122" s="14"/>
      <c r="AX122" s="14"/>
      <c r="AY122" s="14"/>
      <c r="AZ122" s="15">
        <f>MIN(AZ4:AZ119)</f>
        <v>19.05</v>
      </c>
      <c r="BA122" s="14"/>
      <c r="BB122" s="15">
        <f>MIN(BB4:BB119)</f>
        <v>18.16</v>
      </c>
      <c r="BC122" s="14"/>
      <c r="BD122" s="14"/>
      <c r="BE122" s="14"/>
      <c r="BF122" s="15">
        <f>MIN(BF4:BF119)</f>
        <v>18.16</v>
      </c>
      <c r="BG122" s="14"/>
      <c r="BH122" s="15">
        <f>MIN(BH4:BH119)</f>
        <v>16.89</v>
      </c>
      <c r="BI122" s="14"/>
      <c r="BJ122" s="14"/>
      <c r="BK122" s="14"/>
      <c r="BL122" s="15">
        <f>MIN(BL4:BL119)</f>
        <v>16.89</v>
      </c>
      <c r="BM122" s="14"/>
      <c r="BN122" s="15">
        <f>MIN(BN4:BN119)</f>
        <v>21.16</v>
      </c>
      <c r="BO122" s="14"/>
      <c r="BP122" s="14"/>
      <c r="BQ122" s="14"/>
      <c r="BR122" s="15">
        <f>MIN(BR4:BR119)</f>
        <v>21.16</v>
      </c>
      <c r="BS122" s="14"/>
    </row>
    <row r="123" spans="1:71" s="16" customFormat="1" x14ac:dyDescent="0.2">
      <c r="A123" s="4" t="s">
        <v>30</v>
      </c>
      <c r="B123" s="4"/>
      <c r="C123" s="4"/>
      <c r="D123" s="4"/>
      <c r="E123" s="12"/>
      <c r="F123" s="5"/>
      <c r="G123" s="14"/>
      <c r="H123" s="14"/>
      <c r="I123" s="14"/>
      <c r="J123" s="14"/>
      <c r="K123" s="14"/>
      <c r="L123" s="15">
        <f>MAX(L4:L119)</f>
        <v>226.74</v>
      </c>
      <c r="M123" s="14"/>
      <c r="N123" s="14"/>
      <c r="O123" s="14"/>
      <c r="P123" s="15">
        <f>MAX(P4:P119)</f>
        <v>999</v>
      </c>
      <c r="Q123" s="14"/>
      <c r="R123" s="15">
        <f>MAX(R4:R119)</f>
        <v>161.96</v>
      </c>
      <c r="S123" s="14"/>
      <c r="T123" s="14"/>
      <c r="U123" s="14"/>
      <c r="V123" s="15">
        <f>MAX(V4:V119)</f>
        <v>999</v>
      </c>
      <c r="W123" s="14"/>
      <c r="X123" s="15">
        <f>MAX(X4:X119)</f>
        <v>209.71</v>
      </c>
      <c r="Y123" s="14"/>
      <c r="Z123" s="14"/>
      <c r="AA123" s="14"/>
      <c r="AB123" s="15">
        <f>MAX(AB4:AB119)</f>
        <v>999</v>
      </c>
      <c r="AC123" s="14"/>
      <c r="AD123" s="15">
        <f>MAX(AD4:AD119)</f>
        <v>145.91999999999999</v>
      </c>
      <c r="AE123" s="14"/>
      <c r="AF123" s="14"/>
      <c r="AG123" s="14"/>
      <c r="AH123" s="15">
        <f>MAX(AH4:AH119)</f>
        <v>999</v>
      </c>
      <c r="AI123" s="14"/>
      <c r="AJ123" s="15">
        <f>MAX(AJ4:AJ119)</f>
        <v>241.53</v>
      </c>
      <c r="AK123" s="14"/>
      <c r="AL123" s="14"/>
      <c r="AM123" s="14"/>
      <c r="AN123" s="15">
        <f>MAX(AN4:AN119)</f>
        <v>999</v>
      </c>
      <c r="AO123" s="14"/>
      <c r="AP123" s="15">
        <f>MAX(AP4:AP119)</f>
        <v>169.23</v>
      </c>
      <c r="AQ123" s="14"/>
      <c r="AR123" s="14"/>
      <c r="AS123" s="14"/>
      <c r="AT123" s="15">
        <f>MAX(AT4:AT119)</f>
        <v>999</v>
      </c>
      <c r="AU123" s="14"/>
      <c r="AV123" s="15">
        <f>MAX(AV4:AV119)</f>
        <v>146.76</v>
      </c>
      <c r="AW123" s="14"/>
      <c r="AX123" s="14"/>
      <c r="AY123" s="14"/>
      <c r="AZ123" s="15">
        <f>MAX(AZ4:AZ119)</f>
        <v>999</v>
      </c>
      <c r="BA123" s="14"/>
      <c r="BB123" s="15">
        <f>MAX(BB4:BB119)</f>
        <v>155.11000000000001</v>
      </c>
      <c r="BC123" s="14"/>
      <c r="BD123" s="14"/>
      <c r="BE123" s="14"/>
      <c r="BF123" s="15">
        <f>MAX(BF4:BF119)</f>
        <v>999</v>
      </c>
      <c r="BG123" s="14"/>
      <c r="BH123" s="15">
        <f>MAX(BH4:BH119)</f>
        <v>190.62</v>
      </c>
      <c r="BI123" s="14"/>
      <c r="BJ123" s="14"/>
      <c r="BK123" s="14"/>
      <c r="BL123" s="15">
        <f>MAX(BL4:BL119)</f>
        <v>999</v>
      </c>
      <c r="BM123" s="14"/>
      <c r="BN123" s="15">
        <f>MAX(BN4:BN119)</f>
        <v>154</v>
      </c>
      <c r="BO123" s="14"/>
      <c r="BP123" s="14"/>
      <c r="BQ123" s="14"/>
      <c r="BR123" s="15">
        <f>MAX(BR4:BR119)</f>
        <v>999</v>
      </c>
      <c r="BS123" s="14"/>
    </row>
    <row r="124" spans="1:71" s="16" customFormat="1" x14ac:dyDescent="0.2">
      <c r="A124" s="4" t="s">
        <v>31</v>
      </c>
      <c r="B124" s="4"/>
      <c r="C124" s="4"/>
      <c r="D124" s="4"/>
      <c r="E124" s="12"/>
      <c r="F124" s="5"/>
      <c r="G124" s="14"/>
      <c r="H124" s="14"/>
      <c r="I124" s="14"/>
      <c r="J124" s="14"/>
      <c r="K124" s="14"/>
      <c r="L124" s="15">
        <f>AVERAGE(L4:L119)</f>
        <v>48.650535714285695</v>
      </c>
      <c r="M124" s="14"/>
      <c r="N124" s="14"/>
      <c r="O124" s="14"/>
      <c r="P124" s="15">
        <f>AVERAGE(P4:P119)</f>
        <v>64.016315789473651</v>
      </c>
      <c r="Q124" s="14"/>
      <c r="R124" s="15">
        <f>AVERAGE(R4:R119)</f>
        <v>35.381249999999994</v>
      </c>
      <c r="S124" s="14"/>
      <c r="T124" s="14"/>
      <c r="U124" s="14"/>
      <c r="V124" s="15">
        <f>AVERAGE(V4:V119)</f>
        <v>54.523684210526298</v>
      </c>
      <c r="W124" s="14"/>
      <c r="X124" s="15">
        <f>AVERAGE(X4:X119)</f>
        <v>48.910540540540559</v>
      </c>
      <c r="Y124" s="14"/>
      <c r="Z124" s="14"/>
      <c r="AA124" s="14"/>
      <c r="AB124" s="15">
        <f>AVERAGE(AB4:AB119)</f>
        <v>78.649736842105298</v>
      </c>
      <c r="AC124" s="14"/>
      <c r="AD124" s="15">
        <f>AVERAGE(AD4:AD119)</f>
        <v>43.372272727272723</v>
      </c>
      <c r="AE124" s="14"/>
      <c r="AF124" s="14"/>
      <c r="AG124" s="14"/>
      <c r="AH124" s="15">
        <f>AVERAGE(AH4:AH119)</f>
        <v>73.052192982456148</v>
      </c>
      <c r="AI124" s="14"/>
      <c r="AJ124" s="15">
        <f>AVERAGE(AJ4:AJ119)</f>
        <v>55.526964285714293</v>
      </c>
      <c r="AK124" s="14"/>
      <c r="AL124" s="14"/>
      <c r="AM124" s="14"/>
      <c r="AN124" s="15">
        <f>AVERAGE(AN4:AN119)</f>
        <v>76.28964912280702</v>
      </c>
      <c r="AO124" s="14"/>
      <c r="AP124" s="15">
        <f>AVERAGE(AP4:AP119)</f>
        <v>50.116071428571409</v>
      </c>
      <c r="AQ124" s="14"/>
      <c r="AR124" s="14"/>
      <c r="AS124" s="14"/>
      <c r="AT124" s="15">
        <f>AVERAGE(AT4:AT119)</f>
        <v>71.631578947368382</v>
      </c>
      <c r="AU124" s="14"/>
      <c r="AV124" s="15">
        <f>AVERAGE(AV4:AV119)</f>
        <v>44.769162162162161</v>
      </c>
      <c r="AW124" s="14"/>
      <c r="AX124" s="14"/>
      <c r="AY124" s="14"/>
      <c r="AZ124" s="15">
        <f>AVERAGE(AZ4:AZ119)</f>
        <v>69.933131578947368</v>
      </c>
      <c r="BA124" s="14"/>
      <c r="BB124" s="15">
        <f>AVERAGE(BB4:BB119)</f>
        <v>43.988749999999982</v>
      </c>
      <c r="BC124" s="14"/>
      <c r="BD124" s="14"/>
      <c r="BE124" s="14"/>
      <c r="BF124" s="15">
        <f>AVERAGE(BF4:BF119)</f>
        <v>65.962631578947367</v>
      </c>
      <c r="BG124" s="14"/>
      <c r="BH124" s="15">
        <f>AVERAGE(BH4:BH119)</f>
        <v>47.55205357142858</v>
      </c>
      <c r="BI124" s="14"/>
      <c r="BJ124" s="14"/>
      <c r="BK124" s="14"/>
      <c r="BL124" s="15">
        <f>AVERAGE(BL4:BL119)</f>
        <v>68.279210526315808</v>
      </c>
      <c r="BM124" s="14"/>
      <c r="BN124" s="15">
        <f>AVERAGE(BN4:BN119)</f>
        <v>55.199285714285693</v>
      </c>
      <c r="BO124" s="14"/>
      <c r="BP124" s="14"/>
      <c r="BQ124" s="14"/>
      <c r="BR124" s="15">
        <f>AVERAGE(BR4:BR119)</f>
        <v>76.932631578947351</v>
      </c>
      <c r="BS124" s="14"/>
    </row>
    <row r="125" spans="1:71" s="16" customFormat="1" x14ac:dyDescent="0.2">
      <c r="A125" s="4" t="s">
        <v>32</v>
      </c>
      <c r="B125" s="4"/>
      <c r="C125" s="4"/>
      <c r="D125" s="4"/>
      <c r="E125" s="12"/>
      <c r="F125" s="5"/>
      <c r="G125" s="14"/>
      <c r="H125" s="14"/>
      <c r="I125" s="14"/>
      <c r="J125" s="14"/>
      <c r="K125" s="14"/>
      <c r="L125" s="15">
        <f>STDEV(L4:L119)</f>
        <v>30.86074163861268</v>
      </c>
      <c r="M125" s="14"/>
      <c r="N125" s="14"/>
      <c r="O125" s="14"/>
      <c r="P125" s="15">
        <f>STDEV(M4:P119)</f>
        <v>55.229414251499314</v>
      </c>
      <c r="Q125" s="14"/>
      <c r="R125" s="15">
        <f>STDEV(R4:R119)</f>
        <v>19.88807778703271</v>
      </c>
      <c r="S125" s="14"/>
      <c r="T125" s="14"/>
      <c r="U125" s="14"/>
      <c r="V125" s="15">
        <f>STDEV(S4:V119)</f>
        <v>68.266045193493753</v>
      </c>
      <c r="W125" s="14"/>
      <c r="X125" s="15">
        <f>STDEV(X4:X119)</f>
        <v>25.223188387522118</v>
      </c>
      <c r="Y125" s="14"/>
      <c r="Z125" s="14"/>
      <c r="AA125" s="14"/>
      <c r="AB125" s="15">
        <f>STDEV(Y4:AB119)</f>
        <v>84.306998133176322</v>
      </c>
      <c r="AC125" s="14"/>
      <c r="AD125" s="15">
        <f>STDEV(AD4:AD119)</f>
        <v>23.199551271328335</v>
      </c>
      <c r="AE125" s="14"/>
      <c r="AF125" s="14"/>
      <c r="AG125" s="14"/>
      <c r="AH125" s="15">
        <f>STDEV(AE4:AH119)</f>
        <v>83.616019534437314</v>
      </c>
      <c r="AI125" s="14"/>
      <c r="AJ125" s="15">
        <f>STDEV(AJ4:AJ119)</f>
        <v>28.25612253957868</v>
      </c>
      <c r="AK125" s="14"/>
      <c r="AL125" s="14"/>
      <c r="AM125" s="14"/>
      <c r="AN125" s="15">
        <f>STDEV(AK4:AN119)</f>
        <v>71.875936700820787</v>
      </c>
      <c r="AO125" s="14"/>
      <c r="AP125" s="15">
        <f>STDEV(AP4:AP119)</f>
        <v>27.630698502618447</v>
      </c>
      <c r="AQ125" s="14"/>
      <c r="AR125" s="14"/>
      <c r="AS125" s="14"/>
      <c r="AT125" s="15">
        <f>STDEV(AQ4:AT119)</f>
        <v>71.138907868183125</v>
      </c>
      <c r="AU125" s="14"/>
      <c r="AV125" s="15">
        <f>STDEV(AV4:AV119)</f>
        <v>22.520527854115912</v>
      </c>
      <c r="AW125" s="14"/>
      <c r="AX125" s="14"/>
      <c r="AY125" s="14"/>
      <c r="AZ125" s="15">
        <f>STDEV(AW4:AZ119)</f>
        <v>70.388143765476912</v>
      </c>
      <c r="BA125" s="14"/>
      <c r="BB125" s="15">
        <f>STDEV(BB4:BB119)</f>
        <v>24.134879067702293</v>
      </c>
      <c r="BC125" s="14"/>
      <c r="BD125" s="14"/>
      <c r="BE125" s="14"/>
      <c r="BF125" s="15">
        <f>STDEV(BC4:BF119)</f>
        <v>69.986650186972653</v>
      </c>
      <c r="BG125" s="14"/>
      <c r="BH125" s="15">
        <f>STDEV(BH4:BH119)</f>
        <v>27.168248562965651</v>
      </c>
      <c r="BI125" s="14"/>
      <c r="BJ125" s="14"/>
      <c r="BK125" s="14"/>
      <c r="BL125" s="15">
        <f>STDEV(BI4:BL119)</f>
        <v>70.492158952851696</v>
      </c>
      <c r="BM125" s="14"/>
      <c r="BN125" s="15">
        <f>STDEV(BN4:BN119)</f>
        <v>25.912627333812718</v>
      </c>
      <c r="BO125" s="14"/>
      <c r="BP125" s="14"/>
      <c r="BQ125" s="14"/>
      <c r="BR125" s="15">
        <f>STDEV(BO4:BR119)</f>
        <v>71.553988721165084</v>
      </c>
      <c r="BS125" s="14"/>
    </row>
    <row r="126" spans="1:71" s="16" customFormat="1" x14ac:dyDescent="0.2">
      <c r="A126" s="4" t="s">
        <v>33</v>
      </c>
      <c r="B126" s="4"/>
      <c r="C126" s="4"/>
      <c r="D126" s="4"/>
      <c r="E126" s="12"/>
      <c r="F126" s="5"/>
      <c r="G126" s="14"/>
      <c r="H126" s="14"/>
      <c r="I126" s="14"/>
      <c r="J126" s="14"/>
      <c r="K126" s="14"/>
      <c r="L126" s="15"/>
      <c r="M126" s="14">
        <f>MAX(M4:M119)</f>
        <v>8</v>
      </c>
      <c r="N126" s="14"/>
      <c r="O126" s="14"/>
      <c r="P126" s="15"/>
      <c r="Q126" s="14"/>
      <c r="R126" s="15"/>
      <c r="S126" s="14">
        <f>MAX(S4:S119)</f>
        <v>10</v>
      </c>
      <c r="T126" s="14"/>
      <c r="U126" s="14"/>
      <c r="V126" s="15"/>
      <c r="W126" s="14"/>
      <c r="X126" s="15"/>
      <c r="Y126" s="14">
        <f>MAX(Y4:Y119)</f>
        <v>10</v>
      </c>
      <c r="Z126" s="14"/>
      <c r="AA126" s="14"/>
      <c r="AB126" s="15"/>
      <c r="AC126" s="14"/>
      <c r="AD126" s="15"/>
      <c r="AE126" s="14">
        <f>MAX(AE4:AE119)</f>
        <v>7</v>
      </c>
      <c r="AF126" s="14"/>
      <c r="AG126" s="14"/>
      <c r="AH126" s="15"/>
      <c r="AI126" s="14"/>
      <c r="AJ126" s="15"/>
      <c r="AK126" s="14">
        <f>MAX(AK4:AK119)</f>
        <v>8</v>
      </c>
      <c r="AL126" s="14"/>
      <c r="AM126" s="14"/>
      <c r="AN126" s="15"/>
      <c r="AO126" s="14"/>
      <c r="AP126" s="15"/>
      <c r="AQ126" s="14">
        <f>MAX(AQ4:AQ119)</f>
        <v>8</v>
      </c>
      <c r="AR126" s="14"/>
      <c r="AS126" s="14"/>
      <c r="AT126" s="15"/>
      <c r="AU126" s="14"/>
      <c r="AV126" s="15"/>
      <c r="AW126" s="14">
        <f>MAX(AW4:AW119)</f>
        <v>9</v>
      </c>
      <c r="AX126" s="14"/>
      <c r="AY126" s="14"/>
      <c r="AZ126" s="15"/>
      <c r="BA126" s="14"/>
      <c r="BB126" s="15"/>
      <c r="BC126" s="14">
        <f>MAX(BC4:BC119)</f>
        <v>8</v>
      </c>
      <c r="BD126" s="14"/>
      <c r="BE126" s="14"/>
      <c r="BF126" s="15"/>
      <c r="BG126" s="14"/>
      <c r="BH126" s="15"/>
      <c r="BI126" s="14">
        <f>MAX(BI4:BI119)</f>
        <v>8</v>
      </c>
      <c r="BJ126" s="14"/>
      <c r="BK126" s="14"/>
      <c r="BL126" s="15"/>
      <c r="BM126" s="14"/>
      <c r="BN126" s="15"/>
      <c r="BO126" s="14">
        <f>MAX(BO4:BO119)</f>
        <v>7</v>
      </c>
      <c r="BP126" s="14"/>
      <c r="BQ126" s="14"/>
      <c r="BR126" s="15"/>
      <c r="BS126" s="14"/>
    </row>
    <row r="127" spans="1:71" s="16" customFormat="1" x14ac:dyDescent="0.2">
      <c r="A127" s="4" t="s">
        <v>34</v>
      </c>
      <c r="B127" s="4"/>
      <c r="C127" s="4"/>
      <c r="D127" s="4"/>
      <c r="E127" s="12"/>
      <c r="F127" s="5"/>
      <c r="G127" s="14"/>
      <c r="H127" s="14"/>
      <c r="I127" s="14"/>
      <c r="J127" s="14"/>
      <c r="K127" s="14"/>
      <c r="L127" s="15"/>
      <c r="M127" s="14">
        <f>AVERAGE(M4:M119)</f>
        <v>1.0877192982456141</v>
      </c>
      <c r="N127" s="14"/>
      <c r="O127" s="14"/>
      <c r="P127" s="15"/>
      <c r="Q127" s="14"/>
      <c r="R127" s="15"/>
      <c r="S127" s="14">
        <f>AVERAGE(S4:S119)</f>
        <v>0.46491228070175439</v>
      </c>
      <c r="T127" s="14"/>
      <c r="U127" s="14"/>
      <c r="V127" s="15"/>
      <c r="W127" s="14"/>
      <c r="X127" s="15"/>
      <c r="Y127" s="14">
        <f>AVERAGE(Y4:Y119)</f>
        <v>0.79824561403508776</v>
      </c>
      <c r="Z127" s="14"/>
      <c r="AA127" s="14"/>
      <c r="AB127" s="15"/>
      <c r="AC127" s="14"/>
      <c r="AD127" s="15"/>
      <c r="AE127" s="14">
        <f>AVERAGE(AE4:AE119)</f>
        <v>0.73684210526315785</v>
      </c>
      <c r="AF127" s="14"/>
      <c r="AG127" s="14"/>
      <c r="AH127" s="15"/>
      <c r="AI127" s="14"/>
      <c r="AJ127" s="15"/>
      <c r="AK127" s="14">
        <f>AVERAGE(AK4:AK119)</f>
        <v>0.82456140350877194</v>
      </c>
      <c r="AL127" s="14"/>
      <c r="AM127" s="14"/>
      <c r="AN127" s="15"/>
      <c r="AO127" s="14"/>
      <c r="AP127" s="15"/>
      <c r="AQ127" s="14">
        <f>AVERAGE(AQ4:AQ119)</f>
        <v>0.90350877192982459</v>
      </c>
      <c r="AR127" s="14"/>
      <c r="AS127" s="14"/>
      <c r="AT127" s="15"/>
      <c r="AU127" s="14"/>
      <c r="AV127" s="15"/>
      <c r="AW127" s="14">
        <f>AVERAGE(AW4:AW119)</f>
        <v>1.5438596491228069</v>
      </c>
      <c r="AX127" s="14"/>
      <c r="AY127" s="14"/>
      <c r="AZ127" s="15"/>
      <c r="BA127" s="14"/>
      <c r="BB127" s="15"/>
      <c r="BC127" s="14">
        <f>AVERAGE(BC4:BC119)</f>
        <v>1.0263157894736843</v>
      </c>
      <c r="BD127" s="14"/>
      <c r="BE127" s="14"/>
      <c r="BF127" s="15"/>
      <c r="BG127" s="14"/>
      <c r="BH127" s="15"/>
      <c r="BI127" s="14">
        <f>AVERAGE(BI4:BI119)</f>
        <v>0.82456140350877194</v>
      </c>
      <c r="BJ127" s="14"/>
      <c r="BK127" s="14"/>
      <c r="BL127" s="15"/>
      <c r="BM127" s="14"/>
      <c r="BN127" s="15"/>
      <c r="BO127" s="14">
        <f>AVERAGE(BO4:BO119)</f>
        <v>1</v>
      </c>
      <c r="BP127" s="14"/>
      <c r="BQ127" s="14"/>
      <c r="BR127" s="15"/>
      <c r="BS127" s="14"/>
    </row>
    <row r="128" spans="1:71" s="16" customFormat="1" x14ac:dyDescent="0.2">
      <c r="A128" s="4" t="s">
        <v>35</v>
      </c>
      <c r="B128" s="4"/>
      <c r="C128" s="4"/>
      <c r="D128" s="4"/>
      <c r="F128" s="5"/>
      <c r="G128" s="14">
        <v>0</v>
      </c>
      <c r="H128" s="14"/>
      <c r="I128" s="14"/>
      <c r="J128" s="14"/>
      <c r="K128" s="14"/>
      <c r="L128" s="15"/>
      <c r="M128" s="14" t="s">
        <v>36</v>
      </c>
      <c r="N128" s="14"/>
      <c r="O128" s="14" t="s">
        <v>37</v>
      </c>
      <c r="P128" s="15" t="s">
        <v>38</v>
      </c>
      <c r="Q128" s="14"/>
      <c r="R128" s="15"/>
      <c r="S128" s="14" t="s">
        <v>36</v>
      </c>
      <c r="T128" s="14"/>
      <c r="U128" s="14" t="s">
        <v>37</v>
      </c>
      <c r="V128" s="15" t="s">
        <v>38</v>
      </c>
      <c r="W128" s="14"/>
      <c r="X128" s="15"/>
      <c r="Y128" s="14" t="s">
        <v>36</v>
      </c>
      <c r="Z128" s="14"/>
      <c r="AA128" s="14" t="s">
        <v>37</v>
      </c>
      <c r="AB128" s="15" t="s">
        <v>38</v>
      </c>
      <c r="AC128" s="14"/>
      <c r="AD128" s="15"/>
      <c r="AE128" s="14" t="s">
        <v>36</v>
      </c>
      <c r="AF128" s="14"/>
      <c r="AG128" s="14" t="s">
        <v>37</v>
      </c>
      <c r="AH128" s="15" t="s">
        <v>38</v>
      </c>
      <c r="AI128" s="14"/>
      <c r="AJ128" s="15"/>
      <c r="AK128" s="14" t="s">
        <v>36</v>
      </c>
      <c r="AL128" s="14"/>
      <c r="AM128" s="14" t="s">
        <v>37</v>
      </c>
      <c r="AN128" s="15" t="s">
        <v>38</v>
      </c>
      <c r="AO128" s="14"/>
      <c r="AP128" s="15"/>
      <c r="AQ128" s="14" t="s">
        <v>36</v>
      </c>
      <c r="AR128" s="14"/>
      <c r="AS128" s="14" t="s">
        <v>37</v>
      </c>
      <c r="AT128" s="15" t="s">
        <v>38</v>
      </c>
      <c r="AU128" s="14"/>
      <c r="AV128" s="15"/>
      <c r="AW128" s="14" t="s">
        <v>36</v>
      </c>
      <c r="AX128" s="14"/>
      <c r="AY128" s="14" t="s">
        <v>37</v>
      </c>
      <c r="AZ128" s="15" t="s">
        <v>38</v>
      </c>
      <c r="BA128" s="14"/>
      <c r="BB128" s="15"/>
      <c r="BC128" s="14" t="s">
        <v>36</v>
      </c>
      <c r="BD128" s="14"/>
      <c r="BE128" s="14" t="s">
        <v>37</v>
      </c>
      <c r="BF128" s="15" t="s">
        <v>38</v>
      </c>
      <c r="BG128" s="14"/>
      <c r="BH128" s="15"/>
      <c r="BI128" s="14" t="s">
        <v>36</v>
      </c>
      <c r="BJ128" s="14"/>
      <c r="BK128" s="14" t="s">
        <v>37</v>
      </c>
      <c r="BL128" s="15" t="s">
        <v>38</v>
      </c>
      <c r="BM128" s="14"/>
      <c r="BN128" s="15"/>
      <c r="BO128" s="14" t="s">
        <v>36</v>
      </c>
      <c r="BP128" s="14"/>
      <c r="BQ128" s="14" t="s">
        <v>37</v>
      </c>
      <c r="BR128" s="15" t="s">
        <v>38</v>
      </c>
      <c r="BS128" s="14"/>
    </row>
    <row r="129" spans="1:70" x14ac:dyDescent="0.2">
      <c r="A129" s="17" t="s">
        <v>39</v>
      </c>
      <c r="P129" s="22">
        <f>P2*5+30</f>
        <v>150</v>
      </c>
      <c r="V129" s="22">
        <f>V2*5+30</f>
        <v>150</v>
      </c>
      <c r="AB129" s="22">
        <f>AB2*5+30</f>
        <v>150</v>
      </c>
      <c r="AH129" s="22">
        <f>AH2*5+30</f>
        <v>140</v>
      </c>
      <c r="AN129" s="22">
        <f>AN2*5+30</f>
        <v>150</v>
      </c>
      <c r="AT129" s="22">
        <f>AT2*5+30</f>
        <v>150</v>
      </c>
      <c r="AZ129" s="22">
        <f>AZ2*5+30</f>
        <v>140</v>
      </c>
      <c r="BF129" s="22">
        <f>BF2*5+30</f>
        <v>140</v>
      </c>
      <c r="BL129" s="22">
        <f>BL2*5+30</f>
        <v>150</v>
      </c>
      <c r="BR129" s="22">
        <f>BR2*5+30</f>
        <v>160</v>
      </c>
    </row>
  </sheetData>
  <sheetProtection insertRows="0" deleteRows="0" selectLockedCells="1" sort="0"/>
  <sortState ref="A5:BR119">
    <sortCondition ref="E5:E119"/>
    <sortCondition ref="K5:K119"/>
  </sortState>
  <mergeCells count="23"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  <mergeCell ref="AJ1:AM1"/>
    <mergeCell ref="AP1:AS1"/>
    <mergeCell ref="AV1:AY1"/>
    <mergeCell ref="BB1:BE1"/>
    <mergeCell ref="BH1:BK1"/>
    <mergeCell ref="BN2:BQ2"/>
    <mergeCell ref="AD2:AG2"/>
    <mergeCell ref="AJ2:AM2"/>
    <mergeCell ref="AP2:AS2"/>
    <mergeCell ref="AV2:AY2"/>
    <mergeCell ref="BB2:BE2"/>
    <mergeCell ref="BH2:BK2"/>
  </mergeCells>
  <dataValidations count="4">
    <dataValidation type="whole" allowBlank="1" showErrorMessage="1" errorTitle="Must be 0 or 1" error="You either have a procedural penanty or not._x000d_Legal Values are 0 or 1." sqref="T5:U118 Z5:AA118 AF5:AG118 AL5:AM118 N5:O118 AX5:AY118 BD5:BE118 BJ5:BK118 BP5:BQ118 AR5:AS118" xr:uid="{A4D54579-F1CA-4913-BF9C-955C2C2E2DF3}">
      <formula1>0</formula1>
      <formula2>1</formula2>
    </dataValidation>
    <dataValidation type="decimal" errorStyle="warning" allowBlank="1" showErrorMessage="1" errorTitle="That's a lot of misses" error="It's unusual to miss more than 10" sqref="S5:S118 AE5:AE118 Y5:Y118 AK5:AK118 M5:M118 AW5:AW118 BC5:BC118 BI5:BI118 BO5:BO118 AQ5:AQ118" xr:uid="{F78F89A4-22F0-432E-AC1E-3B9859DD7321}">
      <formula1>0</formula1>
      <formula2>10</formula2>
    </dataValidation>
    <dataValidation type="decimal" errorStyle="warning" allowBlank="1" errorTitle="New Max or Min" error="Please verify your data" sqref="AP5:AP68 R5:R118 X5:X118 AJ5:AJ118 AD5:AD118 AV5:AV118 BB5:BB118 BH5:BH118 BN5:BN118 AP87:AP118" xr:uid="{009E68EA-B3E3-4ACB-9D9C-476C14D698C0}">
      <formula1>#REF!</formula1>
      <formula2>#REF!</formula2>
    </dataValidation>
    <dataValidation allowBlank="1" showInputMessage="1" sqref="L1 AP69:AP86 L3:L1048576" xr:uid="{B3CA1946-580A-4EB5-9563-F870F5A66273}"/>
  </dataValidations>
  <printOptions horizontalCentered="1"/>
  <pageMargins left="0.25" right="0.25" top="1" bottom="0.5" header="0.25" footer="0.25"/>
  <pageSetup scale="76" fitToWidth="2" fitToHeight="3" orientation="landscape" horizontalDpi="300" verticalDpi="300" r:id="rId1"/>
  <headerFooter>
    <oddHeader>&amp;C&amp;"Times New Roman,Regular"&amp;14THSS 2018&amp;R
&amp;A</oddHeader>
  </headerFooter>
  <rowBreaks count="1" manualBreakCount="1">
    <brk id="119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8CD3-0C53-4F77-9461-6BA3FB1E11D8}">
  <sheetPr>
    <pageSetUpPr fitToPage="1"/>
  </sheetPr>
  <dimension ref="A1:BS129"/>
  <sheetViews>
    <sheetView zoomScale="110" zoomScaleNormal="110" workbookViewId="0">
      <selection sqref="A1:BR119"/>
    </sheetView>
  </sheetViews>
  <sheetFormatPr defaultColWidth="7.85546875" defaultRowHeight="12.75" x14ac:dyDescent="0.2"/>
  <cols>
    <col min="1" max="1" width="23.7109375" style="17" bestFit="1" customWidth="1"/>
    <col min="2" max="2" width="4.7109375" style="17" hidden="1" customWidth="1"/>
    <col min="3" max="3" width="6.28515625" style="17" hidden="1" customWidth="1"/>
    <col min="4" max="4" width="3.42578125" style="17" bestFit="1" customWidth="1"/>
    <col min="5" max="5" width="34.85546875" style="9" customWidth="1"/>
    <col min="6" max="6" width="0.28515625" style="18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customWidth="1"/>
    <col min="40" max="40" width="8.42578125" style="22" bestFit="1" customWidth="1"/>
    <col min="41" max="41" width="4.42578125" style="19" hidden="1" customWidth="1"/>
    <col min="42" max="42" width="6.7109375" style="20" customWidth="1"/>
    <col min="43" max="43" width="3.7109375" style="21" customWidth="1"/>
    <col min="44" max="44" width="3.85546875" style="21" bestFit="1" customWidth="1"/>
    <col min="45" max="45" width="3.85546875" style="21" customWidth="1"/>
    <col min="46" max="46" width="8.42578125" style="22" bestFit="1" customWidth="1"/>
    <col min="47" max="47" width="4.42578125" style="19" hidden="1" customWidth="1"/>
    <col min="48" max="48" width="6.7109375" style="20" customWidth="1"/>
    <col min="49" max="49" width="3.7109375" style="21" customWidth="1"/>
    <col min="50" max="50" width="3.85546875" style="21" bestFit="1" customWidth="1"/>
    <col min="51" max="51" width="3.85546875" style="21" customWidth="1"/>
    <col min="52" max="52" width="8.42578125" style="22" bestFit="1" customWidth="1"/>
    <col min="53" max="53" width="4.42578125" style="19" hidden="1" customWidth="1"/>
    <col min="54" max="54" width="6.7109375" style="20" customWidth="1"/>
    <col min="55" max="55" width="3.7109375" style="21" customWidth="1"/>
    <col min="56" max="56" width="3.85546875" style="21" bestFit="1" customWidth="1"/>
    <col min="57" max="57" width="3.85546875" style="21" customWidth="1"/>
    <col min="58" max="58" width="8.42578125" style="22" bestFit="1" customWidth="1"/>
    <col min="59" max="59" width="4.42578125" style="19" hidden="1" customWidth="1"/>
    <col min="60" max="60" width="6.7109375" style="20" customWidth="1"/>
    <col min="61" max="61" width="3.7109375" style="21" customWidth="1"/>
    <col min="62" max="62" width="3.85546875" style="21" bestFit="1" customWidth="1"/>
    <col min="63" max="63" width="3.85546875" style="21" customWidth="1"/>
    <col min="64" max="64" width="8.42578125" style="22" bestFit="1" customWidth="1"/>
    <col min="65" max="65" width="4.42578125" style="19" hidden="1" customWidth="1"/>
    <col min="66" max="66" width="6.7109375" style="20" customWidth="1"/>
    <col min="67" max="67" width="3.7109375" style="21" customWidth="1"/>
    <col min="68" max="68" width="3.85546875" style="21" bestFit="1" customWidth="1"/>
    <col min="69" max="69" width="3.85546875" style="21" customWidth="1"/>
    <col min="70" max="70" width="8.42578125" style="22" bestFit="1" customWidth="1"/>
    <col min="71" max="71" width="4.42578125" style="19" hidden="1" customWidth="1"/>
    <col min="72" max="16384" width="7.85546875" style="9"/>
  </cols>
  <sheetData>
    <row r="1" spans="1:71" s="8" customFormat="1" ht="15.75" x14ac:dyDescent="0.2">
      <c r="A1" s="95" t="s">
        <v>0</v>
      </c>
      <c r="B1" s="96"/>
      <c r="C1" s="96"/>
      <c r="D1" s="96"/>
      <c r="E1" s="97"/>
      <c r="F1" s="98" t="s">
        <v>1</v>
      </c>
      <c r="G1" s="99"/>
      <c r="H1" s="99"/>
      <c r="I1" s="99"/>
      <c r="J1" s="99"/>
      <c r="K1" s="100"/>
      <c r="L1" s="93" t="s">
        <v>2</v>
      </c>
      <c r="M1" s="94"/>
      <c r="N1" s="94"/>
      <c r="O1" s="94"/>
      <c r="P1" s="47" t="s">
        <v>3</v>
      </c>
      <c r="Q1" s="7"/>
      <c r="R1" s="93" t="s">
        <v>4</v>
      </c>
      <c r="S1" s="94"/>
      <c r="T1" s="94"/>
      <c r="U1" s="94"/>
      <c r="V1" s="47" t="s">
        <v>3</v>
      </c>
      <c r="W1" s="7"/>
      <c r="X1" s="93" t="s">
        <v>5</v>
      </c>
      <c r="Y1" s="94"/>
      <c r="Z1" s="94"/>
      <c r="AA1" s="94"/>
      <c r="AB1" s="47" t="s">
        <v>3</v>
      </c>
      <c r="AC1" s="7"/>
      <c r="AD1" s="93" t="s">
        <v>6</v>
      </c>
      <c r="AE1" s="94"/>
      <c r="AF1" s="94"/>
      <c r="AG1" s="94"/>
      <c r="AH1" s="47" t="s">
        <v>3</v>
      </c>
      <c r="AI1" s="7"/>
      <c r="AJ1" s="93" t="s">
        <v>7</v>
      </c>
      <c r="AK1" s="94"/>
      <c r="AL1" s="94"/>
      <c r="AM1" s="94"/>
      <c r="AN1" s="47" t="s">
        <v>3</v>
      </c>
      <c r="AO1" s="7"/>
      <c r="AP1" s="93" t="s">
        <v>40</v>
      </c>
      <c r="AQ1" s="94"/>
      <c r="AR1" s="94"/>
      <c r="AS1" s="94"/>
      <c r="AT1" s="47" t="s">
        <v>3</v>
      </c>
      <c r="AU1" s="7"/>
      <c r="AV1" s="93" t="s">
        <v>41</v>
      </c>
      <c r="AW1" s="94"/>
      <c r="AX1" s="94"/>
      <c r="AY1" s="94"/>
      <c r="AZ1" s="47" t="s">
        <v>3</v>
      </c>
      <c r="BA1" s="7"/>
      <c r="BB1" s="93" t="s">
        <v>42</v>
      </c>
      <c r="BC1" s="94"/>
      <c r="BD1" s="94"/>
      <c r="BE1" s="94"/>
      <c r="BF1" s="47" t="s">
        <v>3</v>
      </c>
      <c r="BG1" s="7"/>
      <c r="BH1" s="93" t="s">
        <v>43</v>
      </c>
      <c r="BI1" s="94"/>
      <c r="BJ1" s="94"/>
      <c r="BK1" s="94"/>
      <c r="BL1" s="47" t="s">
        <v>3</v>
      </c>
      <c r="BM1" s="7"/>
      <c r="BN1" s="93" t="s">
        <v>44</v>
      </c>
      <c r="BO1" s="94"/>
      <c r="BP1" s="94"/>
      <c r="BQ1" s="94"/>
      <c r="BR1" s="47" t="s">
        <v>3</v>
      </c>
      <c r="BS1" s="7"/>
    </row>
    <row r="2" spans="1:71" s="8" customFormat="1" ht="12.75" customHeight="1" thickBot="1" x14ac:dyDescent="0.25">
      <c r="A2" s="104" t="s">
        <v>8</v>
      </c>
      <c r="B2" s="105"/>
      <c r="C2" s="105"/>
      <c r="D2" s="105"/>
      <c r="E2" s="62" t="s">
        <v>180</v>
      </c>
      <c r="F2" s="101"/>
      <c r="G2" s="102"/>
      <c r="H2" s="102"/>
      <c r="I2" s="102"/>
      <c r="J2" s="102"/>
      <c r="K2" s="103"/>
      <c r="L2" s="91"/>
      <c r="M2" s="92"/>
      <c r="N2" s="92"/>
      <c r="O2" s="92"/>
      <c r="P2" s="48">
        <v>24</v>
      </c>
      <c r="Q2" s="13"/>
      <c r="R2" s="91"/>
      <c r="S2" s="92"/>
      <c r="T2" s="92"/>
      <c r="U2" s="92"/>
      <c r="V2" s="48">
        <v>24</v>
      </c>
      <c r="W2" s="13"/>
      <c r="X2" s="91"/>
      <c r="Y2" s="92"/>
      <c r="Z2" s="92"/>
      <c r="AA2" s="92"/>
      <c r="AB2" s="48">
        <v>24</v>
      </c>
      <c r="AC2" s="13"/>
      <c r="AD2" s="91"/>
      <c r="AE2" s="92"/>
      <c r="AF2" s="92"/>
      <c r="AG2" s="92"/>
      <c r="AH2" s="48">
        <v>22</v>
      </c>
      <c r="AI2" s="13"/>
      <c r="AJ2" s="91"/>
      <c r="AK2" s="92"/>
      <c r="AL2" s="92"/>
      <c r="AM2" s="92"/>
      <c r="AN2" s="48">
        <v>24</v>
      </c>
      <c r="AO2" s="13"/>
      <c r="AP2" s="91"/>
      <c r="AQ2" s="92"/>
      <c r="AR2" s="92"/>
      <c r="AS2" s="92"/>
      <c r="AT2" s="48">
        <v>24</v>
      </c>
      <c r="AU2" s="13"/>
      <c r="AV2" s="91"/>
      <c r="AW2" s="92"/>
      <c r="AX2" s="92"/>
      <c r="AY2" s="92"/>
      <c r="AZ2" s="48">
        <v>22</v>
      </c>
      <c r="BA2" s="13"/>
      <c r="BB2" s="91"/>
      <c r="BC2" s="92"/>
      <c r="BD2" s="92"/>
      <c r="BE2" s="92"/>
      <c r="BF2" s="48">
        <v>22</v>
      </c>
      <c r="BG2" s="13"/>
      <c r="BH2" s="91"/>
      <c r="BI2" s="92"/>
      <c r="BJ2" s="92"/>
      <c r="BK2" s="92"/>
      <c r="BL2" s="48">
        <v>24</v>
      </c>
      <c r="BM2" s="13"/>
      <c r="BN2" s="91"/>
      <c r="BO2" s="92"/>
      <c r="BP2" s="92"/>
      <c r="BQ2" s="92"/>
      <c r="BR2" s="48">
        <v>26</v>
      </c>
      <c r="BS2" s="13"/>
    </row>
    <row r="3" spans="1:71" s="23" customFormat="1" ht="78" customHeight="1" x14ac:dyDescent="0.2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3" t="s">
        <v>14</v>
      </c>
      <c r="G3" s="64" t="s">
        <v>15</v>
      </c>
      <c r="H3" s="64" t="s">
        <v>16</v>
      </c>
      <c r="I3" s="64" t="s">
        <v>17</v>
      </c>
      <c r="J3" s="64" t="s">
        <v>18</v>
      </c>
      <c r="K3" s="65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49" t="s">
        <v>20</v>
      </c>
      <c r="AQ3" s="35" t="s">
        <v>21</v>
      </c>
      <c r="AR3" s="35" t="s">
        <v>22</v>
      </c>
      <c r="AS3" s="35" t="s">
        <v>23</v>
      </c>
      <c r="AT3" s="36" t="s">
        <v>24</v>
      </c>
      <c r="AU3" s="24" t="s">
        <v>25</v>
      </c>
      <c r="AV3" s="49" t="s">
        <v>20</v>
      </c>
      <c r="AW3" s="35" t="s">
        <v>21</v>
      </c>
      <c r="AX3" s="35" t="s">
        <v>22</v>
      </c>
      <c r="AY3" s="35" t="s">
        <v>23</v>
      </c>
      <c r="AZ3" s="36" t="s">
        <v>24</v>
      </c>
      <c r="BA3" s="24" t="s">
        <v>25</v>
      </c>
      <c r="BB3" s="49" t="s">
        <v>20</v>
      </c>
      <c r="BC3" s="35" t="s">
        <v>21</v>
      </c>
      <c r="BD3" s="35" t="s">
        <v>22</v>
      </c>
      <c r="BE3" s="35" t="s">
        <v>23</v>
      </c>
      <c r="BF3" s="36" t="s">
        <v>24</v>
      </c>
      <c r="BG3" s="24" t="s">
        <v>25</v>
      </c>
      <c r="BH3" s="49" t="s">
        <v>20</v>
      </c>
      <c r="BI3" s="35" t="s">
        <v>21</v>
      </c>
      <c r="BJ3" s="35" t="s">
        <v>22</v>
      </c>
      <c r="BK3" s="35" t="s">
        <v>23</v>
      </c>
      <c r="BL3" s="36" t="s">
        <v>24</v>
      </c>
      <c r="BM3" s="24" t="s">
        <v>25</v>
      </c>
      <c r="BN3" s="49" t="s">
        <v>20</v>
      </c>
      <c r="BO3" s="35" t="s">
        <v>21</v>
      </c>
      <c r="BP3" s="35" t="s">
        <v>22</v>
      </c>
      <c r="BQ3" s="35" t="s">
        <v>23</v>
      </c>
      <c r="BR3" s="36" t="s">
        <v>24</v>
      </c>
      <c r="BS3" s="24" t="s">
        <v>25</v>
      </c>
    </row>
    <row r="4" spans="1:71" s="28" customFormat="1" x14ac:dyDescent="0.2">
      <c r="A4" s="58" t="s">
        <v>26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  <c r="AV4" s="50"/>
      <c r="AW4" s="30"/>
      <c r="AX4" s="30"/>
      <c r="AY4" s="30"/>
      <c r="AZ4" s="37"/>
      <c r="BA4" s="27"/>
      <c r="BB4" s="50"/>
      <c r="BC4" s="30"/>
      <c r="BD4" s="30"/>
      <c r="BE4" s="30"/>
      <c r="BF4" s="37"/>
      <c r="BG4" s="27"/>
      <c r="BH4" s="50"/>
      <c r="BI4" s="30"/>
      <c r="BJ4" s="30"/>
      <c r="BK4" s="30"/>
      <c r="BL4" s="37"/>
      <c r="BM4" s="27"/>
      <c r="BN4" s="50"/>
      <c r="BO4" s="30"/>
      <c r="BP4" s="30"/>
      <c r="BQ4" s="30"/>
      <c r="BR4" s="37"/>
      <c r="BS4" s="27"/>
    </row>
    <row r="5" spans="1:71" s="10" customFormat="1" x14ac:dyDescent="0.2">
      <c r="A5" s="77" t="s">
        <v>189</v>
      </c>
      <c r="B5" s="2"/>
      <c r="C5" s="1"/>
      <c r="D5" s="73">
        <v>5</v>
      </c>
      <c r="E5" s="76" t="s">
        <v>144</v>
      </c>
      <c r="F5" s="6"/>
      <c r="G5" s="66">
        <f t="shared" ref="G5:G36" si="0">RANK(K5,K$4:K$119,1)</f>
        <v>1</v>
      </c>
      <c r="H5" s="66">
        <f t="shared" ref="H5:H36" si="1">Q5+W5+AC5+AI5+AO5</f>
        <v>18</v>
      </c>
      <c r="I5" s="66">
        <f t="shared" ref="I5:I36" si="2">IF(M5=0,1,0)+IF(S5=0,1,0)+IF(Y5=0,1,0)+IF(AE5=0,1,0)+IF(AK5=0,1,0)+IF(AQ5=0,1,0)+IF(AW5=0,1,0)+IF(BC5=0,1,0)+IF(BI5=0,1,0)+IF(BO5=0,1,0)</f>
        <v>7</v>
      </c>
      <c r="J5" s="66">
        <f t="shared" ref="J5:J36" si="3">M5+S5+Y5+AE5+AK5+AQ5+AW5+BC5+BI5+BO5</f>
        <v>4</v>
      </c>
      <c r="K5" s="67">
        <f t="shared" ref="K5:K36" si="4">P5+V5+AB5+AH5+AN5+AT5+AZ5+BF5+BL5+BR5</f>
        <v>206.76000000000002</v>
      </c>
      <c r="L5" s="51">
        <v>20.45</v>
      </c>
      <c r="M5" s="6">
        <v>0</v>
      </c>
      <c r="N5" s="31">
        <v>0</v>
      </c>
      <c r="O5" s="31">
        <v>0</v>
      </c>
      <c r="P5" s="38">
        <f t="shared" ref="P5:P36" si="5">IF((OR(L5="",L5="DNC")),"",IF(L5="SDQ",P$129,IF(L5="DNF",999,(L5+(5*M5)+(N5*10)-(O5*5)))))</f>
        <v>20.45</v>
      </c>
      <c r="Q5" s="55">
        <f>IF(P5="",Default_Rank_Score,RANK(P5,P$4:P$119,1))</f>
        <v>3</v>
      </c>
      <c r="R5" s="51">
        <v>12.56</v>
      </c>
      <c r="S5" s="6">
        <v>0</v>
      </c>
      <c r="T5" s="31">
        <v>0</v>
      </c>
      <c r="U5" s="31">
        <v>0</v>
      </c>
      <c r="V5" s="38">
        <f t="shared" ref="V5:V36" si="6">IF((OR(R5="",R5="DNC")),"",IF(R5="SDQ",V$129,IF(R5="DNF",999,(R5+(5*S5)+(T5*10)-(U5*5)))))</f>
        <v>12.56</v>
      </c>
      <c r="W5" s="57">
        <f>IF(V5="",Default_Rank_Score,RANK(V5,V$4:V$119,1))</f>
        <v>1</v>
      </c>
      <c r="X5" s="75">
        <v>19.93</v>
      </c>
      <c r="Y5" s="6">
        <v>1</v>
      </c>
      <c r="Z5" s="31">
        <v>0</v>
      </c>
      <c r="AA5" s="31">
        <v>0</v>
      </c>
      <c r="AB5" s="38">
        <f t="shared" ref="AB5:AB36" si="7">IF((OR(X5="",X5="DNC")),"",IF(X5="SDQ",AB$129,IF(X5="DNF",999,(X5+(5*Y5)+(Z5*10)-(AA5*5)))))</f>
        <v>24.93</v>
      </c>
      <c r="AC5" s="57">
        <f>IF(AB5="",Default_Rank_Score,RANK(AB5,AB$4:AB$119,1))</f>
        <v>8</v>
      </c>
      <c r="AD5" s="51">
        <v>17.18</v>
      </c>
      <c r="AE5" s="6">
        <v>1</v>
      </c>
      <c r="AF5" s="31">
        <v>0</v>
      </c>
      <c r="AG5" s="31">
        <v>0</v>
      </c>
      <c r="AH5" s="38">
        <f t="shared" ref="AH5:AH36" si="8">IF((OR(AD5="",AD5="DNC")),"",IF(AD5="SDQ",AH$129,IF(AD5="DNF",999,(AD5+(5*AE5)+(AF5*10)-(AG5*5)))))</f>
        <v>22.18</v>
      </c>
      <c r="AI5" s="57">
        <f>IF(AH5="",Default_Rank_Score,RANK(AH5,AH$4:AH$119,1))</f>
        <v>5</v>
      </c>
      <c r="AJ5" s="51">
        <v>24.68</v>
      </c>
      <c r="AK5" s="6">
        <v>0</v>
      </c>
      <c r="AL5" s="31">
        <v>0</v>
      </c>
      <c r="AM5" s="31">
        <v>0</v>
      </c>
      <c r="AN5" s="38">
        <f t="shared" ref="AN5:AN36" si="9">IF((OR(AJ5="",AJ5="DNC")),"",IF(AJ5="SDQ",AN$129,IF(AJ5="DNF",999,(AJ5+(5*AK5)+(AL5*10)-(AM5*5)))))</f>
        <v>24.68</v>
      </c>
      <c r="AO5" s="11">
        <f>IF(AN5="",Default_Rank_Score,RANK(AN5,AN$4:AN$119,1))</f>
        <v>1</v>
      </c>
      <c r="AP5" s="51">
        <v>16.690000000000001</v>
      </c>
      <c r="AQ5" s="6">
        <v>0</v>
      </c>
      <c r="AR5" s="31">
        <v>0</v>
      </c>
      <c r="AS5" s="31">
        <v>0</v>
      </c>
      <c r="AT5" s="38">
        <f t="shared" ref="AT5:AT36" si="10">IF((OR(AP5="",AP5="DNC")),"",IF(AP5="SDQ",AT$129,IF(AP5="DNF",999,(AP5+(5*AQ5)+(AR5*10)-(AS5*5)))))</f>
        <v>16.690000000000001</v>
      </c>
      <c r="AU5" s="11">
        <f>IF(AT5="",Default_Rank_Score,RANK(AT5,AT$4:AT$119,1))</f>
        <v>1</v>
      </c>
      <c r="AV5" s="51">
        <v>19.059999999999999</v>
      </c>
      <c r="AW5" s="6">
        <v>2</v>
      </c>
      <c r="AX5" s="31">
        <v>0</v>
      </c>
      <c r="AY5" s="31">
        <v>0</v>
      </c>
      <c r="AZ5" s="38">
        <f t="shared" ref="AZ5:AZ36" si="11">IF((OR(AV5="",AV5="DNC")),"",IF(AV5="SDQ",AZ$129,IF(AV5="DNF",999,(AV5+(5*AW5)+(AX5*10)-(AY5*5)))))</f>
        <v>29.06</v>
      </c>
      <c r="BA5" s="11">
        <f>IF(AZ5="",Default_Rank_Score,RANK(AZ5,AZ$4:AZ$119,1))</f>
        <v>6</v>
      </c>
      <c r="BB5" s="51">
        <v>18.16</v>
      </c>
      <c r="BC5" s="6">
        <v>0</v>
      </c>
      <c r="BD5" s="31">
        <v>0</v>
      </c>
      <c r="BE5" s="31">
        <v>0</v>
      </c>
      <c r="BF5" s="38">
        <f t="shared" ref="BF5:BF36" si="12">IF((OR(BB5="",BB5="DNC")),"",IF(BB5="SDQ",BF$129,IF(BB5="DNF",999,(BB5+(5*BC5)+(BD5*10)-(BE5*5)))))</f>
        <v>18.16</v>
      </c>
      <c r="BG5" s="11">
        <f>IF(BF5="",Default_Rank_Score,RANK(BF5,BF$4:BF$119,1))</f>
        <v>1</v>
      </c>
      <c r="BH5" s="51">
        <v>16.89</v>
      </c>
      <c r="BI5" s="6">
        <v>0</v>
      </c>
      <c r="BJ5" s="31">
        <v>0</v>
      </c>
      <c r="BK5" s="31">
        <v>0</v>
      </c>
      <c r="BL5" s="38">
        <f t="shared" ref="BL5:BL36" si="13">IF((OR(BH5="",BH5="DNC")),"",IF(BH5="SDQ",BL$129,IF(BH5="DNF",999,(BH5+(5*BI5)+(BJ5*10)-(BK5*5)))))</f>
        <v>16.89</v>
      </c>
      <c r="BM5" s="11">
        <f>IF(BL5="",Default_Rank_Score,RANK(BL5,BL$4:BL$119,1))</f>
        <v>1</v>
      </c>
      <c r="BN5" s="51">
        <v>21.16</v>
      </c>
      <c r="BO5" s="6">
        <v>0</v>
      </c>
      <c r="BP5" s="31">
        <v>0</v>
      </c>
      <c r="BQ5" s="31">
        <v>0</v>
      </c>
      <c r="BR5" s="38">
        <f t="shared" ref="BR5:BR36" si="14">IF((OR(BN5="",BN5="DNC")),"",IF(BN5="SDQ",BR$129,IF(BN5="DNF",999,(BN5+(5*BO5)+(BP5*10)-(BQ5*5)))))</f>
        <v>21.16</v>
      </c>
      <c r="BS5" s="11">
        <f>IF(BR5="",Default_Rank_Score,RANK(BR5,BR$4:BR$119,1))</f>
        <v>1</v>
      </c>
    </row>
    <row r="6" spans="1:71" s="10" customFormat="1" x14ac:dyDescent="0.2">
      <c r="A6" s="61" t="s">
        <v>126</v>
      </c>
      <c r="B6" s="2"/>
      <c r="C6" s="1"/>
      <c r="D6" s="72">
        <v>4</v>
      </c>
      <c r="E6" s="76" t="s">
        <v>71</v>
      </c>
      <c r="F6" s="6"/>
      <c r="G6" s="66">
        <f t="shared" si="0"/>
        <v>2</v>
      </c>
      <c r="H6" s="66">
        <f t="shared" si="1"/>
        <v>19</v>
      </c>
      <c r="I6" s="66">
        <f t="shared" si="2"/>
        <v>10</v>
      </c>
      <c r="J6" s="66">
        <f t="shared" si="3"/>
        <v>0</v>
      </c>
      <c r="K6" s="67">
        <f t="shared" si="4"/>
        <v>209.82</v>
      </c>
      <c r="L6" s="51">
        <v>17.72</v>
      </c>
      <c r="M6" s="6">
        <v>0</v>
      </c>
      <c r="N6" s="31">
        <v>0</v>
      </c>
      <c r="O6" s="31">
        <v>0</v>
      </c>
      <c r="P6" s="38">
        <f t="shared" si="5"/>
        <v>17.72</v>
      </c>
      <c r="Q6" s="55">
        <f>IF(P6="",Default_Rank_Score,RANK(P6,P$4:P$119,1))</f>
        <v>1</v>
      </c>
      <c r="R6" s="51">
        <v>14.79</v>
      </c>
      <c r="S6" s="6">
        <v>0</v>
      </c>
      <c r="T6" s="31">
        <v>0</v>
      </c>
      <c r="U6" s="31">
        <v>0</v>
      </c>
      <c r="V6" s="38">
        <f t="shared" si="6"/>
        <v>14.79</v>
      </c>
      <c r="W6" s="57">
        <f>IF(V6="",Default_Rank_Score,RANK(V6,V$4:V$119,1))</f>
        <v>2</v>
      </c>
      <c r="X6" s="51">
        <v>25.64</v>
      </c>
      <c r="Y6" s="6">
        <v>0</v>
      </c>
      <c r="Z6" s="31">
        <v>0</v>
      </c>
      <c r="AA6" s="31">
        <v>0</v>
      </c>
      <c r="AB6" s="38">
        <f t="shared" si="7"/>
        <v>25.64</v>
      </c>
      <c r="AC6" s="57">
        <f>IF(AB6="",Default_Rank_Score,RANK(AB6,AB$4:AB$119,1))</f>
        <v>9</v>
      </c>
      <c r="AD6" s="51">
        <v>18.62</v>
      </c>
      <c r="AE6" s="6">
        <v>0</v>
      </c>
      <c r="AF6" s="31">
        <v>0</v>
      </c>
      <c r="AG6" s="31">
        <v>0</v>
      </c>
      <c r="AH6" s="38">
        <f t="shared" si="8"/>
        <v>18.62</v>
      </c>
      <c r="AI6" s="57">
        <f>IF(AH6="",Default_Rank_Score,RANK(AH6,AH$4:AH$119,1))</f>
        <v>2</v>
      </c>
      <c r="AJ6" s="51">
        <v>27.83</v>
      </c>
      <c r="AK6" s="6">
        <v>0</v>
      </c>
      <c r="AL6" s="31">
        <v>0</v>
      </c>
      <c r="AM6" s="31">
        <v>0</v>
      </c>
      <c r="AN6" s="38">
        <f t="shared" si="9"/>
        <v>27.83</v>
      </c>
      <c r="AO6" s="11">
        <f>IF(AN6="",Default_Rank_Score,RANK(AN6,AN$4:AN$119,1))</f>
        <v>5</v>
      </c>
      <c r="AP6" s="51">
        <v>21.37</v>
      </c>
      <c r="AQ6" s="6">
        <v>0</v>
      </c>
      <c r="AR6" s="31">
        <v>0</v>
      </c>
      <c r="AS6" s="31">
        <v>0</v>
      </c>
      <c r="AT6" s="38">
        <f t="shared" si="10"/>
        <v>21.37</v>
      </c>
      <c r="AU6" s="11">
        <f>IF(AT6="",Default_Rank_Score,RANK(AT6,AT$4:AT$119,1))</f>
        <v>3</v>
      </c>
      <c r="AV6" s="51">
        <v>20.07</v>
      </c>
      <c r="AW6" s="6">
        <v>0</v>
      </c>
      <c r="AX6" s="31">
        <v>0</v>
      </c>
      <c r="AY6" s="31">
        <v>0</v>
      </c>
      <c r="AZ6" s="38">
        <f t="shared" si="11"/>
        <v>20.07</v>
      </c>
      <c r="BA6" s="11">
        <f>IF(AZ6="",Default_Rank_Score,RANK(AZ6,AZ$4:AZ$119,1))</f>
        <v>2</v>
      </c>
      <c r="BB6" s="51">
        <v>20.57</v>
      </c>
      <c r="BC6" s="6">
        <v>0</v>
      </c>
      <c r="BD6" s="31">
        <v>0</v>
      </c>
      <c r="BE6" s="31">
        <v>0</v>
      </c>
      <c r="BF6" s="38">
        <f t="shared" si="12"/>
        <v>20.57</v>
      </c>
      <c r="BG6" s="11">
        <f>IF(BF6="",Default_Rank_Score,RANK(BF6,BF$4:BF$119,1))</f>
        <v>3</v>
      </c>
      <c r="BH6" s="51">
        <v>21.47</v>
      </c>
      <c r="BI6" s="6">
        <v>0</v>
      </c>
      <c r="BJ6" s="31">
        <v>0</v>
      </c>
      <c r="BK6" s="31">
        <v>0</v>
      </c>
      <c r="BL6" s="38">
        <f t="shared" si="13"/>
        <v>21.47</v>
      </c>
      <c r="BM6" s="11">
        <f>IF(BL6="",Default_Rank_Score,RANK(BL6,BL$4:BL$119,1))</f>
        <v>4</v>
      </c>
      <c r="BN6" s="51">
        <v>21.74</v>
      </c>
      <c r="BO6" s="6">
        <v>0</v>
      </c>
      <c r="BP6" s="31">
        <v>0</v>
      </c>
      <c r="BQ6" s="31">
        <v>0</v>
      </c>
      <c r="BR6" s="38">
        <f t="shared" si="14"/>
        <v>21.74</v>
      </c>
      <c r="BS6" s="11">
        <f>IF(BR6="",Default_Rank_Score,RANK(BR6,BR$4:BR$119,1))</f>
        <v>2</v>
      </c>
    </row>
    <row r="7" spans="1:71" s="10" customFormat="1" x14ac:dyDescent="0.2">
      <c r="A7" s="61" t="s">
        <v>118</v>
      </c>
      <c r="B7" s="2"/>
      <c r="C7" s="1"/>
      <c r="D7" s="69">
        <v>1</v>
      </c>
      <c r="E7" s="76" t="s">
        <v>71</v>
      </c>
      <c r="F7" s="6"/>
      <c r="G7" s="66">
        <f t="shared" si="0"/>
        <v>3</v>
      </c>
      <c r="H7" s="66">
        <f t="shared" si="1"/>
        <v>20</v>
      </c>
      <c r="I7" s="66">
        <f t="shared" si="2"/>
        <v>9</v>
      </c>
      <c r="J7" s="66">
        <f t="shared" si="3"/>
        <v>1</v>
      </c>
      <c r="K7" s="67">
        <f t="shared" si="4"/>
        <v>230.64</v>
      </c>
      <c r="L7" s="51">
        <v>24.03</v>
      </c>
      <c r="M7" s="6">
        <v>0</v>
      </c>
      <c r="N7" s="31">
        <v>0</v>
      </c>
      <c r="O7" s="31">
        <v>0</v>
      </c>
      <c r="P7" s="38">
        <f t="shared" si="5"/>
        <v>24.03</v>
      </c>
      <c r="Q7" s="55">
        <f>IF(P7="",Default_Rank_Score,RANK(P7,P$4:P$119,1))</f>
        <v>6</v>
      </c>
      <c r="R7" s="51">
        <v>15.91</v>
      </c>
      <c r="S7" s="6">
        <v>0</v>
      </c>
      <c r="T7" s="31">
        <v>0</v>
      </c>
      <c r="U7" s="31">
        <v>0</v>
      </c>
      <c r="V7" s="38">
        <f t="shared" si="6"/>
        <v>15.91</v>
      </c>
      <c r="W7" s="57">
        <f>IF(V7="",Default_Rank_Score,RANK(V7,V$4:V$119,1))</f>
        <v>6</v>
      </c>
      <c r="X7" s="51">
        <v>21.49</v>
      </c>
      <c r="Y7" s="6">
        <v>0</v>
      </c>
      <c r="Z7" s="31">
        <v>0</v>
      </c>
      <c r="AA7" s="31">
        <v>0</v>
      </c>
      <c r="AB7" s="38">
        <f t="shared" si="7"/>
        <v>21.49</v>
      </c>
      <c r="AC7" s="57">
        <f>IF(AB7="",Default_Rank_Score,RANK(AB7,AB$4:AB$119,1))</f>
        <v>2</v>
      </c>
      <c r="AD7" s="51">
        <v>20.05</v>
      </c>
      <c r="AE7" s="6">
        <v>0</v>
      </c>
      <c r="AF7" s="31">
        <v>0</v>
      </c>
      <c r="AG7" s="31">
        <v>0</v>
      </c>
      <c r="AH7" s="38">
        <f t="shared" si="8"/>
        <v>20.05</v>
      </c>
      <c r="AI7" s="57">
        <f>IF(AH7="",Default_Rank_Score,RANK(AH7,AH$4:AH$119,1))</f>
        <v>3</v>
      </c>
      <c r="AJ7" s="51">
        <v>27.05</v>
      </c>
      <c r="AK7" s="6">
        <v>0</v>
      </c>
      <c r="AL7" s="31">
        <v>0</v>
      </c>
      <c r="AM7" s="31">
        <v>0</v>
      </c>
      <c r="AN7" s="38">
        <f t="shared" si="9"/>
        <v>27.05</v>
      </c>
      <c r="AO7" s="11">
        <f>IF(AN7="",Default_Rank_Score,RANK(AN7,AN$4:AN$119,1))</f>
        <v>3</v>
      </c>
      <c r="AP7" s="51">
        <v>20.87</v>
      </c>
      <c r="AQ7" s="6">
        <v>1</v>
      </c>
      <c r="AR7" s="31">
        <v>0</v>
      </c>
      <c r="AS7" s="31">
        <v>0</v>
      </c>
      <c r="AT7" s="38">
        <f t="shared" si="10"/>
        <v>25.87</v>
      </c>
      <c r="AU7" s="11">
        <f>IF(AT7="",Default_Rank_Score,RANK(AT7,AT$4:AT$119,1))</f>
        <v>6</v>
      </c>
      <c r="AV7" s="51">
        <v>21.53</v>
      </c>
      <c r="AW7" s="6">
        <v>0</v>
      </c>
      <c r="AX7" s="31">
        <v>0</v>
      </c>
      <c r="AY7" s="31">
        <v>0</v>
      </c>
      <c r="AZ7" s="38">
        <f t="shared" si="11"/>
        <v>21.53</v>
      </c>
      <c r="BA7" s="11">
        <f>IF(AZ7="",Default_Rank_Score,RANK(AZ7,AZ$4:AZ$119,1))</f>
        <v>3</v>
      </c>
      <c r="BB7" s="51">
        <v>24.26</v>
      </c>
      <c r="BC7" s="6">
        <v>0</v>
      </c>
      <c r="BD7" s="31">
        <v>0</v>
      </c>
      <c r="BE7" s="31">
        <v>0</v>
      </c>
      <c r="BF7" s="38">
        <f t="shared" si="12"/>
        <v>24.26</v>
      </c>
      <c r="BG7" s="11">
        <f>IF(BF7="",Default_Rank_Score,RANK(BF7,BF$4:BF$119,1))</f>
        <v>6</v>
      </c>
      <c r="BH7" s="51">
        <v>20.55</v>
      </c>
      <c r="BI7" s="6">
        <v>0</v>
      </c>
      <c r="BJ7" s="31">
        <v>0</v>
      </c>
      <c r="BK7" s="31">
        <v>0</v>
      </c>
      <c r="BL7" s="38">
        <f t="shared" si="13"/>
        <v>20.55</v>
      </c>
      <c r="BM7" s="11">
        <f>IF(BL7="",Default_Rank_Score,RANK(BL7,BL$4:BL$119,1))</f>
        <v>2</v>
      </c>
      <c r="BN7" s="51">
        <v>29.9</v>
      </c>
      <c r="BO7" s="6">
        <v>0</v>
      </c>
      <c r="BP7" s="31">
        <v>0</v>
      </c>
      <c r="BQ7" s="31">
        <v>0</v>
      </c>
      <c r="BR7" s="38">
        <f t="shared" si="14"/>
        <v>29.9</v>
      </c>
      <c r="BS7" s="11">
        <f>IF(BR7="",Default_Rank_Score,RANK(BR7,BR$4:BR$119,1))</f>
        <v>5</v>
      </c>
    </row>
    <row r="8" spans="1:71" s="10" customFormat="1" x14ac:dyDescent="0.2">
      <c r="A8" s="61" t="s">
        <v>82</v>
      </c>
      <c r="B8" s="2"/>
      <c r="C8" s="1"/>
      <c r="D8" s="69">
        <v>1</v>
      </c>
      <c r="E8" s="76" t="s">
        <v>83</v>
      </c>
      <c r="F8" s="6"/>
      <c r="G8" s="66">
        <f t="shared" si="0"/>
        <v>4</v>
      </c>
      <c r="H8" s="66">
        <f t="shared" si="1"/>
        <v>26</v>
      </c>
      <c r="I8" s="66">
        <f t="shared" si="2"/>
        <v>6</v>
      </c>
      <c r="J8" s="66">
        <f t="shared" si="3"/>
        <v>4</v>
      </c>
      <c r="K8" s="67">
        <f t="shared" si="4"/>
        <v>249.87</v>
      </c>
      <c r="L8" s="51">
        <v>18.64</v>
      </c>
      <c r="M8" s="6">
        <v>1</v>
      </c>
      <c r="N8" s="31">
        <v>0</v>
      </c>
      <c r="O8" s="31">
        <v>0</v>
      </c>
      <c r="P8" s="38">
        <f t="shared" si="5"/>
        <v>23.64</v>
      </c>
      <c r="Q8" s="55">
        <f>IF(P8="",Default_Rank_Score,RANK(P8,P$4:P$119,1))</f>
        <v>5</v>
      </c>
      <c r="R8" s="51">
        <v>15.94</v>
      </c>
      <c r="S8" s="6">
        <v>0</v>
      </c>
      <c r="T8" s="31">
        <v>0</v>
      </c>
      <c r="U8" s="31">
        <v>0</v>
      </c>
      <c r="V8" s="38">
        <f t="shared" si="6"/>
        <v>15.94</v>
      </c>
      <c r="W8" s="57">
        <f>IF(V8="",Default_Rank_Score,RANK(V8,V$4:V$119,1))</f>
        <v>7</v>
      </c>
      <c r="X8" s="51">
        <v>23.99</v>
      </c>
      <c r="Y8" s="6">
        <v>0</v>
      </c>
      <c r="Z8" s="31">
        <v>0</v>
      </c>
      <c r="AA8" s="31">
        <v>0</v>
      </c>
      <c r="AB8" s="38">
        <f t="shared" si="7"/>
        <v>23.99</v>
      </c>
      <c r="AC8" s="57">
        <f>IF(AB8="",Default_Rank_Score,RANK(AB8,AB$4:AB$119,1))</f>
        <v>6</v>
      </c>
      <c r="AD8" s="51">
        <v>20.16</v>
      </c>
      <c r="AE8" s="6">
        <v>0</v>
      </c>
      <c r="AF8" s="31">
        <v>0</v>
      </c>
      <c r="AG8" s="31">
        <v>0</v>
      </c>
      <c r="AH8" s="38">
        <f t="shared" si="8"/>
        <v>20.16</v>
      </c>
      <c r="AI8" s="57">
        <f>IF(AH8="",Default_Rank_Score,RANK(AH8,AH$4:AH$119,1))</f>
        <v>4</v>
      </c>
      <c r="AJ8" s="51">
        <v>27.53</v>
      </c>
      <c r="AK8" s="6">
        <v>0</v>
      </c>
      <c r="AL8" s="31">
        <v>0</v>
      </c>
      <c r="AM8" s="31">
        <v>0</v>
      </c>
      <c r="AN8" s="38">
        <f t="shared" si="9"/>
        <v>27.53</v>
      </c>
      <c r="AO8" s="11">
        <f>IF(AN8="",Default_Rank_Score,RANK(AN8,AN$4:AN$119,1))</f>
        <v>4</v>
      </c>
      <c r="AP8" s="51">
        <v>23.38</v>
      </c>
      <c r="AQ8" s="6">
        <v>1</v>
      </c>
      <c r="AR8" s="31">
        <v>0</v>
      </c>
      <c r="AS8" s="31">
        <v>0</v>
      </c>
      <c r="AT8" s="38">
        <f t="shared" si="10"/>
        <v>28.38</v>
      </c>
      <c r="AU8" s="11">
        <f>IF(AT8="",Default_Rank_Score,RANK(AT8,AT$4:AT$119,1))</f>
        <v>10</v>
      </c>
      <c r="AV8" s="51">
        <v>19.05</v>
      </c>
      <c r="AW8" s="6">
        <v>0</v>
      </c>
      <c r="AX8" s="31">
        <v>0</v>
      </c>
      <c r="AY8" s="31">
        <v>0</v>
      </c>
      <c r="AZ8" s="38">
        <f t="shared" si="11"/>
        <v>19.05</v>
      </c>
      <c r="BA8" s="11">
        <f>IF(AZ8="",Default_Rank_Score,RANK(AZ8,AZ$4:AZ$119,1))</f>
        <v>1</v>
      </c>
      <c r="BB8" s="51">
        <v>22.26</v>
      </c>
      <c r="BC8" s="6">
        <v>0</v>
      </c>
      <c r="BD8" s="31">
        <v>0</v>
      </c>
      <c r="BE8" s="31">
        <v>0</v>
      </c>
      <c r="BF8" s="38">
        <f t="shared" si="12"/>
        <v>22.26</v>
      </c>
      <c r="BG8" s="11">
        <f>IF(BF8="",Default_Rank_Score,RANK(BF8,BF$4:BF$119,1))</f>
        <v>4</v>
      </c>
      <c r="BH8" s="51">
        <v>23.46</v>
      </c>
      <c r="BI8" s="6">
        <v>1</v>
      </c>
      <c r="BJ8" s="31">
        <v>0</v>
      </c>
      <c r="BK8" s="31">
        <v>0</v>
      </c>
      <c r="BL8" s="38">
        <f t="shared" si="13"/>
        <v>28.46</v>
      </c>
      <c r="BM8" s="11">
        <f>IF(BL8="",Default_Rank_Score,RANK(BL8,BL$4:BL$119,1))</f>
        <v>14</v>
      </c>
      <c r="BN8" s="51">
        <v>35.46</v>
      </c>
      <c r="BO8" s="6">
        <v>1</v>
      </c>
      <c r="BP8" s="31">
        <v>0</v>
      </c>
      <c r="BQ8" s="31">
        <v>0</v>
      </c>
      <c r="BR8" s="38">
        <f t="shared" si="14"/>
        <v>40.46</v>
      </c>
      <c r="BS8" s="11">
        <f>IF(BR8="",Default_Rank_Score,RANK(BR8,BR$4:BR$119,1))</f>
        <v>28</v>
      </c>
    </row>
    <row r="9" spans="1:71" s="10" customFormat="1" x14ac:dyDescent="0.2">
      <c r="A9" s="61" t="s">
        <v>138</v>
      </c>
      <c r="B9" s="2"/>
      <c r="C9" s="1"/>
      <c r="D9" s="72">
        <v>4</v>
      </c>
      <c r="E9" s="76" t="s">
        <v>139</v>
      </c>
      <c r="F9" s="6"/>
      <c r="G9" s="66">
        <f t="shared" si="0"/>
        <v>5</v>
      </c>
      <c r="H9" s="66">
        <f t="shared" si="1"/>
        <v>17</v>
      </c>
      <c r="I9" s="66">
        <f t="shared" si="2"/>
        <v>8</v>
      </c>
      <c r="J9" s="66">
        <f t="shared" si="3"/>
        <v>9</v>
      </c>
      <c r="K9" s="67">
        <f t="shared" si="4"/>
        <v>255.67000000000002</v>
      </c>
      <c r="L9" s="51">
        <v>18.57</v>
      </c>
      <c r="M9" s="6">
        <v>0</v>
      </c>
      <c r="N9" s="31">
        <v>0</v>
      </c>
      <c r="O9" s="31">
        <v>0</v>
      </c>
      <c r="P9" s="38">
        <f t="shared" si="5"/>
        <v>18.57</v>
      </c>
      <c r="Q9" s="55">
        <f>IF(P9="",Default_Rank_Score,RANK(P9,P$4:P$119,1))</f>
        <v>2</v>
      </c>
      <c r="R9" s="51">
        <v>15.46</v>
      </c>
      <c r="S9" s="6">
        <v>0</v>
      </c>
      <c r="T9" s="31">
        <v>0</v>
      </c>
      <c r="U9" s="31">
        <v>0</v>
      </c>
      <c r="V9" s="38">
        <f t="shared" si="6"/>
        <v>15.46</v>
      </c>
      <c r="W9" s="57">
        <f>IF(V9="",Default_Rank_Score,RANK(V9,V$4:V$119,1))</f>
        <v>5</v>
      </c>
      <c r="X9" s="51">
        <v>21.04</v>
      </c>
      <c r="Y9" s="6">
        <v>0</v>
      </c>
      <c r="Z9" s="31">
        <v>0</v>
      </c>
      <c r="AA9" s="31">
        <v>0</v>
      </c>
      <c r="AB9" s="38">
        <f t="shared" si="7"/>
        <v>21.04</v>
      </c>
      <c r="AC9" s="57">
        <f>IF(AB9="",Default_Rank_Score,RANK(AB9,AB$4:AB$119,1))</f>
        <v>1</v>
      </c>
      <c r="AD9" s="51">
        <v>18.149999999999999</v>
      </c>
      <c r="AE9" s="6">
        <v>0</v>
      </c>
      <c r="AF9" s="31">
        <v>0</v>
      </c>
      <c r="AG9" s="31">
        <v>0</v>
      </c>
      <c r="AH9" s="38">
        <f t="shared" si="8"/>
        <v>18.149999999999999</v>
      </c>
      <c r="AI9" s="57">
        <f>IF(AH9="",Default_Rank_Score,RANK(AH9,AH$4:AH$119,1))</f>
        <v>1</v>
      </c>
      <c r="AJ9" s="51">
        <v>31.87</v>
      </c>
      <c r="AK9" s="6">
        <v>0</v>
      </c>
      <c r="AL9" s="31">
        <v>0</v>
      </c>
      <c r="AM9" s="31">
        <v>0</v>
      </c>
      <c r="AN9" s="38">
        <f t="shared" si="9"/>
        <v>31.87</v>
      </c>
      <c r="AO9" s="11">
        <f>IF(AN9="",Default_Rank_Score,RANK(AN9,AN$4:AN$119,1))</f>
        <v>8</v>
      </c>
      <c r="AP9" s="51">
        <v>19.7</v>
      </c>
      <c r="AQ9" s="6">
        <v>0</v>
      </c>
      <c r="AR9" s="31">
        <v>0</v>
      </c>
      <c r="AS9" s="31">
        <v>0</v>
      </c>
      <c r="AT9" s="38">
        <f t="shared" si="10"/>
        <v>19.7</v>
      </c>
      <c r="AU9" s="11">
        <f>IF(AT9="",Default_Rank_Score,RANK(AT9,AT$4:AT$119,1))</f>
        <v>2</v>
      </c>
      <c r="AV9" s="51">
        <v>19.05</v>
      </c>
      <c r="AW9" s="6">
        <v>5</v>
      </c>
      <c r="AX9" s="31">
        <v>0</v>
      </c>
      <c r="AY9" s="31">
        <v>0</v>
      </c>
      <c r="AZ9" s="38">
        <f t="shared" si="11"/>
        <v>44.05</v>
      </c>
      <c r="BA9" s="11">
        <f>IF(AZ9="",Default_Rank_Score,RANK(AZ9,AZ$4:AZ$119,1))</f>
        <v>55</v>
      </c>
      <c r="BB9" s="51">
        <v>22.76</v>
      </c>
      <c r="BC9" s="6">
        <v>4</v>
      </c>
      <c r="BD9" s="31">
        <v>0</v>
      </c>
      <c r="BE9" s="31">
        <v>0</v>
      </c>
      <c r="BF9" s="38">
        <f t="shared" si="12"/>
        <v>42.760000000000005</v>
      </c>
      <c r="BG9" s="11">
        <f>IF(BF9="",Default_Rank_Score,RANK(BF9,BF$4:BF$119,1))</f>
        <v>63</v>
      </c>
      <c r="BH9" s="51">
        <v>20.88</v>
      </c>
      <c r="BI9" s="6">
        <v>0</v>
      </c>
      <c r="BJ9" s="31">
        <v>0</v>
      </c>
      <c r="BK9" s="31">
        <v>0</v>
      </c>
      <c r="BL9" s="38">
        <f t="shared" si="13"/>
        <v>20.88</v>
      </c>
      <c r="BM9" s="11">
        <f>IF(BL9="",Default_Rank_Score,RANK(BL9,BL$4:BL$119,1))</f>
        <v>3</v>
      </c>
      <c r="BN9" s="51">
        <v>23.19</v>
      </c>
      <c r="BO9" s="6">
        <v>0</v>
      </c>
      <c r="BP9" s="31">
        <v>0</v>
      </c>
      <c r="BQ9" s="31">
        <v>0</v>
      </c>
      <c r="BR9" s="38">
        <f t="shared" si="14"/>
        <v>23.19</v>
      </c>
      <c r="BS9" s="11">
        <f>IF(BR9="",Default_Rank_Score,RANK(BR9,BR$4:BR$119,1))</f>
        <v>3</v>
      </c>
    </row>
    <row r="10" spans="1:71" s="10" customFormat="1" x14ac:dyDescent="0.2">
      <c r="A10" s="61" t="s">
        <v>79</v>
      </c>
      <c r="B10" s="2"/>
      <c r="C10" s="1"/>
      <c r="D10" s="69">
        <v>1</v>
      </c>
      <c r="E10" s="76" t="s">
        <v>80</v>
      </c>
      <c r="F10" s="6"/>
      <c r="G10" s="66">
        <f t="shared" si="0"/>
        <v>6</v>
      </c>
      <c r="H10" s="66">
        <f t="shared" si="1"/>
        <v>55</v>
      </c>
      <c r="I10" s="66">
        <f t="shared" si="2"/>
        <v>5</v>
      </c>
      <c r="J10" s="66">
        <f t="shared" si="3"/>
        <v>7</v>
      </c>
      <c r="K10" s="67">
        <f t="shared" si="4"/>
        <v>261.58999999999997</v>
      </c>
      <c r="L10" s="51">
        <v>23.06</v>
      </c>
      <c r="M10" s="6">
        <v>2</v>
      </c>
      <c r="N10" s="31">
        <v>0</v>
      </c>
      <c r="O10" s="31">
        <v>0</v>
      </c>
      <c r="P10" s="38">
        <f t="shared" si="5"/>
        <v>33.06</v>
      </c>
      <c r="Q10" s="55">
        <f>IF(P10="",Default_Rank_Score,RANK(P10,P$4:P$119,1))</f>
        <v>29</v>
      </c>
      <c r="R10" s="51">
        <v>14.85</v>
      </c>
      <c r="S10" s="6">
        <v>0</v>
      </c>
      <c r="T10" s="31">
        <v>0</v>
      </c>
      <c r="U10" s="31">
        <v>0</v>
      </c>
      <c r="V10" s="38">
        <f t="shared" si="6"/>
        <v>14.85</v>
      </c>
      <c r="W10" s="57">
        <f>IF(V10="",Default_Rank_Score,RANK(V10,V$4:V$119,1))</f>
        <v>3</v>
      </c>
      <c r="X10" s="51">
        <v>22.08</v>
      </c>
      <c r="Y10" s="6">
        <v>0</v>
      </c>
      <c r="Z10" s="31">
        <v>0</v>
      </c>
      <c r="AA10" s="31">
        <v>0</v>
      </c>
      <c r="AB10" s="38">
        <f t="shared" si="7"/>
        <v>22.08</v>
      </c>
      <c r="AC10" s="57">
        <f>IF(AB10="",Default_Rank_Score,RANK(AB10,AB$4:AB$119,1))</f>
        <v>3</v>
      </c>
      <c r="AD10" s="51">
        <v>21.13</v>
      </c>
      <c r="AE10" s="6">
        <v>1</v>
      </c>
      <c r="AF10" s="31">
        <v>0</v>
      </c>
      <c r="AG10" s="31">
        <v>0</v>
      </c>
      <c r="AH10" s="38">
        <f t="shared" si="8"/>
        <v>26.13</v>
      </c>
      <c r="AI10" s="57">
        <f>IF(AH10="",Default_Rank_Score,RANK(AH10,AH$4:AH$119,1))</f>
        <v>13</v>
      </c>
      <c r="AJ10" s="51">
        <v>31.82</v>
      </c>
      <c r="AK10" s="6">
        <v>0</v>
      </c>
      <c r="AL10" s="31">
        <v>0</v>
      </c>
      <c r="AM10" s="31">
        <v>0</v>
      </c>
      <c r="AN10" s="38">
        <f t="shared" si="9"/>
        <v>31.82</v>
      </c>
      <c r="AO10" s="11">
        <f>IF(AN10="",Default_Rank_Score,RANK(AN10,AN$4:AN$119,1))</f>
        <v>7</v>
      </c>
      <c r="AP10" s="51">
        <v>21.53</v>
      </c>
      <c r="AQ10" s="6">
        <v>0</v>
      </c>
      <c r="AR10" s="31">
        <v>0</v>
      </c>
      <c r="AS10" s="31">
        <v>0</v>
      </c>
      <c r="AT10" s="38">
        <f t="shared" si="10"/>
        <v>21.53</v>
      </c>
      <c r="AU10" s="11">
        <f>IF(AT10="",Default_Rank_Score,RANK(AT10,AT$4:AT$119,1))</f>
        <v>4</v>
      </c>
      <c r="AV10" s="51">
        <v>21.41</v>
      </c>
      <c r="AW10" s="6">
        <v>2</v>
      </c>
      <c r="AX10" s="31">
        <v>0</v>
      </c>
      <c r="AY10" s="31">
        <v>0</v>
      </c>
      <c r="AZ10" s="38">
        <f t="shared" si="11"/>
        <v>31.41</v>
      </c>
      <c r="BA10" s="11">
        <f>IF(AZ10="",Default_Rank_Score,RANK(AZ10,AZ$4:AZ$119,1))</f>
        <v>16</v>
      </c>
      <c r="BB10" s="51">
        <v>20.010000000000002</v>
      </c>
      <c r="BC10" s="6">
        <v>1</v>
      </c>
      <c r="BD10" s="31">
        <v>0</v>
      </c>
      <c r="BE10" s="31">
        <v>0</v>
      </c>
      <c r="BF10" s="38">
        <f t="shared" si="12"/>
        <v>25.01</v>
      </c>
      <c r="BG10" s="11">
        <f>IF(BF10="",Default_Rank_Score,RANK(BF10,BF$4:BF$119,1))</f>
        <v>8</v>
      </c>
      <c r="BH10" s="51">
        <v>23.26</v>
      </c>
      <c r="BI10" s="6">
        <v>0</v>
      </c>
      <c r="BJ10" s="31">
        <v>0</v>
      </c>
      <c r="BK10" s="31">
        <v>0</v>
      </c>
      <c r="BL10" s="38">
        <f t="shared" si="13"/>
        <v>23.26</v>
      </c>
      <c r="BM10" s="11">
        <f>IF(BL10="",Default_Rank_Score,RANK(BL10,BL$4:BL$119,1))</f>
        <v>5</v>
      </c>
      <c r="BN10" s="51">
        <v>27.44</v>
      </c>
      <c r="BO10" s="6">
        <v>1</v>
      </c>
      <c r="BP10" s="31">
        <v>0</v>
      </c>
      <c r="BQ10" s="31">
        <v>0</v>
      </c>
      <c r="BR10" s="38">
        <f t="shared" si="14"/>
        <v>32.44</v>
      </c>
      <c r="BS10" s="11">
        <f>IF(BR10="",Default_Rank_Score,RANK(BR10,BR$4:BR$119,1))</f>
        <v>9</v>
      </c>
    </row>
    <row r="11" spans="1:71" s="10" customFormat="1" x14ac:dyDescent="0.2">
      <c r="A11" s="61" t="s">
        <v>129</v>
      </c>
      <c r="B11" s="2"/>
      <c r="C11" s="1"/>
      <c r="D11" s="72">
        <v>4</v>
      </c>
      <c r="E11" s="76" t="s">
        <v>144</v>
      </c>
      <c r="F11" s="6"/>
      <c r="G11" s="66">
        <f t="shared" si="0"/>
        <v>7</v>
      </c>
      <c r="H11" s="66">
        <f t="shared" si="1"/>
        <v>49</v>
      </c>
      <c r="I11" s="66">
        <f t="shared" si="2"/>
        <v>8</v>
      </c>
      <c r="J11" s="66">
        <f t="shared" si="3"/>
        <v>2</v>
      </c>
      <c r="K11" s="67">
        <f t="shared" si="4"/>
        <v>272.20999999999998</v>
      </c>
      <c r="L11" s="51">
        <v>26.14</v>
      </c>
      <c r="M11" s="6">
        <v>0</v>
      </c>
      <c r="N11" s="31">
        <v>0</v>
      </c>
      <c r="O11" s="31">
        <v>0</v>
      </c>
      <c r="P11" s="38">
        <f t="shared" si="5"/>
        <v>26.14</v>
      </c>
      <c r="Q11" s="55">
        <f>IF(P11="",Default_Rank_Score,RANK(P11,P$4:P$119,1))</f>
        <v>9</v>
      </c>
      <c r="R11" s="51">
        <v>17.75</v>
      </c>
      <c r="S11" s="6">
        <v>0</v>
      </c>
      <c r="T11" s="31">
        <v>0</v>
      </c>
      <c r="U11" s="31">
        <v>0</v>
      </c>
      <c r="V11" s="38">
        <f t="shared" si="6"/>
        <v>17.75</v>
      </c>
      <c r="W11" s="57">
        <f>IF(V11="",Default_Rank_Score,RANK(V11,V$4:V$119,1))</f>
        <v>9</v>
      </c>
      <c r="X11" s="51">
        <v>29.38</v>
      </c>
      <c r="Y11" s="6">
        <v>0</v>
      </c>
      <c r="Z11" s="31">
        <v>0</v>
      </c>
      <c r="AA11" s="31">
        <v>0</v>
      </c>
      <c r="AB11" s="38">
        <f t="shared" si="7"/>
        <v>29.38</v>
      </c>
      <c r="AC11" s="57">
        <f>IF(AB11="",Default_Rank_Score,RANK(AB11,AB$4:AB$119,1))</f>
        <v>10</v>
      </c>
      <c r="AD11" s="51">
        <v>24.71</v>
      </c>
      <c r="AE11" s="6">
        <v>0</v>
      </c>
      <c r="AF11" s="31">
        <v>0</v>
      </c>
      <c r="AG11" s="31">
        <v>0</v>
      </c>
      <c r="AH11" s="38">
        <f t="shared" si="8"/>
        <v>24.71</v>
      </c>
      <c r="AI11" s="57">
        <f>IF(AH11="",Default_Rank_Score,RANK(AH11,AH$4:AH$119,1))</f>
        <v>9</v>
      </c>
      <c r="AJ11" s="51">
        <v>34.07</v>
      </c>
      <c r="AK11" s="6">
        <v>0</v>
      </c>
      <c r="AL11" s="31">
        <v>0</v>
      </c>
      <c r="AM11" s="31">
        <v>0</v>
      </c>
      <c r="AN11" s="38">
        <f t="shared" si="9"/>
        <v>34.07</v>
      </c>
      <c r="AO11" s="11">
        <f>IF(AN11="",Default_Rank_Score,RANK(AN11,AN$4:AN$119,1))</f>
        <v>12</v>
      </c>
      <c r="AP11" s="51">
        <v>26.41</v>
      </c>
      <c r="AQ11" s="6">
        <v>0</v>
      </c>
      <c r="AR11" s="31">
        <v>0</v>
      </c>
      <c r="AS11" s="31">
        <v>0</v>
      </c>
      <c r="AT11" s="38">
        <f t="shared" si="10"/>
        <v>26.41</v>
      </c>
      <c r="AU11" s="11">
        <f>IF(AT11="",Default_Rank_Score,RANK(AT11,AT$4:AT$119,1))</f>
        <v>7</v>
      </c>
      <c r="AV11" s="51">
        <v>25.21</v>
      </c>
      <c r="AW11" s="6">
        <v>1</v>
      </c>
      <c r="AX11" s="31">
        <v>0</v>
      </c>
      <c r="AY11" s="31">
        <v>0</v>
      </c>
      <c r="AZ11" s="38">
        <f t="shared" si="11"/>
        <v>30.21</v>
      </c>
      <c r="BA11" s="11">
        <f>IF(AZ11="",Default_Rank_Score,RANK(AZ11,AZ$4:AZ$119,1))</f>
        <v>13</v>
      </c>
      <c r="BB11" s="51">
        <v>26.14</v>
      </c>
      <c r="BC11" s="6">
        <v>0</v>
      </c>
      <c r="BD11" s="31">
        <v>0</v>
      </c>
      <c r="BE11" s="31">
        <v>0</v>
      </c>
      <c r="BF11" s="38">
        <f t="shared" si="12"/>
        <v>26.14</v>
      </c>
      <c r="BG11" s="11">
        <f>IF(BF11="",Default_Rank_Score,RANK(BF11,BF$4:BF$119,1))</f>
        <v>10</v>
      </c>
      <c r="BH11" s="51">
        <v>24.32</v>
      </c>
      <c r="BI11" s="6">
        <v>0</v>
      </c>
      <c r="BJ11" s="31">
        <v>0</v>
      </c>
      <c r="BK11" s="31">
        <v>0</v>
      </c>
      <c r="BL11" s="38">
        <f t="shared" si="13"/>
        <v>24.32</v>
      </c>
      <c r="BM11" s="11">
        <f>IF(BL11="",Default_Rank_Score,RANK(BL11,BL$4:BL$119,1))</f>
        <v>8</v>
      </c>
      <c r="BN11" s="51">
        <v>28.08</v>
      </c>
      <c r="BO11" s="6">
        <v>1</v>
      </c>
      <c r="BP11" s="31">
        <v>0</v>
      </c>
      <c r="BQ11" s="31">
        <v>0</v>
      </c>
      <c r="BR11" s="38">
        <f t="shared" si="14"/>
        <v>33.08</v>
      </c>
      <c r="BS11" s="11">
        <f>IF(BR11="",Default_Rank_Score,RANK(BR11,BR$4:BR$119,1))</f>
        <v>11</v>
      </c>
    </row>
    <row r="12" spans="1:71" s="10" customFormat="1" x14ac:dyDescent="0.2">
      <c r="A12" s="77" t="s">
        <v>70</v>
      </c>
      <c r="B12" s="2"/>
      <c r="C12" s="1"/>
      <c r="D12" s="69">
        <v>1</v>
      </c>
      <c r="E12" s="76" t="s">
        <v>71</v>
      </c>
      <c r="F12" s="6"/>
      <c r="G12" s="66">
        <f t="shared" si="0"/>
        <v>8</v>
      </c>
      <c r="H12" s="66">
        <f t="shared" si="1"/>
        <v>128</v>
      </c>
      <c r="I12" s="66">
        <f t="shared" si="2"/>
        <v>4</v>
      </c>
      <c r="J12" s="66">
        <f t="shared" si="3"/>
        <v>12</v>
      </c>
      <c r="K12" s="67">
        <f t="shared" si="4"/>
        <v>274.87</v>
      </c>
      <c r="L12" s="51">
        <v>19.11</v>
      </c>
      <c r="M12" s="6">
        <v>4</v>
      </c>
      <c r="N12" s="31">
        <v>0</v>
      </c>
      <c r="O12" s="31">
        <v>0</v>
      </c>
      <c r="P12" s="38">
        <f t="shared" si="5"/>
        <v>39.11</v>
      </c>
      <c r="Q12" s="55">
        <f>IF(P12="",Default_Rank_Score,RANK(P12,P$4:P$119,1))</f>
        <v>49</v>
      </c>
      <c r="R12" s="51">
        <v>20.69</v>
      </c>
      <c r="S12" s="6">
        <v>3</v>
      </c>
      <c r="T12" s="31">
        <v>0</v>
      </c>
      <c r="U12" s="31">
        <v>0</v>
      </c>
      <c r="V12" s="38">
        <f t="shared" si="6"/>
        <v>35.69</v>
      </c>
      <c r="W12" s="57">
        <f>IF(V12="",Default_Rank_Score,RANK(V12,V$4:V$119,1))</f>
        <v>64</v>
      </c>
      <c r="X12" s="51">
        <v>22.63</v>
      </c>
      <c r="Y12" s="6">
        <v>0</v>
      </c>
      <c r="Z12" s="31">
        <v>0</v>
      </c>
      <c r="AA12" s="31">
        <v>0</v>
      </c>
      <c r="AB12" s="38">
        <f t="shared" si="7"/>
        <v>22.63</v>
      </c>
      <c r="AC12" s="57">
        <f>IF(AB12="",Default_Rank_Score,RANK(AB12,AB$4:AB$119,1))</f>
        <v>5</v>
      </c>
      <c r="AD12" s="51">
        <v>19.690000000000001</v>
      </c>
      <c r="AE12" s="6">
        <v>1</v>
      </c>
      <c r="AF12" s="31">
        <v>0</v>
      </c>
      <c r="AG12" s="31">
        <v>0</v>
      </c>
      <c r="AH12" s="38">
        <f t="shared" si="8"/>
        <v>24.69</v>
      </c>
      <c r="AI12" s="57">
        <f>IF(AH12="",Default_Rank_Score,RANK(AH12,AH$4:AH$119,1))</f>
        <v>8</v>
      </c>
      <c r="AJ12" s="51">
        <v>26.5</v>
      </c>
      <c r="AK12" s="6">
        <v>0</v>
      </c>
      <c r="AL12" s="31">
        <v>0</v>
      </c>
      <c r="AM12" s="31">
        <v>0</v>
      </c>
      <c r="AN12" s="38">
        <f t="shared" si="9"/>
        <v>26.5</v>
      </c>
      <c r="AO12" s="11">
        <f>IF(AN12="",Default_Rank_Score,RANK(AN12,AN$4:AN$119,1))</f>
        <v>2</v>
      </c>
      <c r="AP12" s="75">
        <v>22.02</v>
      </c>
      <c r="AQ12" s="6">
        <v>0</v>
      </c>
      <c r="AR12" s="31">
        <v>0</v>
      </c>
      <c r="AS12" s="31">
        <v>0</v>
      </c>
      <c r="AT12" s="38">
        <f t="shared" si="10"/>
        <v>22.02</v>
      </c>
      <c r="AU12" s="11">
        <f>IF(AT12="",Default_Rank_Score,RANK(AT12,AT$4:AT$119,1))</f>
        <v>5</v>
      </c>
      <c r="AV12" s="51">
        <v>19.63</v>
      </c>
      <c r="AW12" s="6">
        <v>1</v>
      </c>
      <c r="AX12" s="31">
        <v>0</v>
      </c>
      <c r="AY12" s="31">
        <v>0</v>
      </c>
      <c r="AZ12" s="38">
        <f t="shared" si="11"/>
        <v>24.63</v>
      </c>
      <c r="BA12" s="11">
        <f>IF(AZ12="",Default_Rank_Score,RANK(AZ12,AZ$4:AZ$119,1))</f>
        <v>5</v>
      </c>
      <c r="BB12" s="51">
        <v>19.2</v>
      </c>
      <c r="BC12" s="6">
        <v>0</v>
      </c>
      <c r="BD12" s="31">
        <v>0</v>
      </c>
      <c r="BE12" s="31">
        <v>0</v>
      </c>
      <c r="BF12" s="38">
        <f t="shared" si="12"/>
        <v>19.2</v>
      </c>
      <c r="BG12" s="11">
        <f>IF(BF12="",Default_Rank_Score,RANK(BF12,BF$4:BF$119,1))</f>
        <v>2</v>
      </c>
      <c r="BH12" s="51">
        <v>19.690000000000001</v>
      </c>
      <c r="BI12" s="6">
        <v>2</v>
      </c>
      <c r="BJ12" s="31">
        <v>0</v>
      </c>
      <c r="BK12" s="31">
        <v>0</v>
      </c>
      <c r="BL12" s="38">
        <f t="shared" si="13"/>
        <v>29.69</v>
      </c>
      <c r="BM12" s="11">
        <f>IF(BL12="",Default_Rank_Score,RANK(BL12,BL$4:BL$119,1))</f>
        <v>18</v>
      </c>
      <c r="BN12" s="51">
        <v>25.71</v>
      </c>
      <c r="BO12" s="6">
        <v>1</v>
      </c>
      <c r="BP12" s="31">
        <v>0</v>
      </c>
      <c r="BQ12" s="31">
        <v>0</v>
      </c>
      <c r="BR12" s="38">
        <f t="shared" si="14"/>
        <v>30.71</v>
      </c>
      <c r="BS12" s="11">
        <f>IF(BR12="",Default_Rank_Score,RANK(BR12,BR$4:BR$119,1))</f>
        <v>6</v>
      </c>
    </row>
    <row r="13" spans="1:71" s="10" customFormat="1" x14ac:dyDescent="0.2">
      <c r="A13" s="61" t="s">
        <v>125</v>
      </c>
      <c r="B13" s="2"/>
      <c r="C13" s="1"/>
      <c r="D13" s="72">
        <v>4</v>
      </c>
      <c r="E13" s="76" t="s">
        <v>73</v>
      </c>
      <c r="F13" s="6"/>
      <c r="G13" s="66">
        <f t="shared" si="0"/>
        <v>9</v>
      </c>
      <c r="H13" s="66">
        <f t="shared" si="1"/>
        <v>93</v>
      </c>
      <c r="I13" s="66">
        <f t="shared" si="2"/>
        <v>6</v>
      </c>
      <c r="J13" s="66">
        <f t="shared" si="3"/>
        <v>5</v>
      </c>
      <c r="K13" s="67">
        <f t="shared" si="4"/>
        <v>275.70999999999998</v>
      </c>
      <c r="L13" s="51">
        <v>23.5</v>
      </c>
      <c r="M13" s="6">
        <v>0</v>
      </c>
      <c r="N13" s="31">
        <v>0</v>
      </c>
      <c r="O13" s="31">
        <v>0</v>
      </c>
      <c r="P13" s="38">
        <f t="shared" si="5"/>
        <v>23.5</v>
      </c>
      <c r="Q13" s="55">
        <f>IF(P13="",Default_Rank_Score,RANK(P13,P$4:P$119,1))</f>
        <v>4</v>
      </c>
      <c r="R13" s="51">
        <v>15.98</v>
      </c>
      <c r="S13" s="6">
        <v>1</v>
      </c>
      <c r="T13" s="31">
        <v>0</v>
      </c>
      <c r="U13" s="31">
        <v>0</v>
      </c>
      <c r="V13" s="38">
        <f t="shared" si="6"/>
        <v>20.98</v>
      </c>
      <c r="W13" s="57">
        <f>IF(V13="",Default_Rank_Score,RANK(V13,V$4:V$119,1))</f>
        <v>13</v>
      </c>
      <c r="X13" s="51">
        <v>24.86</v>
      </c>
      <c r="Y13" s="6">
        <v>0</v>
      </c>
      <c r="Z13" s="31">
        <v>0</v>
      </c>
      <c r="AA13" s="31">
        <v>0</v>
      </c>
      <c r="AB13" s="38">
        <f t="shared" si="7"/>
        <v>24.86</v>
      </c>
      <c r="AC13" s="57">
        <f>IF(AB13="",Default_Rank_Score,RANK(AB13,AB$4:AB$119,1))</f>
        <v>7</v>
      </c>
      <c r="AD13" s="51">
        <v>29.67</v>
      </c>
      <c r="AE13" s="6">
        <v>0</v>
      </c>
      <c r="AF13" s="31">
        <v>0</v>
      </c>
      <c r="AG13" s="31">
        <v>0</v>
      </c>
      <c r="AH13" s="38">
        <f t="shared" si="8"/>
        <v>29.67</v>
      </c>
      <c r="AI13" s="57">
        <f>IF(AH13="",Default_Rank_Score,RANK(AH13,AH$4:AH$119,1))</f>
        <v>21</v>
      </c>
      <c r="AJ13" s="51">
        <v>36.92</v>
      </c>
      <c r="AK13" s="6">
        <v>2</v>
      </c>
      <c r="AL13" s="31">
        <v>0</v>
      </c>
      <c r="AM13" s="31">
        <v>0</v>
      </c>
      <c r="AN13" s="38">
        <f t="shared" si="9"/>
        <v>46.92</v>
      </c>
      <c r="AO13" s="11">
        <f>IF(AN13="",Default_Rank_Score,RANK(AN13,AN$4:AN$119,1))</f>
        <v>48</v>
      </c>
      <c r="AP13" s="51">
        <v>22.75</v>
      </c>
      <c r="AQ13" s="6">
        <v>1</v>
      </c>
      <c r="AR13" s="31">
        <v>0</v>
      </c>
      <c r="AS13" s="31">
        <v>0</v>
      </c>
      <c r="AT13" s="38">
        <f t="shared" si="10"/>
        <v>27.75</v>
      </c>
      <c r="AU13" s="11">
        <f>IF(AT13="",Default_Rank_Score,RANK(AT13,AT$4:AT$119,1))</f>
        <v>8</v>
      </c>
      <c r="AV13" s="51">
        <v>23.96</v>
      </c>
      <c r="AW13" s="6">
        <v>0</v>
      </c>
      <c r="AX13" s="31">
        <v>0</v>
      </c>
      <c r="AY13" s="31">
        <v>0</v>
      </c>
      <c r="AZ13" s="38">
        <f t="shared" si="11"/>
        <v>23.96</v>
      </c>
      <c r="BA13" s="11">
        <f>IF(AZ13="",Default_Rank_Score,RANK(AZ13,AZ$4:AZ$119,1))</f>
        <v>4</v>
      </c>
      <c r="BB13" s="51">
        <v>23.45</v>
      </c>
      <c r="BC13" s="6">
        <v>0</v>
      </c>
      <c r="BD13" s="31">
        <v>0</v>
      </c>
      <c r="BE13" s="31">
        <v>0</v>
      </c>
      <c r="BF13" s="38">
        <f t="shared" si="12"/>
        <v>23.45</v>
      </c>
      <c r="BG13" s="11">
        <f>IF(BF13="",Default_Rank_Score,RANK(BF13,BF$4:BF$119,1))</f>
        <v>5</v>
      </c>
      <c r="BH13" s="51">
        <v>23.32</v>
      </c>
      <c r="BI13" s="6">
        <v>0</v>
      </c>
      <c r="BJ13" s="31">
        <v>0</v>
      </c>
      <c r="BK13" s="31">
        <v>0</v>
      </c>
      <c r="BL13" s="38">
        <f t="shared" si="13"/>
        <v>23.32</v>
      </c>
      <c r="BM13" s="11">
        <f>IF(BL13="",Default_Rank_Score,RANK(BL13,BL$4:BL$119,1))</f>
        <v>6</v>
      </c>
      <c r="BN13" s="51">
        <v>26.3</v>
      </c>
      <c r="BO13" s="6">
        <v>1</v>
      </c>
      <c r="BP13" s="31">
        <v>0</v>
      </c>
      <c r="BQ13" s="31">
        <v>0</v>
      </c>
      <c r="BR13" s="38">
        <f t="shared" si="14"/>
        <v>31.3</v>
      </c>
      <c r="BS13" s="11">
        <f>IF(BR13="",Default_Rank_Score,RANK(BR13,BR$4:BR$119,1))</f>
        <v>7</v>
      </c>
    </row>
    <row r="14" spans="1:71" s="10" customFormat="1" x14ac:dyDescent="0.2">
      <c r="A14" s="61" t="s">
        <v>182</v>
      </c>
      <c r="B14" s="2"/>
      <c r="C14" s="1"/>
      <c r="D14" s="3" t="s">
        <v>183</v>
      </c>
      <c r="E14" s="76" t="s">
        <v>184</v>
      </c>
      <c r="F14" s="6"/>
      <c r="G14" s="66">
        <f t="shared" si="0"/>
        <v>10</v>
      </c>
      <c r="H14" s="66">
        <f t="shared" si="1"/>
        <v>62</v>
      </c>
      <c r="I14" s="66">
        <f t="shared" si="2"/>
        <v>4</v>
      </c>
      <c r="J14" s="66">
        <f t="shared" si="3"/>
        <v>11</v>
      </c>
      <c r="K14" s="67">
        <f t="shared" si="4"/>
        <v>284.42</v>
      </c>
      <c r="L14" s="51">
        <v>19.36</v>
      </c>
      <c r="M14" s="6">
        <v>2</v>
      </c>
      <c r="N14" s="31">
        <v>0</v>
      </c>
      <c r="O14" s="31">
        <v>0</v>
      </c>
      <c r="P14" s="38">
        <f t="shared" si="5"/>
        <v>29.36</v>
      </c>
      <c r="Q14" s="55">
        <f>IF(P14="",Default_Rank_Score,RANK(P14,P$4:P$119,1))</f>
        <v>16</v>
      </c>
      <c r="R14" s="51">
        <v>15.38</v>
      </c>
      <c r="S14" s="6">
        <v>0</v>
      </c>
      <c r="T14" s="31">
        <v>0</v>
      </c>
      <c r="U14" s="31">
        <v>0</v>
      </c>
      <c r="V14" s="38">
        <f t="shared" si="6"/>
        <v>15.38</v>
      </c>
      <c r="W14" s="57">
        <f>IF(V14="",Default_Rank_Score,RANK(V14,V$4:V$119,1))</f>
        <v>4</v>
      </c>
      <c r="X14" s="51">
        <v>22.28</v>
      </c>
      <c r="Y14" s="6">
        <v>0</v>
      </c>
      <c r="Z14" s="31">
        <v>0</v>
      </c>
      <c r="AA14" s="31">
        <v>0</v>
      </c>
      <c r="AB14" s="38">
        <f t="shared" si="7"/>
        <v>22.28</v>
      </c>
      <c r="AC14" s="57">
        <f>IF(AB14="",Default_Rank_Score,RANK(AB14,AB$4:AB$119,1))</f>
        <v>4</v>
      </c>
      <c r="AD14" s="51">
        <v>20.2</v>
      </c>
      <c r="AE14" s="6">
        <v>1</v>
      </c>
      <c r="AF14" s="31">
        <v>0</v>
      </c>
      <c r="AG14" s="31">
        <v>0</v>
      </c>
      <c r="AH14" s="38">
        <f t="shared" si="8"/>
        <v>25.2</v>
      </c>
      <c r="AI14" s="57">
        <f>IF(AH14="",Default_Rank_Score,RANK(AH14,AH$4:AH$119,1))</f>
        <v>12</v>
      </c>
      <c r="AJ14" s="51">
        <v>40.659999999999997</v>
      </c>
      <c r="AK14" s="6">
        <v>0</v>
      </c>
      <c r="AL14" s="31">
        <v>0</v>
      </c>
      <c r="AM14" s="31">
        <v>0</v>
      </c>
      <c r="AN14" s="38">
        <f t="shared" si="9"/>
        <v>40.659999999999997</v>
      </c>
      <c r="AO14" s="11">
        <f>IF(AN14="",Default_Rank_Score,RANK(AN14,AN$4:AN$119,1))</f>
        <v>26</v>
      </c>
      <c r="AP14" s="51">
        <v>23.44</v>
      </c>
      <c r="AQ14" s="6">
        <v>1</v>
      </c>
      <c r="AR14" s="31">
        <v>0</v>
      </c>
      <c r="AS14" s="31">
        <v>0</v>
      </c>
      <c r="AT14" s="38">
        <f t="shared" si="10"/>
        <v>28.44</v>
      </c>
      <c r="AU14" s="11">
        <f>IF(AT14="",Default_Rank_Score,RANK(AT14,AT$4:AT$119,1))</f>
        <v>11</v>
      </c>
      <c r="AV14" s="51">
        <v>19.55</v>
      </c>
      <c r="AW14" s="6">
        <v>5</v>
      </c>
      <c r="AX14" s="31">
        <v>0</v>
      </c>
      <c r="AY14" s="31">
        <v>0</v>
      </c>
      <c r="AZ14" s="38">
        <f t="shared" si="11"/>
        <v>44.55</v>
      </c>
      <c r="BA14" s="11">
        <f>IF(AZ14="",Default_Rank_Score,RANK(AZ14,AZ$4:AZ$119,1))</f>
        <v>56</v>
      </c>
      <c r="BB14" s="51">
        <v>19.8</v>
      </c>
      <c r="BC14" s="6">
        <v>1</v>
      </c>
      <c r="BD14" s="31">
        <v>0</v>
      </c>
      <c r="BE14" s="31">
        <v>0</v>
      </c>
      <c r="BF14" s="38">
        <f t="shared" si="12"/>
        <v>24.8</v>
      </c>
      <c r="BG14" s="11">
        <f>IF(BF14="",Default_Rank_Score,RANK(BF14,BF$4:BF$119,1))</f>
        <v>7</v>
      </c>
      <c r="BH14" s="51">
        <v>24.4</v>
      </c>
      <c r="BI14" s="6">
        <v>1</v>
      </c>
      <c r="BJ14" s="31">
        <v>0</v>
      </c>
      <c r="BK14" s="31">
        <v>0</v>
      </c>
      <c r="BL14" s="38">
        <f t="shared" si="13"/>
        <v>29.4</v>
      </c>
      <c r="BM14" s="11">
        <f>IF(BL14="",Default_Rank_Score,RANK(BL14,BL$4:BL$119,1))</f>
        <v>17</v>
      </c>
      <c r="BN14" s="51">
        <v>24.35</v>
      </c>
      <c r="BO14" s="6">
        <v>0</v>
      </c>
      <c r="BP14" s="31">
        <v>0</v>
      </c>
      <c r="BQ14" s="31">
        <v>0</v>
      </c>
      <c r="BR14" s="38">
        <f t="shared" si="14"/>
        <v>24.35</v>
      </c>
      <c r="BS14" s="11">
        <f>IF(BR14="",Default_Rank_Score,RANK(BR14,BR$4:BR$119,1))</f>
        <v>4</v>
      </c>
    </row>
    <row r="15" spans="1:71" s="10" customFormat="1" x14ac:dyDescent="0.2">
      <c r="A15" s="61" t="s">
        <v>103</v>
      </c>
      <c r="B15" s="2"/>
      <c r="C15" s="1"/>
      <c r="D15" s="71">
        <v>3</v>
      </c>
      <c r="E15" s="76" t="s">
        <v>54</v>
      </c>
      <c r="F15" s="6"/>
      <c r="G15" s="66">
        <f t="shared" si="0"/>
        <v>11</v>
      </c>
      <c r="H15" s="66">
        <f t="shared" si="1"/>
        <v>70</v>
      </c>
      <c r="I15" s="66">
        <f t="shared" si="2"/>
        <v>9</v>
      </c>
      <c r="J15" s="66">
        <f t="shared" si="3"/>
        <v>1</v>
      </c>
      <c r="K15" s="67">
        <f t="shared" si="4"/>
        <v>291.64</v>
      </c>
      <c r="L15" s="51">
        <v>29.6</v>
      </c>
      <c r="M15" s="6">
        <v>0</v>
      </c>
      <c r="N15" s="31">
        <v>0</v>
      </c>
      <c r="O15" s="31">
        <v>0</v>
      </c>
      <c r="P15" s="38">
        <f t="shared" si="5"/>
        <v>29.6</v>
      </c>
      <c r="Q15" s="55">
        <f>IF(P15="",Default_Rank_Score,RANK(P15,P$4:P$119,1))</f>
        <v>19</v>
      </c>
      <c r="R15" s="51">
        <v>24.01</v>
      </c>
      <c r="S15" s="6">
        <v>0</v>
      </c>
      <c r="T15" s="31">
        <v>0</v>
      </c>
      <c r="U15" s="31">
        <v>0</v>
      </c>
      <c r="V15" s="38">
        <f t="shared" si="6"/>
        <v>24.01</v>
      </c>
      <c r="W15" s="57">
        <f>IF(V15="",Default_Rank_Score,RANK(V15,V$4:V$119,1))</f>
        <v>22</v>
      </c>
      <c r="X15" s="51">
        <v>31.14</v>
      </c>
      <c r="Y15" s="6">
        <v>0</v>
      </c>
      <c r="Z15" s="31">
        <v>0</v>
      </c>
      <c r="AA15" s="31">
        <v>0</v>
      </c>
      <c r="AB15" s="38">
        <f t="shared" si="7"/>
        <v>31.14</v>
      </c>
      <c r="AC15" s="57">
        <f>IF(AB15="",Default_Rank_Score,RANK(AB15,AB$4:AB$119,1))</f>
        <v>13</v>
      </c>
      <c r="AD15" s="51">
        <v>24.07</v>
      </c>
      <c r="AE15" s="6">
        <v>0</v>
      </c>
      <c r="AF15" s="31">
        <v>0</v>
      </c>
      <c r="AG15" s="31">
        <v>0</v>
      </c>
      <c r="AH15" s="38">
        <f t="shared" si="8"/>
        <v>24.07</v>
      </c>
      <c r="AI15" s="57">
        <f>IF(AH15="",Default_Rank_Score,RANK(AH15,AH$4:AH$119,1))</f>
        <v>6</v>
      </c>
      <c r="AJ15" s="51">
        <v>32.479999999999997</v>
      </c>
      <c r="AK15" s="6">
        <v>0</v>
      </c>
      <c r="AL15" s="31">
        <v>0</v>
      </c>
      <c r="AM15" s="31">
        <v>0</v>
      </c>
      <c r="AN15" s="38">
        <f t="shared" si="9"/>
        <v>32.479999999999997</v>
      </c>
      <c r="AO15" s="11">
        <f>IF(AN15="",Default_Rank_Score,RANK(AN15,AN$4:AN$119,1))</f>
        <v>10</v>
      </c>
      <c r="AP15" s="51">
        <v>29.97</v>
      </c>
      <c r="AQ15" s="6">
        <v>0</v>
      </c>
      <c r="AR15" s="31">
        <v>0</v>
      </c>
      <c r="AS15" s="31">
        <v>0</v>
      </c>
      <c r="AT15" s="38">
        <f t="shared" si="10"/>
        <v>29.97</v>
      </c>
      <c r="AU15" s="11">
        <f>IF(AT15="",Default_Rank_Score,RANK(AT15,AT$4:AT$119,1))</f>
        <v>15</v>
      </c>
      <c r="AV15" s="51">
        <v>29.34</v>
      </c>
      <c r="AW15" s="6">
        <v>0</v>
      </c>
      <c r="AX15" s="31">
        <v>0</v>
      </c>
      <c r="AY15" s="31">
        <v>0</v>
      </c>
      <c r="AZ15" s="38">
        <f t="shared" si="11"/>
        <v>29.34</v>
      </c>
      <c r="BA15" s="11">
        <f>IF(AZ15="",Default_Rank_Score,RANK(AZ15,AZ$4:AZ$119,1))</f>
        <v>8</v>
      </c>
      <c r="BB15" s="51">
        <v>26.24</v>
      </c>
      <c r="BC15" s="6">
        <v>1</v>
      </c>
      <c r="BD15" s="31">
        <v>0</v>
      </c>
      <c r="BE15" s="31">
        <v>0</v>
      </c>
      <c r="BF15" s="38">
        <f t="shared" si="12"/>
        <v>31.24</v>
      </c>
      <c r="BG15" s="11">
        <f>IF(BF15="",Default_Rank_Score,RANK(BF15,BF$4:BF$119,1))</f>
        <v>28</v>
      </c>
      <c r="BH15" s="51">
        <v>27.38</v>
      </c>
      <c r="BI15" s="6">
        <v>0</v>
      </c>
      <c r="BJ15" s="31">
        <v>0</v>
      </c>
      <c r="BK15" s="31">
        <v>0</v>
      </c>
      <c r="BL15" s="38">
        <f t="shared" si="13"/>
        <v>27.38</v>
      </c>
      <c r="BM15" s="11">
        <f>IF(BL15="",Default_Rank_Score,RANK(BL15,BL$4:BL$119,1))</f>
        <v>11</v>
      </c>
      <c r="BN15" s="51">
        <v>32.409999999999997</v>
      </c>
      <c r="BO15" s="6">
        <v>0</v>
      </c>
      <c r="BP15" s="31">
        <v>0</v>
      </c>
      <c r="BQ15" s="31">
        <v>0</v>
      </c>
      <c r="BR15" s="38">
        <f t="shared" si="14"/>
        <v>32.409999999999997</v>
      </c>
      <c r="BS15" s="11">
        <f>IF(BR15="",Default_Rank_Score,RANK(BR15,BR$4:BR$119,1))</f>
        <v>8</v>
      </c>
    </row>
    <row r="16" spans="1:71" s="10" customFormat="1" x14ac:dyDescent="0.2">
      <c r="A16" s="77" t="s">
        <v>72</v>
      </c>
      <c r="B16" s="2"/>
      <c r="C16" s="1"/>
      <c r="D16" s="71">
        <v>3</v>
      </c>
      <c r="E16" s="76" t="s">
        <v>73</v>
      </c>
      <c r="F16" s="6"/>
      <c r="G16" s="66">
        <f t="shared" si="0"/>
        <v>12</v>
      </c>
      <c r="H16" s="66">
        <f t="shared" si="1"/>
        <v>74</v>
      </c>
      <c r="I16" s="66">
        <f t="shared" si="2"/>
        <v>10</v>
      </c>
      <c r="J16" s="66">
        <f t="shared" si="3"/>
        <v>0</v>
      </c>
      <c r="K16" s="67">
        <f t="shared" si="4"/>
        <v>297.16999999999996</v>
      </c>
      <c r="L16" s="51">
        <v>25.52</v>
      </c>
      <c r="M16" s="6">
        <v>0</v>
      </c>
      <c r="N16" s="31">
        <v>0</v>
      </c>
      <c r="O16" s="31">
        <v>0</v>
      </c>
      <c r="P16" s="38">
        <f t="shared" si="5"/>
        <v>25.52</v>
      </c>
      <c r="Q16" s="55">
        <f>IF(P16="",Default_Rank_Score,RANK(P16,P$4:P$119,1))</f>
        <v>8</v>
      </c>
      <c r="R16" s="75">
        <v>19.579999999999998</v>
      </c>
      <c r="S16" s="6">
        <v>0</v>
      </c>
      <c r="T16" s="31">
        <v>0</v>
      </c>
      <c r="U16" s="31">
        <v>0</v>
      </c>
      <c r="V16" s="38">
        <f t="shared" si="6"/>
        <v>19.579999999999998</v>
      </c>
      <c r="W16" s="57">
        <f>IF(V16="",Default_Rank_Score,RANK(V16,V$4:V$119,1))</f>
        <v>11</v>
      </c>
      <c r="X16" s="51">
        <v>33.71</v>
      </c>
      <c r="Y16" s="6">
        <v>0</v>
      </c>
      <c r="Z16" s="31">
        <v>0</v>
      </c>
      <c r="AA16" s="31">
        <v>0</v>
      </c>
      <c r="AB16" s="38">
        <f t="shared" si="7"/>
        <v>33.71</v>
      </c>
      <c r="AC16" s="57">
        <f>IF(AB16="",Default_Rank_Score,RANK(AB16,AB$4:AB$119,1))</f>
        <v>19</v>
      </c>
      <c r="AD16" s="51">
        <v>26.5</v>
      </c>
      <c r="AE16" s="6">
        <v>0</v>
      </c>
      <c r="AF16" s="31">
        <v>0</v>
      </c>
      <c r="AG16" s="31">
        <v>0</v>
      </c>
      <c r="AH16" s="38">
        <f t="shared" si="8"/>
        <v>26.5</v>
      </c>
      <c r="AI16" s="57">
        <f>IF(AH16="",Default_Rank_Score,RANK(AH16,AH$4:AH$119,1))</f>
        <v>14</v>
      </c>
      <c r="AJ16" s="51">
        <v>39.31</v>
      </c>
      <c r="AK16" s="6">
        <v>0</v>
      </c>
      <c r="AL16" s="31">
        <v>0</v>
      </c>
      <c r="AM16" s="31">
        <v>0</v>
      </c>
      <c r="AN16" s="38">
        <f t="shared" si="9"/>
        <v>39.31</v>
      </c>
      <c r="AO16" s="11">
        <f>IF(AN16="",Default_Rank_Score,RANK(AN16,AN$4:AN$119,1))</f>
        <v>22</v>
      </c>
      <c r="AP16" s="51">
        <v>30.22</v>
      </c>
      <c r="AQ16" s="6">
        <v>0</v>
      </c>
      <c r="AR16" s="31">
        <v>0</v>
      </c>
      <c r="AS16" s="31">
        <v>0</v>
      </c>
      <c r="AT16" s="38">
        <f t="shared" si="10"/>
        <v>30.22</v>
      </c>
      <c r="AU16" s="11">
        <f>IF(AT16="",Default_Rank_Score,RANK(AT16,AT$4:AT$119,1))</f>
        <v>18</v>
      </c>
      <c r="AV16" s="51">
        <v>29.86</v>
      </c>
      <c r="AW16" s="6">
        <v>0</v>
      </c>
      <c r="AX16" s="31">
        <v>0</v>
      </c>
      <c r="AY16" s="31">
        <v>0</v>
      </c>
      <c r="AZ16" s="38">
        <f t="shared" si="11"/>
        <v>29.86</v>
      </c>
      <c r="BA16" s="11">
        <f>IF(AZ16="",Default_Rank_Score,RANK(AZ16,AZ$4:AZ$119,1))</f>
        <v>11</v>
      </c>
      <c r="BB16" s="51">
        <v>29.49</v>
      </c>
      <c r="BC16" s="6">
        <v>0</v>
      </c>
      <c r="BD16" s="31">
        <v>0</v>
      </c>
      <c r="BE16" s="31">
        <v>0</v>
      </c>
      <c r="BF16" s="38">
        <f t="shared" si="12"/>
        <v>29.49</v>
      </c>
      <c r="BG16" s="11">
        <f>IF(BF16="",Default_Rank_Score,RANK(BF16,BF$4:BF$119,1))</f>
        <v>22</v>
      </c>
      <c r="BH16" s="51">
        <v>27.46</v>
      </c>
      <c r="BI16" s="6">
        <v>0</v>
      </c>
      <c r="BJ16" s="31">
        <v>0</v>
      </c>
      <c r="BK16" s="31">
        <v>0</v>
      </c>
      <c r="BL16" s="38">
        <f t="shared" si="13"/>
        <v>27.46</v>
      </c>
      <c r="BM16" s="11">
        <f>IF(BL16="",Default_Rank_Score,RANK(BL16,BL$4:BL$119,1))</f>
        <v>12</v>
      </c>
      <c r="BN16" s="51">
        <v>35.520000000000003</v>
      </c>
      <c r="BO16" s="6">
        <v>0</v>
      </c>
      <c r="BP16" s="31">
        <v>0</v>
      </c>
      <c r="BQ16" s="31">
        <v>0</v>
      </c>
      <c r="BR16" s="38">
        <f t="shared" si="14"/>
        <v>35.520000000000003</v>
      </c>
      <c r="BS16" s="11">
        <f>IF(BR16="",Default_Rank_Score,RANK(BR16,BR$4:BR$119,1))</f>
        <v>15</v>
      </c>
    </row>
    <row r="17" spans="1:71" s="10" customFormat="1" x14ac:dyDescent="0.2">
      <c r="A17" s="61" t="s">
        <v>167</v>
      </c>
      <c r="B17" s="2"/>
      <c r="C17" s="1"/>
      <c r="D17" s="72">
        <v>4</v>
      </c>
      <c r="E17" s="76" t="s">
        <v>60</v>
      </c>
      <c r="F17" s="6"/>
      <c r="G17" s="66">
        <f t="shared" si="0"/>
        <v>13</v>
      </c>
      <c r="H17" s="66">
        <f t="shared" si="1"/>
        <v>71</v>
      </c>
      <c r="I17" s="66">
        <f t="shared" si="2"/>
        <v>8</v>
      </c>
      <c r="J17" s="66">
        <f t="shared" si="3"/>
        <v>3</v>
      </c>
      <c r="K17" s="67">
        <f t="shared" si="4"/>
        <v>305.34000000000003</v>
      </c>
      <c r="L17" s="51">
        <v>29.76</v>
      </c>
      <c r="M17" s="6">
        <v>0</v>
      </c>
      <c r="N17" s="31">
        <v>0</v>
      </c>
      <c r="O17" s="31">
        <v>0</v>
      </c>
      <c r="P17" s="38">
        <f t="shared" si="5"/>
        <v>29.76</v>
      </c>
      <c r="Q17" s="55">
        <f>IF(P17="",Default_Rank_Score,RANK(P17,P$4:P$119,1))</f>
        <v>21</v>
      </c>
      <c r="R17" s="51">
        <v>21.11</v>
      </c>
      <c r="S17" s="6">
        <v>0</v>
      </c>
      <c r="T17" s="31">
        <v>0</v>
      </c>
      <c r="U17" s="31">
        <v>0</v>
      </c>
      <c r="V17" s="38">
        <f t="shared" si="6"/>
        <v>21.11</v>
      </c>
      <c r="W17" s="57">
        <f>IF(V17="",Default_Rank_Score,RANK(V17,V$4:V$119,1))</f>
        <v>15</v>
      </c>
      <c r="X17" s="51">
        <v>31.35</v>
      </c>
      <c r="Y17" s="6">
        <v>0</v>
      </c>
      <c r="Z17" s="31">
        <v>0</v>
      </c>
      <c r="AA17" s="31">
        <v>0</v>
      </c>
      <c r="AB17" s="38">
        <f t="shared" si="7"/>
        <v>31.35</v>
      </c>
      <c r="AC17" s="57">
        <f>IF(AB17="",Default_Rank_Score,RANK(AB17,AB$4:AB$119,1))</f>
        <v>14</v>
      </c>
      <c r="AD17" s="51">
        <v>24.67</v>
      </c>
      <c r="AE17" s="6">
        <v>0</v>
      </c>
      <c r="AF17" s="31">
        <v>0</v>
      </c>
      <c r="AG17" s="31">
        <v>0</v>
      </c>
      <c r="AH17" s="38">
        <f t="shared" si="8"/>
        <v>24.67</v>
      </c>
      <c r="AI17" s="57">
        <f>IF(AH17="",Default_Rank_Score,RANK(AH17,AH$4:AH$119,1))</f>
        <v>7</v>
      </c>
      <c r="AJ17" s="51">
        <v>34.44</v>
      </c>
      <c r="AK17" s="6">
        <v>0</v>
      </c>
      <c r="AL17" s="31">
        <v>0</v>
      </c>
      <c r="AM17" s="31">
        <v>0</v>
      </c>
      <c r="AN17" s="38">
        <f t="shared" si="9"/>
        <v>34.44</v>
      </c>
      <c r="AO17" s="11">
        <f>IF(AN17="",Default_Rank_Score,RANK(AN17,AN$4:AN$119,1))</f>
        <v>14</v>
      </c>
      <c r="AP17" s="51">
        <v>32.42</v>
      </c>
      <c r="AQ17" s="6">
        <v>0</v>
      </c>
      <c r="AR17" s="31">
        <v>0</v>
      </c>
      <c r="AS17" s="31">
        <v>0</v>
      </c>
      <c r="AT17" s="38">
        <f t="shared" si="10"/>
        <v>32.42</v>
      </c>
      <c r="AU17" s="11">
        <f>IF(AT17="",Default_Rank_Score,RANK(AT17,AT$4:AT$119,1))</f>
        <v>22</v>
      </c>
      <c r="AV17" s="51">
        <v>31.49</v>
      </c>
      <c r="AW17" s="6">
        <v>1</v>
      </c>
      <c r="AX17" s="31">
        <v>0</v>
      </c>
      <c r="AY17" s="31">
        <v>0</v>
      </c>
      <c r="AZ17" s="38">
        <f t="shared" si="11"/>
        <v>36.489999999999995</v>
      </c>
      <c r="BA17" s="11">
        <f>IF(AZ17="",Default_Rank_Score,RANK(AZ17,AZ$4:AZ$119,1))</f>
        <v>33</v>
      </c>
      <c r="BB17" s="51">
        <v>24.42</v>
      </c>
      <c r="BC17" s="6">
        <v>2</v>
      </c>
      <c r="BD17" s="31">
        <v>0</v>
      </c>
      <c r="BE17" s="31">
        <v>0</v>
      </c>
      <c r="BF17" s="38">
        <f t="shared" si="12"/>
        <v>34.42</v>
      </c>
      <c r="BG17" s="11">
        <f>IF(BF17="",Default_Rank_Score,RANK(BF17,BF$4:BF$119,1))</f>
        <v>39</v>
      </c>
      <c r="BH17" s="51">
        <v>27.76</v>
      </c>
      <c r="BI17" s="6">
        <v>0</v>
      </c>
      <c r="BJ17" s="31">
        <v>0</v>
      </c>
      <c r="BK17" s="31">
        <v>0</v>
      </c>
      <c r="BL17" s="38">
        <f t="shared" si="13"/>
        <v>27.76</v>
      </c>
      <c r="BM17" s="11">
        <f>IF(BL17="",Default_Rank_Score,RANK(BL17,BL$4:BL$119,1))</f>
        <v>13</v>
      </c>
      <c r="BN17" s="51">
        <v>32.92</v>
      </c>
      <c r="BO17" s="6">
        <v>0</v>
      </c>
      <c r="BP17" s="31">
        <v>0</v>
      </c>
      <c r="BQ17" s="31">
        <v>0</v>
      </c>
      <c r="BR17" s="38">
        <f t="shared" si="14"/>
        <v>32.92</v>
      </c>
      <c r="BS17" s="11">
        <f>IF(BR17="",Default_Rank_Score,RANK(BR17,BR$4:BR$119,1))</f>
        <v>10</v>
      </c>
    </row>
    <row r="18" spans="1:71" s="10" customFormat="1" x14ac:dyDescent="0.2">
      <c r="A18" s="61" t="s">
        <v>75</v>
      </c>
      <c r="B18" s="2"/>
      <c r="C18" s="1"/>
      <c r="D18" s="69">
        <v>1</v>
      </c>
      <c r="E18" s="76" t="s">
        <v>76</v>
      </c>
      <c r="F18" s="6"/>
      <c r="G18" s="66">
        <f t="shared" si="0"/>
        <v>14</v>
      </c>
      <c r="H18" s="66">
        <f t="shared" si="1"/>
        <v>71</v>
      </c>
      <c r="I18" s="66">
        <f t="shared" si="2"/>
        <v>4</v>
      </c>
      <c r="J18" s="66">
        <f t="shared" si="3"/>
        <v>9</v>
      </c>
      <c r="K18" s="67">
        <f t="shared" si="4"/>
        <v>306.50000000000006</v>
      </c>
      <c r="L18" s="51">
        <v>24.36</v>
      </c>
      <c r="M18" s="6">
        <v>0</v>
      </c>
      <c r="N18" s="31">
        <v>0</v>
      </c>
      <c r="O18" s="31">
        <v>0</v>
      </c>
      <c r="P18" s="38">
        <f t="shared" si="5"/>
        <v>24.36</v>
      </c>
      <c r="Q18" s="55">
        <f>IF(P18="",Default_Rank_Score,RANK(P18,P$4:P$119,1))</f>
        <v>7</v>
      </c>
      <c r="R18" s="51">
        <v>24.53</v>
      </c>
      <c r="S18" s="6">
        <v>0</v>
      </c>
      <c r="T18" s="31">
        <v>0</v>
      </c>
      <c r="U18" s="31">
        <v>0</v>
      </c>
      <c r="V18" s="38">
        <f t="shared" si="6"/>
        <v>24.53</v>
      </c>
      <c r="W18" s="57">
        <f>IF(V18="",Default_Rank_Score,RANK(V18,V$4:V$119,1))</f>
        <v>28</v>
      </c>
      <c r="X18" s="51">
        <v>28.83</v>
      </c>
      <c r="Y18" s="6">
        <v>1</v>
      </c>
      <c r="Z18" s="31">
        <v>0</v>
      </c>
      <c r="AA18" s="31">
        <v>0</v>
      </c>
      <c r="AB18" s="38">
        <f t="shared" si="7"/>
        <v>33.83</v>
      </c>
      <c r="AC18" s="57">
        <f>IF(AB18="",Default_Rank_Score,RANK(AB18,AB$4:AB$119,1))</f>
        <v>20</v>
      </c>
      <c r="AD18" s="51">
        <v>24.76</v>
      </c>
      <c r="AE18" s="6">
        <v>0</v>
      </c>
      <c r="AF18" s="31">
        <v>0</v>
      </c>
      <c r="AG18" s="31">
        <v>0</v>
      </c>
      <c r="AH18" s="38">
        <f t="shared" si="8"/>
        <v>24.76</v>
      </c>
      <c r="AI18" s="57">
        <f>IF(AH18="",Default_Rank_Score,RANK(AH18,AH$4:AH$119,1))</f>
        <v>10</v>
      </c>
      <c r="AJ18" s="51">
        <v>31.76</v>
      </c>
      <c r="AK18" s="6">
        <v>0</v>
      </c>
      <c r="AL18" s="31">
        <v>0</v>
      </c>
      <c r="AM18" s="31">
        <v>0</v>
      </c>
      <c r="AN18" s="38">
        <f t="shared" si="9"/>
        <v>31.76</v>
      </c>
      <c r="AO18" s="11">
        <f>IF(AN18="",Default_Rank_Score,RANK(AN18,AN$4:AN$119,1))</f>
        <v>6</v>
      </c>
      <c r="AP18" s="51">
        <v>25.03</v>
      </c>
      <c r="AQ18" s="6">
        <v>1</v>
      </c>
      <c r="AR18" s="31">
        <v>0</v>
      </c>
      <c r="AS18" s="31">
        <v>0</v>
      </c>
      <c r="AT18" s="38">
        <f t="shared" si="10"/>
        <v>30.03</v>
      </c>
      <c r="AU18" s="11">
        <f>IF(AT18="",Default_Rank_Score,RANK(AT18,AT$4:AT$119,1))</f>
        <v>16</v>
      </c>
      <c r="AV18" s="51">
        <v>22.39</v>
      </c>
      <c r="AW18" s="6">
        <v>3</v>
      </c>
      <c r="AX18" s="31">
        <v>0</v>
      </c>
      <c r="AY18" s="31">
        <v>0</v>
      </c>
      <c r="AZ18" s="38">
        <f t="shared" si="11"/>
        <v>37.39</v>
      </c>
      <c r="BA18" s="11">
        <f>IF(AZ18="",Default_Rank_Score,RANK(AZ18,AZ$4:AZ$119,1))</f>
        <v>36</v>
      </c>
      <c r="BB18" s="51">
        <v>23.89</v>
      </c>
      <c r="BC18" s="6">
        <v>1</v>
      </c>
      <c r="BD18" s="31">
        <v>0</v>
      </c>
      <c r="BE18" s="31">
        <v>0</v>
      </c>
      <c r="BF18" s="38">
        <f t="shared" si="12"/>
        <v>28.89</v>
      </c>
      <c r="BG18" s="11">
        <f>IF(BF18="",Default_Rank_Score,RANK(BF18,BF$4:BF$119,1))</f>
        <v>21</v>
      </c>
      <c r="BH18" s="51">
        <v>25.41</v>
      </c>
      <c r="BI18" s="6">
        <v>2</v>
      </c>
      <c r="BJ18" s="31">
        <v>0</v>
      </c>
      <c r="BK18" s="31">
        <v>0</v>
      </c>
      <c r="BL18" s="38">
        <f t="shared" si="13"/>
        <v>35.409999999999997</v>
      </c>
      <c r="BM18" s="11">
        <f>IF(BL18="",Default_Rank_Score,RANK(BL18,BL$4:BL$119,1))</f>
        <v>36</v>
      </c>
      <c r="BN18" s="51">
        <v>30.54</v>
      </c>
      <c r="BO18" s="6">
        <v>1</v>
      </c>
      <c r="BP18" s="31">
        <v>0</v>
      </c>
      <c r="BQ18" s="31">
        <v>0</v>
      </c>
      <c r="BR18" s="38">
        <f t="shared" si="14"/>
        <v>35.54</v>
      </c>
      <c r="BS18" s="11">
        <f>IF(BR18="",Default_Rank_Score,RANK(BR18,BR$4:BR$119,1))</f>
        <v>16</v>
      </c>
    </row>
    <row r="19" spans="1:71" s="10" customFormat="1" x14ac:dyDescent="0.2">
      <c r="A19" s="61" t="s">
        <v>133</v>
      </c>
      <c r="B19" s="2"/>
      <c r="C19" s="1"/>
      <c r="D19" s="72">
        <v>4</v>
      </c>
      <c r="E19" s="76" t="s">
        <v>47</v>
      </c>
      <c r="F19" s="6"/>
      <c r="G19" s="66">
        <f t="shared" si="0"/>
        <v>15</v>
      </c>
      <c r="H19" s="66">
        <f t="shared" si="1"/>
        <v>92</v>
      </c>
      <c r="I19" s="66">
        <f t="shared" si="2"/>
        <v>5</v>
      </c>
      <c r="J19" s="66">
        <f t="shared" si="3"/>
        <v>8</v>
      </c>
      <c r="K19" s="67">
        <f t="shared" si="4"/>
        <v>307.24</v>
      </c>
      <c r="L19" s="51">
        <v>24.09</v>
      </c>
      <c r="M19" s="6">
        <v>1</v>
      </c>
      <c r="N19" s="31">
        <v>0</v>
      </c>
      <c r="O19" s="31">
        <v>0</v>
      </c>
      <c r="P19" s="38">
        <f t="shared" si="5"/>
        <v>29.09</v>
      </c>
      <c r="Q19" s="55">
        <f>IF(P19="",Default_Rank_Score,RANK(P19,P$4:P$119,1))</f>
        <v>15</v>
      </c>
      <c r="R19" s="51">
        <v>22.88</v>
      </c>
      <c r="S19" s="6">
        <v>0</v>
      </c>
      <c r="T19" s="31">
        <v>0</v>
      </c>
      <c r="U19" s="31">
        <v>0</v>
      </c>
      <c r="V19" s="38">
        <f t="shared" si="6"/>
        <v>22.88</v>
      </c>
      <c r="W19" s="57">
        <f>IF(V19="",Default_Rank_Score,RANK(V19,V$4:V$119,1))</f>
        <v>19</v>
      </c>
      <c r="X19" s="51">
        <v>34.450000000000003</v>
      </c>
      <c r="Y19" s="6">
        <v>0</v>
      </c>
      <c r="Z19" s="31">
        <v>0</v>
      </c>
      <c r="AA19" s="31">
        <v>0</v>
      </c>
      <c r="AB19" s="38">
        <f t="shared" si="7"/>
        <v>34.450000000000003</v>
      </c>
      <c r="AC19" s="57">
        <f>IF(AB19="",Default_Rank_Score,RANK(AB19,AB$4:AB$119,1))</f>
        <v>25</v>
      </c>
      <c r="AD19" s="51">
        <v>28.44</v>
      </c>
      <c r="AE19" s="6">
        <v>0</v>
      </c>
      <c r="AF19" s="31">
        <v>0</v>
      </c>
      <c r="AG19" s="31">
        <v>0</v>
      </c>
      <c r="AH19" s="38">
        <f t="shared" si="8"/>
        <v>28.44</v>
      </c>
      <c r="AI19" s="57">
        <f>IF(AH19="",Default_Rank_Score,RANK(AH19,AH$4:AH$119,1))</f>
        <v>18</v>
      </c>
      <c r="AJ19" s="51">
        <v>35.25</v>
      </c>
      <c r="AK19" s="6">
        <v>0</v>
      </c>
      <c r="AL19" s="31">
        <v>0</v>
      </c>
      <c r="AM19" s="31">
        <v>0</v>
      </c>
      <c r="AN19" s="38">
        <f t="shared" si="9"/>
        <v>35.25</v>
      </c>
      <c r="AO19" s="11">
        <f>IF(AN19="",Default_Rank_Score,RANK(AN19,AN$4:AN$119,1))</f>
        <v>15</v>
      </c>
      <c r="AP19" s="51">
        <v>24.61</v>
      </c>
      <c r="AQ19" s="6">
        <v>1</v>
      </c>
      <c r="AR19" s="31">
        <v>0</v>
      </c>
      <c r="AS19" s="31">
        <v>0</v>
      </c>
      <c r="AT19" s="38">
        <f t="shared" si="10"/>
        <v>29.61</v>
      </c>
      <c r="AU19" s="11">
        <f>IF(AT19="",Default_Rank_Score,RANK(AT19,AT$4:AT$119,1))</f>
        <v>12</v>
      </c>
      <c r="AV19" s="51">
        <v>21.07</v>
      </c>
      <c r="AW19" s="6">
        <v>2</v>
      </c>
      <c r="AX19" s="31">
        <v>0</v>
      </c>
      <c r="AY19" s="31">
        <v>0</v>
      </c>
      <c r="AZ19" s="38">
        <f t="shared" si="11"/>
        <v>31.07</v>
      </c>
      <c r="BA19" s="11">
        <f>IF(AZ19="",Default_Rank_Score,RANK(AZ19,AZ$4:AZ$119,1))</f>
        <v>15</v>
      </c>
      <c r="BB19" s="51">
        <v>23.44</v>
      </c>
      <c r="BC19" s="6">
        <v>1</v>
      </c>
      <c r="BD19" s="31">
        <v>0</v>
      </c>
      <c r="BE19" s="31">
        <v>0</v>
      </c>
      <c r="BF19" s="38">
        <f t="shared" si="12"/>
        <v>28.44</v>
      </c>
      <c r="BG19" s="11">
        <f>IF(BF19="",Default_Rank_Score,RANK(BF19,BF$4:BF$119,1))</f>
        <v>15</v>
      </c>
      <c r="BH19" s="51">
        <v>23.83</v>
      </c>
      <c r="BI19" s="6">
        <v>0</v>
      </c>
      <c r="BJ19" s="31">
        <v>0</v>
      </c>
      <c r="BK19" s="31">
        <v>0</v>
      </c>
      <c r="BL19" s="38">
        <f t="shared" si="13"/>
        <v>23.83</v>
      </c>
      <c r="BM19" s="11">
        <f>IF(BL19="",Default_Rank_Score,RANK(BL19,BL$4:BL$119,1))</f>
        <v>7</v>
      </c>
      <c r="BN19" s="51">
        <v>29.18</v>
      </c>
      <c r="BO19" s="6">
        <v>3</v>
      </c>
      <c r="BP19" s="31">
        <v>0</v>
      </c>
      <c r="BQ19" s="31">
        <v>0</v>
      </c>
      <c r="BR19" s="38">
        <f t="shared" si="14"/>
        <v>44.18</v>
      </c>
      <c r="BS19" s="11">
        <f>IF(BR19="",Default_Rank_Score,RANK(BR19,BR$4:BR$119,1))</f>
        <v>36</v>
      </c>
    </row>
    <row r="20" spans="1:71" s="10" customFormat="1" x14ac:dyDescent="0.2">
      <c r="A20" s="61" t="s">
        <v>130</v>
      </c>
      <c r="B20" s="2"/>
      <c r="C20" s="1"/>
      <c r="D20" s="72">
        <v>4</v>
      </c>
      <c r="E20" s="76" t="s">
        <v>49</v>
      </c>
      <c r="F20" s="6"/>
      <c r="G20" s="66">
        <f t="shared" si="0"/>
        <v>16</v>
      </c>
      <c r="H20" s="66">
        <f t="shared" si="1"/>
        <v>132</v>
      </c>
      <c r="I20" s="66">
        <f t="shared" si="2"/>
        <v>7</v>
      </c>
      <c r="J20" s="66">
        <f t="shared" si="3"/>
        <v>3</v>
      </c>
      <c r="K20" s="67">
        <f t="shared" si="4"/>
        <v>313.73</v>
      </c>
      <c r="L20" s="51">
        <v>32.92</v>
      </c>
      <c r="M20" s="6">
        <v>0</v>
      </c>
      <c r="N20" s="31">
        <v>0</v>
      </c>
      <c r="O20" s="31">
        <v>0</v>
      </c>
      <c r="P20" s="38">
        <f t="shared" si="5"/>
        <v>32.92</v>
      </c>
      <c r="Q20" s="55">
        <f>IF(P20="",Default_Rank_Score,RANK(P20,P$4:P$119,1))</f>
        <v>27</v>
      </c>
      <c r="R20" s="51">
        <v>24.08</v>
      </c>
      <c r="S20" s="6">
        <v>1</v>
      </c>
      <c r="T20" s="31">
        <v>0</v>
      </c>
      <c r="U20" s="31">
        <v>0</v>
      </c>
      <c r="V20" s="38">
        <f t="shared" si="6"/>
        <v>29.08</v>
      </c>
      <c r="W20" s="57">
        <f>IF(V20="",Default_Rank_Score,RANK(V20,V$4:V$119,1))</f>
        <v>49</v>
      </c>
      <c r="X20" s="51">
        <v>29.6</v>
      </c>
      <c r="Y20" s="6">
        <v>1</v>
      </c>
      <c r="Z20" s="31">
        <v>0</v>
      </c>
      <c r="AA20" s="31">
        <v>0</v>
      </c>
      <c r="AB20" s="38">
        <f t="shared" si="7"/>
        <v>34.6</v>
      </c>
      <c r="AC20" s="57">
        <f>IF(AB20="",Default_Rank_Score,RANK(AB20,AB$4:AB$119,1))</f>
        <v>26</v>
      </c>
      <c r="AD20" s="51">
        <v>27.36</v>
      </c>
      <c r="AE20" s="6">
        <v>0</v>
      </c>
      <c r="AF20" s="31">
        <v>0</v>
      </c>
      <c r="AG20" s="31">
        <v>0</v>
      </c>
      <c r="AH20" s="38">
        <f t="shared" si="8"/>
        <v>27.36</v>
      </c>
      <c r="AI20" s="57">
        <f>IF(AH20="",Default_Rank_Score,RANK(AH20,AH$4:AH$119,1))</f>
        <v>17</v>
      </c>
      <c r="AJ20" s="51">
        <v>34.39</v>
      </c>
      <c r="AK20" s="6">
        <v>0</v>
      </c>
      <c r="AL20" s="31">
        <v>0</v>
      </c>
      <c r="AM20" s="31">
        <v>0</v>
      </c>
      <c r="AN20" s="38">
        <f t="shared" si="9"/>
        <v>34.39</v>
      </c>
      <c r="AO20" s="11">
        <f>IF(AN20="",Default_Rank_Score,RANK(AN20,AN$4:AN$119,1))</f>
        <v>13</v>
      </c>
      <c r="AP20" s="51">
        <v>29.61</v>
      </c>
      <c r="AQ20" s="6">
        <v>1</v>
      </c>
      <c r="AR20" s="31">
        <v>0</v>
      </c>
      <c r="AS20" s="31">
        <v>0</v>
      </c>
      <c r="AT20" s="38">
        <f t="shared" si="10"/>
        <v>34.61</v>
      </c>
      <c r="AU20" s="11">
        <f>IF(AT20="",Default_Rank_Score,RANK(AT20,AT$4:AT$119,1))</f>
        <v>28</v>
      </c>
      <c r="AV20" s="51">
        <v>29.49</v>
      </c>
      <c r="AW20" s="6">
        <v>0</v>
      </c>
      <c r="AX20" s="31">
        <v>0</v>
      </c>
      <c r="AY20" s="31">
        <v>0</v>
      </c>
      <c r="AZ20" s="38">
        <f t="shared" si="11"/>
        <v>29.49</v>
      </c>
      <c r="BA20" s="11">
        <f>IF(AZ20="",Default_Rank_Score,RANK(AZ20,AZ$4:AZ$119,1))</f>
        <v>10</v>
      </c>
      <c r="BB20" s="51">
        <v>28.17</v>
      </c>
      <c r="BC20" s="6">
        <v>0</v>
      </c>
      <c r="BD20" s="31">
        <v>0</v>
      </c>
      <c r="BE20" s="31">
        <v>0</v>
      </c>
      <c r="BF20" s="38">
        <f t="shared" si="12"/>
        <v>28.17</v>
      </c>
      <c r="BG20" s="11">
        <f>IF(BF20="",Default_Rank_Score,RANK(BF20,BF$4:BF$119,1))</f>
        <v>14</v>
      </c>
      <c r="BH20" s="51">
        <v>28.72</v>
      </c>
      <c r="BI20" s="6">
        <v>0</v>
      </c>
      <c r="BJ20" s="31">
        <v>0</v>
      </c>
      <c r="BK20" s="31">
        <v>0</v>
      </c>
      <c r="BL20" s="38">
        <f t="shared" si="13"/>
        <v>28.72</v>
      </c>
      <c r="BM20" s="11">
        <f>IF(BL20="",Default_Rank_Score,RANK(BL20,BL$4:BL$119,1))</f>
        <v>15</v>
      </c>
      <c r="BN20" s="51">
        <v>34.39</v>
      </c>
      <c r="BO20" s="6">
        <v>0</v>
      </c>
      <c r="BP20" s="31">
        <v>0</v>
      </c>
      <c r="BQ20" s="31">
        <v>0</v>
      </c>
      <c r="BR20" s="38">
        <f t="shared" si="14"/>
        <v>34.39</v>
      </c>
      <c r="BS20" s="11">
        <f>IF(BR20="",Default_Rank_Score,RANK(BR20,BR$4:BR$119,1))</f>
        <v>12</v>
      </c>
    </row>
    <row r="21" spans="1:71" s="10" customFormat="1" x14ac:dyDescent="0.2">
      <c r="A21" s="61" t="s">
        <v>174</v>
      </c>
      <c r="B21" s="2"/>
      <c r="C21" s="1"/>
      <c r="D21" s="74">
        <v>6</v>
      </c>
      <c r="E21" s="76" t="s">
        <v>73</v>
      </c>
      <c r="F21" s="6"/>
      <c r="G21" s="66">
        <f t="shared" si="0"/>
        <v>17</v>
      </c>
      <c r="H21" s="66">
        <f t="shared" si="1"/>
        <v>92</v>
      </c>
      <c r="I21" s="66">
        <f t="shared" si="2"/>
        <v>7</v>
      </c>
      <c r="J21" s="66">
        <f t="shared" si="3"/>
        <v>4</v>
      </c>
      <c r="K21" s="67">
        <f t="shared" si="4"/>
        <v>323.64999999999998</v>
      </c>
      <c r="L21" s="51">
        <v>28.43</v>
      </c>
      <c r="M21" s="6">
        <v>0</v>
      </c>
      <c r="N21" s="31">
        <v>0</v>
      </c>
      <c r="O21" s="31">
        <v>0</v>
      </c>
      <c r="P21" s="38">
        <f t="shared" si="5"/>
        <v>28.43</v>
      </c>
      <c r="Q21" s="55">
        <f>IF(P21="",Default_Rank_Score,RANK(P21,P$4:P$119,1))</f>
        <v>13</v>
      </c>
      <c r="R21" s="51">
        <v>22.26</v>
      </c>
      <c r="S21" s="6">
        <v>0</v>
      </c>
      <c r="T21" s="31">
        <v>0</v>
      </c>
      <c r="U21" s="31">
        <v>0</v>
      </c>
      <c r="V21" s="38">
        <f t="shared" si="6"/>
        <v>22.26</v>
      </c>
      <c r="W21" s="57">
        <f>IF(V21="",Default_Rank_Score,RANK(V21,V$4:V$119,1))</f>
        <v>16</v>
      </c>
      <c r="X21" s="51">
        <v>30.8</v>
      </c>
      <c r="Y21" s="6">
        <v>1</v>
      </c>
      <c r="Z21" s="31">
        <v>0</v>
      </c>
      <c r="AA21" s="31">
        <v>0</v>
      </c>
      <c r="AB21" s="38">
        <f t="shared" si="7"/>
        <v>35.799999999999997</v>
      </c>
      <c r="AC21" s="57">
        <f>IF(AB21="",Default_Rank_Score,RANK(AB21,AB$4:AB$119,1))</f>
        <v>29</v>
      </c>
      <c r="AD21" s="51">
        <v>27.01</v>
      </c>
      <c r="AE21" s="6">
        <v>0</v>
      </c>
      <c r="AF21" s="31">
        <v>0</v>
      </c>
      <c r="AG21" s="31">
        <v>0</v>
      </c>
      <c r="AH21" s="38">
        <f t="shared" si="8"/>
        <v>27.01</v>
      </c>
      <c r="AI21" s="57">
        <f>IF(AH21="",Default_Rank_Score,RANK(AH21,AH$4:AH$119,1))</f>
        <v>15</v>
      </c>
      <c r="AJ21" s="51">
        <v>36.659999999999997</v>
      </c>
      <c r="AK21" s="6">
        <v>0</v>
      </c>
      <c r="AL21" s="31">
        <v>0</v>
      </c>
      <c r="AM21" s="31">
        <v>0</v>
      </c>
      <c r="AN21" s="38">
        <f t="shared" si="9"/>
        <v>36.659999999999997</v>
      </c>
      <c r="AO21" s="11">
        <f>IF(AN21="",Default_Rank_Score,RANK(AN21,AN$4:AN$119,1))</f>
        <v>19</v>
      </c>
      <c r="AP21" s="51">
        <v>31.27</v>
      </c>
      <c r="AQ21" s="6">
        <v>0</v>
      </c>
      <c r="AR21" s="31">
        <v>0</v>
      </c>
      <c r="AS21" s="31">
        <v>0</v>
      </c>
      <c r="AT21" s="38">
        <f t="shared" si="10"/>
        <v>31.27</v>
      </c>
      <c r="AU21" s="11">
        <f>IF(AT21="",Default_Rank_Score,RANK(AT21,AT$4:AT$119,1))</f>
        <v>20</v>
      </c>
      <c r="AV21" s="51">
        <v>34.520000000000003</v>
      </c>
      <c r="AW21" s="6">
        <v>0</v>
      </c>
      <c r="AX21" s="31">
        <v>0</v>
      </c>
      <c r="AY21" s="31">
        <v>0</v>
      </c>
      <c r="AZ21" s="38">
        <f t="shared" si="11"/>
        <v>34.520000000000003</v>
      </c>
      <c r="BA21" s="11">
        <f>IF(AZ21="",Default_Rank_Score,RANK(AZ21,AZ$4:AZ$119,1))</f>
        <v>24</v>
      </c>
      <c r="BB21" s="51">
        <v>30.38</v>
      </c>
      <c r="BC21" s="6">
        <v>0</v>
      </c>
      <c r="BD21" s="31">
        <v>0</v>
      </c>
      <c r="BE21" s="31">
        <v>0</v>
      </c>
      <c r="BF21" s="38">
        <f t="shared" si="12"/>
        <v>30.38</v>
      </c>
      <c r="BG21" s="11">
        <f>IF(BF21="",Default_Rank_Score,RANK(BF21,BF$4:BF$119,1))</f>
        <v>26</v>
      </c>
      <c r="BH21" s="51">
        <v>26.35</v>
      </c>
      <c r="BI21" s="6">
        <v>1</v>
      </c>
      <c r="BJ21" s="31">
        <v>0</v>
      </c>
      <c r="BK21" s="31">
        <v>0</v>
      </c>
      <c r="BL21" s="38">
        <f t="shared" si="13"/>
        <v>31.35</v>
      </c>
      <c r="BM21" s="11">
        <f>IF(BL21="",Default_Rank_Score,RANK(BL21,BL$4:BL$119,1))</f>
        <v>21</v>
      </c>
      <c r="BN21" s="51">
        <v>35.97</v>
      </c>
      <c r="BO21" s="6">
        <v>2</v>
      </c>
      <c r="BP21" s="31">
        <v>0</v>
      </c>
      <c r="BQ21" s="31">
        <v>0</v>
      </c>
      <c r="BR21" s="38">
        <f t="shared" si="14"/>
        <v>45.97</v>
      </c>
      <c r="BS21" s="11">
        <f>IF(BR21="",Default_Rank_Score,RANK(BR21,BR$4:BR$119,1))</f>
        <v>40</v>
      </c>
    </row>
    <row r="22" spans="1:71" s="10" customFormat="1" x14ac:dyDescent="0.2">
      <c r="A22" s="61" t="s">
        <v>108</v>
      </c>
      <c r="B22" s="2"/>
      <c r="C22" s="1"/>
      <c r="D22" s="71">
        <v>3</v>
      </c>
      <c r="E22" s="76" t="s">
        <v>85</v>
      </c>
      <c r="F22" s="6"/>
      <c r="G22" s="66">
        <f t="shared" si="0"/>
        <v>18</v>
      </c>
      <c r="H22" s="66">
        <f t="shared" si="1"/>
        <v>113</v>
      </c>
      <c r="I22" s="66">
        <f t="shared" si="2"/>
        <v>7</v>
      </c>
      <c r="J22" s="66">
        <f t="shared" si="3"/>
        <v>3</v>
      </c>
      <c r="K22" s="67">
        <f t="shared" si="4"/>
        <v>324.05</v>
      </c>
      <c r="L22" s="51">
        <v>30.85</v>
      </c>
      <c r="M22" s="6">
        <v>0</v>
      </c>
      <c r="N22" s="31">
        <v>0</v>
      </c>
      <c r="O22" s="31">
        <v>0</v>
      </c>
      <c r="P22" s="38">
        <f t="shared" si="5"/>
        <v>30.85</v>
      </c>
      <c r="Q22" s="55">
        <f>IF(P22="",Default_Rank_Score,RANK(P22,P$4:P$119,1))</f>
        <v>23</v>
      </c>
      <c r="R22" s="51">
        <v>22.84</v>
      </c>
      <c r="S22" s="6">
        <v>0</v>
      </c>
      <c r="T22" s="31">
        <v>0</v>
      </c>
      <c r="U22" s="31">
        <v>0</v>
      </c>
      <c r="V22" s="38">
        <f t="shared" si="6"/>
        <v>22.84</v>
      </c>
      <c r="W22" s="57">
        <f>IF(V22="",Default_Rank_Score,RANK(V22,V$4:V$119,1))</f>
        <v>18</v>
      </c>
      <c r="X22" s="51">
        <v>32.83</v>
      </c>
      <c r="Y22" s="6">
        <v>0</v>
      </c>
      <c r="Z22" s="31">
        <v>0</v>
      </c>
      <c r="AA22" s="31">
        <v>0</v>
      </c>
      <c r="AB22" s="38">
        <f t="shared" si="7"/>
        <v>32.83</v>
      </c>
      <c r="AC22" s="57">
        <f>IF(AB22="",Default_Rank_Score,RANK(AB22,AB$4:AB$119,1))</f>
        <v>17</v>
      </c>
      <c r="AD22" s="51">
        <v>25.82</v>
      </c>
      <c r="AE22" s="6">
        <v>1</v>
      </c>
      <c r="AF22" s="31">
        <v>0</v>
      </c>
      <c r="AG22" s="31">
        <v>0</v>
      </c>
      <c r="AH22" s="38">
        <f t="shared" si="8"/>
        <v>30.82</v>
      </c>
      <c r="AI22" s="57">
        <f>IF(AH22="",Default_Rank_Score,RANK(AH22,AH$4:AH$119,1))</f>
        <v>23</v>
      </c>
      <c r="AJ22" s="51">
        <v>37.49</v>
      </c>
      <c r="AK22" s="6">
        <v>1</v>
      </c>
      <c r="AL22" s="31">
        <v>0</v>
      </c>
      <c r="AM22" s="31">
        <v>0</v>
      </c>
      <c r="AN22" s="38">
        <f t="shared" si="9"/>
        <v>42.49</v>
      </c>
      <c r="AO22" s="11">
        <f>IF(AN22="",Default_Rank_Score,RANK(AN22,AN$4:AN$119,1))</f>
        <v>32</v>
      </c>
      <c r="AP22" s="51">
        <v>29.84</v>
      </c>
      <c r="AQ22" s="6">
        <v>0</v>
      </c>
      <c r="AR22" s="31">
        <v>0</v>
      </c>
      <c r="AS22" s="31">
        <v>0</v>
      </c>
      <c r="AT22" s="38">
        <f t="shared" si="10"/>
        <v>29.84</v>
      </c>
      <c r="AU22" s="11">
        <f>IF(AT22="",Default_Rank_Score,RANK(AT22,AT$4:AT$119,1))</f>
        <v>13</v>
      </c>
      <c r="AV22" s="51">
        <v>29.53</v>
      </c>
      <c r="AW22" s="6">
        <v>1</v>
      </c>
      <c r="AX22" s="31">
        <v>0</v>
      </c>
      <c r="AY22" s="31">
        <v>0</v>
      </c>
      <c r="AZ22" s="38">
        <f t="shared" si="11"/>
        <v>34.53</v>
      </c>
      <c r="BA22" s="11">
        <f>IF(AZ22="",Default_Rank_Score,RANK(AZ22,AZ$4:AZ$119,1))</f>
        <v>25</v>
      </c>
      <c r="BB22" s="51">
        <v>27.57</v>
      </c>
      <c r="BC22" s="6">
        <v>0</v>
      </c>
      <c r="BD22" s="31">
        <v>0</v>
      </c>
      <c r="BE22" s="31">
        <v>0</v>
      </c>
      <c r="BF22" s="38">
        <f t="shared" si="12"/>
        <v>27.57</v>
      </c>
      <c r="BG22" s="11">
        <f>IF(BF22="",Default_Rank_Score,RANK(BF22,BF$4:BF$119,1))</f>
        <v>12</v>
      </c>
      <c r="BH22" s="51">
        <v>29.03</v>
      </c>
      <c r="BI22" s="6">
        <v>0</v>
      </c>
      <c r="BJ22" s="31">
        <v>0</v>
      </c>
      <c r="BK22" s="31">
        <v>0</v>
      </c>
      <c r="BL22" s="38">
        <f t="shared" si="13"/>
        <v>29.03</v>
      </c>
      <c r="BM22" s="11">
        <f>IF(BL22="",Default_Rank_Score,RANK(BL22,BL$4:BL$119,1))</f>
        <v>16</v>
      </c>
      <c r="BN22" s="51">
        <v>43.25</v>
      </c>
      <c r="BO22" s="6">
        <v>0</v>
      </c>
      <c r="BP22" s="31">
        <v>0</v>
      </c>
      <c r="BQ22" s="31">
        <v>0</v>
      </c>
      <c r="BR22" s="38">
        <f t="shared" si="14"/>
        <v>43.25</v>
      </c>
      <c r="BS22" s="11">
        <f>IF(BR22="",Default_Rank_Score,RANK(BR22,BR$4:BR$119,1))</f>
        <v>35</v>
      </c>
    </row>
    <row r="23" spans="1:71" s="10" customFormat="1" x14ac:dyDescent="0.2">
      <c r="A23" s="61" t="s">
        <v>100</v>
      </c>
      <c r="B23" s="2"/>
      <c r="C23" s="1"/>
      <c r="D23" s="74">
        <v>6</v>
      </c>
      <c r="E23" s="76" t="s">
        <v>83</v>
      </c>
      <c r="F23" s="6"/>
      <c r="G23" s="66">
        <f t="shared" si="0"/>
        <v>19</v>
      </c>
      <c r="H23" s="66">
        <f t="shared" si="1"/>
        <v>124</v>
      </c>
      <c r="I23" s="66">
        <f t="shared" si="2"/>
        <v>10</v>
      </c>
      <c r="J23" s="66">
        <f t="shared" si="3"/>
        <v>0</v>
      </c>
      <c r="K23" s="67">
        <f t="shared" si="4"/>
        <v>325.02000000000004</v>
      </c>
      <c r="L23" s="51">
        <v>32.93</v>
      </c>
      <c r="M23" s="6">
        <v>0</v>
      </c>
      <c r="N23" s="31">
        <v>0</v>
      </c>
      <c r="O23" s="31">
        <v>0</v>
      </c>
      <c r="P23" s="38">
        <f t="shared" si="5"/>
        <v>32.93</v>
      </c>
      <c r="Q23" s="55">
        <f>IF(P23="",Default_Rank_Score,RANK(P23,P$4:P$119,1))</f>
        <v>28</v>
      </c>
      <c r="R23" s="51">
        <v>23.96</v>
      </c>
      <c r="S23" s="6">
        <v>0</v>
      </c>
      <c r="T23" s="31">
        <v>0</v>
      </c>
      <c r="U23" s="31">
        <v>0</v>
      </c>
      <c r="V23" s="38">
        <f t="shared" si="6"/>
        <v>23.96</v>
      </c>
      <c r="W23" s="57">
        <f>IF(V23="",Default_Rank_Score,RANK(V23,V$4:V$119,1))</f>
        <v>21</v>
      </c>
      <c r="X23" s="51">
        <v>34.03</v>
      </c>
      <c r="Y23" s="6">
        <v>0</v>
      </c>
      <c r="Z23" s="31">
        <v>0</v>
      </c>
      <c r="AA23" s="31">
        <v>0</v>
      </c>
      <c r="AB23" s="38">
        <f t="shared" si="7"/>
        <v>34.03</v>
      </c>
      <c r="AC23" s="57">
        <f>IF(AB23="",Default_Rank_Score,RANK(AB23,AB$4:AB$119,1))</f>
        <v>22</v>
      </c>
      <c r="AD23" s="51">
        <v>31.33</v>
      </c>
      <c r="AE23" s="6">
        <v>0</v>
      </c>
      <c r="AF23" s="31">
        <v>0</v>
      </c>
      <c r="AG23" s="31">
        <v>0</v>
      </c>
      <c r="AH23" s="38">
        <f t="shared" si="8"/>
        <v>31.33</v>
      </c>
      <c r="AI23" s="57">
        <f>IF(AH23="",Default_Rank_Score,RANK(AH23,AH$4:AH$119,1))</f>
        <v>30</v>
      </c>
      <c r="AJ23" s="51">
        <v>39.520000000000003</v>
      </c>
      <c r="AK23" s="6">
        <v>0</v>
      </c>
      <c r="AL23" s="31">
        <v>0</v>
      </c>
      <c r="AM23" s="31">
        <v>0</v>
      </c>
      <c r="AN23" s="38">
        <f t="shared" si="9"/>
        <v>39.520000000000003</v>
      </c>
      <c r="AO23" s="11">
        <f>IF(AN23="",Default_Rank_Score,RANK(AN23,AN$4:AN$119,1))</f>
        <v>23</v>
      </c>
      <c r="AP23" s="51">
        <v>30.07</v>
      </c>
      <c r="AQ23" s="6">
        <v>0</v>
      </c>
      <c r="AR23" s="31">
        <v>0</v>
      </c>
      <c r="AS23" s="31">
        <v>0</v>
      </c>
      <c r="AT23" s="38">
        <f t="shared" si="10"/>
        <v>30.07</v>
      </c>
      <c r="AU23" s="11">
        <f>IF(AT23="",Default_Rank_Score,RANK(AT23,AT$4:AT$119,1))</f>
        <v>17</v>
      </c>
      <c r="AV23" s="51">
        <v>35.69</v>
      </c>
      <c r="AW23" s="6">
        <v>0</v>
      </c>
      <c r="AX23" s="31">
        <v>0</v>
      </c>
      <c r="AY23" s="31">
        <v>0</v>
      </c>
      <c r="AZ23" s="38">
        <f t="shared" si="11"/>
        <v>35.69</v>
      </c>
      <c r="BA23" s="11">
        <f>IF(AZ23="",Default_Rank_Score,RANK(AZ23,AZ$4:AZ$119,1))</f>
        <v>31</v>
      </c>
      <c r="BB23" s="51">
        <v>27.8</v>
      </c>
      <c r="BC23" s="6">
        <v>0</v>
      </c>
      <c r="BD23" s="31">
        <v>0</v>
      </c>
      <c r="BE23" s="31">
        <v>0</v>
      </c>
      <c r="BF23" s="38">
        <f t="shared" si="12"/>
        <v>27.8</v>
      </c>
      <c r="BG23" s="11">
        <f>IF(BF23="",Default_Rank_Score,RANK(BF23,BF$4:BF$119,1))</f>
        <v>13</v>
      </c>
      <c r="BH23" s="51">
        <v>34.090000000000003</v>
      </c>
      <c r="BI23" s="6">
        <v>0</v>
      </c>
      <c r="BJ23" s="31">
        <v>0</v>
      </c>
      <c r="BK23" s="31">
        <v>0</v>
      </c>
      <c r="BL23" s="38">
        <f t="shared" si="13"/>
        <v>34.090000000000003</v>
      </c>
      <c r="BM23" s="11">
        <f>IF(BL23="",Default_Rank_Score,RANK(BL23,BL$4:BL$119,1))</f>
        <v>30</v>
      </c>
      <c r="BN23" s="51">
        <v>35.6</v>
      </c>
      <c r="BO23" s="6">
        <v>0</v>
      </c>
      <c r="BP23" s="31">
        <v>0</v>
      </c>
      <c r="BQ23" s="31">
        <v>0</v>
      </c>
      <c r="BR23" s="38">
        <f t="shared" si="14"/>
        <v>35.6</v>
      </c>
      <c r="BS23" s="11">
        <f>IF(BR23="",Default_Rank_Score,RANK(BR23,BR$4:BR$119,1))</f>
        <v>17</v>
      </c>
    </row>
    <row r="24" spans="1:71" s="10" customFormat="1" x14ac:dyDescent="0.2">
      <c r="A24" s="61" t="s">
        <v>166</v>
      </c>
      <c r="B24" s="2"/>
      <c r="C24" s="1"/>
      <c r="D24" s="72">
        <v>4</v>
      </c>
      <c r="E24" s="76" t="s">
        <v>71</v>
      </c>
      <c r="F24" s="6"/>
      <c r="G24" s="66">
        <f t="shared" si="0"/>
        <v>20</v>
      </c>
      <c r="H24" s="66">
        <f t="shared" si="1"/>
        <v>128</v>
      </c>
      <c r="I24" s="66">
        <f t="shared" si="2"/>
        <v>5</v>
      </c>
      <c r="J24" s="66">
        <f t="shared" si="3"/>
        <v>5</v>
      </c>
      <c r="K24" s="67">
        <f t="shared" si="4"/>
        <v>326.36</v>
      </c>
      <c r="L24" s="51">
        <v>29.89</v>
      </c>
      <c r="M24" s="6">
        <v>1</v>
      </c>
      <c r="N24" s="31">
        <v>0</v>
      </c>
      <c r="O24" s="31">
        <v>0</v>
      </c>
      <c r="P24" s="38">
        <f t="shared" si="5"/>
        <v>34.89</v>
      </c>
      <c r="Q24" s="55">
        <f>IF(P24="",Default_Rank_Score,RANK(P24,P$4:P$119,1))</f>
        <v>42</v>
      </c>
      <c r="R24" s="51">
        <v>23.12</v>
      </c>
      <c r="S24" s="6">
        <v>1</v>
      </c>
      <c r="T24" s="31">
        <v>0</v>
      </c>
      <c r="U24" s="31">
        <v>0</v>
      </c>
      <c r="V24" s="38">
        <f t="shared" si="6"/>
        <v>28.12</v>
      </c>
      <c r="W24" s="57">
        <f>IF(V24="",Default_Rank_Score,RANK(V24,V$4:V$119,1))</f>
        <v>44</v>
      </c>
      <c r="X24" s="51">
        <v>30.44</v>
      </c>
      <c r="Y24" s="6">
        <v>0</v>
      </c>
      <c r="Z24" s="31">
        <v>0</v>
      </c>
      <c r="AA24" s="31">
        <v>0</v>
      </c>
      <c r="AB24" s="38">
        <f t="shared" si="7"/>
        <v>30.44</v>
      </c>
      <c r="AC24" s="57">
        <f>IF(AB24="",Default_Rank_Score,RANK(AB24,AB$4:AB$119,1))</f>
        <v>11</v>
      </c>
      <c r="AD24" s="51">
        <v>29.59</v>
      </c>
      <c r="AE24" s="6">
        <v>0</v>
      </c>
      <c r="AF24" s="31">
        <v>0</v>
      </c>
      <c r="AG24" s="31">
        <v>0</v>
      </c>
      <c r="AH24" s="38">
        <f t="shared" si="8"/>
        <v>29.59</v>
      </c>
      <c r="AI24" s="57">
        <f>IF(AH24="",Default_Rank_Score,RANK(AH24,AH$4:AH$119,1))</f>
        <v>20</v>
      </c>
      <c r="AJ24" s="51">
        <v>33.979999999999997</v>
      </c>
      <c r="AK24" s="6">
        <v>0</v>
      </c>
      <c r="AL24" s="31">
        <v>0</v>
      </c>
      <c r="AM24" s="31">
        <v>0</v>
      </c>
      <c r="AN24" s="38">
        <f t="shared" si="9"/>
        <v>33.979999999999997</v>
      </c>
      <c r="AO24" s="11">
        <f>IF(AN24="",Default_Rank_Score,RANK(AN24,AN$4:AN$119,1))</f>
        <v>11</v>
      </c>
      <c r="AP24" s="51">
        <v>33.979999999999997</v>
      </c>
      <c r="AQ24" s="6">
        <v>0</v>
      </c>
      <c r="AR24" s="31">
        <v>0</v>
      </c>
      <c r="AS24" s="31">
        <v>0</v>
      </c>
      <c r="AT24" s="38">
        <f t="shared" si="10"/>
        <v>33.979999999999997</v>
      </c>
      <c r="AU24" s="11">
        <f>IF(AT24="",Default_Rank_Score,RANK(AT24,AT$4:AT$119,1))</f>
        <v>24</v>
      </c>
      <c r="AV24" s="51">
        <v>28.5</v>
      </c>
      <c r="AW24" s="6">
        <v>1</v>
      </c>
      <c r="AX24" s="31">
        <v>0</v>
      </c>
      <c r="AY24" s="31">
        <v>0</v>
      </c>
      <c r="AZ24" s="38">
        <f t="shared" si="11"/>
        <v>33.5</v>
      </c>
      <c r="BA24" s="11">
        <f>IF(AZ24="",Default_Rank_Score,RANK(AZ24,AZ$4:AZ$119,1))</f>
        <v>19</v>
      </c>
      <c r="BB24" s="51">
        <v>26.3</v>
      </c>
      <c r="BC24" s="6">
        <v>1</v>
      </c>
      <c r="BD24" s="31">
        <v>0</v>
      </c>
      <c r="BE24" s="31">
        <v>0</v>
      </c>
      <c r="BF24" s="38">
        <f t="shared" si="12"/>
        <v>31.3</v>
      </c>
      <c r="BG24" s="11">
        <f>IF(BF24="",Default_Rank_Score,RANK(BF24,BF$4:BF$119,1))</f>
        <v>29</v>
      </c>
      <c r="BH24" s="51">
        <v>31.72</v>
      </c>
      <c r="BI24" s="6">
        <v>0</v>
      </c>
      <c r="BJ24" s="31">
        <v>0</v>
      </c>
      <c r="BK24" s="31">
        <v>0</v>
      </c>
      <c r="BL24" s="38">
        <f t="shared" si="13"/>
        <v>31.72</v>
      </c>
      <c r="BM24" s="11">
        <f>IF(BL24="",Default_Rank_Score,RANK(BL24,BL$4:BL$119,1))</f>
        <v>23</v>
      </c>
      <c r="BN24" s="51">
        <v>33.840000000000003</v>
      </c>
      <c r="BO24" s="6">
        <v>1</v>
      </c>
      <c r="BP24" s="31">
        <v>0</v>
      </c>
      <c r="BQ24" s="31">
        <v>0</v>
      </c>
      <c r="BR24" s="38">
        <f t="shared" si="14"/>
        <v>38.840000000000003</v>
      </c>
      <c r="BS24" s="11">
        <f>IF(BR24="",Default_Rank_Score,RANK(BR24,BR$4:BR$119,1))</f>
        <v>24</v>
      </c>
    </row>
    <row r="25" spans="1:71" s="10" customFormat="1" x14ac:dyDescent="0.2">
      <c r="A25" s="61" t="s">
        <v>163</v>
      </c>
      <c r="B25" s="2"/>
      <c r="C25" s="1"/>
      <c r="D25" s="69">
        <v>1</v>
      </c>
      <c r="E25" s="76" t="s">
        <v>65</v>
      </c>
      <c r="F25" s="6"/>
      <c r="G25" s="66">
        <f t="shared" si="0"/>
        <v>21</v>
      </c>
      <c r="H25" s="66">
        <f t="shared" si="1"/>
        <v>123</v>
      </c>
      <c r="I25" s="66">
        <f t="shared" si="2"/>
        <v>6</v>
      </c>
      <c r="J25" s="66">
        <f t="shared" si="3"/>
        <v>5</v>
      </c>
      <c r="K25" s="67">
        <f t="shared" si="4"/>
        <v>329.65</v>
      </c>
      <c r="L25" s="51">
        <v>28.54</v>
      </c>
      <c r="M25" s="6">
        <v>0</v>
      </c>
      <c r="N25" s="31">
        <v>0</v>
      </c>
      <c r="O25" s="31">
        <v>0</v>
      </c>
      <c r="P25" s="38">
        <f t="shared" si="5"/>
        <v>28.54</v>
      </c>
      <c r="Q25" s="55">
        <f>IF(P25="",Default_Rank_Score,RANK(P25,P$4:P$119,1))</f>
        <v>14</v>
      </c>
      <c r="R25" s="51">
        <v>21.47</v>
      </c>
      <c r="S25" s="6">
        <v>1</v>
      </c>
      <c r="T25" s="31">
        <v>0</v>
      </c>
      <c r="U25" s="31">
        <v>0</v>
      </c>
      <c r="V25" s="38">
        <f t="shared" si="6"/>
        <v>26.47</v>
      </c>
      <c r="W25" s="57">
        <f>IF(V25="",Default_Rank_Score,RANK(V25,V$4:V$119,1))</f>
        <v>35</v>
      </c>
      <c r="X25" s="51">
        <v>30.9</v>
      </c>
      <c r="Y25" s="6">
        <v>2</v>
      </c>
      <c r="Z25" s="31">
        <v>0</v>
      </c>
      <c r="AA25" s="31">
        <v>0</v>
      </c>
      <c r="AB25" s="38">
        <f t="shared" si="7"/>
        <v>40.9</v>
      </c>
      <c r="AC25" s="57">
        <f>IF(AB25="",Default_Rank_Score,RANK(AB25,AB$4:AB$119,1))</f>
        <v>42</v>
      </c>
      <c r="AD25" s="51">
        <v>27.02</v>
      </c>
      <c r="AE25" s="6">
        <v>0</v>
      </c>
      <c r="AF25" s="31">
        <v>0</v>
      </c>
      <c r="AG25" s="31">
        <v>0</v>
      </c>
      <c r="AH25" s="38">
        <f t="shared" si="8"/>
        <v>27.02</v>
      </c>
      <c r="AI25" s="57">
        <f>IF(AH25="",Default_Rank_Score,RANK(AH25,AH$4:AH$119,1))</f>
        <v>16</v>
      </c>
      <c r="AJ25" s="51">
        <v>36.020000000000003</v>
      </c>
      <c r="AK25" s="6">
        <v>0</v>
      </c>
      <c r="AL25" s="31">
        <v>0</v>
      </c>
      <c r="AM25" s="31">
        <v>0</v>
      </c>
      <c r="AN25" s="38">
        <f t="shared" si="9"/>
        <v>36.020000000000003</v>
      </c>
      <c r="AO25" s="11">
        <f>IF(AN25="",Default_Rank_Score,RANK(AN25,AN$4:AN$119,1))</f>
        <v>16</v>
      </c>
      <c r="AP25" s="51">
        <v>29.58</v>
      </c>
      <c r="AQ25" s="6">
        <v>1</v>
      </c>
      <c r="AR25" s="31">
        <v>0</v>
      </c>
      <c r="AS25" s="31">
        <v>0</v>
      </c>
      <c r="AT25" s="38">
        <f t="shared" si="10"/>
        <v>34.58</v>
      </c>
      <c r="AU25" s="11">
        <f>IF(AT25="",Default_Rank_Score,RANK(AT25,AT$4:AT$119,1))</f>
        <v>27</v>
      </c>
      <c r="AV25" s="51">
        <v>32.33</v>
      </c>
      <c r="AW25" s="6">
        <v>0</v>
      </c>
      <c r="AX25" s="31">
        <v>0</v>
      </c>
      <c r="AY25" s="31">
        <v>0</v>
      </c>
      <c r="AZ25" s="38">
        <f t="shared" si="11"/>
        <v>32.33</v>
      </c>
      <c r="BA25" s="11">
        <f>IF(AZ25="",Default_Rank_Score,RANK(AZ25,AZ$4:AZ$119,1))</f>
        <v>17</v>
      </c>
      <c r="BB25" s="51">
        <v>28.72</v>
      </c>
      <c r="BC25" s="6">
        <v>0</v>
      </c>
      <c r="BD25" s="31">
        <v>0</v>
      </c>
      <c r="BE25" s="31">
        <v>0</v>
      </c>
      <c r="BF25" s="38">
        <f t="shared" si="12"/>
        <v>28.72</v>
      </c>
      <c r="BG25" s="11">
        <f>IF(BF25="",Default_Rank_Score,RANK(BF25,BF$4:BF$119,1))</f>
        <v>19</v>
      </c>
      <c r="BH25" s="51">
        <v>34.770000000000003</v>
      </c>
      <c r="BI25" s="6">
        <v>1</v>
      </c>
      <c r="BJ25" s="31">
        <v>0</v>
      </c>
      <c r="BK25" s="31">
        <v>0</v>
      </c>
      <c r="BL25" s="38">
        <f t="shared" si="13"/>
        <v>39.770000000000003</v>
      </c>
      <c r="BM25" s="11">
        <f>IF(BL25="",Default_Rank_Score,RANK(BL25,BL$4:BL$119,1))</f>
        <v>48</v>
      </c>
      <c r="BN25" s="51">
        <v>35.299999999999997</v>
      </c>
      <c r="BO25" s="6">
        <v>0</v>
      </c>
      <c r="BP25" s="31">
        <v>0</v>
      </c>
      <c r="BQ25" s="31">
        <v>0</v>
      </c>
      <c r="BR25" s="38">
        <f t="shared" si="14"/>
        <v>35.299999999999997</v>
      </c>
      <c r="BS25" s="11">
        <f>IF(BR25="",Default_Rank_Score,RANK(BR25,BR$4:BR$119,1))</f>
        <v>13</v>
      </c>
    </row>
    <row r="26" spans="1:71" s="10" customFormat="1" x14ac:dyDescent="0.2">
      <c r="A26" s="61" t="s">
        <v>162</v>
      </c>
      <c r="B26" s="2"/>
      <c r="C26" s="1"/>
      <c r="D26" s="69">
        <v>1</v>
      </c>
      <c r="E26" s="76" t="s">
        <v>98</v>
      </c>
      <c r="F26" s="6"/>
      <c r="G26" s="66">
        <f t="shared" si="0"/>
        <v>22</v>
      </c>
      <c r="H26" s="66">
        <f t="shared" si="1"/>
        <v>175</v>
      </c>
      <c r="I26" s="66">
        <f t="shared" si="2"/>
        <v>9</v>
      </c>
      <c r="J26" s="66">
        <f t="shared" si="3"/>
        <v>1</v>
      </c>
      <c r="K26" s="67">
        <f t="shared" si="4"/>
        <v>331.05</v>
      </c>
      <c r="L26" s="51">
        <v>28.2</v>
      </c>
      <c r="M26" s="6">
        <v>0</v>
      </c>
      <c r="N26" s="31">
        <v>0</v>
      </c>
      <c r="O26" s="31">
        <v>0</v>
      </c>
      <c r="P26" s="38">
        <f t="shared" si="5"/>
        <v>28.2</v>
      </c>
      <c r="Q26" s="55">
        <f>IF(P26="",Default_Rank_Score,RANK(P26,P$4:P$119,1))</f>
        <v>12</v>
      </c>
      <c r="R26" s="51">
        <v>30.03</v>
      </c>
      <c r="S26" s="6">
        <v>0</v>
      </c>
      <c r="T26" s="31">
        <v>0</v>
      </c>
      <c r="U26" s="31">
        <v>0</v>
      </c>
      <c r="V26" s="38">
        <f t="shared" si="6"/>
        <v>30.03</v>
      </c>
      <c r="W26" s="57">
        <f>IF(V26="",Default_Rank_Score,RANK(V26,V$4:V$119,1))</f>
        <v>55</v>
      </c>
      <c r="X26" s="51">
        <v>36.61</v>
      </c>
      <c r="Y26" s="6">
        <v>1</v>
      </c>
      <c r="Z26" s="31">
        <v>0</v>
      </c>
      <c r="AA26" s="31">
        <v>0</v>
      </c>
      <c r="AB26" s="38">
        <f t="shared" si="7"/>
        <v>41.61</v>
      </c>
      <c r="AC26" s="57">
        <f>IF(AB26="",Default_Rank_Score,RANK(AB26,AB$4:AB$119,1))</f>
        <v>43</v>
      </c>
      <c r="AD26" s="51">
        <v>31.19</v>
      </c>
      <c r="AE26" s="6">
        <v>0</v>
      </c>
      <c r="AF26" s="31">
        <v>0</v>
      </c>
      <c r="AG26" s="31">
        <v>0</v>
      </c>
      <c r="AH26" s="38">
        <f t="shared" si="8"/>
        <v>31.19</v>
      </c>
      <c r="AI26" s="57">
        <f>IF(AH26="",Default_Rank_Score,RANK(AH26,AH$4:AH$119,1))</f>
        <v>27</v>
      </c>
      <c r="AJ26" s="51">
        <v>43.36</v>
      </c>
      <c r="AK26" s="6">
        <v>0</v>
      </c>
      <c r="AL26" s="31">
        <v>0</v>
      </c>
      <c r="AM26" s="31">
        <v>0</v>
      </c>
      <c r="AN26" s="38">
        <f t="shared" si="9"/>
        <v>43.36</v>
      </c>
      <c r="AO26" s="11">
        <f>IF(AN26="",Default_Rank_Score,RANK(AN26,AN$4:AN$119,1))</f>
        <v>38</v>
      </c>
      <c r="AP26" s="51">
        <v>31.25</v>
      </c>
      <c r="AQ26" s="6">
        <v>0</v>
      </c>
      <c r="AR26" s="31">
        <v>0</v>
      </c>
      <c r="AS26" s="31">
        <v>0</v>
      </c>
      <c r="AT26" s="38">
        <f t="shared" si="10"/>
        <v>31.25</v>
      </c>
      <c r="AU26" s="11">
        <f>IF(AT26="",Default_Rank_Score,RANK(AT26,AT$4:AT$119,1))</f>
        <v>19</v>
      </c>
      <c r="AV26" s="51">
        <v>29.06</v>
      </c>
      <c r="AW26" s="6">
        <v>0</v>
      </c>
      <c r="AX26" s="31">
        <v>0</v>
      </c>
      <c r="AY26" s="31">
        <v>0</v>
      </c>
      <c r="AZ26" s="38">
        <f t="shared" si="11"/>
        <v>29.06</v>
      </c>
      <c r="BA26" s="11">
        <f>IF(AZ26="",Default_Rank_Score,RANK(AZ26,AZ$4:AZ$119,1))</f>
        <v>6</v>
      </c>
      <c r="BB26" s="51">
        <v>26.86</v>
      </c>
      <c r="BC26" s="6">
        <v>0</v>
      </c>
      <c r="BD26" s="31">
        <v>0</v>
      </c>
      <c r="BE26" s="31">
        <v>0</v>
      </c>
      <c r="BF26" s="38">
        <f t="shared" si="12"/>
        <v>26.86</v>
      </c>
      <c r="BG26" s="11">
        <f>IF(BF26="",Default_Rank_Score,RANK(BF26,BF$4:BF$119,1))</f>
        <v>11</v>
      </c>
      <c r="BH26" s="51">
        <v>27.28</v>
      </c>
      <c r="BI26" s="6">
        <v>0</v>
      </c>
      <c r="BJ26" s="31">
        <v>0</v>
      </c>
      <c r="BK26" s="31">
        <v>0</v>
      </c>
      <c r="BL26" s="38">
        <f t="shared" si="13"/>
        <v>27.28</v>
      </c>
      <c r="BM26" s="11">
        <f>IF(BL26="",Default_Rank_Score,RANK(BL26,BL$4:BL$119,1))</f>
        <v>10</v>
      </c>
      <c r="BN26" s="51">
        <v>42.21</v>
      </c>
      <c r="BO26" s="6">
        <v>0</v>
      </c>
      <c r="BP26" s="31">
        <v>0</v>
      </c>
      <c r="BQ26" s="31">
        <v>0</v>
      </c>
      <c r="BR26" s="38">
        <f t="shared" si="14"/>
        <v>42.21</v>
      </c>
      <c r="BS26" s="11">
        <f>IF(BR26="",Default_Rank_Score,RANK(BR26,BR$4:BR$119,1))</f>
        <v>32</v>
      </c>
    </row>
    <row r="27" spans="1:71" s="10" customFormat="1" x14ac:dyDescent="0.2">
      <c r="A27" s="61" t="s">
        <v>134</v>
      </c>
      <c r="B27" s="2"/>
      <c r="C27" s="1"/>
      <c r="D27" s="72">
        <v>4</v>
      </c>
      <c r="E27" s="76" t="s">
        <v>60</v>
      </c>
      <c r="F27" s="6"/>
      <c r="G27" s="66">
        <f t="shared" si="0"/>
        <v>23</v>
      </c>
      <c r="H27" s="66">
        <f t="shared" si="1"/>
        <v>163</v>
      </c>
      <c r="I27" s="66">
        <f t="shared" si="2"/>
        <v>6</v>
      </c>
      <c r="J27" s="66">
        <f t="shared" si="3"/>
        <v>4</v>
      </c>
      <c r="K27" s="67">
        <f t="shared" si="4"/>
        <v>344.8</v>
      </c>
      <c r="L27" s="51">
        <v>29.57</v>
      </c>
      <c r="M27" s="6">
        <v>0</v>
      </c>
      <c r="N27" s="31">
        <v>0</v>
      </c>
      <c r="O27" s="31">
        <v>0</v>
      </c>
      <c r="P27" s="38">
        <f t="shared" si="5"/>
        <v>29.57</v>
      </c>
      <c r="Q27" s="55">
        <f>IF(P27="",Default_Rank_Score,RANK(P27,P$4:P$119,1))</f>
        <v>18</v>
      </c>
      <c r="R27" s="51">
        <v>38.08</v>
      </c>
      <c r="S27" s="6">
        <v>0</v>
      </c>
      <c r="T27" s="31">
        <v>0</v>
      </c>
      <c r="U27" s="31">
        <v>0</v>
      </c>
      <c r="V27" s="38">
        <f t="shared" si="6"/>
        <v>38.08</v>
      </c>
      <c r="W27" s="57">
        <f>IF(V27="",Default_Rank_Score,RANK(V27,V$4:V$119,1))</f>
        <v>71</v>
      </c>
      <c r="X27" s="51">
        <v>32.6</v>
      </c>
      <c r="Y27" s="6">
        <v>0</v>
      </c>
      <c r="Z27" s="31">
        <v>0</v>
      </c>
      <c r="AA27" s="31">
        <v>0</v>
      </c>
      <c r="AB27" s="38">
        <f t="shared" si="7"/>
        <v>32.6</v>
      </c>
      <c r="AC27" s="57">
        <f>IF(AB27="",Default_Rank_Score,RANK(AB27,AB$4:AB$119,1))</f>
        <v>16</v>
      </c>
      <c r="AD27" s="51">
        <v>29.78</v>
      </c>
      <c r="AE27" s="6">
        <v>1</v>
      </c>
      <c r="AF27" s="31">
        <v>0</v>
      </c>
      <c r="AG27" s="31">
        <v>0</v>
      </c>
      <c r="AH27" s="38">
        <f t="shared" si="8"/>
        <v>34.78</v>
      </c>
      <c r="AI27" s="57">
        <f>IF(AH27="",Default_Rank_Score,RANK(AH27,AH$4:AH$119,1))</f>
        <v>41</v>
      </c>
      <c r="AJ27" s="51">
        <v>36.4</v>
      </c>
      <c r="AK27" s="6">
        <v>0</v>
      </c>
      <c r="AL27" s="31">
        <v>0</v>
      </c>
      <c r="AM27" s="31">
        <v>0</v>
      </c>
      <c r="AN27" s="38">
        <f t="shared" si="9"/>
        <v>36.4</v>
      </c>
      <c r="AO27" s="11">
        <f>IF(AN27="",Default_Rank_Score,RANK(AN27,AN$4:AN$119,1))</f>
        <v>17</v>
      </c>
      <c r="AP27" s="51">
        <v>32.549999999999997</v>
      </c>
      <c r="AQ27" s="6">
        <v>0</v>
      </c>
      <c r="AR27" s="31">
        <v>0</v>
      </c>
      <c r="AS27" s="31">
        <v>0</v>
      </c>
      <c r="AT27" s="38">
        <f t="shared" si="10"/>
        <v>32.549999999999997</v>
      </c>
      <c r="AU27" s="11">
        <f>IF(AT27="",Default_Rank_Score,RANK(AT27,AT$4:AT$119,1))</f>
        <v>23</v>
      </c>
      <c r="AV27" s="51">
        <v>30.66</v>
      </c>
      <c r="AW27" s="6">
        <v>1</v>
      </c>
      <c r="AX27" s="31">
        <v>0</v>
      </c>
      <c r="AY27" s="31">
        <v>0</v>
      </c>
      <c r="AZ27" s="38">
        <f t="shared" si="11"/>
        <v>35.659999999999997</v>
      </c>
      <c r="BA27" s="11">
        <f>IF(AZ27="",Default_Rank_Score,RANK(AZ27,AZ$4:AZ$119,1))</f>
        <v>30</v>
      </c>
      <c r="BB27" s="51">
        <v>28.58</v>
      </c>
      <c r="BC27" s="6">
        <v>0</v>
      </c>
      <c r="BD27" s="31">
        <v>0</v>
      </c>
      <c r="BE27" s="31">
        <v>0</v>
      </c>
      <c r="BF27" s="38">
        <f t="shared" si="12"/>
        <v>28.58</v>
      </c>
      <c r="BG27" s="11">
        <f>IF(BF27="",Default_Rank_Score,RANK(BF27,BF$4:BF$119,1))</f>
        <v>18</v>
      </c>
      <c r="BH27" s="51">
        <v>30.15</v>
      </c>
      <c r="BI27" s="6">
        <v>1</v>
      </c>
      <c r="BJ27" s="31">
        <v>0</v>
      </c>
      <c r="BK27" s="31">
        <v>0</v>
      </c>
      <c r="BL27" s="38">
        <f t="shared" si="13"/>
        <v>35.15</v>
      </c>
      <c r="BM27" s="11">
        <f>IF(BL27="",Default_Rank_Score,RANK(BL27,BL$4:BL$119,1))</f>
        <v>34</v>
      </c>
      <c r="BN27" s="51">
        <v>36.43</v>
      </c>
      <c r="BO27" s="6">
        <v>1</v>
      </c>
      <c r="BP27" s="31">
        <v>0</v>
      </c>
      <c r="BQ27" s="31">
        <v>0</v>
      </c>
      <c r="BR27" s="38">
        <f t="shared" si="14"/>
        <v>41.43</v>
      </c>
      <c r="BS27" s="11">
        <f>IF(BR27="",Default_Rank_Score,RANK(BR27,BR$4:BR$119,1))</f>
        <v>30</v>
      </c>
    </row>
    <row r="28" spans="1:71" s="10" customFormat="1" x14ac:dyDescent="0.2">
      <c r="A28" s="61" t="s">
        <v>123</v>
      </c>
      <c r="B28" s="2"/>
      <c r="C28" s="1"/>
      <c r="D28" s="71">
        <v>3</v>
      </c>
      <c r="E28" s="76" t="s">
        <v>106</v>
      </c>
      <c r="F28" s="6"/>
      <c r="G28" s="66">
        <f t="shared" si="0"/>
        <v>24</v>
      </c>
      <c r="H28" s="66">
        <f t="shared" si="1"/>
        <v>146</v>
      </c>
      <c r="I28" s="66">
        <f t="shared" si="2"/>
        <v>8</v>
      </c>
      <c r="J28" s="66">
        <f t="shared" si="3"/>
        <v>4</v>
      </c>
      <c r="K28" s="67">
        <f t="shared" si="4"/>
        <v>347.76</v>
      </c>
      <c r="L28" s="51">
        <v>29.49</v>
      </c>
      <c r="M28" s="6">
        <v>0</v>
      </c>
      <c r="N28" s="31">
        <v>0</v>
      </c>
      <c r="O28" s="31">
        <v>0</v>
      </c>
      <c r="P28" s="38">
        <f t="shared" si="5"/>
        <v>29.49</v>
      </c>
      <c r="Q28" s="55">
        <f>IF(P28="",Default_Rank_Score,RANK(P28,P$4:P$119,1))</f>
        <v>17</v>
      </c>
      <c r="R28" s="51">
        <v>25.05</v>
      </c>
      <c r="S28" s="6">
        <v>0</v>
      </c>
      <c r="T28" s="31">
        <v>0</v>
      </c>
      <c r="U28" s="31">
        <v>0</v>
      </c>
      <c r="V28" s="38">
        <f t="shared" si="6"/>
        <v>25.05</v>
      </c>
      <c r="W28" s="57">
        <f>IF(V28="",Default_Rank_Score,RANK(V28,V$4:V$119,1))</f>
        <v>29</v>
      </c>
      <c r="X28" s="51">
        <v>38.880000000000003</v>
      </c>
      <c r="Y28" s="6">
        <v>0</v>
      </c>
      <c r="Z28" s="31">
        <v>0</v>
      </c>
      <c r="AA28" s="31">
        <v>0</v>
      </c>
      <c r="AB28" s="38">
        <f t="shared" si="7"/>
        <v>38.880000000000003</v>
      </c>
      <c r="AC28" s="57">
        <f>IF(AB28="",Default_Rank_Score,RANK(AB28,AB$4:AB$119,1))</f>
        <v>36</v>
      </c>
      <c r="AD28" s="75">
        <v>33.51</v>
      </c>
      <c r="AE28" s="6">
        <v>0</v>
      </c>
      <c r="AF28" s="31">
        <v>0</v>
      </c>
      <c r="AG28" s="31">
        <v>0</v>
      </c>
      <c r="AH28" s="38">
        <f t="shared" si="8"/>
        <v>33.51</v>
      </c>
      <c r="AI28" s="57">
        <f>IF(AH28="",Default_Rank_Score,RANK(AH28,AH$4:AH$119,1))</f>
        <v>36</v>
      </c>
      <c r="AJ28" s="51">
        <v>41.28</v>
      </c>
      <c r="AK28" s="6">
        <v>0</v>
      </c>
      <c r="AL28" s="31">
        <v>0</v>
      </c>
      <c r="AM28" s="31">
        <v>0</v>
      </c>
      <c r="AN28" s="38">
        <f t="shared" si="9"/>
        <v>41.28</v>
      </c>
      <c r="AO28" s="11">
        <f>IF(AN28="",Default_Rank_Score,RANK(AN28,AN$4:AN$119,1))</f>
        <v>28</v>
      </c>
      <c r="AP28" s="51">
        <v>32.15</v>
      </c>
      <c r="AQ28" s="6">
        <v>0</v>
      </c>
      <c r="AR28" s="31">
        <v>0</v>
      </c>
      <c r="AS28" s="31">
        <v>0</v>
      </c>
      <c r="AT28" s="38">
        <f t="shared" si="10"/>
        <v>32.15</v>
      </c>
      <c r="AU28" s="11">
        <f>IF(AT28="",Default_Rank_Score,RANK(AT28,AT$4:AT$119,1))</f>
        <v>21</v>
      </c>
      <c r="AV28" s="51">
        <v>32.65</v>
      </c>
      <c r="AW28" s="6">
        <v>2</v>
      </c>
      <c r="AX28" s="31">
        <v>0</v>
      </c>
      <c r="AY28" s="31">
        <v>0</v>
      </c>
      <c r="AZ28" s="38">
        <f t="shared" si="11"/>
        <v>42.65</v>
      </c>
      <c r="BA28" s="11">
        <f>IF(AZ28="",Default_Rank_Score,RANK(AZ28,AZ$4:AZ$119,1))</f>
        <v>50</v>
      </c>
      <c r="BB28" s="51">
        <v>28.75</v>
      </c>
      <c r="BC28" s="6">
        <v>0</v>
      </c>
      <c r="BD28" s="31">
        <v>0</v>
      </c>
      <c r="BE28" s="31">
        <v>0</v>
      </c>
      <c r="BF28" s="38">
        <f t="shared" si="12"/>
        <v>28.75</v>
      </c>
      <c r="BG28" s="11">
        <f>IF(BF28="",Default_Rank_Score,RANK(BF28,BF$4:BF$119,1))</f>
        <v>20</v>
      </c>
      <c r="BH28" s="51">
        <v>30.28</v>
      </c>
      <c r="BI28" s="6">
        <v>2</v>
      </c>
      <c r="BJ28" s="31">
        <v>0</v>
      </c>
      <c r="BK28" s="31">
        <v>0</v>
      </c>
      <c r="BL28" s="38">
        <f t="shared" si="13"/>
        <v>40.28</v>
      </c>
      <c r="BM28" s="11">
        <f>IF(BL28="",Default_Rank_Score,RANK(BL28,BL$4:BL$119,1))</f>
        <v>49</v>
      </c>
      <c r="BN28" s="51">
        <v>35.72</v>
      </c>
      <c r="BO28" s="6">
        <v>0</v>
      </c>
      <c r="BP28" s="31">
        <v>0</v>
      </c>
      <c r="BQ28" s="31">
        <v>0</v>
      </c>
      <c r="BR28" s="38">
        <f t="shared" si="14"/>
        <v>35.72</v>
      </c>
      <c r="BS28" s="11">
        <f>IF(BR28="",Default_Rank_Score,RANK(BR28,BR$4:BR$119,1))</f>
        <v>18</v>
      </c>
    </row>
    <row r="29" spans="1:71" s="10" customFormat="1" x14ac:dyDescent="0.2">
      <c r="A29" s="61" t="s">
        <v>175</v>
      </c>
      <c r="B29" s="2"/>
      <c r="C29" s="1"/>
      <c r="D29" s="74">
        <v>6</v>
      </c>
      <c r="E29" s="76" t="s">
        <v>176</v>
      </c>
      <c r="F29" s="6"/>
      <c r="G29" s="66">
        <f t="shared" si="0"/>
        <v>25</v>
      </c>
      <c r="H29" s="66">
        <f t="shared" si="1"/>
        <v>156</v>
      </c>
      <c r="I29" s="66">
        <f t="shared" si="2"/>
        <v>4</v>
      </c>
      <c r="J29" s="66">
        <f t="shared" si="3"/>
        <v>7</v>
      </c>
      <c r="K29" s="67">
        <f t="shared" si="4"/>
        <v>348.48999999999995</v>
      </c>
      <c r="L29" s="51">
        <v>33.340000000000003</v>
      </c>
      <c r="M29" s="6">
        <v>0</v>
      </c>
      <c r="N29" s="31">
        <v>0</v>
      </c>
      <c r="O29" s="31">
        <v>0</v>
      </c>
      <c r="P29" s="38">
        <f t="shared" si="5"/>
        <v>33.340000000000003</v>
      </c>
      <c r="Q29" s="55">
        <f>IF(P29="",Default_Rank_Score,RANK(P29,P$4:P$119,1))</f>
        <v>33</v>
      </c>
      <c r="R29" s="51">
        <v>26.53</v>
      </c>
      <c r="S29" s="6">
        <v>0</v>
      </c>
      <c r="T29" s="31">
        <v>0</v>
      </c>
      <c r="U29" s="31">
        <v>0</v>
      </c>
      <c r="V29" s="38">
        <f t="shared" si="6"/>
        <v>26.53</v>
      </c>
      <c r="W29" s="57">
        <f>IF(V29="",Default_Rank_Score,RANK(V29,V$4:V$119,1))</f>
        <v>36</v>
      </c>
      <c r="X29" s="51">
        <v>32.32</v>
      </c>
      <c r="Y29" s="6">
        <v>0</v>
      </c>
      <c r="Z29" s="31">
        <v>0</v>
      </c>
      <c r="AA29" s="31">
        <v>0</v>
      </c>
      <c r="AB29" s="38">
        <f t="shared" si="7"/>
        <v>32.32</v>
      </c>
      <c r="AC29" s="57">
        <f>IF(AB29="",Default_Rank_Score,RANK(AB29,AB$4:AB$119,1))</f>
        <v>15</v>
      </c>
      <c r="AD29" s="51">
        <v>29.25</v>
      </c>
      <c r="AE29" s="6">
        <v>1</v>
      </c>
      <c r="AF29" s="31">
        <v>0</v>
      </c>
      <c r="AG29" s="31">
        <v>0</v>
      </c>
      <c r="AH29" s="38">
        <f t="shared" si="8"/>
        <v>34.25</v>
      </c>
      <c r="AI29" s="57">
        <f>IF(AH29="",Default_Rank_Score,RANK(AH29,AH$4:AH$119,1))</f>
        <v>39</v>
      </c>
      <c r="AJ29" s="51">
        <v>37.840000000000003</v>
      </c>
      <c r="AK29" s="6">
        <v>1</v>
      </c>
      <c r="AL29" s="31">
        <v>0</v>
      </c>
      <c r="AM29" s="31">
        <v>0</v>
      </c>
      <c r="AN29" s="38">
        <f t="shared" si="9"/>
        <v>42.84</v>
      </c>
      <c r="AO29" s="11">
        <f>IF(AN29="",Default_Rank_Score,RANK(AN29,AN$4:AN$119,1))</f>
        <v>33</v>
      </c>
      <c r="AP29" s="51">
        <v>29.85</v>
      </c>
      <c r="AQ29" s="6">
        <v>0</v>
      </c>
      <c r="AR29" s="31">
        <v>0</v>
      </c>
      <c r="AS29" s="31">
        <v>0</v>
      </c>
      <c r="AT29" s="38">
        <f t="shared" si="10"/>
        <v>29.85</v>
      </c>
      <c r="AU29" s="11">
        <f>IF(AT29="",Default_Rank_Score,RANK(AT29,AT$4:AT$119,1))</f>
        <v>14</v>
      </c>
      <c r="AV29" s="51">
        <v>28.39</v>
      </c>
      <c r="AW29" s="6">
        <v>2</v>
      </c>
      <c r="AX29" s="31">
        <v>0</v>
      </c>
      <c r="AY29" s="31">
        <v>0</v>
      </c>
      <c r="AZ29" s="38">
        <f t="shared" si="11"/>
        <v>38.39</v>
      </c>
      <c r="BA29" s="11">
        <f>IF(AZ29="",Default_Rank_Score,RANK(AZ29,AZ$4:AZ$119,1))</f>
        <v>39</v>
      </c>
      <c r="BB29" s="51">
        <v>25.92</v>
      </c>
      <c r="BC29" s="6">
        <v>1</v>
      </c>
      <c r="BD29" s="31">
        <v>0</v>
      </c>
      <c r="BE29" s="31">
        <v>0</v>
      </c>
      <c r="BF29" s="38">
        <f t="shared" si="12"/>
        <v>30.92</v>
      </c>
      <c r="BG29" s="11">
        <f>IF(BF29="",Default_Rank_Score,RANK(BF29,BF$4:BF$119,1))</f>
        <v>27</v>
      </c>
      <c r="BH29" s="51">
        <v>30.65</v>
      </c>
      <c r="BI29" s="6">
        <v>1</v>
      </c>
      <c r="BJ29" s="31">
        <v>0</v>
      </c>
      <c r="BK29" s="31">
        <v>0</v>
      </c>
      <c r="BL29" s="38">
        <f t="shared" si="13"/>
        <v>35.65</v>
      </c>
      <c r="BM29" s="11">
        <f>IF(BL29="",Default_Rank_Score,RANK(BL29,BL$4:BL$119,1))</f>
        <v>38</v>
      </c>
      <c r="BN29" s="51">
        <v>39.4</v>
      </c>
      <c r="BO29" s="6">
        <v>1</v>
      </c>
      <c r="BP29" s="31">
        <v>0</v>
      </c>
      <c r="BQ29" s="31">
        <v>0</v>
      </c>
      <c r="BR29" s="38">
        <f t="shared" si="14"/>
        <v>44.4</v>
      </c>
      <c r="BS29" s="11">
        <f>IF(BR29="",Default_Rank_Score,RANK(BR29,BR$4:BR$119,1))</f>
        <v>37</v>
      </c>
    </row>
    <row r="30" spans="1:71" s="10" customFormat="1" x14ac:dyDescent="0.2">
      <c r="A30" s="61" t="s">
        <v>154</v>
      </c>
      <c r="B30" s="2"/>
      <c r="C30" s="1"/>
      <c r="D30" s="73">
        <v>5</v>
      </c>
      <c r="E30" s="76" t="s">
        <v>80</v>
      </c>
      <c r="F30" s="6"/>
      <c r="G30" s="66">
        <f t="shared" si="0"/>
        <v>26</v>
      </c>
      <c r="H30" s="66">
        <f t="shared" si="1"/>
        <v>139</v>
      </c>
      <c r="I30" s="66">
        <f t="shared" si="2"/>
        <v>6</v>
      </c>
      <c r="J30" s="66">
        <f t="shared" si="3"/>
        <v>8</v>
      </c>
      <c r="K30" s="67">
        <f t="shared" si="4"/>
        <v>350.17000000000007</v>
      </c>
      <c r="L30" s="51">
        <v>29.65</v>
      </c>
      <c r="M30" s="6">
        <v>0</v>
      </c>
      <c r="N30" s="31">
        <v>0</v>
      </c>
      <c r="O30" s="31">
        <v>0</v>
      </c>
      <c r="P30" s="38">
        <f t="shared" si="5"/>
        <v>29.65</v>
      </c>
      <c r="Q30" s="55">
        <f>IF(P30="",Default_Rank_Score,RANK(P30,P$4:P$119,1))</f>
        <v>20</v>
      </c>
      <c r="R30" s="51">
        <v>20.440000000000001</v>
      </c>
      <c r="S30" s="6">
        <v>0</v>
      </c>
      <c r="T30" s="31">
        <v>0</v>
      </c>
      <c r="U30" s="31">
        <v>0</v>
      </c>
      <c r="V30" s="38">
        <f t="shared" si="6"/>
        <v>20.440000000000001</v>
      </c>
      <c r="W30" s="57">
        <f>IF(V30="",Default_Rank_Score,RANK(V30,V$4:V$119,1))</f>
        <v>12</v>
      </c>
      <c r="X30" s="51">
        <v>49.39</v>
      </c>
      <c r="Y30" s="6">
        <v>0</v>
      </c>
      <c r="Z30" s="31">
        <v>0</v>
      </c>
      <c r="AA30" s="31">
        <v>0</v>
      </c>
      <c r="AB30" s="38">
        <f t="shared" si="7"/>
        <v>49.39</v>
      </c>
      <c r="AC30" s="57">
        <f>IF(AB30="",Default_Rank_Score,RANK(AB30,AB$4:AB$119,1))</f>
        <v>64</v>
      </c>
      <c r="AD30" s="51">
        <v>31.06</v>
      </c>
      <c r="AE30" s="6">
        <v>0</v>
      </c>
      <c r="AF30" s="31">
        <v>0</v>
      </c>
      <c r="AG30" s="31">
        <v>0</v>
      </c>
      <c r="AH30" s="38">
        <f t="shared" si="8"/>
        <v>31.06</v>
      </c>
      <c r="AI30" s="57">
        <f>IF(AH30="",Default_Rank_Score,RANK(AH30,AH$4:AH$119,1))</f>
        <v>25</v>
      </c>
      <c r="AJ30" s="51">
        <v>36.58</v>
      </c>
      <c r="AK30" s="6">
        <v>0</v>
      </c>
      <c r="AL30" s="31">
        <v>0</v>
      </c>
      <c r="AM30" s="31">
        <v>0</v>
      </c>
      <c r="AN30" s="38">
        <f t="shared" si="9"/>
        <v>36.58</v>
      </c>
      <c r="AO30" s="11">
        <f>IF(AN30="",Default_Rank_Score,RANK(AN30,AN$4:AN$119,1))</f>
        <v>18</v>
      </c>
      <c r="AP30" s="51">
        <v>31.36</v>
      </c>
      <c r="AQ30" s="6">
        <v>1</v>
      </c>
      <c r="AR30" s="31">
        <v>0</v>
      </c>
      <c r="AS30" s="31">
        <v>0</v>
      </c>
      <c r="AT30" s="38">
        <f t="shared" si="10"/>
        <v>36.36</v>
      </c>
      <c r="AU30" s="11">
        <f>IF(AT30="",Default_Rank_Score,RANK(AT30,AT$4:AT$119,1))</f>
        <v>32</v>
      </c>
      <c r="AV30" s="51">
        <v>23.9</v>
      </c>
      <c r="AW30" s="6">
        <v>2</v>
      </c>
      <c r="AX30" s="31">
        <v>0</v>
      </c>
      <c r="AY30" s="31">
        <v>0</v>
      </c>
      <c r="AZ30" s="38">
        <f t="shared" si="11"/>
        <v>33.9</v>
      </c>
      <c r="BA30" s="11">
        <f>IF(AZ30="",Default_Rank_Score,RANK(AZ30,AZ$4:AZ$119,1))</f>
        <v>21</v>
      </c>
      <c r="BB30" s="51">
        <v>26.51</v>
      </c>
      <c r="BC30" s="6">
        <v>3</v>
      </c>
      <c r="BD30" s="31">
        <v>0</v>
      </c>
      <c r="BE30" s="31">
        <v>0</v>
      </c>
      <c r="BF30" s="38">
        <f t="shared" si="12"/>
        <v>41.510000000000005</v>
      </c>
      <c r="BG30" s="11">
        <f>IF(BF30="",Default_Rank_Score,RANK(BF30,BF$4:BF$119,1))</f>
        <v>62</v>
      </c>
      <c r="BH30" s="51">
        <v>26.28</v>
      </c>
      <c r="BI30" s="6">
        <v>0</v>
      </c>
      <c r="BJ30" s="31">
        <v>0</v>
      </c>
      <c r="BK30" s="31">
        <v>0</v>
      </c>
      <c r="BL30" s="38">
        <f t="shared" si="13"/>
        <v>26.28</v>
      </c>
      <c r="BM30" s="11">
        <f>IF(BL30="",Default_Rank_Score,RANK(BL30,BL$4:BL$119,1))</f>
        <v>9</v>
      </c>
      <c r="BN30" s="51">
        <v>35</v>
      </c>
      <c r="BO30" s="6">
        <v>2</v>
      </c>
      <c r="BP30" s="31">
        <v>0</v>
      </c>
      <c r="BQ30" s="31">
        <v>0</v>
      </c>
      <c r="BR30" s="38">
        <f t="shared" si="14"/>
        <v>45</v>
      </c>
      <c r="BS30" s="11">
        <f>IF(BR30="",Default_Rank_Score,RANK(BR30,BR$4:BR$119,1))</f>
        <v>38</v>
      </c>
    </row>
    <row r="31" spans="1:71" s="10" customFormat="1" x14ac:dyDescent="0.2">
      <c r="A31" s="61" t="s">
        <v>97</v>
      </c>
      <c r="B31" s="2"/>
      <c r="C31" s="1"/>
      <c r="D31" s="70">
        <v>2</v>
      </c>
      <c r="E31" s="76" t="s">
        <v>98</v>
      </c>
      <c r="F31" s="6"/>
      <c r="G31" s="66">
        <f t="shared" si="0"/>
        <v>27</v>
      </c>
      <c r="H31" s="66">
        <f t="shared" si="1"/>
        <v>153</v>
      </c>
      <c r="I31" s="66">
        <f t="shared" si="2"/>
        <v>8</v>
      </c>
      <c r="J31" s="66">
        <f t="shared" si="3"/>
        <v>3</v>
      </c>
      <c r="K31" s="67">
        <f t="shared" si="4"/>
        <v>351.28000000000003</v>
      </c>
      <c r="L31" s="51">
        <v>32.24</v>
      </c>
      <c r="M31" s="6">
        <v>0</v>
      </c>
      <c r="N31" s="31">
        <v>0</v>
      </c>
      <c r="O31" s="31">
        <v>0</v>
      </c>
      <c r="P31" s="38">
        <f t="shared" si="5"/>
        <v>32.24</v>
      </c>
      <c r="Q31" s="55">
        <f>IF(P31="",Default_Rank_Score,RANK(P31,P$4:P$119,1))</f>
        <v>25</v>
      </c>
      <c r="R31" s="51">
        <v>24.19</v>
      </c>
      <c r="S31" s="6">
        <v>0</v>
      </c>
      <c r="T31" s="31">
        <v>0</v>
      </c>
      <c r="U31" s="31">
        <v>0</v>
      </c>
      <c r="V31" s="38">
        <f t="shared" si="6"/>
        <v>24.19</v>
      </c>
      <c r="W31" s="57">
        <f>IF(V31="",Default_Rank_Score,RANK(V31,V$4:V$119,1))</f>
        <v>24</v>
      </c>
      <c r="X31" s="51">
        <v>36.22</v>
      </c>
      <c r="Y31" s="6">
        <v>0</v>
      </c>
      <c r="Z31" s="31">
        <v>0</v>
      </c>
      <c r="AA31" s="31">
        <v>0</v>
      </c>
      <c r="AB31" s="38">
        <f t="shared" si="7"/>
        <v>36.22</v>
      </c>
      <c r="AC31" s="57">
        <f>IF(AB31="",Default_Rank_Score,RANK(AB31,AB$4:AB$119,1))</f>
        <v>30</v>
      </c>
      <c r="AD31" s="51">
        <v>31.9</v>
      </c>
      <c r="AE31" s="6">
        <v>0</v>
      </c>
      <c r="AF31" s="31">
        <v>0</v>
      </c>
      <c r="AG31" s="31">
        <v>0</v>
      </c>
      <c r="AH31" s="38">
        <f t="shared" si="8"/>
        <v>31.9</v>
      </c>
      <c r="AI31" s="57">
        <f>IF(AH31="",Default_Rank_Score,RANK(AH31,AH$4:AH$119,1))</f>
        <v>31</v>
      </c>
      <c r="AJ31" s="51">
        <v>39.06</v>
      </c>
      <c r="AK31" s="6">
        <v>1</v>
      </c>
      <c r="AL31" s="31">
        <v>0</v>
      </c>
      <c r="AM31" s="31">
        <v>0</v>
      </c>
      <c r="AN31" s="38">
        <f t="shared" si="9"/>
        <v>44.06</v>
      </c>
      <c r="AO31" s="11">
        <f>IF(AN31="",Default_Rank_Score,RANK(AN31,AN$4:AN$119,1))</f>
        <v>43</v>
      </c>
      <c r="AP31" s="51">
        <v>36.01</v>
      </c>
      <c r="AQ31" s="6">
        <v>0</v>
      </c>
      <c r="AR31" s="31">
        <v>0</v>
      </c>
      <c r="AS31" s="31">
        <v>0</v>
      </c>
      <c r="AT31" s="38">
        <f t="shared" si="10"/>
        <v>36.01</v>
      </c>
      <c r="AU31" s="11">
        <f>IF(AT31="",Default_Rank_Score,RANK(AT31,AT$4:AT$119,1))</f>
        <v>31</v>
      </c>
      <c r="AV31" s="51">
        <v>34.74</v>
      </c>
      <c r="AW31" s="6">
        <v>2</v>
      </c>
      <c r="AX31" s="31">
        <v>0</v>
      </c>
      <c r="AY31" s="31">
        <v>0</v>
      </c>
      <c r="AZ31" s="38">
        <f t="shared" si="11"/>
        <v>44.74</v>
      </c>
      <c r="BA31" s="11">
        <f>IF(AZ31="",Default_Rank_Score,RANK(AZ31,AZ$4:AZ$119,1))</f>
        <v>58</v>
      </c>
      <c r="BB31" s="51">
        <v>32.81</v>
      </c>
      <c r="BC31" s="6">
        <v>0</v>
      </c>
      <c r="BD31" s="31">
        <v>0</v>
      </c>
      <c r="BE31" s="31">
        <v>0</v>
      </c>
      <c r="BF31" s="38">
        <f t="shared" si="12"/>
        <v>32.81</v>
      </c>
      <c r="BG31" s="11">
        <f>IF(BF31="",Default_Rank_Score,RANK(BF31,BF$4:BF$119,1))</f>
        <v>33</v>
      </c>
      <c r="BH31" s="51">
        <v>31.78</v>
      </c>
      <c r="BI31" s="6">
        <v>0</v>
      </c>
      <c r="BJ31" s="31">
        <v>0</v>
      </c>
      <c r="BK31" s="31">
        <v>0</v>
      </c>
      <c r="BL31" s="38">
        <f t="shared" si="13"/>
        <v>31.78</v>
      </c>
      <c r="BM31" s="11">
        <f>IF(BL31="",Default_Rank_Score,RANK(BL31,BL$4:BL$119,1))</f>
        <v>24</v>
      </c>
      <c r="BN31" s="51">
        <v>37.33</v>
      </c>
      <c r="BO31" s="6">
        <v>0</v>
      </c>
      <c r="BP31" s="31">
        <v>0</v>
      </c>
      <c r="BQ31" s="31">
        <v>0</v>
      </c>
      <c r="BR31" s="38">
        <f t="shared" si="14"/>
        <v>37.33</v>
      </c>
      <c r="BS31" s="11">
        <f>IF(BR31="",Default_Rank_Score,RANK(BR31,BR$4:BR$119,1))</f>
        <v>21</v>
      </c>
    </row>
    <row r="32" spans="1:71" s="10" customFormat="1" x14ac:dyDescent="0.2">
      <c r="A32" s="61" t="s">
        <v>161</v>
      </c>
      <c r="B32" s="2"/>
      <c r="C32" s="1"/>
      <c r="D32" s="69">
        <v>1</v>
      </c>
      <c r="E32" s="76" t="s">
        <v>68</v>
      </c>
      <c r="F32" s="6"/>
      <c r="G32" s="66">
        <f t="shared" si="0"/>
        <v>28</v>
      </c>
      <c r="H32" s="66">
        <f t="shared" si="1"/>
        <v>149</v>
      </c>
      <c r="I32" s="66">
        <f t="shared" si="2"/>
        <v>5</v>
      </c>
      <c r="J32" s="66">
        <f t="shared" si="3"/>
        <v>6</v>
      </c>
      <c r="K32" s="67">
        <f t="shared" si="4"/>
        <v>355.89</v>
      </c>
      <c r="L32" s="51">
        <v>28.05</v>
      </c>
      <c r="M32" s="6">
        <v>0</v>
      </c>
      <c r="N32" s="31">
        <v>0</v>
      </c>
      <c r="O32" s="31">
        <v>0</v>
      </c>
      <c r="P32" s="38">
        <f t="shared" si="5"/>
        <v>28.05</v>
      </c>
      <c r="Q32" s="55">
        <f>IF(P32="",Default_Rank_Score,RANK(P32,P$4:P$119,1))</f>
        <v>11</v>
      </c>
      <c r="R32" s="51">
        <v>19.48</v>
      </c>
      <c r="S32" s="6">
        <v>0</v>
      </c>
      <c r="T32" s="31">
        <v>0</v>
      </c>
      <c r="U32" s="31">
        <v>0</v>
      </c>
      <c r="V32" s="38">
        <f t="shared" si="6"/>
        <v>19.48</v>
      </c>
      <c r="W32" s="57">
        <f>IF(V32="",Default_Rank_Score,RANK(V32,V$4:V$119,1))</f>
        <v>10</v>
      </c>
      <c r="X32" s="51">
        <v>37.11</v>
      </c>
      <c r="Y32" s="6">
        <v>1</v>
      </c>
      <c r="Z32" s="31">
        <v>0</v>
      </c>
      <c r="AA32" s="31">
        <v>0</v>
      </c>
      <c r="AB32" s="38">
        <f t="shared" si="7"/>
        <v>42.11</v>
      </c>
      <c r="AC32" s="57">
        <f>IF(AB32="",Default_Rank_Score,RANK(AB32,AB$4:AB$119,1))</f>
        <v>44</v>
      </c>
      <c r="AD32" s="51">
        <v>30.24</v>
      </c>
      <c r="AE32" s="6">
        <v>1</v>
      </c>
      <c r="AF32" s="31">
        <v>0</v>
      </c>
      <c r="AG32" s="31">
        <v>0</v>
      </c>
      <c r="AH32" s="38">
        <f t="shared" si="8"/>
        <v>35.239999999999995</v>
      </c>
      <c r="AI32" s="57">
        <f>IF(AH32="",Default_Rank_Score,RANK(AH32,AH$4:AH$119,1))</f>
        <v>42</v>
      </c>
      <c r="AJ32" s="51">
        <v>38.94</v>
      </c>
      <c r="AK32" s="6">
        <v>1</v>
      </c>
      <c r="AL32" s="31">
        <v>0</v>
      </c>
      <c r="AM32" s="31">
        <v>0</v>
      </c>
      <c r="AN32" s="38">
        <f t="shared" si="9"/>
        <v>43.94</v>
      </c>
      <c r="AO32" s="11">
        <f>IF(AN32="",Default_Rank_Score,RANK(AN32,AN$4:AN$119,1))</f>
        <v>42</v>
      </c>
      <c r="AP32" s="51">
        <v>38.86</v>
      </c>
      <c r="AQ32" s="6">
        <v>0</v>
      </c>
      <c r="AR32" s="31">
        <v>0</v>
      </c>
      <c r="AS32" s="31">
        <v>0</v>
      </c>
      <c r="AT32" s="38">
        <f t="shared" si="10"/>
        <v>38.86</v>
      </c>
      <c r="AU32" s="11">
        <f>IF(AT32="",Default_Rank_Score,RANK(AT32,AT$4:AT$119,1))</f>
        <v>41</v>
      </c>
      <c r="AV32" s="51">
        <v>33.99</v>
      </c>
      <c r="AW32" s="6">
        <v>0</v>
      </c>
      <c r="AX32" s="31">
        <v>0</v>
      </c>
      <c r="AY32" s="31">
        <v>0</v>
      </c>
      <c r="AZ32" s="38">
        <f t="shared" si="11"/>
        <v>33.99</v>
      </c>
      <c r="BA32" s="11">
        <f>IF(AZ32="",Default_Rank_Score,RANK(AZ32,AZ$4:AZ$119,1))</f>
        <v>22</v>
      </c>
      <c r="BB32" s="51">
        <v>29.32</v>
      </c>
      <c r="BC32" s="6">
        <v>1</v>
      </c>
      <c r="BD32" s="31">
        <v>0</v>
      </c>
      <c r="BE32" s="31">
        <v>0</v>
      </c>
      <c r="BF32" s="38">
        <f t="shared" si="12"/>
        <v>34.32</v>
      </c>
      <c r="BG32" s="11">
        <f>IF(BF32="",Default_Rank_Score,RANK(BF32,BF$4:BF$119,1))</f>
        <v>37</v>
      </c>
      <c r="BH32" s="51">
        <v>33.03</v>
      </c>
      <c r="BI32" s="6">
        <v>0</v>
      </c>
      <c r="BJ32" s="31">
        <v>0</v>
      </c>
      <c r="BK32" s="31">
        <v>0</v>
      </c>
      <c r="BL32" s="38">
        <f t="shared" si="13"/>
        <v>33.03</v>
      </c>
      <c r="BM32" s="11">
        <f>IF(BL32="",Default_Rank_Score,RANK(BL32,BL$4:BL$119,1))</f>
        <v>27</v>
      </c>
      <c r="BN32" s="51">
        <v>36.869999999999997</v>
      </c>
      <c r="BO32" s="6">
        <v>2</v>
      </c>
      <c r="BP32" s="31">
        <v>0</v>
      </c>
      <c r="BQ32" s="31">
        <v>0</v>
      </c>
      <c r="BR32" s="38">
        <f t="shared" si="14"/>
        <v>46.87</v>
      </c>
      <c r="BS32" s="11">
        <f>IF(BR32="",Default_Rank_Score,RANK(BR32,BR$4:BR$119,1))</f>
        <v>43</v>
      </c>
    </row>
    <row r="33" spans="1:71" s="10" customFormat="1" x14ac:dyDescent="0.2">
      <c r="A33" s="61" t="s">
        <v>88</v>
      </c>
      <c r="B33" s="2"/>
      <c r="C33" s="1"/>
      <c r="D33" s="70">
        <v>2</v>
      </c>
      <c r="E33" s="76" t="s">
        <v>71</v>
      </c>
      <c r="F33" s="6"/>
      <c r="G33" s="66">
        <f t="shared" si="0"/>
        <v>29</v>
      </c>
      <c r="H33" s="66">
        <f t="shared" si="1"/>
        <v>139</v>
      </c>
      <c r="I33" s="66">
        <f t="shared" si="2"/>
        <v>6</v>
      </c>
      <c r="J33" s="66">
        <f t="shared" si="3"/>
        <v>5</v>
      </c>
      <c r="K33" s="67">
        <f t="shared" si="4"/>
        <v>356.62000000000006</v>
      </c>
      <c r="L33" s="51">
        <v>32.79</v>
      </c>
      <c r="M33" s="6">
        <v>0</v>
      </c>
      <c r="N33" s="31">
        <v>0</v>
      </c>
      <c r="O33" s="31">
        <v>0</v>
      </c>
      <c r="P33" s="38">
        <f t="shared" si="5"/>
        <v>32.79</v>
      </c>
      <c r="Q33" s="55">
        <f>IF(P33="",Default_Rank_Score,RANK(P33,P$4:P$119,1))</f>
        <v>26</v>
      </c>
      <c r="R33" s="51">
        <v>24.18</v>
      </c>
      <c r="S33" s="6">
        <v>0</v>
      </c>
      <c r="T33" s="31">
        <v>0</v>
      </c>
      <c r="U33" s="31">
        <v>0</v>
      </c>
      <c r="V33" s="38">
        <f t="shared" si="6"/>
        <v>24.18</v>
      </c>
      <c r="W33" s="57">
        <f>IF(V33="",Default_Rank_Score,RANK(V33,V$4:V$119,1))</f>
        <v>23</v>
      </c>
      <c r="X33" s="51">
        <v>35.71</v>
      </c>
      <c r="Y33" s="6">
        <v>1</v>
      </c>
      <c r="Z33" s="31">
        <v>0</v>
      </c>
      <c r="AA33" s="31">
        <v>0</v>
      </c>
      <c r="AB33" s="38">
        <f t="shared" si="7"/>
        <v>40.71</v>
      </c>
      <c r="AC33" s="57">
        <f>IF(AB33="",Default_Rank_Score,RANK(AB33,AB$4:AB$119,1))</f>
        <v>41</v>
      </c>
      <c r="AD33" s="51">
        <v>31.29</v>
      </c>
      <c r="AE33" s="6">
        <v>0</v>
      </c>
      <c r="AF33" s="31">
        <v>0</v>
      </c>
      <c r="AG33" s="31">
        <v>0</v>
      </c>
      <c r="AH33" s="38">
        <f t="shared" si="8"/>
        <v>31.29</v>
      </c>
      <c r="AI33" s="57">
        <f>IF(AH33="",Default_Rank_Score,RANK(AH33,AH$4:AH$119,1))</f>
        <v>29</v>
      </c>
      <c r="AJ33" s="51">
        <v>38.22</v>
      </c>
      <c r="AK33" s="6">
        <v>0</v>
      </c>
      <c r="AL33" s="31">
        <v>0</v>
      </c>
      <c r="AM33" s="31">
        <v>0</v>
      </c>
      <c r="AN33" s="38">
        <f t="shared" si="9"/>
        <v>38.22</v>
      </c>
      <c r="AO33" s="11">
        <f>IF(AN33="",Default_Rank_Score,RANK(AN33,AN$4:AN$119,1))</f>
        <v>20</v>
      </c>
      <c r="AP33" s="51">
        <v>36.5</v>
      </c>
      <c r="AQ33" s="6">
        <v>0</v>
      </c>
      <c r="AR33" s="31">
        <v>0</v>
      </c>
      <c r="AS33" s="31">
        <v>0</v>
      </c>
      <c r="AT33" s="38">
        <f t="shared" si="10"/>
        <v>36.5</v>
      </c>
      <c r="AU33" s="11">
        <f>IF(AT33="",Default_Rank_Score,RANK(AT33,AT$4:AT$119,1))</f>
        <v>35</v>
      </c>
      <c r="AV33" s="51">
        <v>34.020000000000003</v>
      </c>
      <c r="AW33" s="6">
        <v>0</v>
      </c>
      <c r="AX33" s="31">
        <v>0</v>
      </c>
      <c r="AY33" s="31">
        <v>0</v>
      </c>
      <c r="AZ33" s="38">
        <f t="shared" si="11"/>
        <v>34.020000000000003</v>
      </c>
      <c r="BA33" s="11">
        <f>IF(AZ33="",Default_Rank_Score,RANK(AZ33,AZ$4:AZ$119,1))</f>
        <v>23</v>
      </c>
      <c r="BB33" s="51">
        <v>27.15</v>
      </c>
      <c r="BC33" s="6">
        <v>1</v>
      </c>
      <c r="BD33" s="31">
        <v>0</v>
      </c>
      <c r="BE33" s="31">
        <v>0</v>
      </c>
      <c r="BF33" s="38">
        <f t="shared" si="12"/>
        <v>32.15</v>
      </c>
      <c r="BG33" s="11">
        <f>IF(BF33="",Default_Rank_Score,RANK(BF33,BF$4:BF$119,1))</f>
        <v>31</v>
      </c>
      <c r="BH33" s="51">
        <v>31.72</v>
      </c>
      <c r="BI33" s="6">
        <v>2</v>
      </c>
      <c r="BJ33" s="31">
        <v>0</v>
      </c>
      <c r="BK33" s="31">
        <v>0</v>
      </c>
      <c r="BL33" s="38">
        <f t="shared" si="13"/>
        <v>41.72</v>
      </c>
      <c r="BM33" s="11">
        <f>IF(BL33="",Default_Rank_Score,RANK(BL33,BL$4:BL$119,1))</f>
        <v>55</v>
      </c>
      <c r="BN33" s="51">
        <v>40.04</v>
      </c>
      <c r="BO33" s="6">
        <v>1</v>
      </c>
      <c r="BP33" s="31">
        <v>0</v>
      </c>
      <c r="BQ33" s="31">
        <v>0</v>
      </c>
      <c r="BR33" s="38">
        <f t="shared" si="14"/>
        <v>45.04</v>
      </c>
      <c r="BS33" s="11">
        <f>IF(BR33="",Default_Rank_Score,RANK(BR33,BR$4:BR$119,1))</f>
        <v>39</v>
      </c>
    </row>
    <row r="34" spans="1:71" s="10" customFormat="1" x14ac:dyDescent="0.2">
      <c r="A34" s="61" t="s">
        <v>156</v>
      </c>
      <c r="B34" s="2"/>
      <c r="C34" s="1"/>
      <c r="D34" s="74">
        <v>6</v>
      </c>
      <c r="E34" s="76" t="s">
        <v>47</v>
      </c>
      <c r="F34" s="6"/>
      <c r="G34" s="66">
        <f t="shared" si="0"/>
        <v>30</v>
      </c>
      <c r="H34" s="66">
        <f t="shared" si="1"/>
        <v>214</v>
      </c>
      <c r="I34" s="66">
        <f t="shared" si="2"/>
        <v>1</v>
      </c>
      <c r="J34" s="66">
        <f t="shared" si="3"/>
        <v>14</v>
      </c>
      <c r="K34" s="67">
        <f t="shared" si="4"/>
        <v>359.6</v>
      </c>
      <c r="L34" s="51">
        <v>24.12</v>
      </c>
      <c r="M34" s="6">
        <v>2</v>
      </c>
      <c r="N34" s="31">
        <v>0</v>
      </c>
      <c r="O34" s="31">
        <v>0</v>
      </c>
      <c r="P34" s="38">
        <f t="shared" si="5"/>
        <v>34.120000000000005</v>
      </c>
      <c r="Q34" s="55">
        <f>IF(P34="",Default_Rank_Score,RANK(P34,P$4:P$119,1))</f>
        <v>38</v>
      </c>
      <c r="R34" s="51">
        <v>32.22</v>
      </c>
      <c r="S34" s="6">
        <v>0</v>
      </c>
      <c r="T34" s="31">
        <v>0</v>
      </c>
      <c r="U34" s="31">
        <v>0</v>
      </c>
      <c r="V34" s="38">
        <f t="shared" si="6"/>
        <v>32.22</v>
      </c>
      <c r="W34" s="57">
        <f>IF(V34="",Default_Rank_Score,RANK(V34,V$4:V$119,1))</f>
        <v>59</v>
      </c>
      <c r="X34" s="51">
        <v>29.17</v>
      </c>
      <c r="Y34" s="6">
        <v>1</v>
      </c>
      <c r="Z34" s="31">
        <v>0</v>
      </c>
      <c r="AA34" s="31">
        <v>0</v>
      </c>
      <c r="AB34" s="38">
        <f t="shared" si="7"/>
        <v>34.17</v>
      </c>
      <c r="AC34" s="57">
        <f>IF(AB34="",Default_Rank_Score,RANK(AB34,AB$4:AB$119,1))</f>
        <v>23</v>
      </c>
      <c r="AD34" s="51">
        <v>27.21</v>
      </c>
      <c r="AE34" s="6">
        <v>1</v>
      </c>
      <c r="AF34" s="31">
        <v>0</v>
      </c>
      <c r="AG34" s="31">
        <v>0</v>
      </c>
      <c r="AH34" s="38">
        <f t="shared" si="8"/>
        <v>32.21</v>
      </c>
      <c r="AI34" s="57">
        <f>IF(AH34="",Default_Rank_Score,RANK(AH34,AH$4:AH$119,1))</f>
        <v>33</v>
      </c>
      <c r="AJ34" s="51">
        <v>42.17</v>
      </c>
      <c r="AK34" s="6">
        <v>2</v>
      </c>
      <c r="AL34" s="31">
        <v>0</v>
      </c>
      <c r="AM34" s="31">
        <v>0</v>
      </c>
      <c r="AN34" s="38">
        <f t="shared" si="9"/>
        <v>52.17</v>
      </c>
      <c r="AO34" s="11">
        <f>IF(AN34="",Default_Rank_Score,RANK(AN34,AN$4:AN$119,1))</f>
        <v>61</v>
      </c>
      <c r="AP34" s="51">
        <v>26.88</v>
      </c>
      <c r="AQ34" s="6">
        <v>4</v>
      </c>
      <c r="AR34" s="31">
        <v>0</v>
      </c>
      <c r="AS34" s="31">
        <v>0</v>
      </c>
      <c r="AT34" s="38">
        <f t="shared" si="10"/>
        <v>46.879999999999995</v>
      </c>
      <c r="AU34" s="11">
        <f>IF(AT34="",Default_Rank_Score,RANK(AT34,AT$4:AT$119,1))</f>
        <v>62</v>
      </c>
      <c r="AV34" s="51">
        <v>27.44</v>
      </c>
      <c r="AW34" s="6">
        <v>1</v>
      </c>
      <c r="AX34" s="31">
        <v>0</v>
      </c>
      <c r="AY34" s="31">
        <v>0</v>
      </c>
      <c r="AZ34" s="38">
        <f t="shared" si="11"/>
        <v>32.44</v>
      </c>
      <c r="BA34" s="11">
        <f>IF(AZ34="",Default_Rank_Score,RANK(AZ34,AZ$4:AZ$119,1))</f>
        <v>18</v>
      </c>
      <c r="BB34" s="51">
        <v>23.51</v>
      </c>
      <c r="BC34" s="6">
        <v>1</v>
      </c>
      <c r="BD34" s="31">
        <v>0</v>
      </c>
      <c r="BE34" s="31">
        <v>0</v>
      </c>
      <c r="BF34" s="38">
        <f t="shared" si="12"/>
        <v>28.51</v>
      </c>
      <c r="BG34" s="11">
        <f>IF(BF34="",Default_Rank_Score,RANK(BF34,BF$4:BF$119,1))</f>
        <v>17</v>
      </c>
      <c r="BH34" s="51">
        <v>25.91</v>
      </c>
      <c r="BI34" s="6">
        <v>1</v>
      </c>
      <c r="BJ34" s="31">
        <v>0</v>
      </c>
      <c r="BK34" s="31">
        <v>0</v>
      </c>
      <c r="BL34" s="38">
        <f t="shared" si="13"/>
        <v>30.91</v>
      </c>
      <c r="BM34" s="11">
        <f>IF(BL34="",Default_Rank_Score,RANK(BL34,BL$4:BL$119,1))</f>
        <v>20</v>
      </c>
      <c r="BN34" s="51">
        <v>30.97</v>
      </c>
      <c r="BO34" s="6">
        <v>1</v>
      </c>
      <c r="BP34" s="31">
        <v>0</v>
      </c>
      <c r="BQ34" s="31">
        <v>0</v>
      </c>
      <c r="BR34" s="38">
        <f t="shared" si="14"/>
        <v>35.97</v>
      </c>
      <c r="BS34" s="11">
        <f>IF(BR34="",Default_Rank_Score,RANK(BR34,BR$4:BR$119,1))</f>
        <v>19</v>
      </c>
    </row>
    <row r="35" spans="1:71" s="10" customFormat="1" x14ac:dyDescent="0.2">
      <c r="A35" s="61" t="s">
        <v>127</v>
      </c>
      <c r="B35" s="2"/>
      <c r="C35" s="1"/>
      <c r="D35" s="72">
        <v>4</v>
      </c>
      <c r="E35" s="76" t="s">
        <v>73</v>
      </c>
      <c r="F35" s="6"/>
      <c r="G35" s="66">
        <f t="shared" si="0"/>
        <v>31</v>
      </c>
      <c r="H35" s="66">
        <f t="shared" si="1"/>
        <v>187</v>
      </c>
      <c r="I35" s="66">
        <f t="shared" si="2"/>
        <v>9</v>
      </c>
      <c r="J35" s="66">
        <f t="shared" si="3"/>
        <v>1</v>
      </c>
      <c r="K35" s="67">
        <f t="shared" si="4"/>
        <v>366.89</v>
      </c>
      <c r="L35" s="51">
        <v>33.21</v>
      </c>
      <c r="M35" s="6">
        <v>0</v>
      </c>
      <c r="N35" s="31">
        <v>0</v>
      </c>
      <c r="O35" s="31">
        <v>0</v>
      </c>
      <c r="P35" s="38">
        <f t="shared" si="5"/>
        <v>33.21</v>
      </c>
      <c r="Q35" s="55">
        <f>IF(P35="",Default_Rank_Score,RANK(P35,P$4:P$119,1))</f>
        <v>32</v>
      </c>
      <c r="R35" s="51">
        <v>28.07</v>
      </c>
      <c r="S35" s="6">
        <v>0</v>
      </c>
      <c r="T35" s="31">
        <v>0</v>
      </c>
      <c r="U35" s="31">
        <v>0</v>
      </c>
      <c r="V35" s="38">
        <f t="shared" si="6"/>
        <v>28.07</v>
      </c>
      <c r="W35" s="57">
        <f>IF(V35="",Default_Rank_Score,RANK(V35,V$4:V$119,1))</f>
        <v>42</v>
      </c>
      <c r="X35" s="51">
        <v>33.36</v>
      </c>
      <c r="Y35" s="6">
        <v>0</v>
      </c>
      <c r="Z35" s="31">
        <v>0</v>
      </c>
      <c r="AA35" s="31">
        <v>0</v>
      </c>
      <c r="AB35" s="38">
        <f t="shared" si="7"/>
        <v>33.36</v>
      </c>
      <c r="AC35" s="57">
        <f>IF(AB35="",Default_Rank_Score,RANK(AB35,AB$4:AB$119,1))</f>
        <v>18</v>
      </c>
      <c r="AD35" s="51">
        <v>40.53</v>
      </c>
      <c r="AE35" s="6">
        <v>0</v>
      </c>
      <c r="AF35" s="31">
        <v>0</v>
      </c>
      <c r="AG35" s="31">
        <v>0</v>
      </c>
      <c r="AH35" s="38">
        <f t="shared" si="8"/>
        <v>40.53</v>
      </c>
      <c r="AI35" s="57">
        <f>IF(AH35="",Default_Rank_Score,RANK(AH35,AH$4:AH$119,1))</f>
        <v>58</v>
      </c>
      <c r="AJ35" s="51">
        <v>43.34</v>
      </c>
      <c r="AK35" s="6">
        <v>0</v>
      </c>
      <c r="AL35" s="31">
        <v>0</v>
      </c>
      <c r="AM35" s="31">
        <v>0</v>
      </c>
      <c r="AN35" s="38">
        <f t="shared" si="9"/>
        <v>43.34</v>
      </c>
      <c r="AO35" s="11">
        <f>IF(AN35="",Default_Rank_Score,RANK(AN35,AN$4:AN$119,1))</f>
        <v>37</v>
      </c>
      <c r="AP35" s="51">
        <v>39.11</v>
      </c>
      <c r="AQ35" s="6">
        <v>0</v>
      </c>
      <c r="AR35" s="31">
        <v>0</v>
      </c>
      <c r="AS35" s="31">
        <v>0</v>
      </c>
      <c r="AT35" s="38">
        <f t="shared" si="10"/>
        <v>39.11</v>
      </c>
      <c r="AU35" s="11">
        <f>IF(AT35="",Default_Rank_Score,RANK(AT35,AT$4:AT$119,1))</f>
        <v>42</v>
      </c>
      <c r="AV35" s="51">
        <v>33.24</v>
      </c>
      <c r="AW35" s="6">
        <v>1</v>
      </c>
      <c r="AX35" s="31">
        <v>0</v>
      </c>
      <c r="AY35" s="31">
        <v>0</v>
      </c>
      <c r="AZ35" s="38">
        <f t="shared" si="11"/>
        <v>38.24</v>
      </c>
      <c r="BA35" s="11">
        <f>IF(AZ35="",Default_Rank_Score,RANK(AZ35,AZ$4:AZ$119,1))</f>
        <v>38</v>
      </c>
      <c r="BB35" s="51">
        <v>35.020000000000003</v>
      </c>
      <c r="BC35" s="6">
        <v>0</v>
      </c>
      <c r="BD35" s="31">
        <v>0</v>
      </c>
      <c r="BE35" s="31">
        <v>0</v>
      </c>
      <c r="BF35" s="38">
        <f t="shared" si="12"/>
        <v>35.020000000000003</v>
      </c>
      <c r="BG35" s="11">
        <f>IF(BF35="",Default_Rank_Score,RANK(BF35,BF$4:BF$119,1))</f>
        <v>41</v>
      </c>
      <c r="BH35" s="51">
        <v>34.700000000000003</v>
      </c>
      <c r="BI35" s="6">
        <v>0</v>
      </c>
      <c r="BJ35" s="31">
        <v>0</v>
      </c>
      <c r="BK35" s="31">
        <v>0</v>
      </c>
      <c r="BL35" s="38">
        <f t="shared" si="13"/>
        <v>34.700000000000003</v>
      </c>
      <c r="BM35" s="11">
        <f>IF(BL35="",Default_Rank_Score,RANK(BL35,BL$4:BL$119,1))</f>
        <v>32</v>
      </c>
      <c r="BN35" s="51">
        <v>41.31</v>
      </c>
      <c r="BO35" s="6">
        <v>0</v>
      </c>
      <c r="BP35" s="31">
        <v>0</v>
      </c>
      <c r="BQ35" s="31">
        <v>0</v>
      </c>
      <c r="BR35" s="38">
        <f t="shared" si="14"/>
        <v>41.31</v>
      </c>
      <c r="BS35" s="11">
        <f>IF(BR35="",Default_Rank_Score,RANK(BR35,BR$4:BR$119,1))</f>
        <v>29</v>
      </c>
    </row>
    <row r="36" spans="1:71" s="10" customFormat="1" x14ac:dyDescent="0.2">
      <c r="A36" s="61" t="s">
        <v>69</v>
      </c>
      <c r="B36" s="2"/>
      <c r="C36" s="1"/>
      <c r="D36" s="69">
        <v>1</v>
      </c>
      <c r="E36" s="76" t="s">
        <v>47</v>
      </c>
      <c r="F36" s="6"/>
      <c r="G36" s="66">
        <f t="shared" si="0"/>
        <v>32</v>
      </c>
      <c r="H36" s="66">
        <f t="shared" si="1"/>
        <v>236</v>
      </c>
      <c r="I36" s="66">
        <f t="shared" si="2"/>
        <v>7</v>
      </c>
      <c r="J36" s="66">
        <f t="shared" si="3"/>
        <v>5</v>
      </c>
      <c r="K36" s="67">
        <f t="shared" si="4"/>
        <v>377.26000000000005</v>
      </c>
      <c r="L36" s="51">
        <v>34.03</v>
      </c>
      <c r="M36" s="6">
        <v>0</v>
      </c>
      <c r="N36" s="31">
        <v>0</v>
      </c>
      <c r="O36" s="31">
        <v>0</v>
      </c>
      <c r="P36" s="38">
        <f t="shared" si="5"/>
        <v>34.03</v>
      </c>
      <c r="Q36" s="55">
        <f>IF(P36="",Default_Rank_Score,RANK(P36,P$4:P$119,1))</f>
        <v>36</v>
      </c>
      <c r="R36" s="51">
        <v>25.85</v>
      </c>
      <c r="S36" s="6">
        <v>0</v>
      </c>
      <c r="T36" s="31">
        <v>0</v>
      </c>
      <c r="U36" s="31">
        <v>0</v>
      </c>
      <c r="V36" s="38">
        <f t="shared" si="6"/>
        <v>25.85</v>
      </c>
      <c r="W36" s="57">
        <f>IF(V36="",Default_Rank_Score,RANK(V36,V$4:V$119,1))</f>
        <v>33</v>
      </c>
      <c r="X36" s="51">
        <v>40</v>
      </c>
      <c r="Y36" s="6">
        <v>1</v>
      </c>
      <c r="Z36" s="31">
        <v>0</v>
      </c>
      <c r="AA36" s="31">
        <v>0</v>
      </c>
      <c r="AB36" s="38">
        <f t="shared" si="7"/>
        <v>45</v>
      </c>
      <c r="AC36" s="57">
        <f>IF(AB36="",Default_Rank_Score,RANK(AB36,AB$4:AB$119,1))</f>
        <v>50</v>
      </c>
      <c r="AD36" s="51">
        <v>36.39</v>
      </c>
      <c r="AE36" s="6">
        <v>1</v>
      </c>
      <c r="AF36" s="31">
        <v>0</v>
      </c>
      <c r="AG36" s="31">
        <v>0</v>
      </c>
      <c r="AH36" s="38">
        <f t="shared" si="8"/>
        <v>41.39</v>
      </c>
      <c r="AI36" s="57">
        <f>IF(AH36="",Default_Rank_Score,RANK(AH36,AH$4:AH$119,1))</f>
        <v>60</v>
      </c>
      <c r="AJ36" s="51">
        <v>49.84</v>
      </c>
      <c r="AK36" s="6">
        <v>0</v>
      </c>
      <c r="AL36" s="31">
        <v>0</v>
      </c>
      <c r="AM36" s="31">
        <v>0</v>
      </c>
      <c r="AN36" s="38">
        <f t="shared" si="9"/>
        <v>49.84</v>
      </c>
      <c r="AO36" s="11">
        <f>IF(AN36="",Default_Rank_Score,RANK(AN36,AN$4:AN$119,1))</f>
        <v>57</v>
      </c>
      <c r="AP36" s="51">
        <v>36.520000000000003</v>
      </c>
      <c r="AQ36" s="6">
        <v>0</v>
      </c>
      <c r="AR36" s="31">
        <v>0</v>
      </c>
      <c r="AS36" s="31">
        <v>0</v>
      </c>
      <c r="AT36" s="38">
        <f t="shared" si="10"/>
        <v>36.520000000000003</v>
      </c>
      <c r="AU36" s="11">
        <f>IF(AT36="",Default_Rank_Score,RANK(AT36,AT$4:AT$119,1))</f>
        <v>36</v>
      </c>
      <c r="AV36" s="51">
        <v>30.44</v>
      </c>
      <c r="AW36" s="6">
        <v>3</v>
      </c>
      <c r="AX36" s="31">
        <v>0</v>
      </c>
      <c r="AY36" s="31">
        <v>0</v>
      </c>
      <c r="AZ36" s="38">
        <f t="shared" si="11"/>
        <v>45.44</v>
      </c>
      <c r="BA36" s="11">
        <f>IF(AZ36="",Default_Rank_Score,RANK(AZ36,AZ$4:AZ$119,1))</f>
        <v>61</v>
      </c>
      <c r="BB36" s="51">
        <v>29.66</v>
      </c>
      <c r="BC36" s="6">
        <v>0</v>
      </c>
      <c r="BD36" s="31">
        <v>0</v>
      </c>
      <c r="BE36" s="31">
        <v>0</v>
      </c>
      <c r="BF36" s="38">
        <f t="shared" si="12"/>
        <v>29.66</v>
      </c>
      <c r="BG36" s="11">
        <f>IF(BF36="",Default_Rank_Score,RANK(BF36,BF$4:BF$119,1))</f>
        <v>23</v>
      </c>
      <c r="BH36" s="51">
        <v>31.42</v>
      </c>
      <c r="BI36" s="6">
        <v>0</v>
      </c>
      <c r="BJ36" s="31">
        <v>0</v>
      </c>
      <c r="BK36" s="31">
        <v>0</v>
      </c>
      <c r="BL36" s="38">
        <f t="shared" si="13"/>
        <v>31.42</v>
      </c>
      <c r="BM36" s="11">
        <f>IF(BL36="",Default_Rank_Score,RANK(BL36,BL$4:BL$119,1))</f>
        <v>22</v>
      </c>
      <c r="BN36" s="51">
        <v>38.11</v>
      </c>
      <c r="BO36" s="6">
        <v>0</v>
      </c>
      <c r="BP36" s="31">
        <v>0</v>
      </c>
      <c r="BQ36" s="31">
        <v>0</v>
      </c>
      <c r="BR36" s="38">
        <f t="shared" si="14"/>
        <v>38.11</v>
      </c>
      <c r="BS36" s="11">
        <f>IF(BR36="",Default_Rank_Score,RANK(BR36,BR$4:BR$119,1))</f>
        <v>23</v>
      </c>
    </row>
    <row r="37" spans="1:71" s="10" customFormat="1" x14ac:dyDescent="0.2">
      <c r="A37" s="61" t="s">
        <v>63</v>
      </c>
      <c r="B37" s="2"/>
      <c r="C37" s="1"/>
      <c r="D37" s="69">
        <v>1</v>
      </c>
      <c r="E37" s="76" t="s">
        <v>47</v>
      </c>
      <c r="F37" s="6"/>
      <c r="G37" s="66">
        <f t="shared" ref="G37:G68" si="15">RANK(K37,K$4:K$119,1)</f>
        <v>33</v>
      </c>
      <c r="H37" s="66">
        <f t="shared" ref="H37:H68" si="16">Q37+W37+AC37+AI37+AO37</f>
        <v>221</v>
      </c>
      <c r="I37" s="66">
        <f t="shared" ref="I37:I68" si="17">IF(M37=0,1,0)+IF(S37=0,1,0)+IF(Y37=0,1,0)+IF(AE37=0,1,0)+IF(AK37=0,1,0)+IF(AQ37=0,1,0)+IF(AW37=0,1,0)+IF(BC37=0,1,0)+IF(BI37=0,1,0)+IF(BO37=0,1,0)</f>
        <v>5</v>
      </c>
      <c r="J37" s="66">
        <f t="shared" ref="J37:J68" si="18">M37+S37+Y37+AE37+AK37+AQ37+AW37+BC37+BI37+BO37</f>
        <v>6</v>
      </c>
      <c r="K37" s="67">
        <f t="shared" ref="K37:K68" si="19">P37+V37+AB37+AH37+AN37+AT37+AZ37+BF37+BL37+BR37</f>
        <v>377.57000000000005</v>
      </c>
      <c r="L37" s="51">
        <v>40.229999999999997</v>
      </c>
      <c r="M37" s="6">
        <v>1</v>
      </c>
      <c r="N37" s="31">
        <v>0</v>
      </c>
      <c r="O37" s="31">
        <v>0</v>
      </c>
      <c r="P37" s="38">
        <f t="shared" ref="P37:P68" si="20">IF((OR(L37="",L37="DNC")),"",IF(L37="SDQ",P$129,IF(L37="DNF",999,(L37+(5*M37)+(N37*10)-(O37*5)))))</f>
        <v>45.23</v>
      </c>
      <c r="Q37" s="55">
        <f>IF(P37="",Default_Rank_Score,RANK(P37,P$4:P$119,1))</f>
        <v>59</v>
      </c>
      <c r="R37" s="51">
        <v>32.11</v>
      </c>
      <c r="S37" s="6">
        <v>0</v>
      </c>
      <c r="T37" s="31">
        <v>0</v>
      </c>
      <c r="U37" s="31">
        <v>0</v>
      </c>
      <c r="V37" s="38">
        <f t="shared" ref="V37:V68" si="21">IF((OR(R37="",R37="DNC")),"",IF(R37="SDQ",V$129,IF(R37="DNF",999,(R37+(5*S37)+(T37*10)-(U37*5)))))</f>
        <v>32.11</v>
      </c>
      <c r="W37" s="57">
        <f>IF(V37="",Default_Rank_Score,RANK(V37,V$4:V$119,1))</f>
        <v>58</v>
      </c>
      <c r="X37" s="51">
        <v>34.630000000000003</v>
      </c>
      <c r="Y37" s="6">
        <v>0</v>
      </c>
      <c r="Z37" s="31">
        <v>0</v>
      </c>
      <c r="AA37" s="31">
        <v>0</v>
      </c>
      <c r="AB37" s="38">
        <f t="shared" ref="AB37:AB68" si="22">IF((OR(X37="",X37="DNC")),"",IF(X37="SDQ",AB$129,IF(X37="DNF",999,(X37+(5*Y37)+(Z37*10)-(AA37*5)))))</f>
        <v>34.630000000000003</v>
      </c>
      <c r="AC37" s="57">
        <f>IF(AB37="",Default_Rank_Score,RANK(AB37,AB$4:AB$119,1))</f>
        <v>27</v>
      </c>
      <c r="AD37" s="51">
        <v>34.159999999999997</v>
      </c>
      <c r="AE37" s="6">
        <v>1</v>
      </c>
      <c r="AF37" s="31">
        <v>0</v>
      </c>
      <c r="AG37" s="31">
        <v>0</v>
      </c>
      <c r="AH37" s="38">
        <f t="shared" ref="AH37:AH68" si="23">IF((OR(AD37="",AD37="DNC")),"",IF(AD37="SDQ",AH$129,IF(AD37="DNF",999,(AD37+(5*AE37)+(AF37*10)-(AG37*5)))))</f>
        <v>39.159999999999997</v>
      </c>
      <c r="AI37" s="57">
        <f>IF(AH37="",Default_Rank_Score,RANK(AH37,AH$4:AH$119,1))</f>
        <v>56</v>
      </c>
      <c r="AJ37" s="51">
        <v>38.75</v>
      </c>
      <c r="AK37" s="6">
        <v>0</v>
      </c>
      <c r="AL37" s="31">
        <v>0</v>
      </c>
      <c r="AM37" s="31">
        <v>0</v>
      </c>
      <c r="AN37" s="38">
        <f t="shared" ref="AN37:AN68" si="24">IF((OR(AJ37="",AJ37="DNC")),"",IF(AJ37="SDQ",AN$129,IF(AJ37="DNF",999,(AJ37+(5*AK37)+(AL37*10)-(AM37*5)))))</f>
        <v>38.75</v>
      </c>
      <c r="AO37" s="11">
        <f>IF(AN37="",Default_Rank_Score,RANK(AN37,AN$4:AN$119,1))</f>
        <v>21</v>
      </c>
      <c r="AP37" s="51">
        <v>36.409999999999997</v>
      </c>
      <c r="AQ37" s="6">
        <v>1</v>
      </c>
      <c r="AR37" s="31">
        <v>0</v>
      </c>
      <c r="AS37" s="31">
        <v>0</v>
      </c>
      <c r="AT37" s="38">
        <f t="shared" ref="AT37:AT68" si="25">IF((OR(AP37="",AP37="DNC")),"",IF(AP37="SDQ",AT$129,IF(AP37="DNF",999,(AP37+(5*AQ37)+(AR37*10)-(AS37*5)))))</f>
        <v>41.41</v>
      </c>
      <c r="AU37" s="11">
        <f>IF(AT37="",Default_Rank_Score,RANK(AT37,AT$4:AT$119,1))</f>
        <v>52</v>
      </c>
      <c r="AV37" s="51">
        <v>29.83</v>
      </c>
      <c r="AW37" s="6">
        <v>1</v>
      </c>
      <c r="AX37" s="31">
        <v>0</v>
      </c>
      <c r="AY37" s="31">
        <v>0</v>
      </c>
      <c r="AZ37" s="38">
        <f t="shared" ref="AZ37:AZ68" si="26">IF((OR(AV37="",AV37="DNC")),"",IF(AV37="SDQ",AZ$129,IF(AV37="DNF",999,(AV37+(5*AW37)+(AX37*10)-(AY37*5)))))</f>
        <v>34.83</v>
      </c>
      <c r="BA37" s="11">
        <f>IF(AZ37="",Default_Rank_Score,RANK(AZ37,AZ$4:AZ$119,1))</f>
        <v>26</v>
      </c>
      <c r="BB37" s="51">
        <v>29.79</v>
      </c>
      <c r="BC37" s="6">
        <v>0</v>
      </c>
      <c r="BD37" s="31">
        <v>0</v>
      </c>
      <c r="BE37" s="31">
        <v>0</v>
      </c>
      <c r="BF37" s="38">
        <f t="shared" ref="BF37:BF68" si="27">IF((OR(BB37="",BB37="DNC")),"",IF(BB37="SDQ",BF$129,IF(BB37="DNF",999,(BB37+(5*BC37)+(BD37*10)-(BE37*5)))))</f>
        <v>29.79</v>
      </c>
      <c r="BG37" s="11">
        <f>IF(BF37="",Default_Rank_Score,RANK(BF37,BF$4:BF$119,1))</f>
        <v>25</v>
      </c>
      <c r="BH37" s="51">
        <v>31.63</v>
      </c>
      <c r="BI37" s="6">
        <v>2</v>
      </c>
      <c r="BJ37" s="31">
        <v>0</v>
      </c>
      <c r="BK37" s="31">
        <v>0</v>
      </c>
      <c r="BL37" s="38">
        <f t="shared" ref="BL37:BL68" si="28">IF((OR(BH37="",BH37="DNC")),"",IF(BH37="SDQ",BL$129,IF(BH37="DNF",999,(BH37+(5*BI37)+(BJ37*10)-(BK37*5)))))</f>
        <v>41.629999999999995</v>
      </c>
      <c r="BM37" s="11">
        <f>IF(BL37="",Default_Rank_Score,RANK(BL37,BL$4:BL$119,1))</f>
        <v>53</v>
      </c>
      <c r="BN37" s="51">
        <v>40.03</v>
      </c>
      <c r="BO37" s="6">
        <v>0</v>
      </c>
      <c r="BP37" s="31">
        <v>0</v>
      </c>
      <c r="BQ37" s="31">
        <v>0</v>
      </c>
      <c r="BR37" s="38">
        <f t="shared" ref="BR37:BR68" si="29">IF((OR(BN37="",BN37="DNC")),"",IF(BN37="SDQ",BR$129,IF(BN37="DNF",999,(BN37+(5*BO37)+(BP37*10)-(BQ37*5)))))</f>
        <v>40.03</v>
      </c>
      <c r="BS37" s="11">
        <f>IF(BR37="",Default_Rank_Score,RANK(BR37,BR$4:BR$119,1))</f>
        <v>26</v>
      </c>
    </row>
    <row r="38" spans="1:71" s="10" customFormat="1" x14ac:dyDescent="0.2">
      <c r="A38" s="61" t="s">
        <v>91</v>
      </c>
      <c r="B38" s="2"/>
      <c r="C38" s="1"/>
      <c r="D38" s="70">
        <v>2</v>
      </c>
      <c r="E38" s="76" t="s">
        <v>74</v>
      </c>
      <c r="F38" s="6"/>
      <c r="G38" s="66">
        <f t="shared" si="15"/>
        <v>34</v>
      </c>
      <c r="H38" s="66">
        <f t="shared" si="16"/>
        <v>206</v>
      </c>
      <c r="I38" s="66">
        <f t="shared" si="17"/>
        <v>5</v>
      </c>
      <c r="J38" s="66">
        <f t="shared" si="18"/>
        <v>7</v>
      </c>
      <c r="K38" s="67">
        <f t="shared" si="19"/>
        <v>379.43</v>
      </c>
      <c r="L38" s="51">
        <v>33.200000000000003</v>
      </c>
      <c r="M38" s="6">
        <v>0</v>
      </c>
      <c r="N38" s="31">
        <v>0</v>
      </c>
      <c r="O38" s="31">
        <v>0</v>
      </c>
      <c r="P38" s="38">
        <f t="shared" si="20"/>
        <v>33.200000000000003</v>
      </c>
      <c r="Q38" s="55">
        <f>IF(P38="",Default_Rank_Score,RANK(P38,P$4:P$119,1))</f>
        <v>31</v>
      </c>
      <c r="R38" s="51">
        <v>24.4</v>
      </c>
      <c r="S38" s="6">
        <v>0</v>
      </c>
      <c r="T38" s="31">
        <v>0</v>
      </c>
      <c r="U38" s="31">
        <v>0</v>
      </c>
      <c r="V38" s="38">
        <f t="shared" si="21"/>
        <v>24.4</v>
      </c>
      <c r="W38" s="57">
        <f>IF(V38="",Default_Rank_Score,RANK(V38,V$4:V$119,1))</f>
        <v>25</v>
      </c>
      <c r="X38" s="51">
        <v>43.14</v>
      </c>
      <c r="Y38" s="6">
        <v>1</v>
      </c>
      <c r="Z38" s="31">
        <v>0</v>
      </c>
      <c r="AA38" s="31">
        <v>0</v>
      </c>
      <c r="AB38" s="38">
        <f t="shared" si="22"/>
        <v>48.14</v>
      </c>
      <c r="AC38" s="57">
        <f>IF(AB38="",Default_Rank_Score,RANK(AB38,AB$4:AB$119,1))</f>
        <v>60</v>
      </c>
      <c r="AD38" s="51">
        <v>28.24</v>
      </c>
      <c r="AE38" s="6">
        <v>2</v>
      </c>
      <c r="AF38" s="31">
        <v>0</v>
      </c>
      <c r="AG38" s="31">
        <v>0</v>
      </c>
      <c r="AH38" s="38">
        <f t="shared" si="23"/>
        <v>38.239999999999995</v>
      </c>
      <c r="AI38" s="57">
        <f>IF(AH38="",Default_Rank_Score,RANK(AH38,AH$4:AH$119,1))</f>
        <v>51</v>
      </c>
      <c r="AJ38" s="51">
        <v>38.409999999999997</v>
      </c>
      <c r="AK38" s="6">
        <v>1</v>
      </c>
      <c r="AL38" s="31">
        <v>0</v>
      </c>
      <c r="AM38" s="31">
        <v>0</v>
      </c>
      <c r="AN38" s="38">
        <f t="shared" si="24"/>
        <v>43.41</v>
      </c>
      <c r="AO38" s="11">
        <f>IF(AN38="",Default_Rank_Score,RANK(AN38,AN$4:AN$119,1))</f>
        <v>39</v>
      </c>
      <c r="AP38" s="51">
        <v>34.020000000000003</v>
      </c>
      <c r="AQ38" s="6">
        <v>0</v>
      </c>
      <c r="AR38" s="31">
        <v>0</v>
      </c>
      <c r="AS38" s="31">
        <v>0</v>
      </c>
      <c r="AT38" s="38">
        <f t="shared" si="25"/>
        <v>34.020000000000003</v>
      </c>
      <c r="AU38" s="11">
        <f>IF(AT38="",Default_Rank_Score,RANK(AT38,AT$4:AT$119,1))</f>
        <v>25</v>
      </c>
      <c r="AV38" s="51">
        <v>39.909999999999997</v>
      </c>
      <c r="AW38" s="6">
        <v>2</v>
      </c>
      <c r="AX38" s="31">
        <v>0</v>
      </c>
      <c r="AY38" s="31">
        <v>0</v>
      </c>
      <c r="AZ38" s="38">
        <f t="shared" si="26"/>
        <v>49.91</v>
      </c>
      <c r="BA38" s="11">
        <f>IF(AZ38="",Default_Rank_Score,RANK(AZ38,AZ$4:AZ$119,1))</f>
        <v>70</v>
      </c>
      <c r="BB38" s="51">
        <v>33.89</v>
      </c>
      <c r="BC38" s="6">
        <v>0</v>
      </c>
      <c r="BD38" s="31">
        <v>0</v>
      </c>
      <c r="BE38" s="31">
        <v>0</v>
      </c>
      <c r="BF38" s="38">
        <f t="shared" si="27"/>
        <v>33.89</v>
      </c>
      <c r="BG38" s="11">
        <f>IF(BF38="",Default_Rank_Score,RANK(BF38,BF$4:BF$119,1))</f>
        <v>36</v>
      </c>
      <c r="BH38" s="51">
        <v>32.58</v>
      </c>
      <c r="BI38" s="6">
        <v>1</v>
      </c>
      <c r="BJ38" s="31">
        <v>0</v>
      </c>
      <c r="BK38" s="31">
        <v>0</v>
      </c>
      <c r="BL38" s="38">
        <f t="shared" si="28"/>
        <v>37.58</v>
      </c>
      <c r="BM38" s="11">
        <f>IF(BL38="",Default_Rank_Score,RANK(BL38,BL$4:BL$119,1))</f>
        <v>42</v>
      </c>
      <c r="BN38" s="51">
        <v>36.64</v>
      </c>
      <c r="BO38" s="6">
        <v>0</v>
      </c>
      <c r="BP38" s="31">
        <v>0</v>
      </c>
      <c r="BQ38" s="31">
        <v>0</v>
      </c>
      <c r="BR38" s="38">
        <f t="shared" si="29"/>
        <v>36.64</v>
      </c>
      <c r="BS38" s="11">
        <f>IF(BR38="",Default_Rank_Score,RANK(BR38,BR$4:BR$119,1))</f>
        <v>20</v>
      </c>
    </row>
    <row r="39" spans="1:71" s="10" customFormat="1" x14ac:dyDescent="0.2">
      <c r="A39" s="61" t="s">
        <v>132</v>
      </c>
      <c r="B39" s="2"/>
      <c r="C39" s="1"/>
      <c r="D39" s="72">
        <v>4</v>
      </c>
      <c r="E39" s="76" t="s">
        <v>110</v>
      </c>
      <c r="F39" s="6"/>
      <c r="G39" s="66">
        <f t="shared" si="15"/>
        <v>35</v>
      </c>
      <c r="H39" s="66">
        <f t="shared" si="16"/>
        <v>187</v>
      </c>
      <c r="I39" s="66">
        <f t="shared" si="17"/>
        <v>8</v>
      </c>
      <c r="J39" s="66">
        <f t="shared" si="18"/>
        <v>2</v>
      </c>
      <c r="K39" s="67">
        <f t="shared" si="19"/>
        <v>380.37</v>
      </c>
      <c r="L39" s="51">
        <v>38.159999999999997</v>
      </c>
      <c r="M39" s="6">
        <v>0</v>
      </c>
      <c r="N39" s="31">
        <v>0</v>
      </c>
      <c r="O39" s="31">
        <v>0</v>
      </c>
      <c r="P39" s="38">
        <f t="shared" si="20"/>
        <v>38.159999999999997</v>
      </c>
      <c r="Q39" s="55">
        <f>IF(P39="",Default_Rank_Score,RANK(P39,P$4:P$119,1))</f>
        <v>45</v>
      </c>
      <c r="R39" s="51">
        <v>29.8</v>
      </c>
      <c r="S39" s="6">
        <v>0</v>
      </c>
      <c r="T39" s="31">
        <v>0</v>
      </c>
      <c r="U39" s="31">
        <v>0</v>
      </c>
      <c r="V39" s="38">
        <f t="shared" si="21"/>
        <v>29.8</v>
      </c>
      <c r="W39" s="57">
        <f>IF(V39="",Default_Rank_Score,RANK(V39,V$4:V$119,1))</f>
        <v>52</v>
      </c>
      <c r="X39" s="51">
        <v>38.5</v>
      </c>
      <c r="Y39" s="6">
        <v>0</v>
      </c>
      <c r="Z39" s="31">
        <v>0</v>
      </c>
      <c r="AA39" s="31">
        <v>0</v>
      </c>
      <c r="AB39" s="38">
        <f t="shared" si="22"/>
        <v>38.5</v>
      </c>
      <c r="AC39" s="57">
        <f>IF(AB39="",Default_Rank_Score,RANK(AB39,AB$4:AB$119,1))</f>
        <v>34</v>
      </c>
      <c r="AD39" s="51">
        <v>32.1</v>
      </c>
      <c r="AE39" s="6">
        <v>0</v>
      </c>
      <c r="AF39" s="31">
        <v>0</v>
      </c>
      <c r="AG39" s="31">
        <v>0</v>
      </c>
      <c r="AH39" s="38">
        <f t="shared" si="23"/>
        <v>32.1</v>
      </c>
      <c r="AI39" s="57">
        <f>IF(AH39="",Default_Rank_Score,RANK(AH39,AH$4:AH$119,1))</f>
        <v>32</v>
      </c>
      <c r="AJ39" s="51">
        <v>40.200000000000003</v>
      </c>
      <c r="AK39" s="6">
        <v>0</v>
      </c>
      <c r="AL39" s="31">
        <v>0</v>
      </c>
      <c r="AM39" s="31">
        <v>0</v>
      </c>
      <c r="AN39" s="38">
        <f t="shared" si="24"/>
        <v>40.200000000000003</v>
      </c>
      <c r="AO39" s="11">
        <f>IF(AN39="",Default_Rank_Score,RANK(AN39,AN$4:AN$119,1))</f>
        <v>24</v>
      </c>
      <c r="AP39" s="51">
        <v>40.28</v>
      </c>
      <c r="AQ39" s="6">
        <v>0</v>
      </c>
      <c r="AR39" s="31">
        <v>0</v>
      </c>
      <c r="AS39" s="31">
        <v>0</v>
      </c>
      <c r="AT39" s="38">
        <f t="shared" si="25"/>
        <v>40.28</v>
      </c>
      <c r="AU39" s="11">
        <f>IF(AT39="",Default_Rank_Score,RANK(AT39,AT$4:AT$119,1))</f>
        <v>48</v>
      </c>
      <c r="AV39" s="51">
        <v>37.31</v>
      </c>
      <c r="AW39" s="6">
        <v>0</v>
      </c>
      <c r="AX39" s="31">
        <v>0</v>
      </c>
      <c r="AY39" s="31">
        <v>0</v>
      </c>
      <c r="AZ39" s="38">
        <f t="shared" si="26"/>
        <v>37.31</v>
      </c>
      <c r="BA39" s="11">
        <f>IF(AZ39="",Default_Rank_Score,RANK(AZ39,AZ$4:AZ$119,1))</f>
        <v>35</v>
      </c>
      <c r="BB39" s="51">
        <v>36.5</v>
      </c>
      <c r="BC39" s="6">
        <v>1</v>
      </c>
      <c r="BD39" s="31">
        <v>0</v>
      </c>
      <c r="BE39" s="31">
        <v>0</v>
      </c>
      <c r="BF39" s="38">
        <f t="shared" si="27"/>
        <v>41.5</v>
      </c>
      <c r="BG39" s="11">
        <f>IF(BF39="",Default_Rank_Score,RANK(BF39,BF$4:BF$119,1))</f>
        <v>61</v>
      </c>
      <c r="BH39" s="51">
        <v>34.450000000000003</v>
      </c>
      <c r="BI39" s="6">
        <v>1</v>
      </c>
      <c r="BJ39" s="31">
        <v>0</v>
      </c>
      <c r="BK39" s="31">
        <v>0</v>
      </c>
      <c r="BL39" s="38">
        <f t="shared" si="28"/>
        <v>39.450000000000003</v>
      </c>
      <c r="BM39" s="11">
        <f>IF(BL39="",Default_Rank_Score,RANK(BL39,BL$4:BL$119,1))</f>
        <v>47</v>
      </c>
      <c r="BN39" s="51">
        <v>43.07</v>
      </c>
      <c r="BO39" s="6">
        <v>0</v>
      </c>
      <c r="BP39" s="31">
        <v>0</v>
      </c>
      <c r="BQ39" s="31">
        <v>0</v>
      </c>
      <c r="BR39" s="38">
        <f t="shared" si="29"/>
        <v>43.07</v>
      </c>
      <c r="BS39" s="11">
        <f>IF(BR39="",Default_Rank_Score,RANK(BR39,BR$4:BR$119,1))</f>
        <v>34</v>
      </c>
    </row>
    <row r="40" spans="1:71" s="10" customFormat="1" x14ac:dyDescent="0.2">
      <c r="A40" s="61" t="s">
        <v>128</v>
      </c>
      <c r="B40" s="2"/>
      <c r="C40" s="1"/>
      <c r="D40" s="72">
        <v>4</v>
      </c>
      <c r="E40" s="76" t="s">
        <v>188</v>
      </c>
      <c r="F40" s="6"/>
      <c r="G40" s="66">
        <f t="shared" si="15"/>
        <v>36</v>
      </c>
      <c r="H40" s="66">
        <f t="shared" si="16"/>
        <v>222</v>
      </c>
      <c r="I40" s="66">
        <f t="shared" si="17"/>
        <v>7</v>
      </c>
      <c r="J40" s="66">
        <f t="shared" si="18"/>
        <v>3</v>
      </c>
      <c r="K40" s="67">
        <f t="shared" si="19"/>
        <v>383.64</v>
      </c>
      <c r="L40" s="51">
        <v>34.840000000000003</v>
      </c>
      <c r="M40" s="6">
        <v>0</v>
      </c>
      <c r="N40" s="31">
        <v>0</v>
      </c>
      <c r="O40" s="31">
        <v>0</v>
      </c>
      <c r="P40" s="38">
        <f t="shared" si="20"/>
        <v>34.840000000000003</v>
      </c>
      <c r="Q40" s="55">
        <f>IF(P40="",Default_Rank_Score,RANK(P40,P$4:P$119,1))</f>
        <v>41</v>
      </c>
      <c r="R40" s="51">
        <v>25.11</v>
      </c>
      <c r="S40" s="6">
        <v>0</v>
      </c>
      <c r="T40" s="31">
        <v>0</v>
      </c>
      <c r="U40" s="31">
        <v>0</v>
      </c>
      <c r="V40" s="38">
        <f t="shared" si="21"/>
        <v>25.11</v>
      </c>
      <c r="W40" s="57">
        <f>IF(V40="",Default_Rank_Score,RANK(V40,V$4:V$119,1))</f>
        <v>30</v>
      </c>
      <c r="X40" s="51">
        <v>38.14</v>
      </c>
      <c r="Y40" s="6">
        <v>0</v>
      </c>
      <c r="Z40" s="31">
        <v>0</v>
      </c>
      <c r="AA40" s="31">
        <v>0</v>
      </c>
      <c r="AB40" s="38">
        <f t="shared" si="22"/>
        <v>38.14</v>
      </c>
      <c r="AC40" s="57">
        <f>IF(AB40="",Default_Rank_Score,RANK(AB40,AB$4:AB$119,1))</f>
        <v>33</v>
      </c>
      <c r="AD40" s="51">
        <v>34.93</v>
      </c>
      <c r="AE40" s="6">
        <v>1</v>
      </c>
      <c r="AF40" s="31">
        <v>1</v>
      </c>
      <c r="AG40" s="31">
        <v>0</v>
      </c>
      <c r="AH40" s="38">
        <f t="shared" si="23"/>
        <v>49.93</v>
      </c>
      <c r="AI40" s="57">
        <f>IF(AH40="",Default_Rank_Score,RANK(AH40,AH$4:AH$119,1))</f>
        <v>77</v>
      </c>
      <c r="AJ40" s="51">
        <v>43.57</v>
      </c>
      <c r="AK40" s="6">
        <v>0</v>
      </c>
      <c r="AL40" s="31">
        <v>0</v>
      </c>
      <c r="AM40" s="31">
        <v>0</v>
      </c>
      <c r="AN40" s="38">
        <f t="shared" si="24"/>
        <v>43.57</v>
      </c>
      <c r="AO40" s="11">
        <f>IF(AN40="",Default_Rank_Score,RANK(AN40,AN$4:AN$119,1))</f>
        <v>41</v>
      </c>
      <c r="AP40" s="51">
        <v>36.479999999999997</v>
      </c>
      <c r="AQ40" s="6">
        <v>0</v>
      </c>
      <c r="AR40" s="31">
        <v>0</v>
      </c>
      <c r="AS40" s="31">
        <v>0</v>
      </c>
      <c r="AT40" s="38">
        <f t="shared" si="25"/>
        <v>36.479999999999997</v>
      </c>
      <c r="AU40" s="11">
        <f>IF(AT40="",Default_Rank_Score,RANK(AT40,AT$4:AT$119,1))</f>
        <v>34</v>
      </c>
      <c r="AV40" s="51">
        <v>36.090000000000003</v>
      </c>
      <c r="AW40" s="6">
        <v>0</v>
      </c>
      <c r="AX40" s="31">
        <v>0</v>
      </c>
      <c r="AY40" s="31">
        <v>0</v>
      </c>
      <c r="AZ40" s="38">
        <f t="shared" si="26"/>
        <v>36.090000000000003</v>
      </c>
      <c r="BA40" s="11">
        <f>IF(AZ40="",Default_Rank_Score,RANK(AZ40,AZ$4:AZ$119,1))</f>
        <v>32</v>
      </c>
      <c r="BB40" s="51">
        <v>33.76</v>
      </c>
      <c r="BC40" s="6">
        <v>1</v>
      </c>
      <c r="BD40" s="31">
        <v>0</v>
      </c>
      <c r="BE40" s="31">
        <v>0</v>
      </c>
      <c r="BF40" s="38">
        <f t="shared" si="27"/>
        <v>38.76</v>
      </c>
      <c r="BG40" s="11">
        <f>IF(BF40="",Default_Rank_Score,RANK(BF40,BF$4:BF$119,1))</f>
        <v>51</v>
      </c>
      <c r="BH40" s="51">
        <v>33.369999999999997</v>
      </c>
      <c r="BI40" s="6">
        <v>0</v>
      </c>
      <c r="BJ40" s="31">
        <v>0</v>
      </c>
      <c r="BK40" s="31">
        <v>0</v>
      </c>
      <c r="BL40" s="38">
        <f t="shared" si="28"/>
        <v>33.369999999999997</v>
      </c>
      <c r="BM40" s="11">
        <f>IF(BL40="",Default_Rank_Score,RANK(BL40,BL$4:BL$119,1))</f>
        <v>29</v>
      </c>
      <c r="BN40" s="51">
        <v>42.35</v>
      </c>
      <c r="BO40" s="6">
        <v>1</v>
      </c>
      <c r="BP40" s="31">
        <v>0</v>
      </c>
      <c r="BQ40" s="31">
        <v>0</v>
      </c>
      <c r="BR40" s="38">
        <f t="shared" si="29"/>
        <v>47.35</v>
      </c>
      <c r="BS40" s="11">
        <f>IF(BR40="",Default_Rank_Score,RANK(BR40,BR$4:BR$119,1))</f>
        <v>45</v>
      </c>
    </row>
    <row r="41" spans="1:71" s="10" customFormat="1" x14ac:dyDescent="0.2">
      <c r="A41" s="77" t="s">
        <v>165</v>
      </c>
      <c r="B41" s="2"/>
      <c r="C41" s="1"/>
      <c r="D41" s="71">
        <v>3</v>
      </c>
      <c r="E41" s="76" t="s">
        <v>106</v>
      </c>
      <c r="F41" s="6"/>
      <c r="G41" s="66">
        <f t="shared" si="15"/>
        <v>37</v>
      </c>
      <c r="H41" s="66">
        <f t="shared" si="16"/>
        <v>217</v>
      </c>
      <c r="I41" s="66">
        <f t="shared" si="17"/>
        <v>10</v>
      </c>
      <c r="J41" s="66">
        <f t="shared" si="18"/>
        <v>0</v>
      </c>
      <c r="K41" s="67">
        <f t="shared" si="19"/>
        <v>385.34000000000003</v>
      </c>
      <c r="L41" s="51">
        <v>34.619999999999997</v>
      </c>
      <c r="M41" s="6">
        <v>0</v>
      </c>
      <c r="N41" s="31">
        <v>0</v>
      </c>
      <c r="O41" s="31">
        <v>0</v>
      </c>
      <c r="P41" s="38">
        <f t="shared" si="20"/>
        <v>34.619999999999997</v>
      </c>
      <c r="Q41" s="55">
        <f>IF(P41="",Default_Rank_Score,RANK(P41,P$4:P$119,1))</f>
        <v>40</v>
      </c>
      <c r="R41" s="51">
        <v>27.19</v>
      </c>
      <c r="S41" s="6">
        <v>0</v>
      </c>
      <c r="T41" s="31">
        <v>0</v>
      </c>
      <c r="U41" s="31">
        <v>0</v>
      </c>
      <c r="V41" s="38">
        <f t="shared" si="21"/>
        <v>27.19</v>
      </c>
      <c r="W41" s="57">
        <f>IF(V41="",Default_Rank_Score,RANK(V41,V$4:V$119,1))</f>
        <v>38</v>
      </c>
      <c r="X41" s="51">
        <v>43.67</v>
      </c>
      <c r="Y41" s="6">
        <v>0</v>
      </c>
      <c r="Z41" s="31">
        <v>0</v>
      </c>
      <c r="AA41" s="31">
        <v>0</v>
      </c>
      <c r="AB41" s="38">
        <f t="shared" si="22"/>
        <v>43.67</v>
      </c>
      <c r="AC41" s="57">
        <f>IF(AB41="",Default_Rank_Score,RANK(AB41,AB$4:AB$119,1))</f>
        <v>48</v>
      </c>
      <c r="AD41" s="51">
        <v>35.770000000000003</v>
      </c>
      <c r="AE41" s="6">
        <v>0</v>
      </c>
      <c r="AF41" s="31">
        <v>0</v>
      </c>
      <c r="AG41" s="31">
        <v>0</v>
      </c>
      <c r="AH41" s="38">
        <f t="shared" si="23"/>
        <v>35.770000000000003</v>
      </c>
      <c r="AI41" s="57">
        <f>IF(AH41="",Default_Rank_Score,RANK(AH41,AH$4:AH$119,1))</f>
        <v>45</v>
      </c>
      <c r="AJ41" s="75">
        <v>46.42</v>
      </c>
      <c r="AK41" s="6">
        <v>0</v>
      </c>
      <c r="AL41" s="31">
        <v>0</v>
      </c>
      <c r="AM41" s="31">
        <v>0</v>
      </c>
      <c r="AN41" s="38">
        <f t="shared" si="24"/>
        <v>46.42</v>
      </c>
      <c r="AO41" s="11">
        <f>IF(AN41="",Default_Rank_Score,RANK(AN41,AN$4:AN$119,1))</f>
        <v>46</v>
      </c>
      <c r="AP41" s="51">
        <v>37.31</v>
      </c>
      <c r="AQ41" s="6">
        <v>0</v>
      </c>
      <c r="AR41" s="31">
        <v>0</v>
      </c>
      <c r="AS41" s="31">
        <v>0</v>
      </c>
      <c r="AT41" s="38">
        <f t="shared" si="25"/>
        <v>37.31</v>
      </c>
      <c r="AU41" s="11">
        <f>IF(AT41="",Default_Rank_Score,RANK(AT41,AT$4:AT$119,1))</f>
        <v>37</v>
      </c>
      <c r="AV41" s="51">
        <v>47.74</v>
      </c>
      <c r="AW41" s="6">
        <v>0</v>
      </c>
      <c r="AX41" s="31">
        <v>0</v>
      </c>
      <c r="AY41" s="31">
        <v>0</v>
      </c>
      <c r="AZ41" s="38">
        <f t="shared" si="26"/>
        <v>47.74</v>
      </c>
      <c r="BA41" s="11">
        <f>IF(AZ41="",Default_Rank_Score,RANK(AZ41,AZ$4:AZ$119,1))</f>
        <v>66</v>
      </c>
      <c r="BB41" s="51">
        <v>37.89</v>
      </c>
      <c r="BC41" s="6">
        <v>0</v>
      </c>
      <c r="BD41" s="31">
        <v>0</v>
      </c>
      <c r="BE41" s="31">
        <v>0</v>
      </c>
      <c r="BF41" s="38">
        <f t="shared" si="27"/>
        <v>37.89</v>
      </c>
      <c r="BG41" s="11">
        <f>IF(BF41="",Default_Rank_Score,RANK(BF41,BF$4:BF$119,1))</f>
        <v>47</v>
      </c>
      <c r="BH41" s="51">
        <v>35.590000000000003</v>
      </c>
      <c r="BI41" s="6">
        <v>0</v>
      </c>
      <c r="BJ41" s="31">
        <v>0</v>
      </c>
      <c r="BK41" s="31">
        <v>0</v>
      </c>
      <c r="BL41" s="38">
        <f t="shared" si="28"/>
        <v>35.590000000000003</v>
      </c>
      <c r="BM41" s="11">
        <f>IF(BL41="",Default_Rank_Score,RANK(BL41,BL$4:BL$119,1))</f>
        <v>37</v>
      </c>
      <c r="BN41" s="51">
        <v>39.14</v>
      </c>
      <c r="BO41" s="6">
        <v>0</v>
      </c>
      <c r="BP41" s="31">
        <v>0</v>
      </c>
      <c r="BQ41" s="31">
        <v>0</v>
      </c>
      <c r="BR41" s="38">
        <f t="shared" si="29"/>
        <v>39.14</v>
      </c>
      <c r="BS41" s="11">
        <f>IF(BR41="",Default_Rank_Score,RANK(BR41,BR$4:BR$119,1))</f>
        <v>25</v>
      </c>
    </row>
    <row r="42" spans="1:71" s="10" customFormat="1" x14ac:dyDescent="0.2">
      <c r="A42" s="61" t="s">
        <v>64</v>
      </c>
      <c r="B42" s="2"/>
      <c r="C42" s="1"/>
      <c r="D42" s="69">
        <v>1</v>
      </c>
      <c r="E42" s="76" t="s">
        <v>65</v>
      </c>
      <c r="F42" s="6"/>
      <c r="G42" s="66">
        <f t="shared" si="15"/>
        <v>38</v>
      </c>
      <c r="H42" s="66">
        <f t="shared" si="16"/>
        <v>202</v>
      </c>
      <c r="I42" s="66">
        <f t="shared" si="17"/>
        <v>5</v>
      </c>
      <c r="J42" s="66">
        <f t="shared" si="18"/>
        <v>9</v>
      </c>
      <c r="K42" s="67">
        <f t="shared" si="19"/>
        <v>388.21</v>
      </c>
      <c r="L42" s="51">
        <v>33.880000000000003</v>
      </c>
      <c r="M42" s="6">
        <v>0</v>
      </c>
      <c r="N42" s="31">
        <v>0</v>
      </c>
      <c r="O42" s="31">
        <v>0</v>
      </c>
      <c r="P42" s="38">
        <f t="shared" si="20"/>
        <v>33.880000000000003</v>
      </c>
      <c r="Q42" s="55">
        <f>IF(P42="",Default_Rank_Score,RANK(P42,P$4:P$119,1))</f>
        <v>35</v>
      </c>
      <c r="R42" s="51">
        <v>24.49</v>
      </c>
      <c r="S42" s="6">
        <v>0</v>
      </c>
      <c r="T42" s="31">
        <v>0</v>
      </c>
      <c r="U42" s="31">
        <v>0</v>
      </c>
      <c r="V42" s="38">
        <f t="shared" si="21"/>
        <v>24.49</v>
      </c>
      <c r="W42" s="57">
        <f>IF(V42="",Default_Rank_Score,RANK(V42,V$4:V$119,1))</f>
        <v>27</v>
      </c>
      <c r="X42" s="51">
        <v>34.369999999999997</v>
      </c>
      <c r="Y42" s="6">
        <v>0</v>
      </c>
      <c r="Z42" s="31">
        <v>0</v>
      </c>
      <c r="AA42" s="31">
        <v>0</v>
      </c>
      <c r="AB42" s="38">
        <f t="shared" si="22"/>
        <v>34.369999999999997</v>
      </c>
      <c r="AC42" s="57">
        <f>IF(AB42="",Default_Rank_Score,RANK(AB42,AB$4:AB$119,1))</f>
        <v>24</v>
      </c>
      <c r="AD42" s="51">
        <v>31.5</v>
      </c>
      <c r="AE42" s="6">
        <v>1</v>
      </c>
      <c r="AF42" s="31">
        <v>0</v>
      </c>
      <c r="AG42" s="31">
        <v>0</v>
      </c>
      <c r="AH42" s="38">
        <f t="shared" si="23"/>
        <v>36.5</v>
      </c>
      <c r="AI42" s="57">
        <f>IF(AH42="",Default_Rank_Score,RANK(AH42,AH$4:AH$119,1))</f>
        <v>48</v>
      </c>
      <c r="AJ42" s="51">
        <v>41.16</v>
      </c>
      <c r="AK42" s="6">
        <v>3</v>
      </c>
      <c r="AL42" s="31">
        <v>0</v>
      </c>
      <c r="AM42" s="31">
        <v>0</v>
      </c>
      <c r="AN42" s="38">
        <f t="shared" si="24"/>
        <v>56.16</v>
      </c>
      <c r="AO42" s="11">
        <f>IF(AN42="",Default_Rank_Score,RANK(AN42,AN$4:AN$119,1))</f>
        <v>68</v>
      </c>
      <c r="AP42" s="51">
        <v>36.369999999999997</v>
      </c>
      <c r="AQ42" s="6">
        <v>0</v>
      </c>
      <c r="AR42" s="31">
        <v>0</v>
      </c>
      <c r="AS42" s="31">
        <v>0</v>
      </c>
      <c r="AT42" s="38">
        <f t="shared" si="25"/>
        <v>36.369999999999997</v>
      </c>
      <c r="AU42" s="11">
        <f>IF(AT42="",Default_Rank_Score,RANK(AT42,AT$4:AT$119,1))</f>
        <v>33</v>
      </c>
      <c r="AV42" s="51">
        <v>31.37</v>
      </c>
      <c r="AW42" s="6">
        <v>2</v>
      </c>
      <c r="AX42" s="31">
        <v>0</v>
      </c>
      <c r="AY42" s="31">
        <v>0</v>
      </c>
      <c r="AZ42" s="38">
        <f t="shared" si="26"/>
        <v>41.370000000000005</v>
      </c>
      <c r="BA42" s="11">
        <f>IF(AZ42="",Default_Rank_Score,RANK(AZ42,AZ$4:AZ$119,1))</f>
        <v>47</v>
      </c>
      <c r="BB42" s="51">
        <v>34.979999999999997</v>
      </c>
      <c r="BC42" s="6">
        <v>1</v>
      </c>
      <c r="BD42" s="31">
        <v>0</v>
      </c>
      <c r="BE42" s="31">
        <v>0</v>
      </c>
      <c r="BF42" s="38">
        <f t="shared" si="27"/>
        <v>39.979999999999997</v>
      </c>
      <c r="BG42" s="11">
        <f>IF(BF42="",Default_Rank_Score,RANK(BF42,BF$4:BF$119,1))</f>
        <v>53</v>
      </c>
      <c r="BH42" s="51">
        <v>31.95</v>
      </c>
      <c r="BI42" s="6">
        <v>0</v>
      </c>
      <c r="BJ42" s="31">
        <v>0</v>
      </c>
      <c r="BK42" s="31">
        <v>0</v>
      </c>
      <c r="BL42" s="38">
        <f t="shared" si="28"/>
        <v>31.95</v>
      </c>
      <c r="BM42" s="11">
        <f>IF(BL42="",Default_Rank_Score,RANK(BL42,BL$4:BL$119,1))</f>
        <v>26</v>
      </c>
      <c r="BN42" s="51">
        <v>43.14</v>
      </c>
      <c r="BO42" s="6">
        <v>2</v>
      </c>
      <c r="BP42" s="31">
        <v>0</v>
      </c>
      <c r="BQ42" s="31">
        <v>0</v>
      </c>
      <c r="BR42" s="38">
        <f t="shared" si="29"/>
        <v>53.14</v>
      </c>
      <c r="BS42" s="11">
        <f>IF(BR42="",Default_Rank_Score,RANK(BR42,BR$4:BR$119,1))</f>
        <v>60</v>
      </c>
    </row>
    <row r="43" spans="1:71" s="10" customFormat="1" x14ac:dyDescent="0.2">
      <c r="A43" s="61" t="s">
        <v>77</v>
      </c>
      <c r="B43" s="2"/>
      <c r="C43" s="1"/>
      <c r="D43" s="69">
        <v>1</v>
      </c>
      <c r="E43" s="76" t="s">
        <v>78</v>
      </c>
      <c r="F43" s="6"/>
      <c r="G43" s="66">
        <f t="shared" si="15"/>
        <v>39</v>
      </c>
      <c r="H43" s="66">
        <f t="shared" si="16"/>
        <v>191</v>
      </c>
      <c r="I43" s="66">
        <f t="shared" si="17"/>
        <v>7</v>
      </c>
      <c r="J43" s="66">
        <f t="shared" si="18"/>
        <v>5</v>
      </c>
      <c r="K43" s="67">
        <f t="shared" si="19"/>
        <v>389.15</v>
      </c>
      <c r="L43" s="51">
        <v>40.799999999999997</v>
      </c>
      <c r="M43" s="6">
        <v>0</v>
      </c>
      <c r="N43" s="31">
        <v>0</v>
      </c>
      <c r="O43" s="31">
        <v>0</v>
      </c>
      <c r="P43" s="38">
        <f t="shared" si="20"/>
        <v>40.799999999999997</v>
      </c>
      <c r="Q43" s="55">
        <f>IF(P43="",Default_Rank_Score,RANK(P43,P$4:P$119,1))</f>
        <v>52</v>
      </c>
      <c r="R43" s="51">
        <v>24.43</v>
      </c>
      <c r="S43" s="6">
        <v>0</v>
      </c>
      <c r="T43" s="31">
        <v>0</v>
      </c>
      <c r="U43" s="31">
        <v>0</v>
      </c>
      <c r="V43" s="38">
        <f t="shared" si="21"/>
        <v>24.43</v>
      </c>
      <c r="W43" s="57">
        <f>IF(V43="",Default_Rank_Score,RANK(V43,V$4:V$119,1))</f>
        <v>26</v>
      </c>
      <c r="X43" s="51">
        <v>39.25</v>
      </c>
      <c r="Y43" s="6">
        <v>0</v>
      </c>
      <c r="Z43" s="31">
        <v>0</v>
      </c>
      <c r="AA43" s="31">
        <v>0</v>
      </c>
      <c r="AB43" s="38">
        <f t="shared" si="22"/>
        <v>39.25</v>
      </c>
      <c r="AC43" s="57">
        <f>IF(AB43="",Default_Rank_Score,RANK(AB43,AB$4:AB$119,1))</f>
        <v>39</v>
      </c>
      <c r="AD43" s="51">
        <v>33.85</v>
      </c>
      <c r="AE43" s="6">
        <v>0</v>
      </c>
      <c r="AF43" s="31">
        <v>0</v>
      </c>
      <c r="AG43" s="31">
        <v>0</v>
      </c>
      <c r="AH43" s="38">
        <f t="shared" si="23"/>
        <v>33.85</v>
      </c>
      <c r="AI43" s="57">
        <f>IF(AH43="",Default_Rank_Score,RANK(AH43,AH$4:AH$119,1))</f>
        <v>38</v>
      </c>
      <c r="AJ43" s="51">
        <v>43.18</v>
      </c>
      <c r="AK43" s="6">
        <v>0</v>
      </c>
      <c r="AL43" s="31">
        <v>0</v>
      </c>
      <c r="AM43" s="31">
        <v>0</v>
      </c>
      <c r="AN43" s="38">
        <f t="shared" si="24"/>
        <v>43.18</v>
      </c>
      <c r="AO43" s="11">
        <f>IF(AN43="",Default_Rank_Score,RANK(AN43,AN$4:AN$119,1))</f>
        <v>36</v>
      </c>
      <c r="AP43" s="51">
        <v>34.99</v>
      </c>
      <c r="AQ43" s="6">
        <v>0</v>
      </c>
      <c r="AR43" s="31">
        <v>0</v>
      </c>
      <c r="AS43" s="31">
        <v>0</v>
      </c>
      <c r="AT43" s="38">
        <f t="shared" si="25"/>
        <v>34.99</v>
      </c>
      <c r="AU43" s="11">
        <f>IF(AT43="",Default_Rank_Score,RANK(AT43,AT$4:AT$119,1))</f>
        <v>30</v>
      </c>
      <c r="AV43" s="51">
        <v>35.24</v>
      </c>
      <c r="AW43" s="6">
        <v>3</v>
      </c>
      <c r="AX43" s="31">
        <v>0</v>
      </c>
      <c r="AY43" s="31">
        <v>0</v>
      </c>
      <c r="AZ43" s="38">
        <f t="shared" si="26"/>
        <v>50.24</v>
      </c>
      <c r="BA43" s="11">
        <f>IF(AZ43="",Default_Rank_Score,RANK(AZ43,AZ$4:AZ$119,1))</f>
        <v>71</v>
      </c>
      <c r="BB43" s="51">
        <v>31.7</v>
      </c>
      <c r="BC43" s="6">
        <v>0</v>
      </c>
      <c r="BD43" s="31">
        <v>0</v>
      </c>
      <c r="BE43" s="31">
        <v>0</v>
      </c>
      <c r="BF43" s="38">
        <f t="shared" si="27"/>
        <v>31.7</v>
      </c>
      <c r="BG43" s="11">
        <f>IF(BF43="",Default_Rank_Score,RANK(BF43,BF$4:BF$119,1))</f>
        <v>30</v>
      </c>
      <c r="BH43" s="51">
        <v>37.25</v>
      </c>
      <c r="BI43" s="6">
        <v>1</v>
      </c>
      <c r="BJ43" s="31">
        <v>0</v>
      </c>
      <c r="BK43" s="31">
        <v>0</v>
      </c>
      <c r="BL43" s="38">
        <f t="shared" si="28"/>
        <v>42.25</v>
      </c>
      <c r="BM43" s="11">
        <f>IF(BL43="",Default_Rank_Score,RANK(BL43,BL$4:BL$119,1))</f>
        <v>57</v>
      </c>
      <c r="BN43" s="51">
        <v>43.46</v>
      </c>
      <c r="BO43" s="6">
        <v>1</v>
      </c>
      <c r="BP43" s="31">
        <v>0</v>
      </c>
      <c r="BQ43" s="31">
        <v>0</v>
      </c>
      <c r="BR43" s="38">
        <f t="shared" si="29"/>
        <v>48.46</v>
      </c>
      <c r="BS43" s="11">
        <f>IF(BR43="",Default_Rank_Score,RANK(BR43,BR$4:BR$119,1))</f>
        <v>49</v>
      </c>
    </row>
    <row r="44" spans="1:71" s="10" customFormat="1" x14ac:dyDescent="0.2">
      <c r="A44" s="61" t="s">
        <v>164</v>
      </c>
      <c r="B44" s="2"/>
      <c r="C44" s="1"/>
      <c r="D44" s="70">
        <v>2</v>
      </c>
      <c r="E44" s="76" t="s">
        <v>144</v>
      </c>
      <c r="F44" s="6"/>
      <c r="G44" s="66">
        <f t="shared" si="15"/>
        <v>40</v>
      </c>
      <c r="H44" s="66">
        <f t="shared" si="16"/>
        <v>259</v>
      </c>
      <c r="I44" s="66">
        <f t="shared" si="17"/>
        <v>5</v>
      </c>
      <c r="J44" s="66">
        <f t="shared" si="18"/>
        <v>7</v>
      </c>
      <c r="K44" s="67">
        <f t="shared" si="19"/>
        <v>389.26</v>
      </c>
      <c r="L44" s="51">
        <v>40.24</v>
      </c>
      <c r="M44" s="6">
        <v>2</v>
      </c>
      <c r="N44" s="31">
        <v>0</v>
      </c>
      <c r="O44" s="31">
        <v>0</v>
      </c>
      <c r="P44" s="38">
        <f t="shared" si="20"/>
        <v>50.24</v>
      </c>
      <c r="Q44" s="55">
        <f>IF(P44="",Default_Rank_Score,RANK(P44,P$4:P$119,1))</f>
        <v>65</v>
      </c>
      <c r="R44" s="51">
        <v>29.7</v>
      </c>
      <c r="S44" s="6">
        <v>0</v>
      </c>
      <c r="T44" s="31">
        <v>0</v>
      </c>
      <c r="U44" s="31">
        <v>0</v>
      </c>
      <c r="V44" s="38">
        <f t="shared" si="21"/>
        <v>29.7</v>
      </c>
      <c r="W44" s="57">
        <f>IF(V44="",Default_Rank_Score,RANK(V44,V$4:V$119,1))</f>
        <v>51</v>
      </c>
      <c r="X44" s="51">
        <v>39.19</v>
      </c>
      <c r="Y44" s="6">
        <v>0</v>
      </c>
      <c r="Z44" s="31">
        <v>0</v>
      </c>
      <c r="AA44" s="31">
        <v>0</v>
      </c>
      <c r="AB44" s="38">
        <f t="shared" si="22"/>
        <v>39.19</v>
      </c>
      <c r="AC44" s="57">
        <f>IF(AB44="",Default_Rank_Score,RANK(AB44,AB$4:AB$119,1))</f>
        <v>38</v>
      </c>
      <c r="AD44" s="51">
        <v>26.28</v>
      </c>
      <c r="AE44" s="6">
        <v>1</v>
      </c>
      <c r="AF44" s="31">
        <v>0</v>
      </c>
      <c r="AG44" s="31">
        <v>0</v>
      </c>
      <c r="AH44" s="38">
        <f t="shared" si="23"/>
        <v>31.28</v>
      </c>
      <c r="AI44" s="57">
        <f>IF(AH44="",Default_Rank_Score,RANK(AH44,AH$4:AH$119,1))</f>
        <v>28</v>
      </c>
      <c r="AJ44" s="51">
        <v>55.38</v>
      </c>
      <c r="AK44" s="6">
        <v>2</v>
      </c>
      <c r="AL44" s="31">
        <v>0</v>
      </c>
      <c r="AM44" s="31">
        <v>0</v>
      </c>
      <c r="AN44" s="38">
        <f t="shared" si="24"/>
        <v>65.38</v>
      </c>
      <c r="AO44" s="11">
        <f>IF(AN44="",Default_Rank_Score,RANK(AN44,AN$4:AN$119,1))</f>
        <v>77</v>
      </c>
      <c r="AP44" s="51">
        <v>32.75</v>
      </c>
      <c r="AQ44" s="6">
        <v>1</v>
      </c>
      <c r="AR44" s="31">
        <v>0</v>
      </c>
      <c r="AS44" s="31">
        <v>0</v>
      </c>
      <c r="AT44" s="38">
        <f t="shared" si="25"/>
        <v>37.75</v>
      </c>
      <c r="AU44" s="11">
        <f>IF(AT44="",Default_Rank_Score,RANK(AT44,AT$4:AT$119,1))</f>
        <v>38</v>
      </c>
      <c r="AV44" s="51">
        <v>29.98</v>
      </c>
      <c r="AW44" s="6">
        <v>0</v>
      </c>
      <c r="AX44" s="31">
        <v>0</v>
      </c>
      <c r="AY44" s="31">
        <v>0</v>
      </c>
      <c r="AZ44" s="38">
        <f t="shared" si="26"/>
        <v>29.98</v>
      </c>
      <c r="BA44" s="11">
        <f>IF(AZ44="",Default_Rank_Score,RANK(AZ44,AZ$4:AZ$119,1))</f>
        <v>12</v>
      </c>
      <c r="BB44" s="51">
        <v>28.61</v>
      </c>
      <c r="BC44" s="6">
        <v>1</v>
      </c>
      <c r="BD44" s="31">
        <v>0</v>
      </c>
      <c r="BE44" s="31">
        <v>0</v>
      </c>
      <c r="BF44" s="38">
        <f t="shared" si="27"/>
        <v>33.61</v>
      </c>
      <c r="BG44" s="11">
        <f>IF(BF44="",Default_Rank_Score,RANK(BF44,BF$4:BF$119,1))</f>
        <v>35</v>
      </c>
      <c r="BH44" s="51">
        <v>31.92</v>
      </c>
      <c r="BI44" s="6">
        <v>0</v>
      </c>
      <c r="BJ44" s="31">
        <v>0</v>
      </c>
      <c r="BK44" s="31">
        <v>0</v>
      </c>
      <c r="BL44" s="38">
        <f t="shared" si="28"/>
        <v>31.92</v>
      </c>
      <c r="BM44" s="11">
        <f>IF(BL44="",Default_Rank_Score,RANK(BL44,BL$4:BL$119,1))</f>
        <v>25</v>
      </c>
      <c r="BN44" s="51">
        <v>40.21</v>
      </c>
      <c r="BO44" s="6">
        <v>0</v>
      </c>
      <c r="BP44" s="31">
        <v>0</v>
      </c>
      <c r="BQ44" s="31">
        <v>0</v>
      </c>
      <c r="BR44" s="38">
        <f t="shared" si="29"/>
        <v>40.21</v>
      </c>
      <c r="BS44" s="11">
        <f>IF(BR44="",Default_Rank_Score,RANK(BR44,BR$4:BR$119,1))</f>
        <v>27</v>
      </c>
    </row>
    <row r="45" spans="1:71" s="10" customFormat="1" x14ac:dyDescent="0.2">
      <c r="A45" s="61" t="s">
        <v>102</v>
      </c>
      <c r="B45" s="2"/>
      <c r="C45" s="1"/>
      <c r="D45" s="74">
        <v>6</v>
      </c>
      <c r="E45" s="76" t="s">
        <v>47</v>
      </c>
      <c r="F45" s="6"/>
      <c r="G45" s="66">
        <f t="shared" si="15"/>
        <v>41</v>
      </c>
      <c r="H45" s="66">
        <f t="shared" si="16"/>
        <v>172</v>
      </c>
      <c r="I45" s="66">
        <f t="shared" si="17"/>
        <v>2</v>
      </c>
      <c r="J45" s="66">
        <f t="shared" si="18"/>
        <v>15</v>
      </c>
      <c r="K45" s="67">
        <f t="shared" si="19"/>
        <v>389.6</v>
      </c>
      <c r="L45" s="51">
        <v>27.26</v>
      </c>
      <c r="M45" s="6">
        <v>0</v>
      </c>
      <c r="N45" s="31">
        <v>0</v>
      </c>
      <c r="O45" s="31">
        <v>0</v>
      </c>
      <c r="P45" s="38">
        <f t="shared" si="20"/>
        <v>27.26</v>
      </c>
      <c r="Q45" s="55">
        <f>IF(P45="",Default_Rank_Score,RANK(P45,P$4:P$119,1))</f>
        <v>10</v>
      </c>
      <c r="R45" s="51">
        <v>32.54</v>
      </c>
      <c r="S45" s="6">
        <v>1</v>
      </c>
      <c r="T45" s="31">
        <v>0</v>
      </c>
      <c r="U45" s="31">
        <v>0</v>
      </c>
      <c r="V45" s="38">
        <f t="shared" si="21"/>
        <v>37.54</v>
      </c>
      <c r="W45" s="57">
        <f>IF(V45="",Default_Rank_Score,RANK(V45,V$4:V$119,1))</f>
        <v>69</v>
      </c>
      <c r="X45" s="51">
        <v>28.96</v>
      </c>
      <c r="Y45" s="6">
        <v>2</v>
      </c>
      <c r="Z45" s="31">
        <v>0</v>
      </c>
      <c r="AA45" s="31">
        <v>0</v>
      </c>
      <c r="AB45" s="38">
        <f t="shared" si="22"/>
        <v>38.96</v>
      </c>
      <c r="AC45" s="57">
        <f>IF(AB45="",Default_Rank_Score,RANK(AB45,AB$4:AB$119,1))</f>
        <v>37</v>
      </c>
      <c r="AD45" s="51">
        <v>25.01</v>
      </c>
      <c r="AE45" s="6">
        <v>0</v>
      </c>
      <c r="AF45" s="31">
        <v>0</v>
      </c>
      <c r="AG45" s="31">
        <v>0</v>
      </c>
      <c r="AH45" s="38">
        <f t="shared" si="23"/>
        <v>25.01</v>
      </c>
      <c r="AI45" s="57">
        <f>IF(AH45="",Default_Rank_Score,RANK(AH45,AH$4:AH$119,1))</f>
        <v>11</v>
      </c>
      <c r="AJ45" s="51">
        <v>39.93</v>
      </c>
      <c r="AK45" s="6">
        <v>1</v>
      </c>
      <c r="AL45" s="31">
        <v>0</v>
      </c>
      <c r="AM45" s="31">
        <v>0</v>
      </c>
      <c r="AN45" s="38">
        <f t="shared" si="24"/>
        <v>44.93</v>
      </c>
      <c r="AO45" s="11">
        <f>IF(AN45="",Default_Rank_Score,RANK(AN45,AN$4:AN$119,1))</f>
        <v>45</v>
      </c>
      <c r="AP45" s="51">
        <v>30.63</v>
      </c>
      <c r="AQ45" s="6">
        <v>2</v>
      </c>
      <c r="AR45" s="31">
        <v>0</v>
      </c>
      <c r="AS45" s="31">
        <v>0</v>
      </c>
      <c r="AT45" s="38">
        <f t="shared" si="25"/>
        <v>40.629999999999995</v>
      </c>
      <c r="AU45" s="11">
        <f>IF(AT45="",Default_Rank_Score,RANK(AT45,AT$4:AT$119,1))</f>
        <v>49</v>
      </c>
      <c r="AV45" s="51">
        <v>25.83</v>
      </c>
      <c r="AW45" s="6">
        <v>3</v>
      </c>
      <c r="AX45" s="31">
        <v>0</v>
      </c>
      <c r="AY45" s="31">
        <v>0</v>
      </c>
      <c r="AZ45" s="38">
        <f t="shared" si="26"/>
        <v>40.83</v>
      </c>
      <c r="BA45" s="11">
        <f>IF(AZ45="",Default_Rank_Score,RANK(AZ45,AZ$4:AZ$119,1))</f>
        <v>44</v>
      </c>
      <c r="BB45" s="51">
        <v>27.23</v>
      </c>
      <c r="BC45" s="6">
        <v>2</v>
      </c>
      <c r="BD45" s="31">
        <v>0</v>
      </c>
      <c r="BE45" s="31">
        <v>0</v>
      </c>
      <c r="BF45" s="38">
        <f t="shared" si="27"/>
        <v>37.230000000000004</v>
      </c>
      <c r="BG45" s="11">
        <f>IF(BF45="",Default_Rank_Score,RANK(BF45,BF$4:BF$119,1))</f>
        <v>45</v>
      </c>
      <c r="BH45" s="51">
        <v>32.92</v>
      </c>
      <c r="BI45" s="6">
        <v>2</v>
      </c>
      <c r="BJ45" s="31">
        <v>0</v>
      </c>
      <c r="BK45" s="31">
        <v>0</v>
      </c>
      <c r="BL45" s="38">
        <f t="shared" si="28"/>
        <v>42.92</v>
      </c>
      <c r="BM45" s="11">
        <f>IF(BL45="",Default_Rank_Score,RANK(BL45,BL$4:BL$119,1))</f>
        <v>59</v>
      </c>
      <c r="BN45" s="51">
        <v>44.29</v>
      </c>
      <c r="BO45" s="6">
        <v>2</v>
      </c>
      <c r="BP45" s="31">
        <v>0</v>
      </c>
      <c r="BQ45" s="31">
        <v>0</v>
      </c>
      <c r="BR45" s="38">
        <f t="shared" si="29"/>
        <v>54.29</v>
      </c>
      <c r="BS45" s="11">
        <f>IF(BR45="",Default_Rank_Score,RANK(BR45,BR$4:BR$119,1))</f>
        <v>63</v>
      </c>
    </row>
    <row r="46" spans="1:71" s="10" customFormat="1" x14ac:dyDescent="0.2">
      <c r="A46" s="61" t="s">
        <v>122</v>
      </c>
      <c r="B46" s="2"/>
      <c r="C46" s="1"/>
      <c r="D46" s="70">
        <v>2</v>
      </c>
      <c r="E46" s="76" t="s">
        <v>74</v>
      </c>
      <c r="F46" s="6"/>
      <c r="G46" s="66">
        <f t="shared" si="15"/>
        <v>42</v>
      </c>
      <c r="H46" s="66">
        <f t="shared" si="16"/>
        <v>227</v>
      </c>
      <c r="I46" s="66">
        <f t="shared" si="17"/>
        <v>9</v>
      </c>
      <c r="J46" s="66">
        <f t="shared" si="18"/>
        <v>1</v>
      </c>
      <c r="K46" s="67">
        <f t="shared" si="19"/>
        <v>393.42699999999996</v>
      </c>
      <c r="L46" s="51">
        <v>40.57</v>
      </c>
      <c r="M46" s="6">
        <v>0</v>
      </c>
      <c r="N46" s="31">
        <v>0</v>
      </c>
      <c r="O46" s="31">
        <v>0</v>
      </c>
      <c r="P46" s="38">
        <f t="shared" si="20"/>
        <v>40.57</v>
      </c>
      <c r="Q46" s="55">
        <f>IF(P46="",Default_Rank_Score,RANK(P46,P$4:P$119,1))</f>
        <v>51</v>
      </c>
      <c r="R46" s="51">
        <v>28.57</v>
      </c>
      <c r="S46" s="6">
        <v>0</v>
      </c>
      <c r="T46" s="31">
        <v>0</v>
      </c>
      <c r="U46" s="31">
        <v>0</v>
      </c>
      <c r="V46" s="38">
        <f t="shared" si="21"/>
        <v>28.57</v>
      </c>
      <c r="W46" s="57">
        <f>IF(V46="",Default_Rank_Score,RANK(V46,V$4:V$119,1))</f>
        <v>46</v>
      </c>
      <c r="X46" s="51">
        <v>42.41</v>
      </c>
      <c r="Y46" s="6">
        <v>0</v>
      </c>
      <c r="Z46" s="31">
        <v>0</v>
      </c>
      <c r="AA46" s="31">
        <v>0</v>
      </c>
      <c r="AB46" s="38">
        <f t="shared" si="22"/>
        <v>42.41</v>
      </c>
      <c r="AC46" s="57">
        <f>IF(AB46="",Default_Rank_Score,RANK(AB46,AB$4:AB$119,1))</f>
        <v>45</v>
      </c>
      <c r="AD46" s="51">
        <v>39</v>
      </c>
      <c r="AE46" s="6">
        <v>0</v>
      </c>
      <c r="AF46" s="31">
        <v>0</v>
      </c>
      <c r="AG46" s="31">
        <v>0</v>
      </c>
      <c r="AH46" s="38">
        <f t="shared" si="23"/>
        <v>39</v>
      </c>
      <c r="AI46" s="57">
        <f>IF(AH46="",Default_Rank_Score,RANK(AH46,AH$4:AH$119,1))</f>
        <v>54</v>
      </c>
      <c r="AJ46" s="51">
        <v>42.13</v>
      </c>
      <c r="AK46" s="6">
        <v>0</v>
      </c>
      <c r="AL46" s="31">
        <v>0</v>
      </c>
      <c r="AM46" s="31">
        <v>0</v>
      </c>
      <c r="AN46" s="38">
        <f t="shared" si="24"/>
        <v>42.13</v>
      </c>
      <c r="AO46" s="11">
        <f>IF(AN46="",Default_Rank_Score,RANK(AN46,AN$4:AN$119,1))</f>
        <v>31</v>
      </c>
      <c r="AP46" s="51">
        <v>40.75</v>
      </c>
      <c r="AQ46" s="6">
        <v>0</v>
      </c>
      <c r="AR46" s="31">
        <v>0</v>
      </c>
      <c r="AS46" s="31">
        <v>0</v>
      </c>
      <c r="AT46" s="38">
        <f t="shared" si="25"/>
        <v>40.75</v>
      </c>
      <c r="AU46" s="11">
        <f>IF(AT46="",Default_Rank_Score,RANK(AT46,AT$4:AT$119,1))</f>
        <v>50</v>
      </c>
      <c r="AV46" s="51">
        <v>37.667000000000002</v>
      </c>
      <c r="AW46" s="6">
        <v>1</v>
      </c>
      <c r="AX46" s="31">
        <v>0</v>
      </c>
      <c r="AY46" s="31">
        <v>0</v>
      </c>
      <c r="AZ46" s="38">
        <f t="shared" si="26"/>
        <v>42.667000000000002</v>
      </c>
      <c r="BA46" s="11">
        <f>IF(AZ46="",Default_Rank_Score,RANK(AZ46,AZ$4:AZ$119,1))</f>
        <v>51</v>
      </c>
      <c r="BB46" s="51">
        <v>36.68</v>
      </c>
      <c r="BC46" s="6">
        <v>0</v>
      </c>
      <c r="BD46" s="31">
        <v>0</v>
      </c>
      <c r="BE46" s="31">
        <v>0</v>
      </c>
      <c r="BF46" s="38">
        <f t="shared" si="27"/>
        <v>36.68</v>
      </c>
      <c r="BG46" s="11">
        <f>IF(BF46="",Default_Rank_Score,RANK(BF46,BF$4:BF$119,1))</f>
        <v>43</v>
      </c>
      <c r="BH46" s="51">
        <v>34.5</v>
      </c>
      <c r="BI46" s="6">
        <v>0</v>
      </c>
      <c r="BJ46" s="31">
        <v>0</v>
      </c>
      <c r="BK46" s="31">
        <v>0</v>
      </c>
      <c r="BL46" s="38">
        <f t="shared" si="28"/>
        <v>34.5</v>
      </c>
      <c r="BM46" s="11">
        <f>IF(BL46="",Default_Rank_Score,RANK(BL46,BL$4:BL$119,1))</f>
        <v>31</v>
      </c>
      <c r="BN46" s="51">
        <v>46.15</v>
      </c>
      <c r="BO46" s="6">
        <v>0</v>
      </c>
      <c r="BP46" s="31">
        <v>0</v>
      </c>
      <c r="BQ46" s="31">
        <v>0</v>
      </c>
      <c r="BR46" s="38">
        <f t="shared" si="29"/>
        <v>46.15</v>
      </c>
      <c r="BS46" s="11">
        <f>IF(BR46="",Default_Rank_Score,RANK(BR46,BR$4:BR$119,1))</f>
        <v>42</v>
      </c>
    </row>
    <row r="47" spans="1:71" s="10" customFormat="1" x14ac:dyDescent="0.2">
      <c r="A47" s="61" t="s">
        <v>193</v>
      </c>
      <c r="B47" s="2"/>
      <c r="C47" s="1"/>
      <c r="D47" s="74">
        <v>6</v>
      </c>
      <c r="E47" s="76" t="s">
        <v>85</v>
      </c>
      <c r="F47" s="6"/>
      <c r="G47" s="66">
        <f t="shared" si="15"/>
        <v>43</v>
      </c>
      <c r="H47" s="66">
        <f t="shared" si="16"/>
        <v>238</v>
      </c>
      <c r="I47" s="66">
        <f t="shared" si="17"/>
        <v>10</v>
      </c>
      <c r="J47" s="66">
        <f t="shared" si="18"/>
        <v>0</v>
      </c>
      <c r="K47" s="67">
        <f t="shared" si="19"/>
        <v>395.31</v>
      </c>
      <c r="L47" s="51">
        <v>37.950000000000003</v>
      </c>
      <c r="M47" s="6">
        <v>0</v>
      </c>
      <c r="N47" s="31">
        <v>0</v>
      </c>
      <c r="O47" s="31">
        <v>0</v>
      </c>
      <c r="P47" s="38">
        <f t="shared" si="20"/>
        <v>37.950000000000003</v>
      </c>
      <c r="Q47" s="55">
        <f>IF(P47="",Default_Rank_Score,RANK(P47,P$4:P$119,1))</f>
        <v>44</v>
      </c>
      <c r="R47" s="51">
        <v>30.39</v>
      </c>
      <c r="S47" s="6">
        <v>0</v>
      </c>
      <c r="T47" s="31">
        <v>0</v>
      </c>
      <c r="U47" s="31">
        <v>0</v>
      </c>
      <c r="V47" s="38">
        <f t="shared" si="21"/>
        <v>30.39</v>
      </c>
      <c r="W47" s="57">
        <f>IF(V47="",Default_Rank_Score,RANK(V47,V$4:V$119,1))</f>
        <v>56</v>
      </c>
      <c r="X47" s="51">
        <v>43.19</v>
      </c>
      <c r="Y47" s="6">
        <v>0</v>
      </c>
      <c r="Z47" s="31">
        <v>0</v>
      </c>
      <c r="AA47" s="31">
        <v>0</v>
      </c>
      <c r="AB47" s="38">
        <f t="shared" si="22"/>
        <v>43.19</v>
      </c>
      <c r="AC47" s="57">
        <f>IF(AB47="",Default_Rank_Score,RANK(AB47,AB$4:AB$119,1))</f>
        <v>46</v>
      </c>
      <c r="AD47" s="51">
        <v>39.32</v>
      </c>
      <c r="AE47" s="6">
        <v>0</v>
      </c>
      <c r="AF47" s="31">
        <v>0</v>
      </c>
      <c r="AG47" s="31">
        <v>0</v>
      </c>
      <c r="AH47" s="38">
        <f t="shared" si="23"/>
        <v>39.32</v>
      </c>
      <c r="AI47" s="57">
        <f>IF(AH47="",Default_Rank_Score,RANK(AH47,AH$4:AH$119,1))</f>
        <v>57</v>
      </c>
      <c r="AJ47" s="51">
        <v>43.03</v>
      </c>
      <c r="AK47" s="6">
        <v>0</v>
      </c>
      <c r="AL47" s="31">
        <v>0</v>
      </c>
      <c r="AM47" s="31">
        <v>0</v>
      </c>
      <c r="AN47" s="38">
        <f t="shared" si="24"/>
        <v>43.03</v>
      </c>
      <c r="AO47" s="11">
        <f>IF(AN47="",Default_Rank_Score,RANK(AN47,AN$4:AN$119,1))</f>
        <v>35</v>
      </c>
      <c r="AP47" s="51">
        <v>41.31</v>
      </c>
      <c r="AQ47" s="6">
        <v>0</v>
      </c>
      <c r="AR47" s="31">
        <v>1</v>
      </c>
      <c r="AS47" s="31">
        <v>0</v>
      </c>
      <c r="AT47" s="38">
        <f t="shared" si="25"/>
        <v>51.31</v>
      </c>
      <c r="AU47" s="11">
        <f>IF(AT47="",Default_Rank_Score,RANK(AT47,AT$4:AT$119,1))</f>
        <v>70</v>
      </c>
      <c r="AV47" s="51">
        <v>35.229999999999997</v>
      </c>
      <c r="AW47" s="6">
        <v>0</v>
      </c>
      <c r="AX47" s="31">
        <v>0</v>
      </c>
      <c r="AY47" s="31">
        <v>0</v>
      </c>
      <c r="AZ47" s="38">
        <f t="shared" si="26"/>
        <v>35.229999999999997</v>
      </c>
      <c r="BA47" s="11">
        <f>IF(AZ47="",Default_Rank_Score,RANK(AZ47,AZ$4:AZ$119,1))</f>
        <v>28</v>
      </c>
      <c r="BB47" s="51">
        <v>32.51</v>
      </c>
      <c r="BC47" s="6">
        <v>0</v>
      </c>
      <c r="BD47" s="31">
        <v>0</v>
      </c>
      <c r="BE47" s="31">
        <v>0</v>
      </c>
      <c r="BF47" s="38">
        <f t="shared" si="27"/>
        <v>32.51</v>
      </c>
      <c r="BG47" s="11">
        <f>IF(BF47="",Default_Rank_Score,RANK(BF47,BF$4:BF$119,1))</f>
        <v>32</v>
      </c>
      <c r="BH47" s="51">
        <v>39.39</v>
      </c>
      <c r="BI47" s="6">
        <v>0</v>
      </c>
      <c r="BJ47" s="31">
        <v>0</v>
      </c>
      <c r="BK47" s="31">
        <v>0</v>
      </c>
      <c r="BL47" s="38">
        <f t="shared" si="28"/>
        <v>39.39</v>
      </c>
      <c r="BM47" s="11">
        <f>IF(BL47="",Default_Rank_Score,RANK(BL47,BL$4:BL$119,1))</f>
        <v>46</v>
      </c>
      <c r="BN47" s="51">
        <v>42.99</v>
      </c>
      <c r="BO47" s="6">
        <v>0</v>
      </c>
      <c r="BP47" s="31">
        <v>0</v>
      </c>
      <c r="BQ47" s="31">
        <v>0</v>
      </c>
      <c r="BR47" s="38">
        <f t="shared" si="29"/>
        <v>42.99</v>
      </c>
      <c r="BS47" s="11">
        <f>IF(BR47="",Default_Rank_Score,RANK(BR47,BR$4:BR$119,1))</f>
        <v>33</v>
      </c>
    </row>
    <row r="48" spans="1:71" s="10" customFormat="1" x14ac:dyDescent="0.2">
      <c r="A48" s="61" t="s">
        <v>55</v>
      </c>
      <c r="B48" s="2"/>
      <c r="C48" s="1"/>
      <c r="D48" s="68" t="s">
        <v>46</v>
      </c>
      <c r="E48" s="76" t="s">
        <v>139</v>
      </c>
      <c r="F48" s="6"/>
      <c r="G48" s="66">
        <f t="shared" si="15"/>
        <v>44</v>
      </c>
      <c r="H48" s="66">
        <f t="shared" si="16"/>
        <v>247</v>
      </c>
      <c r="I48" s="66">
        <f t="shared" si="17"/>
        <v>9</v>
      </c>
      <c r="J48" s="66">
        <f t="shared" si="18"/>
        <v>1</v>
      </c>
      <c r="K48" s="67">
        <f t="shared" si="19"/>
        <v>395.46</v>
      </c>
      <c r="L48" s="51">
        <v>38.81</v>
      </c>
      <c r="M48" s="6">
        <v>0</v>
      </c>
      <c r="N48" s="31">
        <v>0</v>
      </c>
      <c r="O48" s="31">
        <v>0</v>
      </c>
      <c r="P48" s="38">
        <f t="shared" si="20"/>
        <v>38.81</v>
      </c>
      <c r="Q48" s="55">
        <f>IF(P48="",Default_Rank_Score,RANK(P48,P$4:P$119,1))</f>
        <v>47</v>
      </c>
      <c r="R48" s="51">
        <v>28.41</v>
      </c>
      <c r="S48" s="6">
        <v>0</v>
      </c>
      <c r="T48" s="31">
        <v>0</v>
      </c>
      <c r="U48" s="31">
        <v>0</v>
      </c>
      <c r="V48" s="38">
        <f t="shared" si="21"/>
        <v>28.41</v>
      </c>
      <c r="W48" s="57">
        <f>IF(V48="",Default_Rank_Score,RANK(V48,V$4:V$119,1))</f>
        <v>45</v>
      </c>
      <c r="X48" s="51">
        <v>45.09</v>
      </c>
      <c r="Y48" s="6">
        <v>0</v>
      </c>
      <c r="Z48" s="31">
        <v>1</v>
      </c>
      <c r="AA48" s="31">
        <v>0</v>
      </c>
      <c r="AB48" s="38">
        <f t="shared" si="22"/>
        <v>55.09</v>
      </c>
      <c r="AC48" s="57">
        <f>IF(AB48="",Default_Rank_Score,RANK(AB48,AB$4:AB$119,1))</f>
        <v>73</v>
      </c>
      <c r="AD48" s="51">
        <v>38.54</v>
      </c>
      <c r="AE48" s="6">
        <v>0</v>
      </c>
      <c r="AF48" s="31">
        <v>0</v>
      </c>
      <c r="AG48" s="31">
        <v>0</v>
      </c>
      <c r="AH48" s="38">
        <f t="shared" si="23"/>
        <v>38.54</v>
      </c>
      <c r="AI48" s="57">
        <f>IF(AH48="",Default_Rank_Score,RANK(AH48,AH$4:AH$119,1))</f>
        <v>52</v>
      </c>
      <c r="AJ48" s="51">
        <v>41.9</v>
      </c>
      <c r="AK48" s="6">
        <v>0</v>
      </c>
      <c r="AL48" s="31">
        <v>0</v>
      </c>
      <c r="AM48" s="31">
        <v>0</v>
      </c>
      <c r="AN48" s="38">
        <f t="shared" si="24"/>
        <v>41.9</v>
      </c>
      <c r="AO48" s="11">
        <f>IF(AN48="",Default_Rank_Score,RANK(AN48,AN$4:AN$119,1))</f>
        <v>30</v>
      </c>
      <c r="AP48" s="51">
        <v>41.76</v>
      </c>
      <c r="AQ48" s="6">
        <v>0</v>
      </c>
      <c r="AR48" s="31">
        <v>0</v>
      </c>
      <c r="AS48" s="31">
        <v>0</v>
      </c>
      <c r="AT48" s="38">
        <f t="shared" si="25"/>
        <v>41.76</v>
      </c>
      <c r="AU48" s="11">
        <f>IF(AT48="",Default_Rank_Score,RANK(AT48,AT$4:AT$119,1))</f>
        <v>53</v>
      </c>
      <c r="AV48" s="51">
        <v>30.03</v>
      </c>
      <c r="AW48" s="6">
        <v>1</v>
      </c>
      <c r="AX48" s="31">
        <v>0</v>
      </c>
      <c r="AY48" s="31">
        <v>0</v>
      </c>
      <c r="AZ48" s="38">
        <f t="shared" si="26"/>
        <v>35.03</v>
      </c>
      <c r="BA48" s="11">
        <f>IF(AZ48="",Default_Rank_Score,RANK(AZ48,AZ$4:AZ$119,1))</f>
        <v>27</v>
      </c>
      <c r="BB48" s="51">
        <v>35.07</v>
      </c>
      <c r="BC48" s="6">
        <v>0</v>
      </c>
      <c r="BD48" s="31">
        <v>0</v>
      </c>
      <c r="BE48" s="31">
        <v>0</v>
      </c>
      <c r="BF48" s="38">
        <f t="shared" si="27"/>
        <v>35.07</v>
      </c>
      <c r="BG48" s="11">
        <f>IF(BF48="",Default_Rank_Score,RANK(BF48,BF$4:BF$119,1))</f>
        <v>42</v>
      </c>
      <c r="BH48" s="51">
        <v>34.869999999999997</v>
      </c>
      <c r="BI48" s="6">
        <v>0</v>
      </c>
      <c r="BJ48" s="31">
        <v>0</v>
      </c>
      <c r="BK48" s="31">
        <v>0</v>
      </c>
      <c r="BL48" s="38">
        <f t="shared" si="28"/>
        <v>34.869999999999997</v>
      </c>
      <c r="BM48" s="11">
        <f>IF(BL48="",Default_Rank_Score,RANK(BL48,BL$4:BL$119,1))</f>
        <v>33</v>
      </c>
      <c r="BN48" s="51">
        <v>45.98</v>
      </c>
      <c r="BO48" s="6">
        <v>0</v>
      </c>
      <c r="BP48" s="31">
        <v>0</v>
      </c>
      <c r="BQ48" s="31">
        <v>0</v>
      </c>
      <c r="BR48" s="38">
        <f t="shared" si="29"/>
        <v>45.98</v>
      </c>
      <c r="BS48" s="11">
        <f>IF(BR48="",Default_Rank_Score,RANK(BR48,BR$4:BR$119,1))</f>
        <v>41</v>
      </c>
    </row>
    <row r="49" spans="1:71" s="10" customFormat="1" x14ac:dyDescent="0.2">
      <c r="A49" s="61" t="s">
        <v>89</v>
      </c>
      <c r="B49" s="2"/>
      <c r="C49" s="1"/>
      <c r="D49" s="70">
        <v>2</v>
      </c>
      <c r="E49" s="76" t="s">
        <v>90</v>
      </c>
      <c r="F49" s="6"/>
      <c r="G49" s="66">
        <f t="shared" si="15"/>
        <v>45</v>
      </c>
      <c r="H49" s="66">
        <f t="shared" si="16"/>
        <v>238</v>
      </c>
      <c r="I49" s="66">
        <f t="shared" si="17"/>
        <v>10</v>
      </c>
      <c r="J49" s="66">
        <f t="shared" si="18"/>
        <v>0</v>
      </c>
      <c r="K49" s="67">
        <f t="shared" si="19"/>
        <v>395.48</v>
      </c>
      <c r="L49" s="51">
        <v>36.229999999999997</v>
      </c>
      <c r="M49" s="6">
        <v>0</v>
      </c>
      <c r="N49" s="31">
        <v>0</v>
      </c>
      <c r="O49" s="31">
        <v>0</v>
      </c>
      <c r="P49" s="38">
        <f t="shared" si="20"/>
        <v>36.229999999999997</v>
      </c>
      <c r="Q49" s="55">
        <f>IF(P49="",Default_Rank_Score,RANK(P49,P$4:P$119,1))</f>
        <v>43</v>
      </c>
      <c r="R49" s="51">
        <v>38.06</v>
      </c>
      <c r="S49" s="6">
        <v>0</v>
      </c>
      <c r="T49" s="31">
        <v>0</v>
      </c>
      <c r="U49" s="31">
        <v>0</v>
      </c>
      <c r="V49" s="38">
        <f t="shared" si="21"/>
        <v>38.06</v>
      </c>
      <c r="W49" s="57">
        <f>IF(V49="",Default_Rank_Score,RANK(V49,V$4:V$119,1))</f>
        <v>70</v>
      </c>
      <c r="X49" s="51">
        <v>38.68</v>
      </c>
      <c r="Y49" s="6">
        <v>0</v>
      </c>
      <c r="Z49" s="31">
        <v>0</v>
      </c>
      <c r="AA49" s="31">
        <v>0</v>
      </c>
      <c r="AB49" s="38">
        <f t="shared" si="22"/>
        <v>38.68</v>
      </c>
      <c r="AC49" s="57">
        <f>IF(AB49="",Default_Rank_Score,RANK(AB49,AB$4:AB$119,1))</f>
        <v>35</v>
      </c>
      <c r="AD49" s="51">
        <v>33.520000000000003</v>
      </c>
      <c r="AE49" s="6">
        <v>0</v>
      </c>
      <c r="AF49" s="31">
        <v>0</v>
      </c>
      <c r="AG49" s="31">
        <v>0</v>
      </c>
      <c r="AH49" s="38">
        <f t="shared" si="23"/>
        <v>33.520000000000003</v>
      </c>
      <c r="AI49" s="57">
        <f>IF(AH49="",Default_Rank_Score,RANK(AH49,AH$4:AH$119,1))</f>
        <v>37</v>
      </c>
      <c r="AJ49" s="51">
        <v>48.99</v>
      </c>
      <c r="AK49" s="6">
        <v>0</v>
      </c>
      <c r="AL49" s="31">
        <v>0</v>
      </c>
      <c r="AM49" s="31">
        <v>0</v>
      </c>
      <c r="AN49" s="38">
        <f t="shared" si="24"/>
        <v>48.99</v>
      </c>
      <c r="AO49" s="11">
        <f>IF(AN49="",Default_Rank_Score,RANK(AN49,AN$4:AN$119,1))</f>
        <v>53</v>
      </c>
      <c r="AP49" s="51">
        <v>45.85</v>
      </c>
      <c r="AQ49" s="6">
        <v>0</v>
      </c>
      <c r="AR49" s="31">
        <v>0</v>
      </c>
      <c r="AS49" s="31">
        <v>0</v>
      </c>
      <c r="AT49" s="38">
        <f t="shared" si="25"/>
        <v>45.85</v>
      </c>
      <c r="AU49" s="11">
        <f>IF(AT49="",Default_Rank_Score,RANK(AT49,AT$4:AT$119,1))</f>
        <v>58</v>
      </c>
      <c r="AV49" s="51">
        <v>36.53</v>
      </c>
      <c r="AW49" s="6">
        <v>0</v>
      </c>
      <c r="AX49" s="31">
        <v>0</v>
      </c>
      <c r="AY49" s="31">
        <v>0</v>
      </c>
      <c r="AZ49" s="38">
        <f t="shared" si="26"/>
        <v>36.53</v>
      </c>
      <c r="BA49" s="11">
        <f>IF(AZ49="",Default_Rank_Score,RANK(AZ49,AZ$4:AZ$119,1))</f>
        <v>34</v>
      </c>
      <c r="BB49" s="51">
        <v>33.46</v>
      </c>
      <c r="BC49" s="6">
        <v>0</v>
      </c>
      <c r="BD49" s="31">
        <v>0</v>
      </c>
      <c r="BE49" s="31">
        <v>0</v>
      </c>
      <c r="BF49" s="38">
        <f t="shared" si="27"/>
        <v>33.46</v>
      </c>
      <c r="BG49" s="11">
        <f>IF(BF49="",Default_Rank_Score,RANK(BF49,BF$4:BF$119,1))</f>
        <v>34</v>
      </c>
      <c r="BH49" s="51">
        <v>42.53</v>
      </c>
      <c r="BI49" s="6">
        <v>0</v>
      </c>
      <c r="BJ49" s="31">
        <v>0</v>
      </c>
      <c r="BK49" s="31">
        <v>0</v>
      </c>
      <c r="BL49" s="38">
        <f t="shared" si="28"/>
        <v>42.53</v>
      </c>
      <c r="BM49" s="11">
        <f>IF(BL49="",Default_Rank_Score,RANK(BL49,BL$4:BL$119,1))</f>
        <v>58</v>
      </c>
      <c r="BN49" s="51">
        <v>41.63</v>
      </c>
      <c r="BO49" s="6">
        <v>0</v>
      </c>
      <c r="BP49" s="31">
        <v>0</v>
      </c>
      <c r="BQ49" s="31">
        <v>0</v>
      </c>
      <c r="BR49" s="38">
        <f t="shared" si="29"/>
        <v>41.63</v>
      </c>
      <c r="BS49" s="11">
        <f>IF(BR49="",Default_Rank_Score,RANK(BR49,BR$4:BR$119,1))</f>
        <v>31</v>
      </c>
    </row>
    <row r="50" spans="1:71" s="10" customFormat="1" x14ac:dyDescent="0.2">
      <c r="A50" s="61" t="s">
        <v>179</v>
      </c>
      <c r="B50" s="2"/>
      <c r="C50" s="1"/>
      <c r="D50" s="74">
        <v>6</v>
      </c>
      <c r="E50" s="76" t="s">
        <v>144</v>
      </c>
      <c r="F50" s="6"/>
      <c r="G50" s="66">
        <f t="shared" si="15"/>
        <v>46</v>
      </c>
      <c r="H50" s="66">
        <f t="shared" si="16"/>
        <v>241</v>
      </c>
      <c r="I50" s="66">
        <f t="shared" si="17"/>
        <v>8</v>
      </c>
      <c r="J50" s="66">
        <f t="shared" si="18"/>
        <v>3</v>
      </c>
      <c r="K50" s="67">
        <f t="shared" si="19"/>
        <v>398.90999999999997</v>
      </c>
      <c r="L50" s="51">
        <v>34.159999999999997</v>
      </c>
      <c r="M50" s="6">
        <v>0</v>
      </c>
      <c r="N50" s="31">
        <v>0</v>
      </c>
      <c r="O50" s="31">
        <v>0</v>
      </c>
      <c r="P50" s="38">
        <f t="shared" si="20"/>
        <v>34.159999999999997</v>
      </c>
      <c r="Q50" s="55">
        <f>IF(P50="",Default_Rank_Score,RANK(P50,P$4:P$119,1))</f>
        <v>39</v>
      </c>
      <c r="R50" s="51">
        <v>28.07</v>
      </c>
      <c r="S50" s="6">
        <v>0</v>
      </c>
      <c r="T50" s="31">
        <v>0</v>
      </c>
      <c r="U50" s="31">
        <v>0</v>
      </c>
      <c r="V50" s="38">
        <f t="shared" si="21"/>
        <v>28.07</v>
      </c>
      <c r="W50" s="57">
        <f>IF(V50="",Default_Rank_Score,RANK(V50,V$4:V$119,1))</f>
        <v>42</v>
      </c>
      <c r="X50" s="51">
        <v>37.159999999999997</v>
      </c>
      <c r="Y50" s="6">
        <v>0</v>
      </c>
      <c r="Z50" s="31">
        <v>0</v>
      </c>
      <c r="AA50" s="31">
        <v>0</v>
      </c>
      <c r="AB50" s="38">
        <f t="shared" si="22"/>
        <v>37.159999999999997</v>
      </c>
      <c r="AC50" s="57">
        <f>IF(AB50="",Default_Rank_Score,RANK(AB50,AB$4:AB$119,1))</f>
        <v>31</v>
      </c>
      <c r="AD50" s="51">
        <v>34.96</v>
      </c>
      <c r="AE50" s="6">
        <v>2</v>
      </c>
      <c r="AF50" s="31">
        <v>0</v>
      </c>
      <c r="AG50" s="31">
        <v>0</v>
      </c>
      <c r="AH50" s="38">
        <f t="shared" si="23"/>
        <v>44.96</v>
      </c>
      <c r="AI50" s="57">
        <f>IF(AH50="",Default_Rank_Score,RANK(AH50,AH$4:AH$119,1))</f>
        <v>71</v>
      </c>
      <c r="AJ50" s="51">
        <v>45.1</v>
      </c>
      <c r="AK50" s="6">
        <v>1</v>
      </c>
      <c r="AL50" s="31">
        <v>0</v>
      </c>
      <c r="AM50" s="31">
        <v>0</v>
      </c>
      <c r="AN50" s="38">
        <f t="shared" si="24"/>
        <v>50.1</v>
      </c>
      <c r="AO50" s="11">
        <f>IF(AN50="",Default_Rank_Score,RANK(AN50,AN$4:AN$119,1))</f>
        <v>58</v>
      </c>
      <c r="AP50" s="51">
        <v>39.9</v>
      </c>
      <c r="AQ50" s="6">
        <v>0</v>
      </c>
      <c r="AR50" s="31">
        <v>0</v>
      </c>
      <c r="AS50" s="31">
        <v>0</v>
      </c>
      <c r="AT50" s="38">
        <f t="shared" si="25"/>
        <v>39.9</v>
      </c>
      <c r="AU50" s="11">
        <f>IF(AT50="",Default_Rank_Score,RANK(AT50,AT$4:AT$119,1))</f>
        <v>46</v>
      </c>
      <c r="AV50" s="51">
        <v>40.79</v>
      </c>
      <c r="AW50" s="6">
        <v>0</v>
      </c>
      <c r="AX50" s="31">
        <v>0</v>
      </c>
      <c r="AY50" s="31">
        <v>0</v>
      </c>
      <c r="AZ50" s="38">
        <f t="shared" si="26"/>
        <v>40.79</v>
      </c>
      <c r="BA50" s="11">
        <f>IF(AZ50="",Default_Rank_Score,RANK(AZ50,AZ$4:AZ$119,1))</f>
        <v>43</v>
      </c>
      <c r="BB50" s="51">
        <v>34.619999999999997</v>
      </c>
      <c r="BC50" s="6">
        <v>0</v>
      </c>
      <c r="BD50" s="31">
        <v>0</v>
      </c>
      <c r="BE50" s="31">
        <v>0</v>
      </c>
      <c r="BF50" s="38">
        <f t="shared" si="27"/>
        <v>34.619999999999997</v>
      </c>
      <c r="BG50" s="11">
        <f>IF(BF50="",Default_Rank_Score,RANK(BF50,BF$4:BF$119,1))</f>
        <v>40</v>
      </c>
      <c r="BH50" s="51">
        <v>41.65</v>
      </c>
      <c r="BI50" s="6">
        <v>0</v>
      </c>
      <c r="BJ50" s="31">
        <v>0</v>
      </c>
      <c r="BK50" s="31">
        <v>0</v>
      </c>
      <c r="BL50" s="38">
        <f t="shared" si="28"/>
        <v>41.65</v>
      </c>
      <c r="BM50" s="11">
        <f>IF(BL50="",Default_Rank_Score,RANK(BL50,BL$4:BL$119,1))</f>
        <v>54</v>
      </c>
      <c r="BN50" s="51">
        <v>47.5</v>
      </c>
      <c r="BO50" s="6">
        <v>0</v>
      </c>
      <c r="BP50" s="31">
        <v>0</v>
      </c>
      <c r="BQ50" s="31">
        <v>0</v>
      </c>
      <c r="BR50" s="38">
        <f t="shared" si="29"/>
        <v>47.5</v>
      </c>
      <c r="BS50" s="11">
        <f>IF(BR50="",Default_Rank_Score,RANK(BR50,BR$4:BR$119,1))</f>
        <v>46</v>
      </c>
    </row>
    <row r="51" spans="1:71" s="10" customFormat="1" x14ac:dyDescent="0.2">
      <c r="A51" s="61" t="s">
        <v>181</v>
      </c>
      <c r="B51" s="2"/>
      <c r="C51" s="1"/>
      <c r="D51" s="68" t="s">
        <v>46</v>
      </c>
      <c r="E51" s="76" t="s">
        <v>73</v>
      </c>
      <c r="F51" s="6"/>
      <c r="G51" s="66">
        <f t="shared" si="15"/>
        <v>47</v>
      </c>
      <c r="H51" s="66">
        <f t="shared" si="16"/>
        <v>202</v>
      </c>
      <c r="I51" s="66">
        <f t="shared" si="17"/>
        <v>8</v>
      </c>
      <c r="J51" s="66">
        <f t="shared" si="18"/>
        <v>2</v>
      </c>
      <c r="K51" s="67">
        <f t="shared" si="19"/>
        <v>402.86</v>
      </c>
      <c r="L51" s="51">
        <v>29.06</v>
      </c>
      <c r="M51" s="6">
        <v>1</v>
      </c>
      <c r="N51" s="31">
        <v>0</v>
      </c>
      <c r="O51" s="31">
        <v>0</v>
      </c>
      <c r="P51" s="38">
        <f t="shared" si="20"/>
        <v>34.06</v>
      </c>
      <c r="Q51" s="55">
        <f>IF(P51="",Default_Rank_Score,RANK(P51,P$4:P$119,1))</f>
        <v>37</v>
      </c>
      <c r="R51" s="51">
        <v>29.04</v>
      </c>
      <c r="S51" s="6">
        <v>0</v>
      </c>
      <c r="T51" s="31">
        <v>0</v>
      </c>
      <c r="U51" s="31">
        <v>0</v>
      </c>
      <c r="V51" s="38">
        <f t="shared" si="21"/>
        <v>29.04</v>
      </c>
      <c r="W51" s="57">
        <f>IF(V51="",Default_Rank_Score,RANK(V51,V$4:V$119,1))</f>
        <v>48</v>
      </c>
      <c r="X51" s="51">
        <v>33.99</v>
      </c>
      <c r="Y51" s="6">
        <v>0</v>
      </c>
      <c r="Z51" s="31">
        <v>0</v>
      </c>
      <c r="AA51" s="31">
        <v>0</v>
      </c>
      <c r="AB51" s="38">
        <f t="shared" si="22"/>
        <v>33.99</v>
      </c>
      <c r="AC51" s="57">
        <f>IF(AB51="",Default_Rank_Score,RANK(AB51,AB$4:AB$119,1))</f>
        <v>21</v>
      </c>
      <c r="AD51" s="51">
        <v>32.83</v>
      </c>
      <c r="AE51" s="6">
        <v>0</v>
      </c>
      <c r="AF51" s="31">
        <v>0</v>
      </c>
      <c r="AG51" s="31">
        <v>0</v>
      </c>
      <c r="AH51" s="38">
        <f t="shared" si="23"/>
        <v>32.83</v>
      </c>
      <c r="AI51" s="57">
        <f>IF(AH51="",Default_Rank_Score,RANK(AH51,AH$4:AH$119,1))</f>
        <v>34</v>
      </c>
      <c r="AJ51" s="51">
        <v>54.09</v>
      </c>
      <c r="AK51" s="6">
        <v>0</v>
      </c>
      <c r="AL51" s="31">
        <v>0</v>
      </c>
      <c r="AM51" s="31">
        <v>0</v>
      </c>
      <c r="AN51" s="38">
        <f t="shared" si="24"/>
        <v>54.09</v>
      </c>
      <c r="AO51" s="11">
        <f>IF(AN51="",Default_Rank_Score,RANK(AN51,AN$4:AN$119,1))</f>
        <v>62</v>
      </c>
      <c r="AP51" s="51">
        <v>39.119999999999997</v>
      </c>
      <c r="AQ51" s="6">
        <v>0</v>
      </c>
      <c r="AR51" s="31">
        <v>0</v>
      </c>
      <c r="AS51" s="31">
        <v>0</v>
      </c>
      <c r="AT51" s="38">
        <f t="shared" si="25"/>
        <v>39.119999999999997</v>
      </c>
      <c r="AU51" s="11">
        <f>IF(AT51="",Default_Rank_Score,RANK(AT51,AT$4:AT$119,1))</f>
        <v>43</v>
      </c>
      <c r="AV51" s="51">
        <v>28.62</v>
      </c>
      <c r="AW51" s="6">
        <v>1</v>
      </c>
      <c r="AX51" s="31">
        <v>0</v>
      </c>
      <c r="AY51" s="31">
        <v>0</v>
      </c>
      <c r="AZ51" s="38">
        <f t="shared" si="26"/>
        <v>33.620000000000005</v>
      </c>
      <c r="BA51" s="11">
        <f>IF(AZ51="",Default_Rank_Score,RANK(AZ51,AZ$4:AZ$119,1))</f>
        <v>20</v>
      </c>
      <c r="BB51" s="51">
        <v>38.72</v>
      </c>
      <c r="BC51" s="6">
        <v>0</v>
      </c>
      <c r="BD51" s="31">
        <v>0</v>
      </c>
      <c r="BE51" s="31">
        <v>0</v>
      </c>
      <c r="BF51" s="38">
        <f t="shared" si="27"/>
        <v>38.72</v>
      </c>
      <c r="BG51" s="11">
        <f>IF(BF51="",Default_Rank_Score,RANK(BF51,BF$4:BF$119,1))</f>
        <v>50</v>
      </c>
      <c r="BH51" s="51">
        <v>56.01</v>
      </c>
      <c r="BI51" s="6">
        <v>0</v>
      </c>
      <c r="BJ51" s="31">
        <v>0</v>
      </c>
      <c r="BK51" s="31">
        <v>0</v>
      </c>
      <c r="BL51" s="38">
        <f t="shared" si="28"/>
        <v>56.01</v>
      </c>
      <c r="BM51" s="11">
        <f>IF(BL51="",Default_Rank_Score,RANK(BL51,BL$4:BL$119,1))</f>
        <v>80</v>
      </c>
      <c r="BN51" s="51">
        <v>51.38</v>
      </c>
      <c r="BO51" s="6">
        <v>0</v>
      </c>
      <c r="BP51" s="31">
        <v>0</v>
      </c>
      <c r="BQ51" s="31">
        <v>0</v>
      </c>
      <c r="BR51" s="38">
        <f t="shared" si="29"/>
        <v>51.38</v>
      </c>
      <c r="BS51" s="11">
        <f>IF(BR51="",Default_Rank_Score,RANK(BR51,BR$4:BR$119,1))</f>
        <v>53</v>
      </c>
    </row>
    <row r="52" spans="1:71" s="10" customFormat="1" x14ac:dyDescent="0.2">
      <c r="A52" s="61" t="s">
        <v>95</v>
      </c>
      <c r="B52" s="2"/>
      <c r="C52" s="1"/>
      <c r="D52" s="70">
        <v>2</v>
      </c>
      <c r="E52" s="76" t="s">
        <v>68</v>
      </c>
      <c r="F52" s="6"/>
      <c r="G52" s="66">
        <f t="shared" si="15"/>
        <v>48</v>
      </c>
      <c r="H52" s="66">
        <f t="shared" si="16"/>
        <v>226</v>
      </c>
      <c r="I52" s="66">
        <f t="shared" si="17"/>
        <v>6</v>
      </c>
      <c r="J52" s="66">
        <f t="shared" si="18"/>
        <v>4</v>
      </c>
      <c r="K52" s="67">
        <f t="shared" si="19"/>
        <v>404.40000000000009</v>
      </c>
      <c r="L52" s="51">
        <v>37.270000000000003</v>
      </c>
      <c r="M52" s="6">
        <v>1</v>
      </c>
      <c r="N52" s="31">
        <v>0</v>
      </c>
      <c r="O52" s="31">
        <v>0</v>
      </c>
      <c r="P52" s="38">
        <f t="shared" si="20"/>
        <v>42.27</v>
      </c>
      <c r="Q52" s="55">
        <f>IF(P52="",Default_Rank_Score,RANK(P52,P$4:P$119,1))</f>
        <v>53</v>
      </c>
      <c r="R52" s="51">
        <v>29.16</v>
      </c>
      <c r="S52" s="6">
        <v>0</v>
      </c>
      <c r="T52" s="31">
        <v>0</v>
      </c>
      <c r="U52" s="31">
        <v>0</v>
      </c>
      <c r="V52" s="38">
        <f t="shared" si="21"/>
        <v>29.16</v>
      </c>
      <c r="W52" s="57">
        <f>IF(V52="",Default_Rank_Score,RANK(V52,V$4:V$119,1))</f>
        <v>50</v>
      </c>
      <c r="X52" s="51">
        <v>49.59</v>
      </c>
      <c r="Y52" s="6">
        <v>1</v>
      </c>
      <c r="Z52" s="31">
        <v>0</v>
      </c>
      <c r="AA52" s="31">
        <v>0</v>
      </c>
      <c r="AB52" s="38">
        <f t="shared" si="22"/>
        <v>54.59</v>
      </c>
      <c r="AC52" s="57">
        <f>IF(AB52="",Default_Rank_Score,RANK(AB52,AB$4:AB$119,1))</f>
        <v>72</v>
      </c>
      <c r="AD52" s="51">
        <v>30.28</v>
      </c>
      <c r="AE52" s="6">
        <v>0</v>
      </c>
      <c r="AF52" s="31">
        <v>0</v>
      </c>
      <c r="AG52" s="31">
        <v>0</v>
      </c>
      <c r="AH52" s="38">
        <f t="shared" si="23"/>
        <v>30.28</v>
      </c>
      <c r="AI52" s="57">
        <f>IF(AH52="",Default_Rank_Score,RANK(AH52,AH$4:AH$119,1))</f>
        <v>22</v>
      </c>
      <c r="AJ52" s="51">
        <v>41.71</v>
      </c>
      <c r="AK52" s="6">
        <v>0</v>
      </c>
      <c r="AL52" s="31">
        <v>0</v>
      </c>
      <c r="AM52" s="31">
        <v>0</v>
      </c>
      <c r="AN52" s="38">
        <f t="shared" si="24"/>
        <v>41.71</v>
      </c>
      <c r="AO52" s="11">
        <f>IF(AN52="",Default_Rank_Score,RANK(AN52,AN$4:AN$119,1))</f>
        <v>29</v>
      </c>
      <c r="AP52" s="51">
        <v>32.96</v>
      </c>
      <c r="AQ52" s="6">
        <v>1</v>
      </c>
      <c r="AR52" s="31">
        <v>0</v>
      </c>
      <c r="AS52" s="31">
        <v>0</v>
      </c>
      <c r="AT52" s="38">
        <f t="shared" si="25"/>
        <v>37.96</v>
      </c>
      <c r="AU52" s="11">
        <f>IF(AT52="",Default_Rank_Score,RANK(AT52,AT$4:AT$119,1))</f>
        <v>40</v>
      </c>
      <c r="AV52" s="51">
        <v>44.79</v>
      </c>
      <c r="AW52" s="6">
        <v>0</v>
      </c>
      <c r="AX52" s="31">
        <v>0</v>
      </c>
      <c r="AY52" s="31">
        <v>0</v>
      </c>
      <c r="AZ52" s="38">
        <f t="shared" si="26"/>
        <v>44.79</v>
      </c>
      <c r="BA52" s="11">
        <f>IF(AZ52="",Default_Rank_Score,RANK(AZ52,AZ$4:AZ$119,1))</f>
        <v>59</v>
      </c>
      <c r="BB52" s="51">
        <v>32.409999999999997</v>
      </c>
      <c r="BC52" s="6">
        <v>1</v>
      </c>
      <c r="BD52" s="31">
        <v>0</v>
      </c>
      <c r="BE52" s="31">
        <v>0</v>
      </c>
      <c r="BF52" s="38">
        <f t="shared" si="27"/>
        <v>37.409999999999997</v>
      </c>
      <c r="BG52" s="11">
        <f>IF(BF52="",Default_Rank_Score,RANK(BF52,BF$4:BF$119,1))</f>
        <v>46</v>
      </c>
      <c r="BH52" s="51">
        <v>36.67</v>
      </c>
      <c r="BI52" s="6">
        <v>0</v>
      </c>
      <c r="BJ52" s="31">
        <v>0</v>
      </c>
      <c r="BK52" s="31">
        <v>0</v>
      </c>
      <c r="BL52" s="38">
        <f t="shared" si="28"/>
        <v>36.67</v>
      </c>
      <c r="BM52" s="11">
        <f>IF(BL52="",Default_Rank_Score,RANK(BL52,BL$4:BL$119,1))</f>
        <v>41</v>
      </c>
      <c r="BN52" s="51">
        <v>49.56</v>
      </c>
      <c r="BO52" s="6">
        <v>0</v>
      </c>
      <c r="BP52" s="31">
        <v>0</v>
      </c>
      <c r="BQ52" s="31">
        <v>0</v>
      </c>
      <c r="BR52" s="38">
        <f t="shared" si="29"/>
        <v>49.56</v>
      </c>
      <c r="BS52" s="11">
        <f>IF(BR52="",Default_Rank_Score,RANK(BR52,BR$4:BR$119,1))</f>
        <v>51</v>
      </c>
    </row>
    <row r="53" spans="1:71" s="10" customFormat="1" x14ac:dyDescent="0.2">
      <c r="A53" s="77" t="s">
        <v>66</v>
      </c>
      <c r="B53" s="2"/>
      <c r="C53" s="1"/>
      <c r="D53" s="69">
        <v>1</v>
      </c>
      <c r="E53" s="76" t="s">
        <v>190</v>
      </c>
      <c r="F53" s="6"/>
      <c r="G53" s="66">
        <f t="shared" si="15"/>
        <v>49</v>
      </c>
      <c r="H53" s="66">
        <f t="shared" si="16"/>
        <v>236</v>
      </c>
      <c r="I53" s="66">
        <f t="shared" si="17"/>
        <v>2</v>
      </c>
      <c r="J53" s="66">
        <f t="shared" si="18"/>
        <v>12</v>
      </c>
      <c r="K53" s="67">
        <f t="shared" si="19"/>
        <v>406.03</v>
      </c>
      <c r="L53" s="51">
        <v>32.06</v>
      </c>
      <c r="M53" s="6">
        <v>0</v>
      </c>
      <c r="N53" s="31">
        <v>0</v>
      </c>
      <c r="O53" s="31">
        <v>0</v>
      </c>
      <c r="P53" s="38">
        <f t="shared" si="20"/>
        <v>32.06</v>
      </c>
      <c r="Q53" s="55">
        <f>IF(P53="",Default_Rank_Score,RANK(P53,P$4:P$119,1))</f>
        <v>24</v>
      </c>
      <c r="R53" s="51">
        <v>29.68</v>
      </c>
      <c r="S53" s="6">
        <v>1</v>
      </c>
      <c r="T53" s="31">
        <v>0</v>
      </c>
      <c r="U53" s="31">
        <v>0</v>
      </c>
      <c r="V53" s="38">
        <f t="shared" si="21"/>
        <v>34.68</v>
      </c>
      <c r="W53" s="57">
        <f>IF(V53="",Default_Rank_Score,RANK(V53,V$4:V$119,1))</f>
        <v>63</v>
      </c>
      <c r="X53" s="51">
        <v>38.479999999999997</v>
      </c>
      <c r="Y53" s="6">
        <v>1</v>
      </c>
      <c r="Z53" s="31">
        <v>0</v>
      </c>
      <c r="AA53" s="31">
        <v>0</v>
      </c>
      <c r="AB53" s="38">
        <f t="shared" si="22"/>
        <v>43.48</v>
      </c>
      <c r="AC53" s="57">
        <f>IF(AB53="",Default_Rank_Score,RANK(AB53,AB$4:AB$119,1))</f>
        <v>47</v>
      </c>
      <c r="AD53" s="51">
        <v>31.16</v>
      </c>
      <c r="AE53" s="6">
        <v>1</v>
      </c>
      <c r="AF53" s="31">
        <v>0</v>
      </c>
      <c r="AG53" s="31">
        <v>0</v>
      </c>
      <c r="AH53" s="38">
        <f t="shared" si="23"/>
        <v>36.159999999999997</v>
      </c>
      <c r="AI53" s="57">
        <f>IF(AH53="",Default_Rank_Score,RANK(AH53,AH$4:AH$119,1))</f>
        <v>47</v>
      </c>
      <c r="AJ53" s="51">
        <v>39.35</v>
      </c>
      <c r="AK53" s="6">
        <v>2</v>
      </c>
      <c r="AL53" s="31">
        <v>0</v>
      </c>
      <c r="AM53" s="31">
        <v>0</v>
      </c>
      <c r="AN53" s="38">
        <f t="shared" si="24"/>
        <v>49.35</v>
      </c>
      <c r="AO53" s="11">
        <f>IF(AN53="",Default_Rank_Score,RANK(AN53,AN$4:AN$119,1))</f>
        <v>55</v>
      </c>
      <c r="AP53" s="75">
        <v>34.68</v>
      </c>
      <c r="AQ53" s="6">
        <v>0</v>
      </c>
      <c r="AR53" s="31">
        <v>0</v>
      </c>
      <c r="AS53" s="31">
        <v>0</v>
      </c>
      <c r="AT53" s="38">
        <f t="shared" si="25"/>
        <v>34.68</v>
      </c>
      <c r="AU53" s="11">
        <f>IF(AT53="",Default_Rank_Score,RANK(AT53,AT$4:AT$119,1))</f>
        <v>29</v>
      </c>
      <c r="AV53" s="51">
        <v>30.36</v>
      </c>
      <c r="AW53" s="6">
        <v>1</v>
      </c>
      <c r="AX53" s="31">
        <v>0</v>
      </c>
      <c r="AY53" s="31">
        <v>0</v>
      </c>
      <c r="AZ53" s="38">
        <f t="shared" si="26"/>
        <v>35.36</v>
      </c>
      <c r="BA53" s="11">
        <f>IF(AZ53="",Default_Rank_Score,RANK(AZ53,AZ$4:AZ$119,1))</f>
        <v>29</v>
      </c>
      <c r="BB53" s="51">
        <v>30.78</v>
      </c>
      <c r="BC53" s="6">
        <v>2</v>
      </c>
      <c r="BD53" s="31">
        <v>0</v>
      </c>
      <c r="BE53" s="31">
        <v>0</v>
      </c>
      <c r="BF53" s="38">
        <f t="shared" si="27"/>
        <v>40.78</v>
      </c>
      <c r="BG53" s="11">
        <f>IF(BF53="",Default_Rank_Score,RANK(BF53,BF$4:BF$119,1))</f>
        <v>56</v>
      </c>
      <c r="BH53" s="51">
        <v>39.64</v>
      </c>
      <c r="BI53" s="6">
        <v>2</v>
      </c>
      <c r="BJ53" s="31">
        <v>0</v>
      </c>
      <c r="BK53" s="31">
        <v>0</v>
      </c>
      <c r="BL53" s="38">
        <f t="shared" si="28"/>
        <v>49.64</v>
      </c>
      <c r="BM53" s="11">
        <f>IF(BL53="",Default_Rank_Score,RANK(BL53,BL$4:BL$119,1))</f>
        <v>69</v>
      </c>
      <c r="BN53" s="51">
        <v>39.840000000000003</v>
      </c>
      <c r="BO53" s="6">
        <v>2</v>
      </c>
      <c r="BP53" s="31">
        <v>0</v>
      </c>
      <c r="BQ53" s="31">
        <v>0</v>
      </c>
      <c r="BR53" s="38">
        <f t="shared" si="29"/>
        <v>49.84</v>
      </c>
      <c r="BS53" s="11">
        <f>IF(BR53="",Default_Rank_Score,RANK(BR53,BR$4:BR$119,1))</f>
        <v>52</v>
      </c>
    </row>
    <row r="54" spans="1:71" s="10" customFormat="1" x14ac:dyDescent="0.2">
      <c r="A54" s="61" t="s">
        <v>67</v>
      </c>
      <c r="B54" s="2"/>
      <c r="C54" s="1"/>
      <c r="D54" s="69">
        <v>1</v>
      </c>
      <c r="E54" s="76" t="s">
        <v>68</v>
      </c>
      <c r="F54" s="6"/>
      <c r="G54" s="66">
        <f t="shared" si="15"/>
        <v>50</v>
      </c>
      <c r="H54" s="66">
        <f t="shared" si="16"/>
        <v>222</v>
      </c>
      <c r="I54" s="66">
        <f t="shared" si="17"/>
        <v>3</v>
      </c>
      <c r="J54" s="66">
        <f t="shared" si="18"/>
        <v>13</v>
      </c>
      <c r="K54" s="67">
        <f t="shared" si="19"/>
        <v>407.96</v>
      </c>
      <c r="L54" s="51">
        <v>33.06</v>
      </c>
      <c r="M54" s="6">
        <v>0</v>
      </c>
      <c r="N54" s="31">
        <v>0</v>
      </c>
      <c r="O54" s="31">
        <v>0</v>
      </c>
      <c r="P54" s="38">
        <f t="shared" si="20"/>
        <v>33.06</v>
      </c>
      <c r="Q54" s="55">
        <f>IF(P54="",Default_Rank_Score,RANK(P54,P$4:P$119,1))</f>
        <v>29</v>
      </c>
      <c r="R54" s="51">
        <v>22.79</v>
      </c>
      <c r="S54" s="6">
        <v>0</v>
      </c>
      <c r="T54" s="31">
        <v>0</v>
      </c>
      <c r="U54" s="31">
        <v>0</v>
      </c>
      <c r="V54" s="38">
        <f t="shared" si="21"/>
        <v>22.79</v>
      </c>
      <c r="W54" s="57">
        <f>IF(V54="",Default_Rank_Score,RANK(V54,V$4:V$119,1))</f>
        <v>17</v>
      </c>
      <c r="X54" s="51">
        <v>37.43</v>
      </c>
      <c r="Y54" s="6">
        <v>4</v>
      </c>
      <c r="Z54" s="31">
        <v>1</v>
      </c>
      <c r="AA54" s="31">
        <v>0</v>
      </c>
      <c r="AB54" s="38">
        <f t="shared" si="22"/>
        <v>67.430000000000007</v>
      </c>
      <c r="AC54" s="57">
        <f>IF(AB54="",Default_Rank_Score,RANK(AB54,AB$4:AB$119,1))</f>
        <v>92</v>
      </c>
      <c r="AD54" s="51">
        <v>29.5</v>
      </c>
      <c r="AE54" s="6">
        <v>1</v>
      </c>
      <c r="AF54" s="31">
        <v>0</v>
      </c>
      <c r="AG54" s="31">
        <v>0</v>
      </c>
      <c r="AH54" s="38">
        <f t="shared" si="23"/>
        <v>34.5</v>
      </c>
      <c r="AI54" s="57">
        <f>IF(AH54="",Default_Rank_Score,RANK(AH54,AH$4:AH$119,1))</f>
        <v>40</v>
      </c>
      <c r="AJ54" s="51">
        <v>39.47</v>
      </c>
      <c r="AK54" s="6">
        <v>1</v>
      </c>
      <c r="AL54" s="31">
        <v>0</v>
      </c>
      <c r="AM54" s="31">
        <v>0</v>
      </c>
      <c r="AN54" s="38">
        <f t="shared" si="24"/>
        <v>44.47</v>
      </c>
      <c r="AO54" s="11">
        <f>IF(AN54="",Default_Rank_Score,RANK(AN54,AN$4:AN$119,1))</f>
        <v>44</v>
      </c>
      <c r="AP54" s="51">
        <v>34.479999999999997</v>
      </c>
      <c r="AQ54" s="6">
        <v>1</v>
      </c>
      <c r="AR54" s="31">
        <v>0</v>
      </c>
      <c r="AS54" s="31">
        <v>0</v>
      </c>
      <c r="AT54" s="38">
        <f t="shared" si="25"/>
        <v>39.479999999999997</v>
      </c>
      <c r="AU54" s="11">
        <f>IF(AT54="",Default_Rank_Score,RANK(AT54,AT$4:AT$119,1))</f>
        <v>45</v>
      </c>
      <c r="AV54" s="51">
        <v>34.630000000000003</v>
      </c>
      <c r="AW54" s="6">
        <v>3</v>
      </c>
      <c r="AX54" s="31">
        <v>0</v>
      </c>
      <c r="AY54" s="31">
        <v>0</v>
      </c>
      <c r="AZ54" s="38">
        <f t="shared" si="26"/>
        <v>49.63</v>
      </c>
      <c r="BA54" s="11">
        <f>IF(AZ54="",Default_Rank_Score,RANK(AZ54,AZ$4:AZ$119,1))</f>
        <v>68</v>
      </c>
      <c r="BB54" s="51">
        <v>33.01</v>
      </c>
      <c r="BC54" s="6">
        <v>1</v>
      </c>
      <c r="BD54" s="31">
        <v>0</v>
      </c>
      <c r="BE54" s="31">
        <v>0</v>
      </c>
      <c r="BF54" s="38">
        <f t="shared" si="27"/>
        <v>38.01</v>
      </c>
      <c r="BG54" s="11">
        <f>IF(BF54="",Default_Rank_Score,RANK(BF54,BF$4:BF$119,1))</f>
        <v>48</v>
      </c>
      <c r="BH54" s="51">
        <v>30.45</v>
      </c>
      <c r="BI54" s="6">
        <v>0</v>
      </c>
      <c r="BJ54" s="31">
        <v>0</v>
      </c>
      <c r="BK54" s="31">
        <v>0</v>
      </c>
      <c r="BL54" s="38">
        <f t="shared" si="28"/>
        <v>30.45</v>
      </c>
      <c r="BM54" s="11">
        <f>IF(BL54="",Default_Rank_Score,RANK(BL54,BL$4:BL$119,1))</f>
        <v>19</v>
      </c>
      <c r="BN54" s="51">
        <v>38.14</v>
      </c>
      <c r="BO54" s="6">
        <v>2</v>
      </c>
      <c r="BP54" s="31">
        <v>0</v>
      </c>
      <c r="BQ54" s="31">
        <v>0</v>
      </c>
      <c r="BR54" s="38">
        <f t="shared" si="29"/>
        <v>48.14</v>
      </c>
      <c r="BS54" s="11">
        <f>IF(BR54="",Default_Rank_Score,RANK(BR54,BR$4:BR$119,1))</f>
        <v>47</v>
      </c>
    </row>
    <row r="55" spans="1:71" s="10" customFormat="1" x14ac:dyDescent="0.2">
      <c r="A55" s="61" t="s">
        <v>142</v>
      </c>
      <c r="B55" s="2"/>
      <c r="C55" s="1"/>
      <c r="D55" s="72">
        <v>4</v>
      </c>
      <c r="E55" s="76" t="s">
        <v>106</v>
      </c>
      <c r="F55" s="6"/>
      <c r="G55" s="66">
        <f t="shared" si="15"/>
        <v>51</v>
      </c>
      <c r="H55" s="66">
        <f t="shared" si="16"/>
        <v>233</v>
      </c>
      <c r="I55" s="66">
        <f t="shared" si="17"/>
        <v>7</v>
      </c>
      <c r="J55" s="66">
        <f t="shared" si="18"/>
        <v>4</v>
      </c>
      <c r="K55" s="67">
        <f t="shared" si="19"/>
        <v>409.23000000000008</v>
      </c>
      <c r="L55" s="51">
        <v>37.380000000000003</v>
      </c>
      <c r="M55" s="6">
        <v>1</v>
      </c>
      <c r="N55" s="31">
        <v>0</v>
      </c>
      <c r="O55" s="31">
        <v>0</v>
      </c>
      <c r="P55" s="38">
        <f t="shared" si="20"/>
        <v>42.38</v>
      </c>
      <c r="Q55" s="55">
        <f>IF(P55="",Default_Rank_Score,RANK(P55,P$4:P$119,1))</f>
        <v>54</v>
      </c>
      <c r="R55" s="51">
        <v>29.94</v>
      </c>
      <c r="S55" s="6">
        <v>0</v>
      </c>
      <c r="T55" s="31">
        <v>0</v>
      </c>
      <c r="U55" s="31">
        <v>0</v>
      </c>
      <c r="V55" s="38">
        <f t="shared" si="21"/>
        <v>29.94</v>
      </c>
      <c r="W55" s="57">
        <f>IF(V55="",Default_Rank_Score,RANK(V55,V$4:V$119,1))</f>
        <v>53</v>
      </c>
      <c r="X55" s="51">
        <v>37.53</v>
      </c>
      <c r="Y55" s="6">
        <v>0</v>
      </c>
      <c r="Z55" s="31">
        <v>0</v>
      </c>
      <c r="AA55" s="31">
        <v>0</v>
      </c>
      <c r="AB55" s="38">
        <f t="shared" si="22"/>
        <v>37.53</v>
      </c>
      <c r="AC55" s="57">
        <f>IF(AB55="",Default_Rank_Score,RANK(AB55,AB$4:AB$119,1))</f>
        <v>32</v>
      </c>
      <c r="AD55" s="51">
        <v>35.61</v>
      </c>
      <c r="AE55" s="6">
        <v>0</v>
      </c>
      <c r="AF55" s="31">
        <v>0</v>
      </c>
      <c r="AG55" s="31">
        <v>0</v>
      </c>
      <c r="AH55" s="38">
        <f t="shared" si="23"/>
        <v>35.61</v>
      </c>
      <c r="AI55" s="57">
        <f>IF(AH55="",Default_Rank_Score,RANK(AH55,AH$4:AH$119,1))</f>
        <v>44</v>
      </c>
      <c r="AJ55" s="51">
        <v>47.75</v>
      </c>
      <c r="AK55" s="6">
        <v>0</v>
      </c>
      <c r="AL55" s="31">
        <v>0</v>
      </c>
      <c r="AM55" s="31">
        <v>0</v>
      </c>
      <c r="AN55" s="38">
        <f t="shared" si="24"/>
        <v>47.75</v>
      </c>
      <c r="AO55" s="11">
        <f>IF(AN55="",Default_Rank_Score,RANK(AN55,AN$4:AN$119,1))</f>
        <v>50</v>
      </c>
      <c r="AP55" s="51">
        <v>39.32</v>
      </c>
      <c r="AQ55" s="6">
        <v>0</v>
      </c>
      <c r="AR55" s="31">
        <v>0</v>
      </c>
      <c r="AS55" s="31">
        <v>0</v>
      </c>
      <c r="AT55" s="38">
        <f t="shared" si="25"/>
        <v>39.32</v>
      </c>
      <c r="AU55" s="11">
        <f>IF(AT55="",Default_Rank_Score,RANK(AT55,AT$4:AT$119,1))</f>
        <v>44</v>
      </c>
      <c r="AV55" s="51">
        <v>38.96</v>
      </c>
      <c r="AW55" s="6">
        <v>0</v>
      </c>
      <c r="AX55" s="31">
        <v>0</v>
      </c>
      <c r="AY55" s="31">
        <v>0</v>
      </c>
      <c r="AZ55" s="38">
        <f t="shared" si="26"/>
        <v>38.96</v>
      </c>
      <c r="BA55" s="11">
        <f>IF(AZ55="",Default_Rank_Score,RANK(AZ55,AZ$4:AZ$119,1))</f>
        <v>41</v>
      </c>
      <c r="BB55" s="51">
        <v>34.17</v>
      </c>
      <c r="BC55" s="6">
        <v>2</v>
      </c>
      <c r="BD55" s="31">
        <v>0</v>
      </c>
      <c r="BE55" s="31">
        <v>0</v>
      </c>
      <c r="BF55" s="38">
        <f t="shared" si="27"/>
        <v>44.17</v>
      </c>
      <c r="BG55" s="11">
        <f>IF(BF55="",Default_Rank_Score,RANK(BF55,BF$4:BF$119,1))</f>
        <v>65</v>
      </c>
      <c r="BH55" s="51">
        <v>40.78</v>
      </c>
      <c r="BI55" s="6">
        <v>0</v>
      </c>
      <c r="BJ55" s="31">
        <v>0</v>
      </c>
      <c r="BK55" s="31">
        <v>0</v>
      </c>
      <c r="BL55" s="38">
        <f t="shared" si="28"/>
        <v>40.78</v>
      </c>
      <c r="BM55" s="11">
        <f>IF(BL55="",Default_Rank_Score,RANK(BL55,BL$4:BL$119,1))</f>
        <v>52</v>
      </c>
      <c r="BN55" s="51">
        <v>47.79</v>
      </c>
      <c r="BO55" s="6">
        <v>1</v>
      </c>
      <c r="BP55" s="31">
        <v>0</v>
      </c>
      <c r="BQ55" s="31">
        <v>0</v>
      </c>
      <c r="BR55" s="38">
        <f t="shared" si="29"/>
        <v>52.79</v>
      </c>
      <c r="BS55" s="11">
        <f>IF(BR55="",Default_Rank_Score,RANK(BR55,BR$4:BR$119,1))</f>
        <v>59</v>
      </c>
    </row>
    <row r="56" spans="1:71" s="10" customFormat="1" x14ac:dyDescent="0.2">
      <c r="A56" s="61" t="s">
        <v>94</v>
      </c>
      <c r="B56" s="2"/>
      <c r="C56" s="1"/>
      <c r="D56" s="70">
        <v>2</v>
      </c>
      <c r="E56" s="76" t="s">
        <v>85</v>
      </c>
      <c r="F56" s="6"/>
      <c r="G56" s="66">
        <f t="shared" si="15"/>
        <v>52</v>
      </c>
      <c r="H56" s="66">
        <f t="shared" si="16"/>
        <v>160</v>
      </c>
      <c r="I56" s="66">
        <f t="shared" si="17"/>
        <v>6</v>
      </c>
      <c r="J56" s="66">
        <f t="shared" si="18"/>
        <v>7</v>
      </c>
      <c r="K56" s="67">
        <f t="shared" si="19"/>
        <v>416.13</v>
      </c>
      <c r="L56" s="51">
        <v>30.28</v>
      </c>
      <c r="M56" s="6">
        <v>0</v>
      </c>
      <c r="N56" s="31">
        <v>0</v>
      </c>
      <c r="O56" s="31">
        <v>0</v>
      </c>
      <c r="P56" s="38">
        <f t="shared" si="20"/>
        <v>30.28</v>
      </c>
      <c r="Q56" s="55">
        <f>IF(P56="",Default_Rank_Score,RANK(P56,P$4:P$119,1))</f>
        <v>22</v>
      </c>
      <c r="R56" s="51">
        <v>17.3</v>
      </c>
      <c r="S56" s="6">
        <v>0</v>
      </c>
      <c r="T56" s="31">
        <v>0</v>
      </c>
      <c r="U56" s="31">
        <v>0</v>
      </c>
      <c r="V56" s="38">
        <f t="shared" si="21"/>
        <v>17.3</v>
      </c>
      <c r="W56" s="57">
        <f>IF(V56="",Default_Rank_Score,RANK(V56,V$4:V$119,1))</f>
        <v>8</v>
      </c>
      <c r="X56" s="51">
        <v>30.92</v>
      </c>
      <c r="Y56" s="6">
        <v>0</v>
      </c>
      <c r="Z56" s="31">
        <v>0</v>
      </c>
      <c r="AA56" s="31">
        <v>0</v>
      </c>
      <c r="AB56" s="38">
        <f t="shared" si="22"/>
        <v>30.92</v>
      </c>
      <c r="AC56" s="57">
        <f>IF(AB56="",Default_Rank_Score,RANK(AB56,AB$4:AB$119,1))</f>
        <v>12</v>
      </c>
      <c r="AD56" s="51" t="s">
        <v>192</v>
      </c>
      <c r="AE56" s="6">
        <v>1</v>
      </c>
      <c r="AF56" s="31">
        <v>0</v>
      </c>
      <c r="AG56" s="31">
        <v>0</v>
      </c>
      <c r="AH56" s="38">
        <f t="shared" si="23"/>
        <v>140</v>
      </c>
      <c r="AI56" s="57">
        <f>IF(AH56="",Default_Rank_Score,RANK(AH56,AH$4:AH$119,1))</f>
        <v>109</v>
      </c>
      <c r="AJ56" s="51">
        <v>32.14</v>
      </c>
      <c r="AK56" s="6">
        <v>0</v>
      </c>
      <c r="AL56" s="31">
        <v>0</v>
      </c>
      <c r="AM56" s="31">
        <v>0</v>
      </c>
      <c r="AN56" s="38">
        <f t="shared" si="24"/>
        <v>32.14</v>
      </c>
      <c r="AO56" s="11">
        <f>IF(AN56="",Default_Rank_Score,RANK(AN56,AN$4:AN$119,1))</f>
        <v>9</v>
      </c>
      <c r="AP56" s="51">
        <v>28.02</v>
      </c>
      <c r="AQ56" s="6">
        <v>0</v>
      </c>
      <c r="AR56" s="31">
        <v>0</v>
      </c>
      <c r="AS56" s="31">
        <v>0</v>
      </c>
      <c r="AT56" s="38">
        <f t="shared" si="25"/>
        <v>28.02</v>
      </c>
      <c r="AU56" s="11">
        <f>IF(AT56="",Default_Rank_Score,RANK(AT56,AT$4:AT$119,1))</f>
        <v>9</v>
      </c>
      <c r="AV56" s="51">
        <v>26.26</v>
      </c>
      <c r="AW56" s="6">
        <v>3</v>
      </c>
      <c r="AX56" s="31">
        <v>0</v>
      </c>
      <c r="AY56" s="31">
        <v>0</v>
      </c>
      <c r="AZ56" s="38">
        <f t="shared" si="26"/>
        <v>41.260000000000005</v>
      </c>
      <c r="BA56" s="11">
        <f>IF(AZ56="",Default_Rank_Score,RANK(AZ56,AZ$4:AZ$119,1))</f>
        <v>45</v>
      </c>
      <c r="BB56" s="51">
        <v>25.57</v>
      </c>
      <c r="BC56" s="6">
        <v>0</v>
      </c>
      <c r="BD56" s="31">
        <v>0</v>
      </c>
      <c r="BE56" s="31">
        <v>0</v>
      </c>
      <c r="BF56" s="38">
        <f t="shared" si="27"/>
        <v>25.57</v>
      </c>
      <c r="BG56" s="11">
        <f>IF(BF56="",Default_Rank_Score,RANK(BF56,BF$4:BF$119,1))</f>
        <v>9</v>
      </c>
      <c r="BH56" s="51">
        <v>25.29</v>
      </c>
      <c r="BI56" s="6">
        <v>2</v>
      </c>
      <c r="BJ56" s="31">
        <v>0</v>
      </c>
      <c r="BK56" s="31">
        <v>0</v>
      </c>
      <c r="BL56" s="38">
        <f t="shared" si="28"/>
        <v>35.29</v>
      </c>
      <c r="BM56" s="11">
        <f>IF(BL56="",Default_Rank_Score,RANK(BL56,BL$4:BL$119,1))</f>
        <v>35</v>
      </c>
      <c r="BN56" s="51">
        <v>30.35</v>
      </c>
      <c r="BO56" s="6">
        <v>1</v>
      </c>
      <c r="BP56" s="31">
        <v>0</v>
      </c>
      <c r="BQ56" s="31">
        <v>0</v>
      </c>
      <c r="BR56" s="38">
        <f t="shared" si="29"/>
        <v>35.35</v>
      </c>
      <c r="BS56" s="11">
        <f>IF(BR56="",Default_Rank_Score,RANK(BR56,BR$4:BR$119,1))</f>
        <v>14</v>
      </c>
    </row>
    <row r="57" spans="1:71" s="10" customFormat="1" x14ac:dyDescent="0.2">
      <c r="A57" s="61" t="s">
        <v>45</v>
      </c>
      <c r="B57" s="2"/>
      <c r="C57" s="1"/>
      <c r="D57" s="68" t="s">
        <v>46</v>
      </c>
      <c r="E57" s="76" t="s">
        <v>47</v>
      </c>
      <c r="F57" s="6"/>
      <c r="G57" s="66">
        <f t="shared" si="15"/>
        <v>53</v>
      </c>
      <c r="H57" s="66">
        <f t="shared" si="16"/>
        <v>274</v>
      </c>
      <c r="I57" s="66">
        <f t="shared" si="17"/>
        <v>7</v>
      </c>
      <c r="J57" s="66">
        <f t="shared" si="18"/>
        <v>5</v>
      </c>
      <c r="K57" s="67">
        <f t="shared" si="19"/>
        <v>426.03</v>
      </c>
      <c r="L57" s="51">
        <v>38.28</v>
      </c>
      <c r="M57" s="6">
        <v>2</v>
      </c>
      <c r="N57" s="31">
        <v>0</v>
      </c>
      <c r="O57" s="31">
        <v>0</v>
      </c>
      <c r="P57" s="38">
        <f t="shared" si="20"/>
        <v>48.28</v>
      </c>
      <c r="Q57" s="55">
        <f>IF(P57="",Default_Rank_Score,RANK(P57,P$4:P$119,1))</f>
        <v>63</v>
      </c>
      <c r="R57" s="51">
        <v>50.93</v>
      </c>
      <c r="S57" s="6">
        <v>0</v>
      </c>
      <c r="T57" s="31">
        <v>0</v>
      </c>
      <c r="U57" s="31">
        <v>0</v>
      </c>
      <c r="V57" s="38">
        <f t="shared" si="21"/>
        <v>50.93</v>
      </c>
      <c r="W57" s="57">
        <f>IF(V57="",Default_Rank_Score,RANK(V57,V$4:V$119,1))</f>
        <v>93</v>
      </c>
      <c r="X57" s="51">
        <v>54.02</v>
      </c>
      <c r="Y57" s="6">
        <v>0</v>
      </c>
      <c r="Z57" s="31">
        <v>0</v>
      </c>
      <c r="AA57" s="31">
        <v>0</v>
      </c>
      <c r="AB57" s="38">
        <f t="shared" si="22"/>
        <v>54.02</v>
      </c>
      <c r="AC57" s="57">
        <f>IF(AB57="",Default_Rank_Score,RANK(AB57,AB$4:AB$119,1))</f>
        <v>69</v>
      </c>
      <c r="AD57" s="51">
        <v>30.93</v>
      </c>
      <c r="AE57" s="6">
        <v>0</v>
      </c>
      <c r="AF57" s="31">
        <v>0</v>
      </c>
      <c r="AG57" s="31">
        <v>0</v>
      </c>
      <c r="AH57" s="38">
        <f t="shared" si="23"/>
        <v>30.93</v>
      </c>
      <c r="AI57" s="57">
        <f>IF(AH57="",Default_Rank_Score,RANK(AH57,AH$4:AH$119,1))</f>
        <v>24</v>
      </c>
      <c r="AJ57" s="51">
        <v>40.36</v>
      </c>
      <c r="AK57" s="6">
        <v>0</v>
      </c>
      <c r="AL57" s="31">
        <v>0</v>
      </c>
      <c r="AM57" s="31">
        <v>0</v>
      </c>
      <c r="AN57" s="38">
        <f t="shared" si="24"/>
        <v>40.36</v>
      </c>
      <c r="AO57" s="11">
        <f>IF(AN57="",Default_Rank_Score,RANK(AN57,AN$4:AN$119,1))</f>
        <v>25</v>
      </c>
      <c r="AP57" s="51">
        <v>34.479999999999997</v>
      </c>
      <c r="AQ57" s="6">
        <v>0</v>
      </c>
      <c r="AR57" s="31">
        <v>0</v>
      </c>
      <c r="AS57" s="31">
        <v>0</v>
      </c>
      <c r="AT57" s="38">
        <f t="shared" si="25"/>
        <v>34.479999999999997</v>
      </c>
      <c r="AU57" s="11">
        <f>IF(AT57="",Default_Rank_Score,RANK(AT57,AT$4:AT$119,1))</f>
        <v>26</v>
      </c>
      <c r="AV57" s="51">
        <v>29.39</v>
      </c>
      <c r="AW57" s="6">
        <v>0</v>
      </c>
      <c r="AX57" s="31">
        <v>0</v>
      </c>
      <c r="AY57" s="31">
        <v>0</v>
      </c>
      <c r="AZ57" s="38">
        <f t="shared" si="26"/>
        <v>29.39</v>
      </c>
      <c r="BA57" s="11">
        <f>IF(AZ57="",Default_Rank_Score,RANK(AZ57,AZ$4:AZ$119,1))</f>
        <v>9</v>
      </c>
      <c r="BB57" s="51">
        <v>28.46</v>
      </c>
      <c r="BC57" s="6">
        <v>0</v>
      </c>
      <c r="BD57" s="31">
        <v>0</v>
      </c>
      <c r="BE57" s="31">
        <v>0</v>
      </c>
      <c r="BF57" s="38">
        <f t="shared" si="27"/>
        <v>28.46</v>
      </c>
      <c r="BG57" s="11">
        <f>IF(BF57="",Default_Rank_Score,RANK(BF57,BF$4:BF$119,1))</f>
        <v>16</v>
      </c>
      <c r="BH57" s="51">
        <v>43.21</v>
      </c>
      <c r="BI57" s="6">
        <v>2</v>
      </c>
      <c r="BJ57" s="31">
        <v>0</v>
      </c>
      <c r="BK57" s="31">
        <v>0</v>
      </c>
      <c r="BL57" s="38">
        <f t="shared" si="28"/>
        <v>53.21</v>
      </c>
      <c r="BM57" s="11">
        <f>IF(BL57="",Default_Rank_Score,RANK(BL57,BL$4:BL$119,1))</f>
        <v>75</v>
      </c>
      <c r="BN57" s="51">
        <v>50.97</v>
      </c>
      <c r="BO57" s="6">
        <v>1</v>
      </c>
      <c r="BP57" s="31">
        <v>0</v>
      </c>
      <c r="BQ57" s="31">
        <v>0</v>
      </c>
      <c r="BR57" s="38">
        <f t="shared" si="29"/>
        <v>55.97</v>
      </c>
      <c r="BS57" s="11">
        <f>IF(BR57="",Default_Rank_Score,RANK(BR57,BR$4:BR$119,1))</f>
        <v>65</v>
      </c>
    </row>
    <row r="58" spans="1:71" s="10" customFormat="1" x14ac:dyDescent="0.2">
      <c r="A58" s="61" t="s">
        <v>170</v>
      </c>
      <c r="B58" s="2"/>
      <c r="C58" s="1"/>
      <c r="D58" s="73">
        <v>5</v>
      </c>
      <c r="E58" s="76" t="s">
        <v>144</v>
      </c>
      <c r="F58" s="6"/>
      <c r="G58" s="66">
        <f t="shared" si="15"/>
        <v>54</v>
      </c>
      <c r="H58" s="66">
        <f t="shared" si="16"/>
        <v>286</v>
      </c>
      <c r="I58" s="66">
        <f t="shared" si="17"/>
        <v>10</v>
      </c>
      <c r="J58" s="66">
        <f t="shared" si="18"/>
        <v>0</v>
      </c>
      <c r="K58" s="67">
        <f t="shared" si="19"/>
        <v>435.05999999999995</v>
      </c>
      <c r="L58" s="51">
        <v>40.479999999999997</v>
      </c>
      <c r="M58" s="6">
        <v>0</v>
      </c>
      <c r="N58" s="31">
        <v>0</v>
      </c>
      <c r="O58" s="31">
        <v>0</v>
      </c>
      <c r="P58" s="38">
        <f t="shared" si="20"/>
        <v>40.479999999999997</v>
      </c>
      <c r="Q58" s="55">
        <f>IF(P58="",Default_Rank_Score,RANK(P58,P$4:P$119,1))</f>
        <v>50</v>
      </c>
      <c r="R58" s="51">
        <v>25.7</v>
      </c>
      <c r="S58" s="6">
        <v>0</v>
      </c>
      <c r="T58" s="31">
        <v>0</v>
      </c>
      <c r="U58" s="31">
        <v>0</v>
      </c>
      <c r="V58" s="38">
        <f t="shared" si="21"/>
        <v>25.7</v>
      </c>
      <c r="W58" s="57">
        <f>IF(V58="",Default_Rank_Score,RANK(V58,V$4:V$119,1))</f>
        <v>32</v>
      </c>
      <c r="X58" s="51">
        <v>47.62</v>
      </c>
      <c r="Y58" s="6">
        <v>0</v>
      </c>
      <c r="Z58" s="31">
        <v>0</v>
      </c>
      <c r="AA58" s="31">
        <v>0</v>
      </c>
      <c r="AB58" s="38">
        <f t="shared" si="22"/>
        <v>47.62</v>
      </c>
      <c r="AC58" s="57">
        <f>IF(AB58="",Default_Rank_Score,RANK(AB58,AB$4:AB$119,1))</f>
        <v>59</v>
      </c>
      <c r="AD58" s="51">
        <v>48.24</v>
      </c>
      <c r="AE58" s="6">
        <v>0</v>
      </c>
      <c r="AF58" s="31">
        <v>0</v>
      </c>
      <c r="AG58" s="31">
        <v>0</v>
      </c>
      <c r="AH58" s="38">
        <f t="shared" si="23"/>
        <v>48.24</v>
      </c>
      <c r="AI58" s="57">
        <f>IF(AH58="",Default_Rank_Score,RANK(AH58,AH$4:AH$119,1))</f>
        <v>76</v>
      </c>
      <c r="AJ58" s="51">
        <v>56.51</v>
      </c>
      <c r="AK58" s="6">
        <v>0</v>
      </c>
      <c r="AL58" s="31">
        <v>0</v>
      </c>
      <c r="AM58" s="31">
        <v>0</v>
      </c>
      <c r="AN58" s="38">
        <f t="shared" si="24"/>
        <v>56.51</v>
      </c>
      <c r="AO58" s="11">
        <f>IF(AN58="",Default_Rank_Score,RANK(AN58,AN$4:AN$119,1))</f>
        <v>69</v>
      </c>
      <c r="AP58" s="51">
        <v>46.55</v>
      </c>
      <c r="AQ58" s="6">
        <v>0</v>
      </c>
      <c r="AR58" s="31">
        <v>0</v>
      </c>
      <c r="AS58" s="31">
        <v>0</v>
      </c>
      <c r="AT58" s="38">
        <f t="shared" si="25"/>
        <v>46.55</v>
      </c>
      <c r="AU58" s="11">
        <f>IF(AT58="",Default_Rank_Score,RANK(AT58,AT$4:AT$119,1))</f>
        <v>61</v>
      </c>
      <c r="AV58" s="51">
        <v>42.21</v>
      </c>
      <c r="AW58" s="6">
        <v>0</v>
      </c>
      <c r="AX58" s="31">
        <v>0</v>
      </c>
      <c r="AY58" s="31">
        <v>0</v>
      </c>
      <c r="AZ58" s="38">
        <f t="shared" si="26"/>
        <v>42.21</v>
      </c>
      <c r="BA58" s="11">
        <f>IF(AZ58="",Default_Rank_Score,RANK(AZ58,AZ$4:AZ$119,1))</f>
        <v>48</v>
      </c>
      <c r="BB58" s="51">
        <v>40.26</v>
      </c>
      <c r="BC58" s="6">
        <v>0</v>
      </c>
      <c r="BD58" s="31">
        <v>0</v>
      </c>
      <c r="BE58" s="31">
        <v>0</v>
      </c>
      <c r="BF58" s="38">
        <f t="shared" si="27"/>
        <v>40.26</v>
      </c>
      <c r="BG58" s="11">
        <f>IF(BF58="",Default_Rank_Score,RANK(BF58,BF$4:BF$119,1))</f>
        <v>55</v>
      </c>
      <c r="BH58" s="51">
        <v>38.61</v>
      </c>
      <c r="BI58" s="6">
        <v>0</v>
      </c>
      <c r="BJ58" s="31">
        <v>0</v>
      </c>
      <c r="BK58" s="31">
        <v>0</v>
      </c>
      <c r="BL58" s="38">
        <f t="shared" si="28"/>
        <v>38.61</v>
      </c>
      <c r="BM58" s="11">
        <f>IF(BL58="",Default_Rank_Score,RANK(BL58,BL$4:BL$119,1))</f>
        <v>44</v>
      </c>
      <c r="BN58" s="51">
        <v>48.88</v>
      </c>
      <c r="BO58" s="6">
        <v>0</v>
      </c>
      <c r="BP58" s="31">
        <v>0</v>
      </c>
      <c r="BQ58" s="31">
        <v>0</v>
      </c>
      <c r="BR58" s="38">
        <f t="shared" si="29"/>
        <v>48.88</v>
      </c>
      <c r="BS58" s="11">
        <f>IF(BR58="",Default_Rank_Score,RANK(BR58,BR$4:BR$119,1))</f>
        <v>50</v>
      </c>
    </row>
    <row r="59" spans="1:71" s="10" customFormat="1" x14ac:dyDescent="0.2">
      <c r="A59" s="61" t="s">
        <v>62</v>
      </c>
      <c r="B59" s="2"/>
      <c r="C59" s="1"/>
      <c r="D59" s="69">
        <v>1</v>
      </c>
      <c r="E59" s="76" t="s">
        <v>188</v>
      </c>
      <c r="F59" s="6"/>
      <c r="G59" s="66">
        <f t="shared" si="15"/>
        <v>55</v>
      </c>
      <c r="H59" s="66">
        <f t="shared" si="16"/>
        <v>236</v>
      </c>
      <c r="I59" s="66">
        <f t="shared" si="17"/>
        <v>2</v>
      </c>
      <c r="J59" s="66">
        <f t="shared" si="18"/>
        <v>14</v>
      </c>
      <c r="K59" s="67">
        <f t="shared" si="19"/>
        <v>436.48</v>
      </c>
      <c r="L59" s="51">
        <v>28.61</v>
      </c>
      <c r="M59" s="6">
        <v>1</v>
      </c>
      <c r="N59" s="31">
        <v>0</v>
      </c>
      <c r="O59" s="31">
        <v>0</v>
      </c>
      <c r="P59" s="38">
        <f t="shared" si="20"/>
        <v>33.61</v>
      </c>
      <c r="Q59" s="55">
        <f>IF(P59="",Default_Rank_Score,RANK(P59,P$4:P$119,1))</f>
        <v>34</v>
      </c>
      <c r="R59" s="51">
        <v>26.3</v>
      </c>
      <c r="S59" s="6">
        <v>0</v>
      </c>
      <c r="T59" s="31">
        <v>0</v>
      </c>
      <c r="U59" s="31">
        <v>0</v>
      </c>
      <c r="V59" s="38">
        <f t="shared" si="21"/>
        <v>26.3</v>
      </c>
      <c r="W59" s="57">
        <f>IF(V59="",Default_Rank_Score,RANK(V59,V$4:V$119,1))</f>
        <v>34</v>
      </c>
      <c r="X59" s="51">
        <v>34.54</v>
      </c>
      <c r="Y59" s="6">
        <v>2</v>
      </c>
      <c r="Z59" s="31">
        <v>0</v>
      </c>
      <c r="AA59" s="31">
        <v>0</v>
      </c>
      <c r="AB59" s="38">
        <f t="shared" si="22"/>
        <v>44.54</v>
      </c>
      <c r="AC59" s="57">
        <f>IF(AB59="",Default_Rank_Score,RANK(AB59,AB$4:AB$119,1))</f>
        <v>49</v>
      </c>
      <c r="AD59" s="51">
        <v>32.159999999999997</v>
      </c>
      <c r="AE59" s="6">
        <v>1</v>
      </c>
      <c r="AF59" s="31">
        <v>0</v>
      </c>
      <c r="AG59" s="31">
        <v>0</v>
      </c>
      <c r="AH59" s="38">
        <f t="shared" si="23"/>
        <v>37.159999999999997</v>
      </c>
      <c r="AI59" s="57">
        <f>IF(AH59="",Default_Rank_Score,RANK(AH59,AH$4:AH$119,1))</f>
        <v>49</v>
      </c>
      <c r="AJ59" s="51">
        <v>46.52</v>
      </c>
      <c r="AK59" s="6">
        <v>2</v>
      </c>
      <c r="AL59" s="31">
        <v>0</v>
      </c>
      <c r="AM59" s="31">
        <v>0</v>
      </c>
      <c r="AN59" s="38">
        <f t="shared" si="24"/>
        <v>56.52</v>
      </c>
      <c r="AO59" s="11">
        <f>IF(AN59="",Default_Rank_Score,RANK(AN59,AN$4:AN$119,1))</f>
        <v>70</v>
      </c>
      <c r="AP59" s="51">
        <v>40.46</v>
      </c>
      <c r="AQ59" s="6">
        <v>2</v>
      </c>
      <c r="AR59" s="31">
        <v>0</v>
      </c>
      <c r="AS59" s="31">
        <v>0</v>
      </c>
      <c r="AT59" s="38">
        <f t="shared" si="25"/>
        <v>50.46</v>
      </c>
      <c r="AU59" s="11">
        <f>IF(AT59="",Default_Rank_Score,RANK(AT59,AT$4:AT$119,1))</f>
        <v>68</v>
      </c>
      <c r="AV59" s="51">
        <v>32.83</v>
      </c>
      <c r="AW59" s="6">
        <v>1</v>
      </c>
      <c r="AX59" s="31">
        <v>0</v>
      </c>
      <c r="AY59" s="31">
        <v>0</v>
      </c>
      <c r="AZ59" s="38">
        <f t="shared" si="26"/>
        <v>37.83</v>
      </c>
      <c r="BA59" s="11">
        <f>IF(AZ59="",Default_Rank_Score,RANK(AZ59,AZ$4:AZ$119,1))</f>
        <v>37</v>
      </c>
      <c r="BB59" s="51">
        <v>36.71</v>
      </c>
      <c r="BC59" s="6">
        <v>4</v>
      </c>
      <c r="BD59" s="31">
        <v>0</v>
      </c>
      <c r="BE59" s="31">
        <v>0</v>
      </c>
      <c r="BF59" s="38">
        <f t="shared" si="27"/>
        <v>56.71</v>
      </c>
      <c r="BG59" s="11">
        <f>IF(BF59="",Default_Rank_Score,RANK(BF59,BF$4:BF$119,1))</f>
        <v>86</v>
      </c>
      <c r="BH59" s="51">
        <v>35.76</v>
      </c>
      <c r="BI59" s="6">
        <v>1</v>
      </c>
      <c r="BJ59" s="31">
        <v>0</v>
      </c>
      <c r="BK59" s="31">
        <v>0</v>
      </c>
      <c r="BL59" s="38">
        <f t="shared" si="28"/>
        <v>40.76</v>
      </c>
      <c r="BM59" s="11">
        <f>IF(BL59="",Default_Rank_Score,RANK(BL59,BL$4:BL$119,1))</f>
        <v>51</v>
      </c>
      <c r="BN59" s="51">
        <v>52.59</v>
      </c>
      <c r="BO59" s="6">
        <v>0</v>
      </c>
      <c r="BP59" s="31">
        <v>0</v>
      </c>
      <c r="BQ59" s="31">
        <v>0</v>
      </c>
      <c r="BR59" s="38">
        <f t="shared" si="29"/>
        <v>52.59</v>
      </c>
      <c r="BS59" s="11">
        <f>IF(BR59="",Default_Rank_Score,RANK(BR59,BR$4:BR$119,1))</f>
        <v>58</v>
      </c>
    </row>
    <row r="60" spans="1:71" s="10" customFormat="1" x14ac:dyDescent="0.2">
      <c r="A60" s="77" t="s">
        <v>109</v>
      </c>
      <c r="B60" s="2"/>
      <c r="C60" s="1"/>
      <c r="D60" s="71">
        <v>3</v>
      </c>
      <c r="E60" s="76" t="s">
        <v>73</v>
      </c>
      <c r="F60" s="6"/>
      <c r="G60" s="66">
        <f t="shared" si="15"/>
        <v>56</v>
      </c>
      <c r="H60" s="66">
        <f t="shared" si="16"/>
        <v>217</v>
      </c>
      <c r="I60" s="66">
        <f t="shared" si="17"/>
        <v>5</v>
      </c>
      <c r="J60" s="66">
        <f t="shared" si="18"/>
        <v>14</v>
      </c>
      <c r="K60" s="67">
        <f t="shared" si="19"/>
        <v>442.61</v>
      </c>
      <c r="L60" s="51">
        <v>41.61</v>
      </c>
      <c r="M60" s="6">
        <v>1</v>
      </c>
      <c r="N60" s="31">
        <v>0</v>
      </c>
      <c r="O60" s="31">
        <v>0</v>
      </c>
      <c r="P60" s="38">
        <f t="shared" si="20"/>
        <v>46.61</v>
      </c>
      <c r="Q60" s="55">
        <f>IF(P60="",Default_Rank_Score,RANK(P60,P$4:P$119,1))</f>
        <v>60</v>
      </c>
      <c r="R60" s="51">
        <v>25.35</v>
      </c>
      <c r="S60" s="6">
        <v>0</v>
      </c>
      <c r="T60" s="31">
        <v>0</v>
      </c>
      <c r="U60" s="31">
        <v>0</v>
      </c>
      <c r="V60" s="38">
        <f t="shared" si="21"/>
        <v>25.35</v>
      </c>
      <c r="W60" s="57">
        <f>IF(V60="",Default_Rank_Score,RANK(V60,V$4:V$119,1))</f>
        <v>31</v>
      </c>
      <c r="X60" s="51">
        <v>42.15</v>
      </c>
      <c r="Y60" s="6">
        <v>2</v>
      </c>
      <c r="Z60" s="31">
        <v>0</v>
      </c>
      <c r="AA60" s="31">
        <v>0</v>
      </c>
      <c r="AB60" s="38">
        <f t="shared" si="22"/>
        <v>52.15</v>
      </c>
      <c r="AC60" s="57">
        <f>IF(AB60="",Default_Rank_Score,RANK(AB60,AB$4:AB$119,1))</f>
        <v>67</v>
      </c>
      <c r="AD60" s="51">
        <v>31.06</v>
      </c>
      <c r="AE60" s="6">
        <v>0</v>
      </c>
      <c r="AF60" s="31">
        <v>0</v>
      </c>
      <c r="AG60" s="31">
        <v>0</v>
      </c>
      <c r="AH60" s="38">
        <f t="shared" si="23"/>
        <v>31.06</v>
      </c>
      <c r="AI60" s="57">
        <f>IF(AH60="",Default_Rank_Score,RANK(AH60,AH$4:AH$119,1))</f>
        <v>25</v>
      </c>
      <c r="AJ60" s="75">
        <v>42.92</v>
      </c>
      <c r="AK60" s="6">
        <v>0</v>
      </c>
      <c r="AL60" s="31">
        <v>0</v>
      </c>
      <c r="AM60" s="31">
        <v>0</v>
      </c>
      <c r="AN60" s="38">
        <f t="shared" si="24"/>
        <v>42.92</v>
      </c>
      <c r="AO60" s="11">
        <f>IF(AN60="",Default_Rank_Score,RANK(AN60,AN$4:AN$119,1))</f>
        <v>34</v>
      </c>
      <c r="AP60" s="51">
        <v>37.82</v>
      </c>
      <c r="AQ60" s="6">
        <v>0</v>
      </c>
      <c r="AR60" s="31">
        <v>0</v>
      </c>
      <c r="AS60" s="31">
        <v>0</v>
      </c>
      <c r="AT60" s="38">
        <f t="shared" si="25"/>
        <v>37.82</v>
      </c>
      <c r="AU60" s="11">
        <f>IF(AT60="",Default_Rank_Score,RANK(AT60,AT$4:AT$119,1))</f>
        <v>39</v>
      </c>
      <c r="AV60" s="51">
        <v>43.37</v>
      </c>
      <c r="AW60" s="6">
        <v>9</v>
      </c>
      <c r="AX60" s="31">
        <v>0</v>
      </c>
      <c r="AY60" s="31">
        <v>0</v>
      </c>
      <c r="AZ60" s="38">
        <f t="shared" si="26"/>
        <v>88.37</v>
      </c>
      <c r="BA60" s="11">
        <f>IF(AZ60="",Default_Rank_Score,RANK(AZ60,AZ$4:AZ$119,1))</f>
        <v>100</v>
      </c>
      <c r="BB60" s="51">
        <v>33.07</v>
      </c>
      <c r="BC60" s="6">
        <v>1</v>
      </c>
      <c r="BD60" s="31">
        <v>0</v>
      </c>
      <c r="BE60" s="31">
        <v>0</v>
      </c>
      <c r="BF60" s="38">
        <f t="shared" si="27"/>
        <v>38.07</v>
      </c>
      <c r="BG60" s="11">
        <f>IF(BF60="",Default_Rank_Score,RANK(BF60,BF$4:BF$119,1))</f>
        <v>49</v>
      </c>
      <c r="BH60" s="51">
        <v>33.04</v>
      </c>
      <c r="BI60" s="6">
        <v>0</v>
      </c>
      <c r="BJ60" s="31">
        <v>0</v>
      </c>
      <c r="BK60" s="31">
        <v>0</v>
      </c>
      <c r="BL60" s="38">
        <f t="shared" si="28"/>
        <v>33.04</v>
      </c>
      <c r="BM60" s="11">
        <f>IF(BL60="",Default_Rank_Score,RANK(BL60,BL$4:BL$119,1))</f>
        <v>28</v>
      </c>
      <c r="BN60" s="51">
        <v>42.22</v>
      </c>
      <c r="BO60" s="6">
        <v>1</v>
      </c>
      <c r="BP60" s="31">
        <v>0</v>
      </c>
      <c r="BQ60" s="31">
        <v>0</v>
      </c>
      <c r="BR60" s="38">
        <f t="shared" si="29"/>
        <v>47.22</v>
      </c>
      <c r="BS60" s="11">
        <f>IF(BR60="",Default_Rank_Score,RANK(BR60,BR$4:BR$119,1))</f>
        <v>44</v>
      </c>
    </row>
    <row r="61" spans="1:71" s="10" customFormat="1" x14ac:dyDescent="0.2">
      <c r="A61" s="61" t="s">
        <v>117</v>
      </c>
      <c r="B61" s="2"/>
      <c r="C61" s="1"/>
      <c r="D61" s="69">
        <v>1</v>
      </c>
      <c r="E61" s="76" t="s">
        <v>73</v>
      </c>
      <c r="F61" s="6"/>
      <c r="G61" s="66">
        <f t="shared" si="15"/>
        <v>57</v>
      </c>
      <c r="H61" s="66">
        <f t="shared" si="16"/>
        <v>256</v>
      </c>
      <c r="I61" s="66">
        <f t="shared" si="17"/>
        <v>6</v>
      </c>
      <c r="J61" s="66">
        <f t="shared" si="18"/>
        <v>5</v>
      </c>
      <c r="K61" s="67">
        <f t="shared" si="19"/>
        <v>445.29999999999995</v>
      </c>
      <c r="L61" s="51">
        <v>38.93</v>
      </c>
      <c r="M61" s="6">
        <v>0</v>
      </c>
      <c r="N61" s="31">
        <v>0</v>
      </c>
      <c r="O61" s="31">
        <v>0</v>
      </c>
      <c r="P61" s="38">
        <f t="shared" si="20"/>
        <v>38.93</v>
      </c>
      <c r="Q61" s="55">
        <f>IF(P61="",Default_Rank_Score,RANK(P61,P$4:P$119,1))</f>
        <v>48</v>
      </c>
      <c r="R61" s="51">
        <v>31.04</v>
      </c>
      <c r="S61" s="6">
        <v>0</v>
      </c>
      <c r="T61" s="31">
        <v>0</v>
      </c>
      <c r="U61" s="31">
        <v>0</v>
      </c>
      <c r="V61" s="38">
        <f t="shared" si="21"/>
        <v>31.04</v>
      </c>
      <c r="W61" s="57">
        <f>IF(V61="",Default_Rank_Score,RANK(V61,V$4:V$119,1))</f>
        <v>57</v>
      </c>
      <c r="X61" s="51">
        <v>40.479999999999997</v>
      </c>
      <c r="Y61" s="6">
        <v>0</v>
      </c>
      <c r="Z61" s="31">
        <v>0</v>
      </c>
      <c r="AA61" s="31">
        <v>0</v>
      </c>
      <c r="AB61" s="38">
        <f t="shared" si="22"/>
        <v>40.479999999999997</v>
      </c>
      <c r="AC61" s="57">
        <f>IF(AB61="",Default_Rank_Score,RANK(AB61,AB$4:AB$119,1))</f>
        <v>40</v>
      </c>
      <c r="AD61" s="51">
        <v>36.770000000000003</v>
      </c>
      <c r="AE61" s="6">
        <v>1</v>
      </c>
      <c r="AF61" s="31">
        <v>0</v>
      </c>
      <c r="AG61" s="31">
        <v>0</v>
      </c>
      <c r="AH61" s="38">
        <f t="shared" si="23"/>
        <v>41.77</v>
      </c>
      <c r="AI61" s="57">
        <f>IF(AH61="",Default_Rank_Score,RANK(AH61,AH$4:AH$119,1))</f>
        <v>64</v>
      </c>
      <c r="AJ61" s="51">
        <v>46.55</v>
      </c>
      <c r="AK61" s="6">
        <v>0</v>
      </c>
      <c r="AL61" s="31">
        <v>0</v>
      </c>
      <c r="AM61" s="31">
        <v>0</v>
      </c>
      <c r="AN61" s="38">
        <f t="shared" si="24"/>
        <v>46.55</v>
      </c>
      <c r="AO61" s="11">
        <f>IF(AN61="",Default_Rank_Score,RANK(AN61,AN$4:AN$119,1))</f>
        <v>47</v>
      </c>
      <c r="AP61" s="51">
        <v>43.41</v>
      </c>
      <c r="AQ61" s="6">
        <v>0</v>
      </c>
      <c r="AR61" s="31">
        <v>0</v>
      </c>
      <c r="AS61" s="31">
        <v>0</v>
      </c>
      <c r="AT61" s="38">
        <f t="shared" si="25"/>
        <v>43.41</v>
      </c>
      <c r="AU61" s="11">
        <f>IF(AT61="",Default_Rank_Score,RANK(AT61,AT$4:AT$119,1))</f>
        <v>55</v>
      </c>
      <c r="AV61" s="51">
        <v>55.14</v>
      </c>
      <c r="AW61" s="6">
        <v>1</v>
      </c>
      <c r="AX61" s="31">
        <v>0</v>
      </c>
      <c r="AY61" s="31">
        <v>0</v>
      </c>
      <c r="AZ61" s="38">
        <f t="shared" si="26"/>
        <v>60.14</v>
      </c>
      <c r="BA61" s="11">
        <f>IF(AZ61="",Default_Rank_Score,RANK(AZ61,AZ$4:AZ$119,1))</f>
        <v>82</v>
      </c>
      <c r="BB61" s="51">
        <v>34.340000000000003</v>
      </c>
      <c r="BC61" s="6">
        <v>0</v>
      </c>
      <c r="BD61" s="31">
        <v>0</v>
      </c>
      <c r="BE61" s="31">
        <v>0</v>
      </c>
      <c r="BF61" s="38">
        <f t="shared" si="27"/>
        <v>34.340000000000003</v>
      </c>
      <c r="BG61" s="11">
        <f>IF(BF61="",Default_Rank_Score,RANK(BF61,BF$4:BF$119,1))</f>
        <v>38</v>
      </c>
      <c r="BH61" s="51">
        <v>37.1</v>
      </c>
      <c r="BI61" s="6">
        <v>1</v>
      </c>
      <c r="BJ61" s="31">
        <v>0</v>
      </c>
      <c r="BK61" s="31">
        <v>0</v>
      </c>
      <c r="BL61" s="38">
        <f t="shared" si="28"/>
        <v>42.1</v>
      </c>
      <c r="BM61" s="11">
        <f>IF(BL61="",Default_Rank_Score,RANK(BL61,BL$4:BL$119,1))</f>
        <v>56</v>
      </c>
      <c r="BN61" s="51">
        <v>56.54</v>
      </c>
      <c r="BO61" s="6">
        <v>2</v>
      </c>
      <c r="BP61" s="31">
        <v>0</v>
      </c>
      <c r="BQ61" s="31">
        <v>0</v>
      </c>
      <c r="BR61" s="38">
        <f t="shared" si="29"/>
        <v>66.539999999999992</v>
      </c>
      <c r="BS61" s="11">
        <f>IF(BR61="",Default_Rank_Score,RANK(BR61,BR$4:BR$119,1))</f>
        <v>80</v>
      </c>
    </row>
    <row r="62" spans="1:71" s="10" customFormat="1" x14ac:dyDescent="0.2">
      <c r="A62" s="61" t="s">
        <v>146</v>
      </c>
      <c r="B62" s="2"/>
      <c r="C62" s="1"/>
      <c r="D62" s="73">
        <v>5</v>
      </c>
      <c r="E62" s="76" t="s">
        <v>110</v>
      </c>
      <c r="F62" s="6"/>
      <c r="G62" s="66">
        <f t="shared" si="15"/>
        <v>58</v>
      </c>
      <c r="H62" s="66">
        <f t="shared" si="16"/>
        <v>250</v>
      </c>
      <c r="I62" s="66">
        <f t="shared" si="17"/>
        <v>6</v>
      </c>
      <c r="J62" s="66">
        <f t="shared" si="18"/>
        <v>14</v>
      </c>
      <c r="K62" s="67">
        <f t="shared" si="19"/>
        <v>448.23</v>
      </c>
      <c r="L62" s="51">
        <v>28.17</v>
      </c>
      <c r="M62" s="6">
        <v>2</v>
      </c>
      <c r="N62" s="31">
        <v>0</v>
      </c>
      <c r="O62" s="31">
        <v>0</v>
      </c>
      <c r="P62" s="38">
        <f t="shared" si="20"/>
        <v>38.17</v>
      </c>
      <c r="Q62" s="55">
        <f>IF(P62="",Default_Rank_Score,RANK(P62,P$4:P$119,1))</f>
        <v>46</v>
      </c>
      <c r="R62" s="51">
        <v>45.09</v>
      </c>
      <c r="S62" s="6">
        <v>2</v>
      </c>
      <c r="T62" s="31">
        <v>0</v>
      </c>
      <c r="U62" s="31">
        <v>0</v>
      </c>
      <c r="V62" s="38">
        <f t="shared" si="21"/>
        <v>55.09</v>
      </c>
      <c r="W62" s="57">
        <f>IF(V62="",Default_Rank_Score,RANK(V62,V$4:V$119,1))</f>
        <v>98</v>
      </c>
      <c r="X62" s="51">
        <v>34.85</v>
      </c>
      <c r="Y62" s="6">
        <v>0</v>
      </c>
      <c r="Z62" s="31">
        <v>0</v>
      </c>
      <c r="AA62" s="31">
        <v>0</v>
      </c>
      <c r="AB62" s="38">
        <f t="shared" si="22"/>
        <v>34.85</v>
      </c>
      <c r="AC62" s="57">
        <f>IF(AB62="",Default_Rank_Score,RANK(AB62,AB$4:AB$119,1))</f>
        <v>28</v>
      </c>
      <c r="AD62" s="51">
        <v>29.54</v>
      </c>
      <c r="AE62" s="6">
        <v>0</v>
      </c>
      <c r="AF62" s="31">
        <v>0</v>
      </c>
      <c r="AG62" s="31">
        <v>0</v>
      </c>
      <c r="AH62" s="38">
        <f t="shared" si="23"/>
        <v>29.54</v>
      </c>
      <c r="AI62" s="57">
        <f>IF(AH62="",Default_Rank_Score,RANK(AH62,AH$4:AH$119,1))</f>
        <v>19</v>
      </c>
      <c r="AJ62" s="51">
        <v>50.28</v>
      </c>
      <c r="AK62" s="6">
        <v>0</v>
      </c>
      <c r="AL62" s="31">
        <v>0</v>
      </c>
      <c r="AM62" s="31">
        <v>0</v>
      </c>
      <c r="AN62" s="38">
        <f t="shared" si="24"/>
        <v>50.28</v>
      </c>
      <c r="AO62" s="11">
        <f>IF(AN62="",Default_Rank_Score,RANK(AN62,AN$4:AN$119,1))</f>
        <v>59</v>
      </c>
      <c r="AP62" s="51">
        <v>50.99</v>
      </c>
      <c r="AQ62" s="6">
        <v>8</v>
      </c>
      <c r="AR62" s="31">
        <v>0</v>
      </c>
      <c r="AS62" s="31">
        <v>0</v>
      </c>
      <c r="AT62" s="38">
        <f t="shared" si="25"/>
        <v>90.990000000000009</v>
      </c>
      <c r="AU62" s="11">
        <f>IF(AT62="",Default_Rank_Score,RANK(AT62,AT$4:AT$119,1))</f>
        <v>98</v>
      </c>
      <c r="AV62" s="51">
        <v>35.380000000000003</v>
      </c>
      <c r="AW62" s="6">
        <v>2</v>
      </c>
      <c r="AX62" s="31">
        <v>0</v>
      </c>
      <c r="AY62" s="31">
        <v>0</v>
      </c>
      <c r="AZ62" s="38">
        <f t="shared" si="26"/>
        <v>45.38</v>
      </c>
      <c r="BA62" s="11">
        <f>IF(AZ62="",Default_Rank_Score,RANK(AZ62,AZ$4:AZ$119,1))</f>
        <v>60</v>
      </c>
      <c r="BB62" s="51">
        <v>29.73</v>
      </c>
      <c r="BC62" s="6">
        <v>0</v>
      </c>
      <c r="BD62" s="31">
        <v>0</v>
      </c>
      <c r="BE62" s="31">
        <v>0</v>
      </c>
      <c r="BF62" s="38">
        <f t="shared" si="27"/>
        <v>29.73</v>
      </c>
      <c r="BG62" s="11">
        <f>IF(BF62="",Default_Rank_Score,RANK(BF62,BF$4:BF$119,1))</f>
        <v>24</v>
      </c>
      <c r="BH62" s="51">
        <v>36.31</v>
      </c>
      <c r="BI62" s="6">
        <v>0</v>
      </c>
      <c r="BJ62" s="31">
        <v>0</v>
      </c>
      <c r="BK62" s="31">
        <v>0</v>
      </c>
      <c r="BL62" s="38">
        <f t="shared" si="28"/>
        <v>36.31</v>
      </c>
      <c r="BM62" s="11">
        <f>IF(BL62="",Default_Rank_Score,RANK(BL62,BL$4:BL$119,1))</f>
        <v>40</v>
      </c>
      <c r="BN62" s="51">
        <v>37.89</v>
      </c>
      <c r="BO62" s="6">
        <v>0</v>
      </c>
      <c r="BP62" s="31">
        <v>0</v>
      </c>
      <c r="BQ62" s="31">
        <v>0</v>
      </c>
      <c r="BR62" s="38">
        <f t="shared" si="29"/>
        <v>37.89</v>
      </c>
      <c r="BS62" s="11">
        <f>IF(BR62="",Default_Rank_Score,RANK(BR62,BR$4:BR$119,1))</f>
        <v>22</v>
      </c>
    </row>
    <row r="63" spans="1:71" s="10" customFormat="1" x14ac:dyDescent="0.2">
      <c r="A63" s="61" t="s">
        <v>143</v>
      </c>
      <c r="B63" s="2"/>
      <c r="C63" s="1"/>
      <c r="D63" s="73">
        <v>5</v>
      </c>
      <c r="E63" s="76" t="s">
        <v>144</v>
      </c>
      <c r="F63" s="6"/>
      <c r="G63" s="66">
        <f t="shared" si="15"/>
        <v>59</v>
      </c>
      <c r="H63" s="66">
        <f t="shared" si="16"/>
        <v>310</v>
      </c>
      <c r="I63" s="66">
        <f t="shared" si="17"/>
        <v>8</v>
      </c>
      <c r="J63" s="66">
        <f t="shared" si="18"/>
        <v>3</v>
      </c>
      <c r="K63" s="67">
        <f t="shared" si="19"/>
        <v>451.73</v>
      </c>
      <c r="L63" s="51">
        <v>43.7</v>
      </c>
      <c r="M63" s="6">
        <v>0</v>
      </c>
      <c r="N63" s="31">
        <v>0</v>
      </c>
      <c r="O63" s="31">
        <v>0</v>
      </c>
      <c r="P63" s="38">
        <f t="shared" si="20"/>
        <v>43.7</v>
      </c>
      <c r="Q63" s="55">
        <f>IF(P63="",Default_Rank_Score,RANK(P63,P$4:P$119,1))</f>
        <v>58</v>
      </c>
      <c r="R63" s="51">
        <v>48.22</v>
      </c>
      <c r="S63" s="6">
        <v>0</v>
      </c>
      <c r="T63" s="31">
        <v>0</v>
      </c>
      <c r="U63" s="31">
        <v>0</v>
      </c>
      <c r="V63" s="38">
        <f t="shared" si="21"/>
        <v>48.22</v>
      </c>
      <c r="W63" s="57">
        <f>IF(V63="",Default_Rank_Score,RANK(V63,V$4:V$119,1))</f>
        <v>88</v>
      </c>
      <c r="X63" s="51">
        <v>45.92</v>
      </c>
      <c r="Y63" s="6">
        <v>0</v>
      </c>
      <c r="Z63" s="31">
        <v>0</v>
      </c>
      <c r="AA63" s="31">
        <v>0</v>
      </c>
      <c r="AB63" s="38">
        <f t="shared" si="22"/>
        <v>45.92</v>
      </c>
      <c r="AC63" s="57">
        <f>IF(AB63="",Default_Rank_Score,RANK(AB63,AB$4:AB$119,1))</f>
        <v>54</v>
      </c>
      <c r="AD63" s="51">
        <v>36.01</v>
      </c>
      <c r="AE63" s="6">
        <v>0</v>
      </c>
      <c r="AF63" s="31">
        <v>0</v>
      </c>
      <c r="AG63" s="31">
        <v>0</v>
      </c>
      <c r="AH63" s="38">
        <f t="shared" si="23"/>
        <v>36.01</v>
      </c>
      <c r="AI63" s="57">
        <f>IF(AH63="",Default_Rank_Score,RANK(AH63,AH$4:AH$119,1))</f>
        <v>46</v>
      </c>
      <c r="AJ63" s="51">
        <v>44.51</v>
      </c>
      <c r="AK63" s="6">
        <v>2</v>
      </c>
      <c r="AL63" s="31">
        <v>0</v>
      </c>
      <c r="AM63" s="31">
        <v>0</v>
      </c>
      <c r="AN63" s="38">
        <f t="shared" si="24"/>
        <v>54.51</v>
      </c>
      <c r="AO63" s="11">
        <f>IF(AN63="",Default_Rank_Score,RANK(AN63,AN$4:AN$119,1))</f>
        <v>64</v>
      </c>
      <c r="AP63" s="51">
        <v>43.82</v>
      </c>
      <c r="AQ63" s="6">
        <v>0</v>
      </c>
      <c r="AR63" s="31">
        <v>0</v>
      </c>
      <c r="AS63" s="31">
        <v>0</v>
      </c>
      <c r="AT63" s="38">
        <f t="shared" si="25"/>
        <v>43.82</v>
      </c>
      <c r="AU63" s="11">
        <f>IF(AT63="",Default_Rank_Score,RANK(AT63,AT$4:AT$119,1))</f>
        <v>57</v>
      </c>
      <c r="AV63" s="51">
        <v>42.88</v>
      </c>
      <c r="AW63" s="6">
        <v>0</v>
      </c>
      <c r="AX63" s="31">
        <v>0</v>
      </c>
      <c r="AY63" s="31">
        <v>0</v>
      </c>
      <c r="AZ63" s="38">
        <f t="shared" si="26"/>
        <v>42.88</v>
      </c>
      <c r="BA63" s="11">
        <f>IF(AZ63="",Default_Rank_Score,RANK(AZ63,AZ$4:AZ$119,1))</f>
        <v>53</v>
      </c>
      <c r="BB63" s="51">
        <v>36.479999999999997</v>
      </c>
      <c r="BC63" s="6">
        <v>1</v>
      </c>
      <c r="BD63" s="31">
        <v>0</v>
      </c>
      <c r="BE63" s="31">
        <v>0</v>
      </c>
      <c r="BF63" s="38">
        <f t="shared" si="27"/>
        <v>41.48</v>
      </c>
      <c r="BG63" s="11">
        <f>IF(BF63="",Default_Rank_Score,RANK(BF63,BF$4:BF$119,1))</f>
        <v>60</v>
      </c>
      <c r="BH63" s="51">
        <v>38.28</v>
      </c>
      <c r="BI63" s="6">
        <v>0</v>
      </c>
      <c r="BJ63" s="31">
        <v>0</v>
      </c>
      <c r="BK63" s="31">
        <v>0</v>
      </c>
      <c r="BL63" s="38">
        <f t="shared" si="28"/>
        <v>38.28</v>
      </c>
      <c r="BM63" s="11">
        <f>IF(BL63="",Default_Rank_Score,RANK(BL63,BL$4:BL$119,1))</f>
        <v>43</v>
      </c>
      <c r="BN63" s="51">
        <v>56.91</v>
      </c>
      <c r="BO63" s="6">
        <v>0</v>
      </c>
      <c r="BP63" s="31">
        <v>0</v>
      </c>
      <c r="BQ63" s="31">
        <v>0</v>
      </c>
      <c r="BR63" s="38">
        <f t="shared" si="29"/>
        <v>56.91</v>
      </c>
      <c r="BS63" s="11">
        <f>IF(BR63="",Default_Rank_Score,RANK(BR63,BR$4:BR$119,1))</f>
        <v>66</v>
      </c>
    </row>
    <row r="64" spans="1:71" s="10" customFormat="1" x14ac:dyDescent="0.2">
      <c r="A64" s="61" t="s">
        <v>171</v>
      </c>
      <c r="B64" s="2"/>
      <c r="C64" s="1"/>
      <c r="D64" s="73">
        <v>5</v>
      </c>
      <c r="E64" s="80" t="s">
        <v>172</v>
      </c>
      <c r="F64" s="6"/>
      <c r="G64" s="66">
        <f t="shared" si="15"/>
        <v>60</v>
      </c>
      <c r="H64" s="66">
        <f t="shared" si="16"/>
        <v>313</v>
      </c>
      <c r="I64" s="66">
        <f t="shared" si="17"/>
        <v>8</v>
      </c>
      <c r="J64" s="66">
        <f t="shared" si="18"/>
        <v>2</v>
      </c>
      <c r="K64" s="67">
        <f t="shared" si="19"/>
        <v>461.08</v>
      </c>
      <c r="L64" s="51">
        <v>42.97</v>
      </c>
      <c r="M64" s="6">
        <v>0</v>
      </c>
      <c r="N64" s="31">
        <v>0</v>
      </c>
      <c r="O64" s="31">
        <v>0</v>
      </c>
      <c r="P64" s="38">
        <f t="shared" si="20"/>
        <v>42.97</v>
      </c>
      <c r="Q64" s="55">
        <f>IF(P64="",Default_Rank_Score,RANK(P64,P$4:P$119,1))</f>
        <v>55</v>
      </c>
      <c r="R64" s="51">
        <v>34.5</v>
      </c>
      <c r="S64" s="6">
        <v>1</v>
      </c>
      <c r="T64" s="31">
        <v>0</v>
      </c>
      <c r="U64" s="31">
        <v>0</v>
      </c>
      <c r="V64" s="38">
        <f t="shared" si="21"/>
        <v>39.5</v>
      </c>
      <c r="W64" s="57">
        <f>IF(V64="",Default_Rank_Score,RANK(V64,V$4:V$119,1))</f>
        <v>76</v>
      </c>
      <c r="X64" s="51">
        <v>45.59</v>
      </c>
      <c r="Y64" s="6">
        <v>0</v>
      </c>
      <c r="Z64" s="31">
        <v>0</v>
      </c>
      <c r="AA64" s="31">
        <v>0</v>
      </c>
      <c r="AB64" s="38">
        <f t="shared" si="22"/>
        <v>45.59</v>
      </c>
      <c r="AC64" s="57">
        <f>IF(AB64="",Default_Rank_Score,RANK(AB64,AB$4:AB$119,1))</f>
        <v>52</v>
      </c>
      <c r="AD64" s="51">
        <v>43.91</v>
      </c>
      <c r="AE64" s="6">
        <v>0</v>
      </c>
      <c r="AF64" s="31">
        <v>0</v>
      </c>
      <c r="AG64" s="31">
        <v>0</v>
      </c>
      <c r="AH64" s="38">
        <f t="shared" si="23"/>
        <v>43.91</v>
      </c>
      <c r="AI64" s="57">
        <f>IF(AH64="",Default_Rank_Score,RANK(AH64,AH$4:AH$119,1))</f>
        <v>70</v>
      </c>
      <c r="AJ64" s="51">
        <v>51.54</v>
      </c>
      <c r="AK64" s="6">
        <v>0</v>
      </c>
      <c r="AL64" s="31">
        <v>0</v>
      </c>
      <c r="AM64" s="31">
        <v>0</v>
      </c>
      <c r="AN64" s="38">
        <f t="shared" si="24"/>
        <v>51.54</v>
      </c>
      <c r="AO64" s="11">
        <f>IF(AN64="",Default_Rank_Score,RANK(AN64,AN$4:AN$119,1))</f>
        <v>60</v>
      </c>
      <c r="AP64" s="51">
        <v>47.96</v>
      </c>
      <c r="AQ64" s="6">
        <v>0</v>
      </c>
      <c r="AR64" s="31">
        <v>0</v>
      </c>
      <c r="AS64" s="31">
        <v>0</v>
      </c>
      <c r="AT64" s="38">
        <f t="shared" si="25"/>
        <v>47.96</v>
      </c>
      <c r="AU64" s="11">
        <f>IF(AT64="",Default_Rank_Score,RANK(AT64,AT$4:AT$119,1))</f>
        <v>64</v>
      </c>
      <c r="AV64" s="51">
        <v>45.54</v>
      </c>
      <c r="AW64" s="6">
        <v>0</v>
      </c>
      <c r="AX64" s="31">
        <v>0</v>
      </c>
      <c r="AY64" s="31">
        <v>0</v>
      </c>
      <c r="AZ64" s="38">
        <f t="shared" si="26"/>
        <v>45.54</v>
      </c>
      <c r="BA64" s="11">
        <f>IF(AZ64="",Default_Rank_Score,RANK(AZ64,AZ$4:AZ$119,1))</f>
        <v>62</v>
      </c>
      <c r="BB64" s="51">
        <v>39.909999999999997</v>
      </c>
      <c r="BC64" s="6">
        <v>0</v>
      </c>
      <c r="BD64" s="31">
        <v>0</v>
      </c>
      <c r="BE64" s="31">
        <v>0</v>
      </c>
      <c r="BF64" s="38">
        <f t="shared" si="27"/>
        <v>39.909999999999997</v>
      </c>
      <c r="BG64" s="11">
        <f>IF(BF64="",Default_Rank_Score,RANK(BF64,BF$4:BF$119,1))</f>
        <v>52</v>
      </c>
      <c r="BH64" s="51">
        <v>45.49</v>
      </c>
      <c r="BI64" s="6">
        <v>1</v>
      </c>
      <c r="BJ64" s="31">
        <v>0</v>
      </c>
      <c r="BK64" s="31">
        <v>0</v>
      </c>
      <c r="BL64" s="38">
        <f t="shared" si="28"/>
        <v>50.49</v>
      </c>
      <c r="BM64" s="11">
        <f>IF(BL64="",Default_Rank_Score,RANK(BL64,BL$4:BL$119,1))</f>
        <v>70</v>
      </c>
      <c r="BN64" s="51">
        <v>53.67</v>
      </c>
      <c r="BO64" s="6">
        <v>0</v>
      </c>
      <c r="BP64" s="31">
        <v>0</v>
      </c>
      <c r="BQ64" s="31">
        <v>0</v>
      </c>
      <c r="BR64" s="38">
        <f t="shared" si="29"/>
        <v>53.67</v>
      </c>
      <c r="BS64" s="11">
        <f>IF(BR64="",Default_Rank_Score,RANK(BR64,BR$4:BR$119,1))</f>
        <v>61</v>
      </c>
    </row>
    <row r="65" spans="1:71" s="10" customFormat="1" x14ac:dyDescent="0.2">
      <c r="A65" s="61" t="s">
        <v>140</v>
      </c>
      <c r="B65" s="2"/>
      <c r="C65" s="1"/>
      <c r="D65" s="72">
        <v>4</v>
      </c>
      <c r="E65" s="76" t="s">
        <v>141</v>
      </c>
      <c r="F65" s="6"/>
      <c r="G65" s="66">
        <f t="shared" si="15"/>
        <v>61</v>
      </c>
      <c r="H65" s="66">
        <f t="shared" si="16"/>
        <v>277</v>
      </c>
      <c r="I65" s="66">
        <f t="shared" si="17"/>
        <v>2</v>
      </c>
      <c r="J65" s="66">
        <f t="shared" si="18"/>
        <v>21</v>
      </c>
      <c r="K65" s="67">
        <f t="shared" si="19"/>
        <v>463.61</v>
      </c>
      <c r="L65" s="51">
        <v>39.43</v>
      </c>
      <c r="M65" s="6">
        <v>3</v>
      </c>
      <c r="N65" s="31">
        <v>0</v>
      </c>
      <c r="O65" s="31">
        <v>0</v>
      </c>
      <c r="P65" s="38">
        <f t="shared" si="20"/>
        <v>54.43</v>
      </c>
      <c r="Q65" s="55">
        <f>IF(P65="",Default_Rank_Score,RANK(P65,P$4:P$119,1))</f>
        <v>70</v>
      </c>
      <c r="R65" s="51">
        <v>28.65</v>
      </c>
      <c r="S65" s="6">
        <v>0</v>
      </c>
      <c r="T65" s="31">
        <v>0</v>
      </c>
      <c r="U65" s="31">
        <v>0</v>
      </c>
      <c r="V65" s="38">
        <f t="shared" si="21"/>
        <v>28.65</v>
      </c>
      <c r="W65" s="57">
        <f>IF(V65="",Default_Rank_Score,RANK(V65,V$4:V$119,1))</f>
        <v>47</v>
      </c>
      <c r="X65" s="51">
        <v>36.35</v>
      </c>
      <c r="Y65" s="6">
        <v>2</v>
      </c>
      <c r="Z65" s="31">
        <v>0</v>
      </c>
      <c r="AA65" s="31">
        <v>0</v>
      </c>
      <c r="AB65" s="38">
        <f t="shared" si="22"/>
        <v>46.35</v>
      </c>
      <c r="AC65" s="57">
        <f>IF(AB65="",Default_Rank_Score,RANK(AB65,AB$4:AB$119,1))</f>
        <v>55</v>
      </c>
      <c r="AD65" s="51">
        <v>35.020000000000003</v>
      </c>
      <c r="AE65" s="6">
        <v>3</v>
      </c>
      <c r="AF65" s="31">
        <v>0</v>
      </c>
      <c r="AG65" s="31">
        <v>0</v>
      </c>
      <c r="AH65" s="38">
        <f t="shared" si="23"/>
        <v>50.02</v>
      </c>
      <c r="AI65" s="57">
        <f>IF(AH65="",Default_Rank_Score,RANK(AH65,AH$4:AH$119,1))</f>
        <v>78</v>
      </c>
      <c r="AJ65" s="51">
        <v>41.12</v>
      </c>
      <c r="AK65" s="6">
        <v>0</v>
      </c>
      <c r="AL65" s="31">
        <v>0</v>
      </c>
      <c r="AM65" s="31">
        <v>0</v>
      </c>
      <c r="AN65" s="38">
        <f t="shared" si="24"/>
        <v>41.12</v>
      </c>
      <c r="AO65" s="11">
        <f>IF(AN65="",Default_Rank_Score,RANK(AN65,AN$4:AN$119,1))</f>
        <v>27</v>
      </c>
      <c r="AP65" s="51">
        <v>36.31</v>
      </c>
      <c r="AQ65" s="6">
        <v>1</v>
      </c>
      <c r="AR65" s="31">
        <v>0</v>
      </c>
      <c r="AS65" s="31">
        <v>0</v>
      </c>
      <c r="AT65" s="38">
        <f t="shared" si="25"/>
        <v>41.31</v>
      </c>
      <c r="AU65" s="11">
        <f>IF(AT65="",Default_Rank_Score,RANK(AT65,AT$4:AT$119,1))</f>
        <v>51</v>
      </c>
      <c r="AV65" s="51">
        <v>36.74</v>
      </c>
      <c r="AW65" s="6">
        <v>5</v>
      </c>
      <c r="AX65" s="31">
        <v>0</v>
      </c>
      <c r="AY65" s="31">
        <v>0</v>
      </c>
      <c r="AZ65" s="38">
        <f t="shared" si="26"/>
        <v>61.74</v>
      </c>
      <c r="BA65" s="11">
        <f>IF(AZ65="",Default_Rank_Score,RANK(AZ65,AZ$4:AZ$119,1))</f>
        <v>86</v>
      </c>
      <c r="BB65" s="51">
        <v>30.8</v>
      </c>
      <c r="BC65" s="6">
        <v>2</v>
      </c>
      <c r="BD65" s="31">
        <v>0</v>
      </c>
      <c r="BE65" s="31">
        <v>0</v>
      </c>
      <c r="BF65" s="38">
        <f t="shared" si="27"/>
        <v>40.799999999999997</v>
      </c>
      <c r="BG65" s="11">
        <f>IF(BF65="",Default_Rank_Score,RANK(BF65,BF$4:BF$119,1))</f>
        <v>57</v>
      </c>
      <c r="BH65" s="51">
        <v>33.78</v>
      </c>
      <c r="BI65" s="6">
        <v>1</v>
      </c>
      <c r="BJ65" s="31">
        <v>0</v>
      </c>
      <c r="BK65" s="31">
        <v>0</v>
      </c>
      <c r="BL65" s="38">
        <f t="shared" si="28"/>
        <v>38.78</v>
      </c>
      <c r="BM65" s="11">
        <f>IF(BL65="",Default_Rank_Score,RANK(BL65,BL$4:BL$119,1))</f>
        <v>45</v>
      </c>
      <c r="BN65" s="51">
        <v>40.409999999999997</v>
      </c>
      <c r="BO65" s="6">
        <v>4</v>
      </c>
      <c r="BP65" s="31">
        <v>0</v>
      </c>
      <c r="BQ65" s="31">
        <v>0</v>
      </c>
      <c r="BR65" s="38">
        <f t="shared" si="29"/>
        <v>60.41</v>
      </c>
      <c r="BS65" s="11">
        <f>IF(BR65="",Default_Rank_Score,RANK(BR65,BR$4:BR$119,1))</f>
        <v>73</v>
      </c>
    </row>
    <row r="66" spans="1:71" s="10" customFormat="1" x14ac:dyDescent="0.2">
      <c r="A66" s="61" t="s">
        <v>81</v>
      </c>
      <c r="B66" s="2"/>
      <c r="C66" s="1"/>
      <c r="D66" s="69">
        <v>1</v>
      </c>
      <c r="E66" s="76" t="s">
        <v>176</v>
      </c>
      <c r="F66" s="6"/>
      <c r="G66" s="66">
        <f t="shared" si="15"/>
        <v>62</v>
      </c>
      <c r="H66" s="66">
        <f t="shared" si="16"/>
        <v>307</v>
      </c>
      <c r="I66" s="66">
        <f t="shared" si="17"/>
        <v>3</v>
      </c>
      <c r="J66" s="66">
        <f t="shared" si="18"/>
        <v>12</v>
      </c>
      <c r="K66" s="67">
        <f t="shared" si="19"/>
        <v>465.83</v>
      </c>
      <c r="L66" s="51">
        <v>54.6</v>
      </c>
      <c r="M66" s="6">
        <v>1</v>
      </c>
      <c r="N66" s="31">
        <v>0</v>
      </c>
      <c r="O66" s="31">
        <v>0</v>
      </c>
      <c r="P66" s="38">
        <f t="shared" si="20"/>
        <v>59.6</v>
      </c>
      <c r="Q66" s="55">
        <f>IF(P66="",Default_Rank_Score,RANK(P66,P$4:P$119,1))</f>
        <v>78</v>
      </c>
      <c r="R66" s="51">
        <v>27</v>
      </c>
      <c r="S66" s="6">
        <v>0</v>
      </c>
      <c r="T66" s="31">
        <v>0</v>
      </c>
      <c r="U66" s="31">
        <v>0</v>
      </c>
      <c r="V66" s="38">
        <f t="shared" si="21"/>
        <v>27</v>
      </c>
      <c r="W66" s="57">
        <f>IF(V66="",Default_Rank_Score,RANK(V66,V$4:V$119,1))</f>
        <v>37</v>
      </c>
      <c r="X66" s="51">
        <v>43.79</v>
      </c>
      <c r="Y66" s="6">
        <v>1</v>
      </c>
      <c r="Z66" s="31">
        <v>0</v>
      </c>
      <c r="AA66" s="31">
        <v>0</v>
      </c>
      <c r="AB66" s="38">
        <f t="shared" si="22"/>
        <v>48.79</v>
      </c>
      <c r="AC66" s="57">
        <f>IF(AB66="",Default_Rank_Score,RANK(AB66,AB$4:AB$119,1))</f>
        <v>62</v>
      </c>
      <c r="AD66" s="51">
        <v>32.99</v>
      </c>
      <c r="AE66" s="6">
        <v>2</v>
      </c>
      <c r="AF66" s="31">
        <v>0</v>
      </c>
      <c r="AG66" s="31">
        <v>0</v>
      </c>
      <c r="AH66" s="38">
        <f t="shared" si="23"/>
        <v>42.99</v>
      </c>
      <c r="AI66" s="57">
        <f>IF(AH66="",Default_Rank_Score,RANK(AH66,AH$4:AH$119,1))</f>
        <v>67</v>
      </c>
      <c r="AJ66" s="51">
        <v>49.5</v>
      </c>
      <c r="AK66" s="6">
        <v>1</v>
      </c>
      <c r="AL66" s="31">
        <v>0</v>
      </c>
      <c r="AM66" s="31">
        <v>0</v>
      </c>
      <c r="AN66" s="38">
        <f t="shared" si="24"/>
        <v>54.5</v>
      </c>
      <c r="AO66" s="11">
        <f>IF(AN66="",Default_Rank_Score,RANK(AN66,AN$4:AN$119,1))</f>
        <v>63</v>
      </c>
      <c r="AP66" s="51">
        <v>38.78</v>
      </c>
      <c r="AQ66" s="6">
        <v>1</v>
      </c>
      <c r="AR66" s="31">
        <v>0</v>
      </c>
      <c r="AS66" s="31">
        <v>0</v>
      </c>
      <c r="AT66" s="38">
        <f t="shared" si="25"/>
        <v>43.78</v>
      </c>
      <c r="AU66" s="11">
        <f>IF(AT66="",Default_Rank_Score,RANK(AT66,AT$4:AT$119,1))</f>
        <v>56</v>
      </c>
      <c r="AV66" s="51">
        <v>30.82</v>
      </c>
      <c r="AW66" s="6">
        <v>0</v>
      </c>
      <c r="AX66" s="31">
        <v>0</v>
      </c>
      <c r="AY66" s="31">
        <v>0</v>
      </c>
      <c r="AZ66" s="38">
        <f t="shared" si="26"/>
        <v>30.82</v>
      </c>
      <c r="BA66" s="11">
        <f>IF(AZ66="",Default_Rank_Score,RANK(AZ66,AZ$4:AZ$119,1))</f>
        <v>14</v>
      </c>
      <c r="BB66" s="51">
        <v>40.42</v>
      </c>
      <c r="BC66" s="6">
        <v>3</v>
      </c>
      <c r="BD66" s="31">
        <v>0</v>
      </c>
      <c r="BE66" s="31">
        <v>0</v>
      </c>
      <c r="BF66" s="38">
        <f t="shared" si="27"/>
        <v>55.42</v>
      </c>
      <c r="BG66" s="11">
        <f>IF(BF66="",Default_Rank_Score,RANK(BF66,BF$4:BF$119,1))</f>
        <v>83</v>
      </c>
      <c r="BH66" s="51">
        <v>33.450000000000003</v>
      </c>
      <c r="BI66" s="6">
        <v>3</v>
      </c>
      <c r="BJ66" s="31">
        <v>0</v>
      </c>
      <c r="BK66" s="31">
        <v>0</v>
      </c>
      <c r="BL66" s="38">
        <f t="shared" si="28"/>
        <v>48.45</v>
      </c>
      <c r="BM66" s="11">
        <f>IF(BL66="",Default_Rank_Score,RANK(BL66,BL$4:BL$119,1))</f>
        <v>67</v>
      </c>
      <c r="BN66" s="51">
        <v>54.48</v>
      </c>
      <c r="BO66" s="6">
        <v>0</v>
      </c>
      <c r="BP66" s="31">
        <v>0</v>
      </c>
      <c r="BQ66" s="31">
        <v>0</v>
      </c>
      <c r="BR66" s="38">
        <f t="shared" si="29"/>
        <v>54.48</v>
      </c>
      <c r="BS66" s="11">
        <f>IF(BR66="",Default_Rank_Score,RANK(BR66,BR$4:BR$119,1))</f>
        <v>64</v>
      </c>
    </row>
    <row r="67" spans="1:71" s="10" customFormat="1" x14ac:dyDescent="0.2">
      <c r="A67" s="61" t="s">
        <v>51</v>
      </c>
      <c r="B67" s="2"/>
      <c r="C67" s="1"/>
      <c r="D67" s="73">
        <v>5</v>
      </c>
      <c r="E67" s="76" t="s">
        <v>139</v>
      </c>
      <c r="F67" s="6"/>
      <c r="G67" s="66">
        <f t="shared" si="15"/>
        <v>63</v>
      </c>
      <c r="H67" s="66">
        <f t="shared" si="16"/>
        <v>320</v>
      </c>
      <c r="I67" s="66">
        <f t="shared" si="17"/>
        <v>9</v>
      </c>
      <c r="J67" s="66">
        <f t="shared" si="18"/>
        <v>1</v>
      </c>
      <c r="K67" s="67">
        <f t="shared" si="19"/>
        <v>466.20000000000005</v>
      </c>
      <c r="L67" s="51">
        <v>43.65</v>
      </c>
      <c r="M67" s="6">
        <v>0</v>
      </c>
      <c r="N67" s="31">
        <v>0</v>
      </c>
      <c r="O67" s="31">
        <v>0</v>
      </c>
      <c r="P67" s="38">
        <f t="shared" si="20"/>
        <v>43.65</v>
      </c>
      <c r="Q67" s="55">
        <f>IF(P67="",Default_Rank_Score,RANK(P67,P$4:P$119,1))</f>
        <v>57</v>
      </c>
      <c r="R67" s="51">
        <v>34.08</v>
      </c>
      <c r="S67" s="6">
        <v>0</v>
      </c>
      <c r="T67" s="31">
        <v>0</v>
      </c>
      <c r="U67" s="31">
        <v>0</v>
      </c>
      <c r="V67" s="38">
        <f t="shared" si="21"/>
        <v>34.08</v>
      </c>
      <c r="W67" s="57">
        <f>IF(V67="",Default_Rank_Score,RANK(V67,V$4:V$119,1))</f>
        <v>61</v>
      </c>
      <c r="X67" s="51">
        <v>53.17</v>
      </c>
      <c r="Y67" s="6">
        <v>0</v>
      </c>
      <c r="Z67" s="31">
        <v>1</v>
      </c>
      <c r="AA67" s="31">
        <v>0</v>
      </c>
      <c r="AB67" s="38">
        <f t="shared" si="22"/>
        <v>63.17</v>
      </c>
      <c r="AC67" s="57">
        <f>IF(AB67="",Default_Rank_Score,RANK(AB67,AB$4:AB$119,1))</f>
        <v>84</v>
      </c>
      <c r="AD67" s="51">
        <v>41.49</v>
      </c>
      <c r="AE67" s="6">
        <v>0</v>
      </c>
      <c r="AF67" s="31">
        <v>0</v>
      </c>
      <c r="AG67" s="31">
        <v>0</v>
      </c>
      <c r="AH67" s="38">
        <f t="shared" si="23"/>
        <v>41.49</v>
      </c>
      <c r="AI67" s="57">
        <f>IF(AH67="",Default_Rank_Score,RANK(AH67,AH$4:AH$119,1))</f>
        <v>62</v>
      </c>
      <c r="AJ67" s="51">
        <v>49.76</v>
      </c>
      <c r="AK67" s="6">
        <v>0</v>
      </c>
      <c r="AL67" s="31">
        <v>0</v>
      </c>
      <c r="AM67" s="31">
        <v>0</v>
      </c>
      <c r="AN67" s="38">
        <f t="shared" si="24"/>
        <v>49.76</v>
      </c>
      <c r="AO67" s="11">
        <f>IF(AN67="",Default_Rank_Score,RANK(AN67,AN$4:AN$119,1))</f>
        <v>56</v>
      </c>
      <c r="AP67" s="51">
        <v>46.1</v>
      </c>
      <c r="AQ67" s="6">
        <v>0</v>
      </c>
      <c r="AR67" s="31">
        <v>0</v>
      </c>
      <c r="AS67" s="31">
        <v>0</v>
      </c>
      <c r="AT67" s="38">
        <f t="shared" si="25"/>
        <v>46.1</v>
      </c>
      <c r="AU67" s="11">
        <f>IF(AT67="",Default_Rank_Score,RANK(AT67,AT$4:AT$119,1))</f>
        <v>59</v>
      </c>
      <c r="AV67" s="51">
        <v>42.49</v>
      </c>
      <c r="AW67" s="6">
        <v>0</v>
      </c>
      <c r="AX67" s="31">
        <v>0</v>
      </c>
      <c r="AY67" s="31">
        <v>0</v>
      </c>
      <c r="AZ67" s="38">
        <f t="shared" si="26"/>
        <v>42.49</v>
      </c>
      <c r="BA67" s="11">
        <f>IF(AZ67="",Default_Rank_Score,RANK(AZ67,AZ$4:AZ$119,1))</f>
        <v>49</v>
      </c>
      <c r="BB67" s="51">
        <v>41.42</v>
      </c>
      <c r="BC67" s="6">
        <v>0</v>
      </c>
      <c r="BD67" s="31">
        <v>0</v>
      </c>
      <c r="BE67" s="31">
        <v>0</v>
      </c>
      <c r="BF67" s="38">
        <f t="shared" si="27"/>
        <v>41.42</v>
      </c>
      <c r="BG67" s="11">
        <f>IF(BF67="",Default_Rank_Score,RANK(BF67,BF$4:BF$119,1))</f>
        <v>59</v>
      </c>
      <c r="BH67" s="51">
        <v>40.700000000000003</v>
      </c>
      <c r="BI67" s="6">
        <v>1</v>
      </c>
      <c r="BJ67" s="31">
        <v>0</v>
      </c>
      <c r="BK67" s="31">
        <v>0</v>
      </c>
      <c r="BL67" s="38">
        <f t="shared" si="28"/>
        <v>45.7</v>
      </c>
      <c r="BM67" s="11">
        <f>IF(BL67="",Default_Rank_Score,RANK(BL67,BL$4:BL$119,1))</f>
        <v>62</v>
      </c>
      <c r="BN67" s="51">
        <v>58.34</v>
      </c>
      <c r="BO67" s="6">
        <v>0</v>
      </c>
      <c r="BP67" s="31">
        <v>0</v>
      </c>
      <c r="BQ67" s="31">
        <v>0</v>
      </c>
      <c r="BR67" s="38">
        <f t="shared" si="29"/>
        <v>58.34</v>
      </c>
      <c r="BS67" s="11">
        <f>IF(BR67="",Default_Rank_Score,RANK(BR67,BR$4:BR$119,1))</f>
        <v>70</v>
      </c>
    </row>
    <row r="68" spans="1:71" s="10" customFormat="1" x14ac:dyDescent="0.2">
      <c r="A68" s="61" t="s">
        <v>131</v>
      </c>
      <c r="B68" s="2"/>
      <c r="C68" s="1"/>
      <c r="D68" s="72">
        <v>4</v>
      </c>
      <c r="E68" s="76" t="s">
        <v>104</v>
      </c>
      <c r="F68" s="6"/>
      <c r="G68" s="66">
        <f t="shared" si="15"/>
        <v>64</v>
      </c>
      <c r="H68" s="66">
        <f t="shared" si="16"/>
        <v>329</v>
      </c>
      <c r="I68" s="66">
        <f t="shared" si="17"/>
        <v>5</v>
      </c>
      <c r="J68" s="66">
        <f t="shared" si="18"/>
        <v>10</v>
      </c>
      <c r="K68" s="67">
        <f t="shared" si="19"/>
        <v>466.21</v>
      </c>
      <c r="L68" s="51">
        <v>43.5</v>
      </c>
      <c r="M68" s="6">
        <v>0</v>
      </c>
      <c r="N68" s="31">
        <v>0</v>
      </c>
      <c r="O68" s="31">
        <v>0</v>
      </c>
      <c r="P68" s="38">
        <f t="shared" si="20"/>
        <v>43.5</v>
      </c>
      <c r="Q68" s="55">
        <f>IF(P68="",Default_Rank_Score,RANK(P68,P$4:P$119,1))</f>
        <v>56</v>
      </c>
      <c r="R68" s="51">
        <v>30.02</v>
      </c>
      <c r="S68" s="6">
        <v>0</v>
      </c>
      <c r="T68" s="31">
        <v>0</v>
      </c>
      <c r="U68" s="31">
        <v>0</v>
      </c>
      <c r="V68" s="38">
        <f t="shared" si="21"/>
        <v>30.02</v>
      </c>
      <c r="W68" s="57">
        <f>IF(V68="",Default_Rank_Score,RANK(V68,V$4:V$119,1))</f>
        <v>54</v>
      </c>
      <c r="X68" s="51">
        <v>40.67</v>
      </c>
      <c r="Y68" s="6">
        <v>1</v>
      </c>
      <c r="Z68" s="31">
        <v>0</v>
      </c>
      <c r="AA68" s="31">
        <v>0</v>
      </c>
      <c r="AB68" s="38">
        <f t="shared" si="22"/>
        <v>45.67</v>
      </c>
      <c r="AC68" s="57">
        <f>IF(AB68="",Default_Rank_Score,RANK(AB68,AB$4:AB$119,1))</f>
        <v>53</v>
      </c>
      <c r="AD68" s="51">
        <v>40.79</v>
      </c>
      <c r="AE68" s="6">
        <v>1</v>
      </c>
      <c r="AF68" s="31">
        <v>0</v>
      </c>
      <c r="AG68" s="31">
        <v>0</v>
      </c>
      <c r="AH68" s="38">
        <f t="shared" si="23"/>
        <v>45.79</v>
      </c>
      <c r="AI68" s="57">
        <f>IF(AH68="",Default_Rank_Score,RANK(AH68,AH$4:AH$119,1))</f>
        <v>72</v>
      </c>
      <c r="AJ68" s="51">
        <v>59.46</v>
      </c>
      <c r="AK68" s="6">
        <v>4</v>
      </c>
      <c r="AL68" s="31">
        <v>0</v>
      </c>
      <c r="AM68" s="31">
        <v>0</v>
      </c>
      <c r="AN68" s="38">
        <f t="shared" si="24"/>
        <v>79.460000000000008</v>
      </c>
      <c r="AO68" s="11">
        <f>IF(AN68="",Default_Rank_Score,RANK(AN68,AN$4:AN$119,1))</f>
        <v>94</v>
      </c>
      <c r="AP68" s="51">
        <v>39.950000000000003</v>
      </c>
      <c r="AQ68" s="6">
        <v>0</v>
      </c>
      <c r="AR68" s="31">
        <v>0</v>
      </c>
      <c r="AS68" s="31">
        <v>0</v>
      </c>
      <c r="AT68" s="38">
        <f t="shared" si="25"/>
        <v>39.950000000000003</v>
      </c>
      <c r="AU68" s="11">
        <f>IF(AT68="",Default_Rank_Score,RANK(AT68,AT$4:AT$119,1))</f>
        <v>47</v>
      </c>
      <c r="AV68" s="51">
        <v>42.63</v>
      </c>
      <c r="AW68" s="6">
        <v>1</v>
      </c>
      <c r="AX68" s="31">
        <v>0</v>
      </c>
      <c r="AY68" s="31">
        <v>0</v>
      </c>
      <c r="AZ68" s="38">
        <f t="shared" si="26"/>
        <v>47.63</v>
      </c>
      <c r="BA68" s="11">
        <f>IF(AZ68="",Default_Rank_Score,RANK(AZ68,AZ$4:AZ$119,1))</f>
        <v>65</v>
      </c>
      <c r="BB68" s="51">
        <v>36.68</v>
      </c>
      <c r="BC68" s="6">
        <v>0</v>
      </c>
      <c r="BD68" s="31">
        <v>0</v>
      </c>
      <c r="BE68" s="31">
        <v>0</v>
      </c>
      <c r="BF68" s="38">
        <f t="shared" si="27"/>
        <v>36.68</v>
      </c>
      <c r="BG68" s="11">
        <f>IF(BF68="",Default_Rank_Score,RANK(BF68,BF$4:BF$119,1))</f>
        <v>43</v>
      </c>
      <c r="BH68" s="51">
        <v>35.75</v>
      </c>
      <c r="BI68" s="6">
        <v>0</v>
      </c>
      <c r="BJ68" s="31">
        <v>0</v>
      </c>
      <c r="BK68" s="31">
        <v>0</v>
      </c>
      <c r="BL68" s="38">
        <f t="shared" si="28"/>
        <v>35.75</v>
      </c>
      <c r="BM68" s="11">
        <f>IF(BL68="",Default_Rank_Score,RANK(BL68,BL$4:BL$119,1))</f>
        <v>39</v>
      </c>
      <c r="BN68" s="51">
        <v>46.76</v>
      </c>
      <c r="BO68" s="6">
        <v>3</v>
      </c>
      <c r="BP68" s="31">
        <v>0</v>
      </c>
      <c r="BQ68" s="31">
        <v>0</v>
      </c>
      <c r="BR68" s="38">
        <f t="shared" si="29"/>
        <v>61.76</v>
      </c>
      <c r="BS68" s="11">
        <f>IF(BR68="",Default_Rank_Score,RANK(BR68,BR$4:BR$119,1))</f>
        <v>75</v>
      </c>
    </row>
    <row r="69" spans="1:71" s="10" customFormat="1" x14ac:dyDescent="0.2">
      <c r="A69" s="61" t="s">
        <v>178</v>
      </c>
      <c r="B69" s="2"/>
      <c r="C69" s="1"/>
      <c r="D69" s="74">
        <v>6</v>
      </c>
      <c r="E69" s="76" t="s">
        <v>80</v>
      </c>
      <c r="F69" s="6"/>
      <c r="G69" s="66">
        <f t="shared" ref="G69:G100" si="30">RANK(K69,K$4:K$119,1)</f>
        <v>65</v>
      </c>
      <c r="H69" s="66">
        <f t="shared" ref="H69:H100" si="31">Q69+W69+AC69+AI69+AO69</f>
        <v>298</v>
      </c>
      <c r="I69" s="66">
        <f t="shared" ref="I69:I100" si="32">IF(M69=0,1,0)+IF(S69=0,1,0)+IF(Y69=0,1,0)+IF(AE69=0,1,0)+IF(AK69=0,1,0)+IF(AQ69=0,1,0)+IF(AW69=0,1,0)+IF(BC69=0,1,0)+IF(BI69=0,1,0)+IF(BO69=0,1,0)</f>
        <v>6</v>
      </c>
      <c r="J69" s="66">
        <f t="shared" ref="J69:J100" si="33">M69+S69+Y69+AE69+AK69+AQ69+AW69+BC69+BI69+BO69</f>
        <v>6</v>
      </c>
      <c r="K69" s="67">
        <f t="shared" ref="K69:K100" si="34">P69+V69+AB69+AH69+AN69+AT69+AZ69+BF69+BL69+BR69</f>
        <v>477.03000000000009</v>
      </c>
      <c r="L69" s="51">
        <v>42.86</v>
      </c>
      <c r="M69" s="6">
        <v>0</v>
      </c>
      <c r="N69" s="31">
        <v>1</v>
      </c>
      <c r="O69" s="31">
        <v>0</v>
      </c>
      <c r="P69" s="38">
        <f t="shared" ref="P69:P100" si="35">IF((OR(L69="",L69="DNC")),"",IF(L69="SDQ",P$129,IF(L69="DNF",999,(L69+(5*M69)+(N69*10)-(O69*5)))))</f>
        <v>52.86</v>
      </c>
      <c r="Q69" s="55">
        <f>IF(P69="",Default_Rank_Score,RANK(P69,P$4:P$119,1))</f>
        <v>69</v>
      </c>
      <c r="R69" s="51">
        <v>41.49</v>
      </c>
      <c r="S69" s="6">
        <v>1</v>
      </c>
      <c r="T69" s="31">
        <v>0</v>
      </c>
      <c r="U69" s="31">
        <v>0</v>
      </c>
      <c r="V69" s="38">
        <f t="shared" ref="V69:V100" si="36">IF((OR(R69="",R69="DNC")),"",IF(R69="SDQ",V$129,IF(R69="DNF",999,(R69+(5*S69)+(T69*10)-(U69*5)))))</f>
        <v>46.49</v>
      </c>
      <c r="W69" s="57">
        <f>IF(V69="",Default_Rank_Score,RANK(V69,V$4:V$119,1))</f>
        <v>86</v>
      </c>
      <c r="X69" s="51">
        <v>46.59</v>
      </c>
      <c r="Y69" s="6">
        <v>0</v>
      </c>
      <c r="Z69" s="31">
        <v>0</v>
      </c>
      <c r="AA69" s="31">
        <v>0</v>
      </c>
      <c r="AB69" s="38">
        <f t="shared" ref="AB69:AB100" si="37">IF((OR(X69="",X69="DNC")),"",IF(X69="SDQ",AB$129,IF(X69="DNF",999,(X69+(5*Y69)+(Z69*10)-(AA69*5)))))</f>
        <v>46.59</v>
      </c>
      <c r="AC69" s="57">
        <f>IF(AB69="",Default_Rank_Score,RANK(AB69,AB$4:AB$119,1))</f>
        <v>57</v>
      </c>
      <c r="AD69" s="51">
        <v>32.92</v>
      </c>
      <c r="AE69" s="6">
        <v>0</v>
      </c>
      <c r="AF69" s="31">
        <v>0</v>
      </c>
      <c r="AG69" s="31">
        <v>0</v>
      </c>
      <c r="AH69" s="38">
        <f t="shared" ref="AH69:AH100" si="38">IF((OR(AD69="",AD69="DNC")),"",IF(AD69="SDQ",AH$129,IF(AD69="DNF",999,(AD69+(5*AE69)+(AF69*10)-(AG69*5)))))</f>
        <v>32.92</v>
      </c>
      <c r="AI69" s="57">
        <f>IF(AH69="",Default_Rank_Score,RANK(AH69,AH$4:AH$119,1))</f>
        <v>35</v>
      </c>
      <c r="AJ69" s="51">
        <v>48.81</v>
      </c>
      <c r="AK69" s="6">
        <v>0</v>
      </c>
      <c r="AL69" s="31">
        <v>0</v>
      </c>
      <c r="AM69" s="31">
        <v>0</v>
      </c>
      <c r="AN69" s="38">
        <f t="shared" ref="AN69:AN100" si="39">IF((OR(AJ69="",AJ69="DNC")),"",IF(AJ69="SDQ",AN$129,IF(AJ69="DNF",999,(AJ69+(5*AK69)+(AL69*10)-(AM69*5)))))</f>
        <v>48.81</v>
      </c>
      <c r="AO69" s="11">
        <f>IF(AN69="",Default_Rank_Score,RANK(AN69,AN$4:AN$119,1))</f>
        <v>51</v>
      </c>
      <c r="AP69" s="51">
        <v>48.61</v>
      </c>
      <c r="AQ69" s="6">
        <v>0</v>
      </c>
      <c r="AR69" s="31">
        <v>1</v>
      </c>
      <c r="AS69" s="31">
        <v>0</v>
      </c>
      <c r="AT69" s="38">
        <f t="shared" ref="AT69:AT100" si="40">IF((OR(AP69="",AP69="DNC")),"",IF(AP69="SDQ",AT$129,IF(AP69="DNF",999,(AP69+(5*AQ69)+(AR69*10)-(AS69*5)))))</f>
        <v>58.61</v>
      </c>
      <c r="AU69" s="11">
        <f>IF(AT69="",Default_Rank_Score,RANK(AT69,AT$4:AT$119,1))</f>
        <v>78</v>
      </c>
      <c r="AV69" s="51">
        <v>42.79</v>
      </c>
      <c r="AW69" s="6">
        <v>2</v>
      </c>
      <c r="AX69" s="31">
        <v>0</v>
      </c>
      <c r="AY69" s="31">
        <v>0</v>
      </c>
      <c r="AZ69" s="38">
        <f t="shared" ref="AZ69:AZ100" si="41">IF((OR(AV69="",AV69="DNC")),"",IF(AV69="SDQ",AZ$129,IF(AV69="DNF",999,(AV69+(5*AW69)+(AX69*10)-(AY69*5)))))</f>
        <v>52.79</v>
      </c>
      <c r="BA69" s="11">
        <f>IF(AZ69="",Default_Rank_Score,RANK(AZ69,AZ$4:AZ$119,1))</f>
        <v>73</v>
      </c>
      <c r="BB69" s="51">
        <v>35.54</v>
      </c>
      <c r="BC69" s="6">
        <v>2</v>
      </c>
      <c r="BD69" s="31">
        <v>0</v>
      </c>
      <c r="BE69" s="31">
        <v>0</v>
      </c>
      <c r="BF69" s="38">
        <f t="shared" ref="BF69:BF100" si="42">IF((OR(BB69="",BB69="DNC")),"",IF(BB69="SDQ",BF$129,IF(BB69="DNF",999,(BB69+(5*BC69)+(BD69*10)-(BE69*5)))))</f>
        <v>45.54</v>
      </c>
      <c r="BG69" s="11">
        <f>IF(BF69="",Default_Rank_Score,RANK(BF69,BF$4:BF$119,1))</f>
        <v>68</v>
      </c>
      <c r="BH69" s="51">
        <v>40.729999999999997</v>
      </c>
      <c r="BI69" s="6">
        <v>0</v>
      </c>
      <c r="BJ69" s="31">
        <v>0</v>
      </c>
      <c r="BK69" s="31">
        <v>0</v>
      </c>
      <c r="BL69" s="38">
        <f t="shared" ref="BL69:BL100" si="43">IF((OR(BH69="",BH69="DNC")),"",IF(BH69="SDQ",BL$129,IF(BH69="DNF",999,(BH69+(5*BI69)+(BJ69*10)-(BK69*5)))))</f>
        <v>40.729999999999997</v>
      </c>
      <c r="BM69" s="11">
        <f>IF(BL69="",Default_Rank_Score,RANK(BL69,BL$4:BL$119,1))</f>
        <v>50</v>
      </c>
      <c r="BN69" s="51">
        <v>46.69</v>
      </c>
      <c r="BO69" s="6">
        <v>1</v>
      </c>
      <c r="BP69" s="31">
        <v>0</v>
      </c>
      <c r="BQ69" s="31">
        <v>0</v>
      </c>
      <c r="BR69" s="38">
        <f t="shared" ref="BR69:BR100" si="44">IF((OR(BN69="",BN69="DNC")),"",IF(BN69="SDQ",BR$129,IF(BN69="DNF",999,(BN69+(5*BO69)+(BP69*10)-(BQ69*5)))))</f>
        <v>51.69</v>
      </c>
      <c r="BS69" s="11">
        <f>IF(BR69="",Default_Rank_Score,RANK(BR69,BR$4:BR$119,1))</f>
        <v>54</v>
      </c>
    </row>
    <row r="70" spans="1:71" s="10" customFormat="1" x14ac:dyDescent="0.2">
      <c r="A70" s="61" t="s">
        <v>194</v>
      </c>
      <c r="B70" s="2"/>
      <c r="C70" s="1"/>
      <c r="D70" s="73">
        <v>5</v>
      </c>
      <c r="E70" s="76" t="s">
        <v>196</v>
      </c>
      <c r="F70" s="6"/>
      <c r="G70" s="66">
        <f t="shared" si="30"/>
        <v>66</v>
      </c>
      <c r="H70" s="66">
        <f t="shared" si="31"/>
        <v>319</v>
      </c>
      <c r="I70" s="66">
        <f t="shared" si="32"/>
        <v>4</v>
      </c>
      <c r="J70" s="66">
        <f t="shared" si="33"/>
        <v>8</v>
      </c>
      <c r="K70" s="67">
        <f t="shared" si="34"/>
        <v>495.16</v>
      </c>
      <c r="L70" s="51">
        <v>43.74</v>
      </c>
      <c r="M70" s="6">
        <v>2</v>
      </c>
      <c r="N70" s="31">
        <v>1</v>
      </c>
      <c r="O70" s="31">
        <v>0</v>
      </c>
      <c r="P70" s="38">
        <f t="shared" si="35"/>
        <v>63.74</v>
      </c>
      <c r="Q70" s="55">
        <f>IF(P70="",Default_Rank_Score,RANK(P70,P$4:P$119,1))</f>
        <v>84</v>
      </c>
      <c r="R70" s="51">
        <v>34.5</v>
      </c>
      <c r="S70" s="6">
        <v>0</v>
      </c>
      <c r="T70" s="31">
        <v>0</v>
      </c>
      <c r="U70" s="31">
        <v>0</v>
      </c>
      <c r="V70" s="38">
        <f t="shared" si="36"/>
        <v>34.5</v>
      </c>
      <c r="W70" s="57">
        <f>IF(V70="",Default_Rank_Score,RANK(V70,V$4:V$119,1))</f>
        <v>62</v>
      </c>
      <c r="X70" s="51">
        <v>40.31</v>
      </c>
      <c r="Y70" s="6">
        <v>1</v>
      </c>
      <c r="Z70" s="31">
        <v>1</v>
      </c>
      <c r="AA70" s="31">
        <v>0</v>
      </c>
      <c r="AB70" s="38">
        <f t="shared" si="37"/>
        <v>55.31</v>
      </c>
      <c r="AC70" s="57">
        <f>IF(AB70="",Default_Rank_Score,RANK(AB70,AB$4:AB$119,1))</f>
        <v>74</v>
      </c>
      <c r="AD70" s="51">
        <v>33.17</v>
      </c>
      <c r="AE70" s="6">
        <v>1</v>
      </c>
      <c r="AF70" s="31">
        <v>0</v>
      </c>
      <c r="AG70" s="31">
        <v>0</v>
      </c>
      <c r="AH70" s="38">
        <f t="shared" si="38"/>
        <v>38.17</v>
      </c>
      <c r="AI70" s="57">
        <f>IF(AH70="",Default_Rank_Score,RANK(AH70,AH$4:AH$119,1))</f>
        <v>50</v>
      </c>
      <c r="AJ70" s="51">
        <v>41.95</v>
      </c>
      <c r="AK70" s="6">
        <v>1</v>
      </c>
      <c r="AL70" s="31">
        <v>0</v>
      </c>
      <c r="AM70" s="31">
        <v>0</v>
      </c>
      <c r="AN70" s="38">
        <f t="shared" si="39"/>
        <v>46.95</v>
      </c>
      <c r="AO70" s="11">
        <f>IF(AN70="",Default_Rank_Score,RANK(AN70,AN$4:AN$119,1))</f>
        <v>49</v>
      </c>
      <c r="AP70" s="51">
        <v>42.58</v>
      </c>
      <c r="AQ70" s="6">
        <v>0</v>
      </c>
      <c r="AR70" s="31">
        <v>0</v>
      </c>
      <c r="AS70" s="31">
        <v>0</v>
      </c>
      <c r="AT70" s="38">
        <f t="shared" si="40"/>
        <v>42.58</v>
      </c>
      <c r="AU70" s="11">
        <f>IF(AT70="",Default_Rank_Score,RANK(AT70,AT$4:AT$119,1))</f>
        <v>54</v>
      </c>
      <c r="AV70" s="51">
        <v>37.29</v>
      </c>
      <c r="AW70" s="6">
        <v>2</v>
      </c>
      <c r="AX70" s="31">
        <v>0</v>
      </c>
      <c r="AY70" s="31">
        <v>0</v>
      </c>
      <c r="AZ70" s="38">
        <f t="shared" si="41"/>
        <v>47.29</v>
      </c>
      <c r="BA70" s="11">
        <f>IF(AZ70="",Default_Rank_Score,RANK(AZ70,AZ$4:AZ$119,1))</f>
        <v>64</v>
      </c>
      <c r="BB70" s="51">
        <v>55.96</v>
      </c>
      <c r="BC70" s="6">
        <v>0</v>
      </c>
      <c r="BD70" s="31">
        <v>0</v>
      </c>
      <c r="BE70" s="31">
        <v>0</v>
      </c>
      <c r="BF70" s="38">
        <f t="shared" si="42"/>
        <v>55.96</v>
      </c>
      <c r="BG70" s="11">
        <f>IF(BF70="",Default_Rank_Score,RANK(BF70,BF$4:BF$119,1))</f>
        <v>84</v>
      </c>
      <c r="BH70" s="51">
        <v>46.81</v>
      </c>
      <c r="BI70" s="6">
        <v>1</v>
      </c>
      <c r="BJ70" s="31">
        <v>0</v>
      </c>
      <c r="BK70" s="31">
        <v>0</v>
      </c>
      <c r="BL70" s="38">
        <f t="shared" si="43"/>
        <v>51.81</v>
      </c>
      <c r="BM70" s="11">
        <f>IF(BL70="",Default_Rank_Score,RANK(BL70,BL$4:BL$119,1))</f>
        <v>71</v>
      </c>
      <c r="BN70" s="51">
        <v>58.85</v>
      </c>
      <c r="BO70" s="6">
        <v>0</v>
      </c>
      <c r="BP70" s="31">
        <v>0</v>
      </c>
      <c r="BQ70" s="31">
        <v>0</v>
      </c>
      <c r="BR70" s="38">
        <f t="shared" si="44"/>
        <v>58.85</v>
      </c>
      <c r="BS70" s="11">
        <f>IF(BR70="",Default_Rank_Score,RANK(BR70,BR$4:BR$119,1))</f>
        <v>71</v>
      </c>
    </row>
    <row r="71" spans="1:71" s="10" customFormat="1" x14ac:dyDescent="0.2">
      <c r="A71" s="61" t="s">
        <v>99</v>
      </c>
      <c r="B71" s="2"/>
      <c r="C71" s="1"/>
      <c r="D71" s="70">
        <v>2</v>
      </c>
      <c r="E71" s="76" t="s">
        <v>73</v>
      </c>
      <c r="F71" s="6"/>
      <c r="G71" s="66">
        <f t="shared" si="30"/>
        <v>67</v>
      </c>
      <c r="H71" s="66">
        <f t="shared" si="31"/>
        <v>331</v>
      </c>
      <c r="I71" s="66">
        <f t="shared" si="32"/>
        <v>4</v>
      </c>
      <c r="J71" s="66">
        <f t="shared" si="33"/>
        <v>10</v>
      </c>
      <c r="K71" s="67">
        <f t="shared" si="34"/>
        <v>504.61000000000007</v>
      </c>
      <c r="L71" s="51">
        <v>46.59</v>
      </c>
      <c r="M71" s="6">
        <v>1</v>
      </c>
      <c r="N71" s="31">
        <v>1</v>
      </c>
      <c r="O71" s="31">
        <v>0</v>
      </c>
      <c r="P71" s="38">
        <f t="shared" si="35"/>
        <v>61.59</v>
      </c>
      <c r="Q71" s="55">
        <f>IF(P71="",Default_Rank_Score,RANK(P71,P$4:P$119,1))</f>
        <v>82</v>
      </c>
      <c r="R71" s="51">
        <v>32.56</v>
      </c>
      <c r="S71" s="6">
        <v>5</v>
      </c>
      <c r="T71" s="31">
        <v>0</v>
      </c>
      <c r="U71" s="31">
        <v>0</v>
      </c>
      <c r="V71" s="38">
        <f t="shared" si="36"/>
        <v>57.56</v>
      </c>
      <c r="W71" s="57">
        <f>IF(V71="",Default_Rank_Score,RANK(V71,V$4:V$119,1))</f>
        <v>101</v>
      </c>
      <c r="X71" s="51">
        <v>40.520000000000003</v>
      </c>
      <c r="Y71" s="6">
        <v>1</v>
      </c>
      <c r="Z71" s="31">
        <v>0</v>
      </c>
      <c r="AA71" s="31">
        <v>0</v>
      </c>
      <c r="AB71" s="38">
        <f t="shared" si="37"/>
        <v>45.52</v>
      </c>
      <c r="AC71" s="57">
        <f>IF(AB71="",Default_Rank_Score,RANK(AB71,AB$4:AB$119,1))</f>
        <v>51</v>
      </c>
      <c r="AD71" s="51">
        <v>35.369999999999997</v>
      </c>
      <c r="AE71" s="6">
        <v>0</v>
      </c>
      <c r="AF71" s="31">
        <v>0</v>
      </c>
      <c r="AG71" s="31">
        <v>0</v>
      </c>
      <c r="AH71" s="38">
        <f t="shared" si="38"/>
        <v>35.369999999999997</v>
      </c>
      <c r="AI71" s="57">
        <f>IF(AH71="",Default_Rank_Score,RANK(AH71,AH$4:AH$119,1))</f>
        <v>43</v>
      </c>
      <c r="AJ71" s="51">
        <v>49.05</v>
      </c>
      <c r="AK71" s="6">
        <v>0</v>
      </c>
      <c r="AL71" s="31">
        <v>0</v>
      </c>
      <c r="AM71" s="31">
        <v>0</v>
      </c>
      <c r="AN71" s="38">
        <f t="shared" si="39"/>
        <v>49.05</v>
      </c>
      <c r="AO71" s="11">
        <f>IF(AN71="",Default_Rank_Score,RANK(AN71,AN$4:AN$119,1))</f>
        <v>54</v>
      </c>
      <c r="AP71" s="51">
        <v>60.55</v>
      </c>
      <c r="AQ71" s="6">
        <v>1</v>
      </c>
      <c r="AR71" s="31">
        <v>0</v>
      </c>
      <c r="AS71" s="31">
        <v>0</v>
      </c>
      <c r="AT71" s="38">
        <f t="shared" si="40"/>
        <v>65.55</v>
      </c>
      <c r="AU71" s="11">
        <f>IF(AT71="",Default_Rank_Score,RANK(AT71,AT$4:AT$119,1))</f>
        <v>86</v>
      </c>
      <c r="AV71" s="51">
        <v>39.68</v>
      </c>
      <c r="AW71" s="6">
        <v>1</v>
      </c>
      <c r="AX71" s="31">
        <v>0</v>
      </c>
      <c r="AY71" s="31">
        <v>0</v>
      </c>
      <c r="AZ71" s="38">
        <f t="shared" si="41"/>
        <v>44.68</v>
      </c>
      <c r="BA71" s="11">
        <f>IF(AZ71="",Default_Rank_Score,RANK(AZ71,AZ$4:AZ$119,1))</f>
        <v>57</v>
      </c>
      <c r="BB71" s="51">
        <v>34.57</v>
      </c>
      <c r="BC71" s="6">
        <v>0</v>
      </c>
      <c r="BD71" s="31">
        <v>1</v>
      </c>
      <c r="BE71" s="31">
        <v>0</v>
      </c>
      <c r="BF71" s="38">
        <f t="shared" si="42"/>
        <v>44.57</v>
      </c>
      <c r="BG71" s="11">
        <f>IF(BF71="",Default_Rank_Score,RANK(BF71,BF$4:BF$119,1))</f>
        <v>67</v>
      </c>
      <c r="BH71" s="51">
        <v>41.8</v>
      </c>
      <c r="BI71" s="6">
        <v>1</v>
      </c>
      <c r="BJ71" s="31">
        <v>0</v>
      </c>
      <c r="BK71" s="31">
        <v>0</v>
      </c>
      <c r="BL71" s="38">
        <f t="shared" si="43"/>
        <v>46.8</v>
      </c>
      <c r="BM71" s="11">
        <f>IF(BL71="",Default_Rank_Score,RANK(BL71,BL$4:BL$119,1))</f>
        <v>64</v>
      </c>
      <c r="BN71" s="51">
        <v>53.92</v>
      </c>
      <c r="BO71" s="6">
        <v>0</v>
      </c>
      <c r="BP71" s="31">
        <v>0</v>
      </c>
      <c r="BQ71" s="31">
        <v>0</v>
      </c>
      <c r="BR71" s="38">
        <f t="shared" si="44"/>
        <v>53.92</v>
      </c>
      <c r="BS71" s="11">
        <f>IF(BR71="",Default_Rank_Score,RANK(BR71,BR$4:BR$119,1))</f>
        <v>62</v>
      </c>
    </row>
    <row r="72" spans="1:71" s="10" customFormat="1" x14ac:dyDescent="0.2">
      <c r="A72" s="61" t="s">
        <v>92</v>
      </c>
      <c r="B72" s="2"/>
      <c r="C72" s="1"/>
      <c r="D72" s="70">
        <v>2</v>
      </c>
      <c r="E72" s="76" t="s">
        <v>93</v>
      </c>
      <c r="F72" s="6"/>
      <c r="G72" s="66">
        <f t="shared" si="30"/>
        <v>68</v>
      </c>
      <c r="H72" s="66">
        <f t="shared" si="31"/>
        <v>355</v>
      </c>
      <c r="I72" s="66">
        <f t="shared" si="32"/>
        <v>8</v>
      </c>
      <c r="J72" s="66">
        <f t="shared" si="33"/>
        <v>3</v>
      </c>
      <c r="K72" s="67">
        <f t="shared" si="34"/>
        <v>508.13</v>
      </c>
      <c r="L72" s="51">
        <v>49.77</v>
      </c>
      <c r="M72" s="6">
        <v>0</v>
      </c>
      <c r="N72" s="31">
        <v>0</v>
      </c>
      <c r="O72" s="31">
        <v>0</v>
      </c>
      <c r="P72" s="38">
        <f t="shared" si="35"/>
        <v>49.77</v>
      </c>
      <c r="Q72" s="55">
        <f>IF(P72="",Default_Rank_Score,RANK(P72,P$4:P$119,1))</f>
        <v>64</v>
      </c>
      <c r="R72" s="51">
        <v>39.11</v>
      </c>
      <c r="S72" s="6">
        <v>0</v>
      </c>
      <c r="T72" s="31">
        <v>0</v>
      </c>
      <c r="U72" s="31">
        <v>0</v>
      </c>
      <c r="V72" s="38">
        <f t="shared" si="36"/>
        <v>39.11</v>
      </c>
      <c r="W72" s="57">
        <f>IF(V72="",Default_Rank_Score,RANK(V72,V$4:V$119,1))</f>
        <v>75</v>
      </c>
      <c r="X72" s="51">
        <v>45.43</v>
      </c>
      <c r="Y72" s="6">
        <v>0</v>
      </c>
      <c r="Z72" s="31">
        <v>1</v>
      </c>
      <c r="AA72" s="31">
        <v>0</v>
      </c>
      <c r="AB72" s="38">
        <f t="shared" si="37"/>
        <v>55.43</v>
      </c>
      <c r="AC72" s="57">
        <f>IF(AB72="",Default_Rank_Score,RANK(AB72,AB$4:AB$119,1))</f>
        <v>75</v>
      </c>
      <c r="AD72" s="51">
        <v>41.48</v>
      </c>
      <c r="AE72" s="6">
        <v>0</v>
      </c>
      <c r="AF72" s="31">
        <v>0</v>
      </c>
      <c r="AG72" s="31">
        <v>0</v>
      </c>
      <c r="AH72" s="38">
        <f t="shared" si="38"/>
        <v>41.48</v>
      </c>
      <c r="AI72" s="57">
        <f>IF(AH72="",Default_Rank_Score,RANK(AH72,AH$4:AH$119,1))</f>
        <v>61</v>
      </c>
      <c r="AJ72" s="51">
        <v>60.68</v>
      </c>
      <c r="AK72" s="6">
        <v>1</v>
      </c>
      <c r="AL72" s="31">
        <v>0</v>
      </c>
      <c r="AM72" s="31">
        <v>0</v>
      </c>
      <c r="AN72" s="38">
        <f t="shared" si="39"/>
        <v>65.680000000000007</v>
      </c>
      <c r="AO72" s="11">
        <f>IF(AN72="",Default_Rank_Score,RANK(AN72,AN$4:AN$119,1))</f>
        <v>80</v>
      </c>
      <c r="AP72" s="51">
        <v>49.71</v>
      </c>
      <c r="AQ72" s="6">
        <v>0</v>
      </c>
      <c r="AR72" s="31">
        <v>0</v>
      </c>
      <c r="AS72" s="31">
        <v>0</v>
      </c>
      <c r="AT72" s="38">
        <f t="shared" si="40"/>
        <v>49.71</v>
      </c>
      <c r="AU72" s="11">
        <f>IF(AT72="",Default_Rank_Score,RANK(AT72,AT$4:AT$119,1))</f>
        <v>66</v>
      </c>
      <c r="AV72" s="51">
        <v>47.9</v>
      </c>
      <c r="AW72" s="6">
        <v>2</v>
      </c>
      <c r="AX72" s="31">
        <v>0</v>
      </c>
      <c r="AY72" s="31">
        <v>0</v>
      </c>
      <c r="AZ72" s="38">
        <f t="shared" si="41"/>
        <v>57.9</v>
      </c>
      <c r="BA72" s="11">
        <f>IF(AZ72="",Default_Rank_Score,RANK(AZ72,AZ$4:AZ$119,1))</f>
        <v>79</v>
      </c>
      <c r="BB72" s="51">
        <v>51.67</v>
      </c>
      <c r="BC72" s="6">
        <v>0</v>
      </c>
      <c r="BD72" s="31">
        <v>0</v>
      </c>
      <c r="BE72" s="31">
        <v>0</v>
      </c>
      <c r="BF72" s="38">
        <f t="shared" si="42"/>
        <v>51.67</v>
      </c>
      <c r="BG72" s="11">
        <f>IF(BF72="",Default_Rank_Score,RANK(BF72,BF$4:BF$119,1))</f>
        <v>76</v>
      </c>
      <c r="BH72" s="51">
        <v>45.21</v>
      </c>
      <c r="BI72" s="6">
        <v>0</v>
      </c>
      <c r="BJ72" s="31">
        <v>0</v>
      </c>
      <c r="BK72" s="31">
        <v>0</v>
      </c>
      <c r="BL72" s="38">
        <f t="shared" si="43"/>
        <v>45.21</v>
      </c>
      <c r="BM72" s="11">
        <f>IF(BL72="",Default_Rank_Score,RANK(BL72,BL$4:BL$119,1))</f>
        <v>61</v>
      </c>
      <c r="BN72" s="51">
        <v>52.17</v>
      </c>
      <c r="BO72" s="6">
        <v>0</v>
      </c>
      <c r="BP72" s="31">
        <v>0</v>
      </c>
      <c r="BQ72" s="31">
        <v>0</v>
      </c>
      <c r="BR72" s="38">
        <f t="shared" si="44"/>
        <v>52.17</v>
      </c>
      <c r="BS72" s="11">
        <f>IF(BR72="",Default_Rank_Score,RANK(BR72,BR$4:BR$119,1))</f>
        <v>55</v>
      </c>
    </row>
    <row r="73" spans="1:71" s="10" customFormat="1" x14ac:dyDescent="0.2">
      <c r="A73" s="61" t="s">
        <v>150</v>
      </c>
      <c r="B73" s="2"/>
      <c r="C73" s="1"/>
      <c r="D73" s="73">
        <v>5</v>
      </c>
      <c r="E73" s="76" t="s">
        <v>47</v>
      </c>
      <c r="F73" s="6"/>
      <c r="G73" s="66">
        <f t="shared" si="30"/>
        <v>69</v>
      </c>
      <c r="H73" s="66">
        <f t="shared" si="31"/>
        <v>374</v>
      </c>
      <c r="I73" s="66">
        <f t="shared" si="32"/>
        <v>8</v>
      </c>
      <c r="J73" s="66">
        <f t="shared" si="33"/>
        <v>2</v>
      </c>
      <c r="K73" s="67">
        <f t="shared" si="34"/>
        <v>509.13000000000005</v>
      </c>
      <c r="L73" s="51">
        <v>46.24</v>
      </c>
      <c r="M73" s="6">
        <v>0</v>
      </c>
      <c r="N73" s="31">
        <v>1</v>
      </c>
      <c r="O73" s="31">
        <v>0</v>
      </c>
      <c r="P73" s="38">
        <f t="shared" si="35"/>
        <v>56.24</v>
      </c>
      <c r="Q73" s="55">
        <f>IF(P73="",Default_Rank_Score,RANK(P73,P$4:P$119,1))</f>
        <v>73</v>
      </c>
      <c r="R73" s="51">
        <v>40.47</v>
      </c>
      <c r="S73" s="6">
        <v>0</v>
      </c>
      <c r="T73" s="31">
        <v>0</v>
      </c>
      <c r="U73" s="31">
        <v>0</v>
      </c>
      <c r="V73" s="38">
        <f t="shared" si="36"/>
        <v>40.47</v>
      </c>
      <c r="W73" s="57">
        <f>IF(V73="",Default_Rank_Score,RANK(V73,V$4:V$119,1))</f>
        <v>78</v>
      </c>
      <c r="X73" s="51">
        <v>54.34</v>
      </c>
      <c r="Y73" s="6">
        <v>0</v>
      </c>
      <c r="Z73" s="31">
        <v>0</v>
      </c>
      <c r="AA73" s="31">
        <v>0</v>
      </c>
      <c r="AB73" s="38">
        <f t="shared" si="37"/>
        <v>54.34</v>
      </c>
      <c r="AC73" s="57">
        <f>IF(AB73="",Default_Rank_Score,RANK(AB73,AB$4:AB$119,1))</f>
        <v>70</v>
      </c>
      <c r="AD73" s="51">
        <v>41.84</v>
      </c>
      <c r="AE73" s="6">
        <v>0</v>
      </c>
      <c r="AF73" s="31">
        <v>0</v>
      </c>
      <c r="AG73" s="31">
        <v>0</v>
      </c>
      <c r="AH73" s="38">
        <f t="shared" si="38"/>
        <v>41.84</v>
      </c>
      <c r="AI73" s="57">
        <f>IF(AH73="",Default_Rank_Score,RANK(AH73,AH$4:AH$119,1))</f>
        <v>65</v>
      </c>
      <c r="AJ73" s="51">
        <v>70.180000000000007</v>
      </c>
      <c r="AK73" s="6">
        <v>0</v>
      </c>
      <c r="AL73" s="31">
        <v>0</v>
      </c>
      <c r="AM73" s="31">
        <v>0</v>
      </c>
      <c r="AN73" s="38">
        <f t="shared" si="39"/>
        <v>70.180000000000007</v>
      </c>
      <c r="AO73" s="11">
        <f>IF(AN73="",Default_Rank_Score,RANK(AN73,AN$4:AN$119,1))</f>
        <v>88</v>
      </c>
      <c r="AP73" s="51">
        <v>57.79</v>
      </c>
      <c r="AQ73" s="6">
        <v>0</v>
      </c>
      <c r="AR73" s="31">
        <v>0</v>
      </c>
      <c r="AS73" s="31">
        <v>0</v>
      </c>
      <c r="AT73" s="38">
        <f t="shared" si="40"/>
        <v>57.79</v>
      </c>
      <c r="AU73" s="11">
        <f>IF(AT73="",Default_Rank_Score,RANK(AT73,AT$4:AT$119,1))</f>
        <v>75</v>
      </c>
      <c r="AV73" s="51">
        <v>41.37</v>
      </c>
      <c r="AW73" s="6">
        <v>0</v>
      </c>
      <c r="AX73" s="31">
        <v>0</v>
      </c>
      <c r="AY73" s="31">
        <v>0</v>
      </c>
      <c r="AZ73" s="38">
        <f t="shared" si="41"/>
        <v>41.37</v>
      </c>
      <c r="BA73" s="11">
        <f>IF(AZ73="",Default_Rank_Score,RANK(AZ73,AZ$4:AZ$119,1))</f>
        <v>46</v>
      </c>
      <c r="BB73" s="51">
        <v>41.07</v>
      </c>
      <c r="BC73" s="6">
        <v>0</v>
      </c>
      <c r="BD73" s="31">
        <v>0</v>
      </c>
      <c r="BE73" s="31">
        <v>0</v>
      </c>
      <c r="BF73" s="38">
        <f t="shared" si="42"/>
        <v>41.07</v>
      </c>
      <c r="BG73" s="11">
        <f>IF(BF73="",Default_Rank_Score,RANK(BF73,BF$4:BF$119,1))</f>
        <v>58</v>
      </c>
      <c r="BH73" s="51">
        <v>43.66</v>
      </c>
      <c r="BI73" s="6">
        <v>1</v>
      </c>
      <c r="BJ73" s="31">
        <v>0</v>
      </c>
      <c r="BK73" s="31">
        <v>0</v>
      </c>
      <c r="BL73" s="38">
        <f t="shared" si="43"/>
        <v>48.66</v>
      </c>
      <c r="BM73" s="11">
        <f>IF(BL73="",Default_Rank_Score,RANK(BL73,BL$4:BL$119,1))</f>
        <v>68</v>
      </c>
      <c r="BN73" s="51">
        <v>52.17</v>
      </c>
      <c r="BO73" s="6">
        <v>1</v>
      </c>
      <c r="BP73" s="31">
        <v>0</v>
      </c>
      <c r="BQ73" s="31">
        <v>0</v>
      </c>
      <c r="BR73" s="38">
        <f t="shared" si="44"/>
        <v>57.17</v>
      </c>
      <c r="BS73" s="11">
        <f>IF(BR73="",Default_Rank_Score,RANK(BR73,BR$4:BR$119,1))</f>
        <v>67</v>
      </c>
    </row>
    <row r="74" spans="1:71" s="10" customFormat="1" x14ac:dyDescent="0.2">
      <c r="A74" s="61" t="s">
        <v>168</v>
      </c>
      <c r="B74" s="2"/>
      <c r="C74" s="1"/>
      <c r="D74" s="72">
        <v>4</v>
      </c>
      <c r="E74" s="76" t="s">
        <v>159</v>
      </c>
      <c r="F74" s="6"/>
      <c r="G74" s="66">
        <f t="shared" si="30"/>
        <v>70</v>
      </c>
      <c r="H74" s="66">
        <f t="shared" si="31"/>
        <v>317</v>
      </c>
      <c r="I74" s="66">
        <f t="shared" si="32"/>
        <v>10</v>
      </c>
      <c r="J74" s="66">
        <f t="shared" si="33"/>
        <v>0</v>
      </c>
      <c r="K74" s="67">
        <f t="shared" si="34"/>
        <v>513.19999999999993</v>
      </c>
      <c r="L74" s="51">
        <v>64.209999999999994</v>
      </c>
      <c r="M74" s="6">
        <v>0</v>
      </c>
      <c r="N74" s="31">
        <v>0</v>
      </c>
      <c r="O74" s="31">
        <v>0</v>
      </c>
      <c r="P74" s="38">
        <f t="shared" si="35"/>
        <v>64.209999999999994</v>
      </c>
      <c r="Q74" s="55">
        <f>IF(P74="",Default_Rank_Score,RANK(P74,P$4:P$119,1))</f>
        <v>85</v>
      </c>
      <c r="R74" s="51">
        <v>27.6</v>
      </c>
      <c r="S74" s="6">
        <v>0</v>
      </c>
      <c r="T74" s="31">
        <v>0</v>
      </c>
      <c r="U74" s="31">
        <v>0</v>
      </c>
      <c r="V74" s="38">
        <f t="shared" si="36"/>
        <v>27.6</v>
      </c>
      <c r="W74" s="57">
        <f>IF(V74="",Default_Rank_Score,RANK(V74,V$4:V$119,1))</f>
        <v>39</v>
      </c>
      <c r="X74" s="51">
        <v>46.48</v>
      </c>
      <c r="Y74" s="6">
        <v>0</v>
      </c>
      <c r="Z74" s="31">
        <v>0</v>
      </c>
      <c r="AA74" s="31">
        <v>0</v>
      </c>
      <c r="AB74" s="38">
        <f t="shared" si="37"/>
        <v>46.48</v>
      </c>
      <c r="AC74" s="57">
        <f>IF(AB74="",Default_Rank_Score,RANK(AB74,AB$4:AB$119,1))</f>
        <v>56</v>
      </c>
      <c r="AD74" s="51">
        <v>41.89</v>
      </c>
      <c r="AE74" s="6">
        <v>0</v>
      </c>
      <c r="AF74" s="31">
        <v>0</v>
      </c>
      <c r="AG74" s="31">
        <v>0</v>
      </c>
      <c r="AH74" s="38">
        <f t="shared" si="38"/>
        <v>41.89</v>
      </c>
      <c r="AI74" s="57">
        <f>IF(AH74="",Default_Rank_Score,RANK(AH74,AH$4:AH$119,1))</f>
        <v>66</v>
      </c>
      <c r="AJ74" s="51">
        <v>56.93</v>
      </c>
      <c r="AK74" s="6">
        <v>0</v>
      </c>
      <c r="AL74" s="31">
        <v>0</v>
      </c>
      <c r="AM74" s="31">
        <v>0</v>
      </c>
      <c r="AN74" s="38">
        <f t="shared" si="39"/>
        <v>56.93</v>
      </c>
      <c r="AO74" s="11">
        <f>IF(AN74="",Default_Rank_Score,RANK(AN74,AN$4:AN$119,1))</f>
        <v>71</v>
      </c>
      <c r="AP74" s="51">
        <v>58.95</v>
      </c>
      <c r="AQ74" s="6">
        <v>0</v>
      </c>
      <c r="AR74" s="31">
        <v>0</v>
      </c>
      <c r="AS74" s="31">
        <v>0</v>
      </c>
      <c r="AT74" s="38">
        <f t="shared" si="40"/>
        <v>58.95</v>
      </c>
      <c r="AU74" s="11">
        <f>IF(AT74="",Default_Rank_Score,RANK(AT74,AT$4:AT$119,1))</f>
        <v>79</v>
      </c>
      <c r="AV74" s="51">
        <v>61.65</v>
      </c>
      <c r="AW74" s="6">
        <v>0</v>
      </c>
      <c r="AX74" s="31">
        <v>0</v>
      </c>
      <c r="AY74" s="31">
        <v>0</v>
      </c>
      <c r="AZ74" s="38">
        <f t="shared" si="41"/>
        <v>61.65</v>
      </c>
      <c r="BA74" s="11">
        <f>IF(AZ74="",Default_Rank_Score,RANK(AZ74,AZ$4:AZ$119,1))</f>
        <v>85</v>
      </c>
      <c r="BB74" s="51">
        <v>48.59</v>
      </c>
      <c r="BC74" s="6">
        <v>0</v>
      </c>
      <c r="BD74" s="31">
        <v>0</v>
      </c>
      <c r="BE74" s="31">
        <v>0</v>
      </c>
      <c r="BF74" s="38">
        <f t="shared" si="42"/>
        <v>48.59</v>
      </c>
      <c r="BG74" s="11">
        <f>IF(BF74="",Default_Rank_Score,RANK(BF74,BF$4:BF$119,1))</f>
        <v>74</v>
      </c>
      <c r="BH74" s="51">
        <v>58.51</v>
      </c>
      <c r="BI74" s="6">
        <v>0</v>
      </c>
      <c r="BJ74" s="31">
        <v>0</v>
      </c>
      <c r="BK74" s="31">
        <v>0</v>
      </c>
      <c r="BL74" s="38">
        <f t="shared" si="43"/>
        <v>58.51</v>
      </c>
      <c r="BM74" s="11">
        <f>IF(BL74="",Default_Rank_Score,RANK(BL74,BL$4:BL$119,1))</f>
        <v>83</v>
      </c>
      <c r="BN74" s="51">
        <v>48.39</v>
      </c>
      <c r="BO74" s="6">
        <v>0</v>
      </c>
      <c r="BP74" s="31">
        <v>0</v>
      </c>
      <c r="BQ74" s="31">
        <v>0</v>
      </c>
      <c r="BR74" s="38">
        <f t="shared" si="44"/>
        <v>48.39</v>
      </c>
      <c r="BS74" s="11">
        <f>IF(BR74="",Default_Rank_Score,RANK(BR74,BR$4:BR$119,1))</f>
        <v>48</v>
      </c>
    </row>
    <row r="75" spans="1:71" s="10" customFormat="1" x14ac:dyDescent="0.2">
      <c r="A75" s="61" t="s">
        <v>56</v>
      </c>
      <c r="B75" s="2"/>
      <c r="C75" s="1"/>
      <c r="D75" s="68" t="s">
        <v>46</v>
      </c>
      <c r="E75" s="76" t="s">
        <v>57</v>
      </c>
      <c r="F75" s="6"/>
      <c r="G75" s="66">
        <f t="shared" si="30"/>
        <v>71</v>
      </c>
      <c r="H75" s="66">
        <f t="shared" si="31"/>
        <v>388</v>
      </c>
      <c r="I75" s="66">
        <f t="shared" si="32"/>
        <v>4</v>
      </c>
      <c r="J75" s="66">
        <f t="shared" si="33"/>
        <v>8</v>
      </c>
      <c r="K75" s="67">
        <f t="shared" si="34"/>
        <v>524.89</v>
      </c>
      <c r="L75" s="51">
        <v>48.84</v>
      </c>
      <c r="M75" s="6">
        <v>2</v>
      </c>
      <c r="N75" s="31">
        <v>0</v>
      </c>
      <c r="O75" s="31">
        <v>0</v>
      </c>
      <c r="P75" s="38">
        <f t="shared" si="35"/>
        <v>58.84</v>
      </c>
      <c r="Q75" s="55">
        <f>IF(P75="",Default_Rank_Score,RANK(P75,P$4:P$119,1))</f>
        <v>76</v>
      </c>
      <c r="R75" s="51">
        <v>38.74</v>
      </c>
      <c r="S75" s="6">
        <v>0</v>
      </c>
      <c r="T75" s="31">
        <v>0</v>
      </c>
      <c r="U75" s="31">
        <v>0</v>
      </c>
      <c r="V75" s="38">
        <f t="shared" si="36"/>
        <v>38.74</v>
      </c>
      <c r="W75" s="57">
        <f>IF(V75="",Default_Rank_Score,RANK(V75,V$4:V$119,1))</f>
        <v>74</v>
      </c>
      <c r="X75" s="51">
        <v>43.92</v>
      </c>
      <c r="Y75" s="6">
        <v>1</v>
      </c>
      <c r="Z75" s="31">
        <v>0</v>
      </c>
      <c r="AA75" s="31">
        <v>0</v>
      </c>
      <c r="AB75" s="38">
        <f t="shared" si="37"/>
        <v>48.92</v>
      </c>
      <c r="AC75" s="57">
        <f>IF(AB75="",Default_Rank_Score,RANK(AB75,AB$4:AB$119,1))</f>
        <v>63</v>
      </c>
      <c r="AD75" s="51">
        <v>54.16</v>
      </c>
      <c r="AE75" s="6">
        <v>2</v>
      </c>
      <c r="AF75" s="31">
        <v>0</v>
      </c>
      <c r="AG75" s="31">
        <v>0</v>
      </c>
      <c r="AH75" s="38">
        <f t="shared" si="38"/>
        <v>64.16</v>
      </c>
      <c r="AI75" s="57">
        <f>IF(AH75="",Default_Rank_Score,RANK(AH75,AH$4:AH$119,1))</f>
        <v>93</v>
      </c>
      <c r="AJ75" s="51">
        <v>61.5</v>
      </c>
      <c r="AK75" s="6">
        <v>1</v>
      </c>
      <c r="AL75" s="31">
        <v>0</v>
      </c>
      <c r="AM75" s="31">
        <v>0</v>
      </c>
      <c r="AN75" s="38">
        <f t="shared" si="39"/>
        <v>66.5</v>
      </c>
      <c r="AO75" s="11">
        <f>IF(AN75="",Default_Rank_Score,RANK(AN75,AN$4:AN$119,1))</f>
        <v>82</v>
      </c>
      <c r="AP75" s="51">
        <v>51.11</v>
      </c>
      <c r="AQ75" s="6">
        <v>0</v>
      </c>
      <c r="AR75" s="31">
        <v>0</v>
      </c>
      <c r="AS75" s="31">
        <v>0</v>
      </c>
      <c r="AT75" s="38">
        <f t="shared" si="40"/>
        <v>51.11</v>
      </c>
      <c r="AU75" s="11">
        <f>IF(AT75="",Default_Rank_Score,RANK(AT75,AT$4:AT$119,1))</f>
        <v>69</v>
      </c>
      <c r="AV75" s="51">
        <v>37.68</v>
      </c>
      <c r="AW75" s="6">
        <v>1</v>
      </c>
      <c r="AX75" s="31">
        <v>0</v>
      </c>
      <c r="AY75" s="31">
        <v>0</v>
      </c>
      <c r="AZ75" s="38">
        <f t="shared" si="41"/>
        <v>42.68</v>
      </c>
      <c r="BA75" s="11">
        <f>IF(AZ75="",Default_Rank_Score,RANK(AZ75,AZ$4:AZ$119,1))</f>
        <v>52</v>
      </c>
      <c r="BB75" s="51">
        <v>47.32</v>
      </c>
      <c r="BC75" s="6">
        <v>0</v>
      </c>
      <c r="BD75" s="31">
        <v>0</v>
      </c>
      <c r="BE75" s="31">
        <v>0</v>
      </c>
      <c r="BF75" s="38">
        <f t="shared" si="42"/>
        <v>47.32</v>
      </c>
      <c r="BG75" s="11">
        <f>IF(BF75="",Default_Rank_Score,RANK(BF75,BF$4:BF$119,1))</f>
        <v>70</v>
      </c>
      <c r="BH75" s="51">
        <v>44</v>
      </c>
      <c r="BI75" s="6">
        <v>0</v>
      </c>
      <c r="BJ75" s="31">
        <v>0</v>
      </c>
      <c r="BK75" s="31">
        <v>0</v>
      </c>
      <c r="BL75" s="38">
        <f t="shared" si="43"/>
        <v>44</v>
      </c>
      <c r="BM75" s="11">
        <f>IF(BL75="",Default_Rank_Score,RANK(BL75,BL$4:BL$119,1))</f>
        <v>60</v>
      </c>
      <c r="BN75" s="51">
        <v>57.62</v>
      </c>
      <c r="BO75" s="6">
        <v>1</v>
      </c>
      <c r="BP75" s="31">
        <v>0</v>
      </c>
      <c r="BQ75" s="31">
        <v>0</v>
      </c>
      <c r="BR75" s="38">
        <f t="shared" si="44"/>
        <v>62.62</v>
      </c>
      <c r="BS75" s="11">
        <f>IF(BR75="",Default_Rank_Score,RANK(BR75,BR$4:BR$119,1))</f>
        <v>77</v>
      </c>
    </row>
    <row r="76" spans="1:71" s="10" customFormat="1" x14ac:dyDescent="0.2">
      <c r="A76" s="61" t="s">
        <v>195</v>
      </c>
      <c r="B76" s="2"/>
      <c r="C76" s="1"/>
      <c r="D76" s="73">
        <v>5</v>
      </c>
      <c r="E76" s="76" t="s">
        <v>176</v>
      </c>
      <c r="F76" s="6"/>
      <c r="G76" s="66">
        <f t="shared" si="30"/>
        <v>72</v>
      </c>
      <c r="H76" s="66">
        <f t="shared" si="31"/>
        <v>355</v>
      </c>
      <c r="I76" s="66">
        <f t="shared" si="32"/>
        <v>6</v>
      </c>
      <c r="J76" s="66">
        <f t="shared" si="33"/>
        <v>4</v>
      </c>
      <c r="K76" s="67">
        <f t="shared" si="34"/>
        <v>533.77</v>
      </c>
      <c r="L76" s="51">
        <v>45.7</v>
      </c>
      <c r="M76" s="6">
        <v>1</v>
      </c>
      <c r="N76" s="31">
        <v>0</v>
      </c>
      <c r="O76" s="31">
        <v>0</v>
      </c>
      <c r="P76" s="38">
        <f t="shared" si="35"/>
        <v>50.7</v>
      </c>
      <c r="Q76" s="55">
        <f>IF(P76="",Default_Rank_Score,RANK(P76,P$4:P$119,1))</f>
        <v>66</v>
      </c>
      <c r="R76" s="51">
        <v>46.92</v>
      </c>
      <c r="S76" s="6">
        <v>0</v>
      </c>
      <c r="T76" s="31">
        <v>0</v>
      </c>
      <c r="U76" s="31">
        <v>0</v>
      </c>
      <c r="V76" s="38">
        <f t="shared" si="36"/>
        <v>46.92</v>
      </c>
      <c r="W76" s="57">
        <f>IF(V76="",Default_Rank_Score,RANK(V76,V$4:V$119,1))</f>
        <v>87</v>
      </c>
      <c r="X76" s="51">
        <v>51.01</v>
      </c>
      <c r="Y76" s="6">
        <v>0</v>
      </c>
      <c r="Z76" s="31">
        <v>0</v>
      </c>
      <c r="AA76" s="31">
        <v>0</v>
      </c>
      <c r="AB76" s="38">
        <f t="shared" si="37"/>
        <v>51.01</v>
      </c>
      <c r="AC76" s="57">
        <f>IF(AB76="",Default_Rank_Score,RANK(AB76,AB$4:AB$119,1))</f>
        <v>66</v>
      </c>
      <c r="AD76" s="51">
        <v>41.62</v>
      </c>
      <c r="AE76" s="6">
        <v>0</v>
      </c>
      <c r="AF76" s="31">
        <v>0</v>
      </c>
      <c r="AG76" s="31">
        <v>0</v>
      </c>
      <c r="AH76" s="38">
        <f t="shared" si="38"/>
        <v>41.62</v>
      </c>
      <c r="AI76" s="57">
        <f>IF(AH76="",Default_Rank_Score,RANK(AH76,AH$4:AH$119,1))</f>
        <v>63</v>
      </c>
      <c r="AJ76" s="51">
        <v>53.7</v>
      </c>
      <c r="AK76" s="6">
        <v>1</v>
      </c>
      <c r="AL76" s="31">
        <v>0</v>
      </c>
      <c r="AM76" s="31">
        <v>0</v>
      </c>
      <c r="AN76" s="38">
        <f t="shared" si="39"/>
        <v>58.7</v>
      </c>
      <c r="AO76" s="11">
        <f>IF(AN76="",Default_Rank_Score,RANK(AN76,AN$4:AN$119,1))</f>
        <v>73</v>
      </c>
      <c r="AP76" s="51">
        <v>49.62</v>
      </c>
      <c r="AQ76" s="6">
        <v>0</v>
      </c>
      <c r="AR76" s="31">
        <v>0</v>
      </c>
      <c r="AS76" s="31">
        <v>0</v>
      </c>
      <c r="AT76" s="38">
        <f t="shared" si="40"/>
        <v>49.62</v>
      </c>
      <c r="AU76" s="11">
        <f>IF(AT76="",Default_Rank_Score,RANK(AT76,AT$4:AT$119,1))</f>
        <v>65</v>
      </c>
      <c r="AV76" s="51">
        <v>51.4</v>
      </c>
      <c r="AW76" s="6">
        <v>1</v>
      </c>
      <c r="AX76" s="31">
        <v>0</v>
      </c>
      <c r="AY76" s="31">
        <v>0</v>
      </c>
      <c r="AZ76" s="38">
        <f t="shared" si="41"/>
        <v>56.4</v>
      </c>
      <c r="BA76" s="11">
        <f>IF(AZ76="",Default_Rank_Score,RANK(AZ76,AZ$4:AZ$119,1))</f>
        <v>76</v>
      </c>
      <c r="BB76" s="51">
        <v>56.95</v>
      </c>
      <c r="BC76" s="6">
        <v>1</v>
      </c>
      <c r="BD76" s="31">
        <v>0</v>
      </c>
      <c r="BE76" s="31">
        <v>0</v>
      </c>
      <c r="BF76" s="38">
        <f t="shared" si="42"/>
        <v>61.95</v>
      </c>
      <c r="BG76" s="11">
        <f>IF(BF76="",Default_Rank_Score,RANK(BF76,BF$4:BF$119,1))</f>
        <v>89</v>
      </c>
      <c r="BH76" s="51">
        <v>59.26</v>
      </c>
      <c r="BI76" s="6">
        <v>0</v>
      </c>
      <c r="BJ76" s="31">
        <v>0</v>
      </c>
      <c r="BK76" s="31">
        <v>0</v>
      </c>
      <c r="BL76" s="38">
        <f t="shared" si="43"/>
        <v>59.26</v>
      </c>
      <c r="BM76" s="11">
        <f>IF(BL76="",Default_Rank_Score,RANK(BL76,BL$4:BL$119,1))</f>
        <v>84</v>
      </c>
      <c r="BN76" s="51">
        <v>57.59</v>
      </c>
      <c r="BO76" s="6">
        <v>0</v>
      </c>
      <c r="BP76" s="31">
        <v>0</v>
      </c>
      <c r="BQ76" s="31">
        <v>0</v>
      </c>
      <c r="BR76" s="38">
        <f t="shared" si="44"/>
        <v>57.59</v>
      </c>
      <c r="BS76" s="11">
        <f>IF(BR76="",Default_Rank_Score,RANK(BR76,BR$4:BR$119,1))</f>
        <v>68</v>
      </c>
    </row>
    <row r="77" spans="1:71" s="10" customFormat="1" x14ac:dyDescent="0.2">
      <c r="A77" s="61" t="s">
        <v>135</v>
      </c>
      <c r="B77" s="2"/>
      <c r="C77" s="1"/>
      <c r="D77" s="72">
        <v>4</v>
      </c>
      <c r="E77" s="76" t="s">
        <v>59</v>
      </c>
      <c r="F77" s="6"/>
      <c r="G77" s="66">
        <f t="shared" si="30"/>
        <v>73</v>
      </c>
      <c r="H77" s="66">
        <f t="shared" si="31"/>
        <v>343</v>
      </c>
      <c r="I77" s="66">
        <f t="shared" si="32"/>
        <v>3</v>
      </c>
      <c r="J77" s="66">
        <f t="shared" si="33"/>
        <v>18</v>
      </c>
      <c r="K77" s="67">
        <f t="shared" si="34"/>
        <v>536.97</v>
      </c>
      <c r="L77" s="51">
        <v>43.24</v>
      </c>
      <c r="M77" s="6">
        <v>4</v>
      </c>
      <c r="N77" s="31">
        <v>0</v>
      </c>
      <c r="O77" s="31">
        <v>0</v>
      </c>
      <c r="P77" s="38">
        <f t="shared" si="35"/>
        <v>63.24</v>
      </c>
      <c r="Q77" s="55">
        <f>IF(P77="",Default_Rank_Score,RANK(P77,P$4:P$119,1))</f>
        <v>83</v>
      </c>
      <c r="R77" s="51">
        <v>22.74</v>
      </c>
      <c r="S77" s="6">
        <v>1</v>
      </c>
      <c r="T77" s="31">
        <v>0</v>
      </c>
      <c r="U77" s="31">
        <v>0</v>
      </c>
      <c r="V77" s="38">
        <f t="shared" si="36"/>
        <v>27.74</v>
      </c>
      <c r="W77" s="57">
        <f>IF(V77="",Default_Rank_Score,RANK(V77,V$4:V$119,1))</f>
        <v>40</v>
      </c>
      <c r="X77" s="51">
        <v>47.35</v>
      </c>
      <c r="Y77" s="6">
        <v>2</v>
      </c>
      <c r="Z77" s="31">
        <v>0</v>
      </c>
      <c r="AA77" s="31">
        <v>0</v>
      </c>
      <c r="AB77" s="38">
        <f t="shared" si="37"/>
        <v>57.35</v>
      </c>
      <c r="AC77" s="57">
        <f>IF(AB77="",Default_Rank_Score,RANK(AB77,AB$4:AB$119,1))</f>
        <v>77</v>
      </c>
      <c r="AD77" s="51">
        <v>41.03</v>
      </c>
      <c r="AE77" s="6">
        <v>0</v>
      </c>
      <c r="AF77" s="31">
        <v>0</v>
      </c>
      <c r="AG77" s="31">
        <v>0</v>
      </c>
      <c r="AH77" s="38">
        <f t="shared" si="38"/>
        <v>41.03</v>
      </c>
      <c r="AI77" s="57">
        <f>IF(AH77="",Default_Rank_Score,RANK(AH77,AH$4:AH$119,1))</f>
        <v>59</v>
      </c>
      <c r="AJ77" s="51">
        <v>52.94</v>
      </c>
      <c r="AK77" s="6">
        <v>3</v>
      </c>
      <c r="AL77" s="31">
        <v>0</v>
      </c>
      <c r="AM77" s="31">
        <v>0</v>
      </c>
      <c r="AN77" s="38">
        <f t="shared" si="39"/>
        <v>67.94</v>
      </c>
      <c r="AO77" s="11">
        <f>IF(AN77="",Default_Rank_Score,RANK(AN77,AN$4:AN$119,1))</f>
        <v>84</v>
      </c>
      <c r="AP77" s="51">
        <v>51.53</v>
      </c>
      <c r="AQ77" s="6">
        <v>4</v>
      </c>
      <c r="AR77" s="31">
        <v>0</v>
      </c>
      <c r="AS77" s="31">
        <v>0</v>
      </c>
      <c r="AT77" s="38">
        <f t="shared" si="40"/>
        <v>71.53</v>
      </c>
      <c r="AU77" s="11">
        <f>IF(AT77="",Default_Rank_Score,RANK(AT77,AT$4:AT$119,1))</f>
        <v>95</v>
      </c>
      <c r="AV77" s="51">
        <v>57.66</v>
      </c>
      <c r="AW77" s="6">
        <v>0</v>
      </c>
      <c r="AX77" s="31">
        <v>0</v>
      </c>
      <c r="AY77" s="31">
        <v>0</v>
      </c>
      <c r="AZ77" s="38">
        <f t="shared" si="41"/>
        <v>57.66</v>
      </c>
      <c r="BA77" s="11">
        <f>IF(AZ77="",Default_Rank_Score,RANK(AZ77,AZ$4:AZ$119,1))</f>
        <v>78</v>
      </c>
      <c r="BB77" s="51">
        <v>40.07</v>
      </c>
      <c r="BC77" s="6">
        <v>0</v>
      </c>
      <c r="BD77" s="31">
        <v>0</v>
      </c>
      <c r="BE77" s="31">
        <v>0</v>
      </c>
      <c r="BF77" s="38">
        <f t="shared" si="42"/>
        <v>40.07</v>
      </c>
      <c r="BG77" s="11">
        <f>IF(BF77="",Default_Rank_Score,RANK(BF77,BF$4:BF$119,1))</f>
        <v>54</v>
      </c>
      <c r="BH77" s="51">
        <v>42.15</v>
      </c>
      <c r="BI77" s="6">
        <v>2</v>
      </c>
      <c r="BJ77" s="31">
        <v>0</v>
      </c>
      <c r="BK77" s="31">
        <v>0</v>
      </c>
      <c r="BL77" s="38">
        <f t="shared" si="43"/>
        <v>52.15</v>
      </c>
      <c r="BM77" s="11">
        <f>IF(BL77="",Default_Rank_Score,RANK(BL77,BL$4:BL$119,1))</f>
        <v>72</v>
      </c>
      <c r="BN77" s="51">
        <v>48.26</v>
      </c>
      <c r="BO77" s="6">
        <v>2</v>
      </c>
      <c r="BP77" s="31">
        <v>0</v>
      </c>
      <c r="BQ77" s="31">
        <v>0</v>
      </c>
      <c r="BR77" s="38">
        <f t="shared" si="44"/>
        <v>58.26</v>
      </c>
      <c r="BS77" s="11">
        <f>IF(BR77="",Default_Rank_Score,RANK(BR77,BR$4:BR$119,1))</f>
        <v>69</v>
      </c>
    </row>
    <row r="78" spans="1:71" s="10" customFormat="1" x14ac:dyDescent="0.2">
      <c r="A78" s="61" t="s">
        <v>158</v>
      </c>
      <c r="B78" s="2"/>
      <c r="C78" s="1"/>
      <c r="D78" s="74">
        <v>6</v>
      </c>
      <c r="E78" s="76" t="s">
        <v>47</v>
      </c>
      <c r="F78" s="6"/>
      <c r="G78" s="66">
        <f t="shared" si="30"/>
        <v>74</v>
      </c>
      <c r="H78" s="66">
        <f t="shared" si="31"/>
        <v>386</v>
      </c>
      <c r="I78" s="66">
        <f t="shared" si="32"/>
        <v>4</v>
      </c>
      <c r="J78" s="66">
        <f t="shared" si="33"/>
        <v>11</v>
      </c>
      <c r="K78" s="67">
        <f t="shared" si="34"/>
        <v>542.66999999999996</v>
      </c>
      <c r="L78" s="51">
        <v>51.89</v>
      </c>
      <c r="M78" s="6">
        <v>0</v>
      </c>
      <c r="N78" s="31">
        <v>0</v>
      </c>
      <c r="O78" s="31">
        <v>0</v>
      </c>
      <c r="P78" s="38">
        <f t="shared" si="35"/>
        <v>51.89</v>
      </c>
      <c r="Q78" s="55">
        <f>IF(P78="",Default_Rank_Score,RANK(P78,P$4:P$119,1))</f>
        <v>67</v>
      </c>
      <c r="R78" s="51">
        <v>41.99</v>
      </c>
      <c r="S78" s="6">
        <v>2</v>
      </c>
      <c r="T78" s="31">
        <v>0</v>
      </c>
      <c r="U78" s="31">
        <v>0</v>
      </c>
      <c r="V78" s="38">
        <f t="shared" si="36"/>
        <v>51.99</v>
      </c>
      <c r="W78" s="57">
        <f>IF(V78="",Default_Rank_Score,RANK(V78,V$4:V$119,1))</f>
        <v>94</v>
      </c>
      <c r="X78" s="51">
        <v>52.26</v>
      </c>
      <c r="Y78" s="6">
        <v>0</v>
      </c>
      <c r="Z78" s="31">
        <v>0</v>
      </c>
      <c r="AA78" s="31">
        <v>0</v>
      </c>
      <c r="AB78" s="38">
        <f t="shared" si="37"/>
        <v>52.26</v>
      </c>
      <c r="AC78" s="57">
        <f>IF(AB78="",Default_Rank_Score,RANK(AB78,AB$4:AB$119,1))</f>
        <v>68</v>
      </c>
      <c r="AD78" s="51">
        <v>42.21</v>
      </c>
      <c r="AE78" s="6">
        <v>1</v>
      </c>
      <c r="AF78" s="31">
        <v>0</v>
      </c>
      <c r="AG78" s="31">
        <v>0</v>
      </c>
      <c r="AH78" s="38">
        <f t="shared" si="38"/>
        <v>47.21</v>
      </c>
      <c r="AI78" s="57">
        <f>IF(AH78="",Default_Rank_Score,RANK(AH78,AH$4:AH$119,1))</f>
        <v>74</v>
      </c>
      <c r="AJ78" s="51">
        <v>61.7</v>
      </c>
      <c r="AK78" s="6">
        <v>1</v>
      </c>
      <c r="AL78" s="31">
        <v>0</v>
      </c>
      <c r="AM78" s="31">
        <v>0</v>
      </c>
      <c r="AN78" s="38">
        <f t="shared" si="39"/>
        <v>66.7</v>
      </c>
      <c r="AO78" s="11">
        <f>IF(AN78="",Default_Rank_Score,RANK(AN78,AN$4:AN$119,1))</f>
        <v>83</v>
      </c>
      <c r="AP78" s="51">
        <v>53.38</v>
      </c>
      <c r="AQ78" s="6">
        <v>2</v>
      </c>
      <c r="AR78" s="31">
        <v>0</v>
      </c>
      <c r="AS78" s="31">
        <v>0</v>
      </c>
      <c r="AT78" s="38">
        <f t="shared" si="40"/>
        <v>63.38</v>
      </c>
      <c r="AU78" s="11">
        <f>IF(AT78="",Default_Rank_Score,RANK(AT78,AT$4:AT$119,1))</f>
        <v>85</v>
      </c>
      <c r="AV78" s="51">
        <v>38.93</v>
      </c>
      <c r="AW78" s="6">
        <v>0</v>
      </c>
      <c r="AX78" s="31">
        <v>0</v>
      </c>
      <c r="AY78" s="31">
        <v>0</v>
      </c>
      <c r="AZ78" s="38">
        <f t="shared" si="41"/>
        <v>38.93</v>
      </c>
      <c r="BA78" s="11">
        <f>IF(AZ78="",Default_Rank_Score,RANK(AZ78,AZ$4:AZ$119,1))</f>
        <v>40</v>
      </c>
      <c r="BB78" s="51">
        <v>42.02</v>
      </c>
      <c r="BC78" s="6">
        <v>3</v>
      </c>
      <c r="BD78" s="31">
        <v>0</v>
      </c>
      <c r="BE78" s="31">
        <v>0</v>
      </c>
      <c r="BF78" s="38">
        <f t="shared" si="42"/>
        <v>57.02</v>
      </c>
      <c r="BG78" s="11">
        <f>IF(BF78="",Default_Rank_Score,RANK(BF78,BF$4:BF$119,1))</f>
        <v>87</v>
      </c>
      <c r="BH78" s="51">
        <v>43.06</v>
      </c>
      <c r="BI78" s="6">
        <v>2</v>
      </c>
      <c r="BJ78" s="31">
        <v>0</v>
      </c>
      <c r="BK78" s="31">
        <v>0</v>
      </c>
      <c r="BL78" s="38">
        <f t="shared" si="43"/>
        <v>53.06</v>
      </c>
      <c r="BM78" s="11">
        <f>IF(BL78="",Default_Rank_Score,RANK(BL78,BL$4:BL$119,1))</f>
        <v>74</v>
      </c>
      <c r="BN78" s="51">
        <v>60.23</v>
      </c>
      <c r="BO78" s="6">
        <v>0</v>
      </c>
      <c r="BP78" s="31">
        <v>0</v>
      </c>
      <c r="BQ78" s="31">
        <v>0</v>
      </c>
      <c r="BR78" s="38">
        <f t="shared" si="44"/>
        <v>60.23</v>
      </c>
      <c r="BS78" s="11">
        <f>IF(BR78="",Default_Rank_Score,RANK(BR78,BR$4:BR$119,1))</f>
        <v>72</v>
      </c>
    </row>
    <row r="79" spans="1:71" s="10" customFormat="1" x14ac:dyDescent="0.2">
      <c r="A79" s="61" t="s">
        <v>121</v>
      </c>
      <c r="B79" s="2"/>
      <c r="C79" s="1"/>
      <c r="D79" s="70">
        <v>2</v>
      </c>
      <c r="E79" s="76" t="s">
        <v>71</v>
      </c>
      <c r="F79" s="6"/>
      <c r="G79" s="66">
        <f t="shared" si="30"/>
        <v>75</v>
      </c>
      <c r="H79" s="66">
        <f t="shared" si="31"/>
        <v>382</v>
      </c>
      <c r="I79" s="66">
        <f t="shared" si="32"/>
        <v>6</v>
      </c>
      <c r="J79" s="66">
        <f t="shared" si="33"/>
        <v>4</v>
      </c>
      <c r="K79" s="67">
        <f t="shared" si="34"/>
        <v>551.22</v>
      </c>
      <c r="L79" s="51">
        <v>60.75</v>
      </c>
      <c r="M79" s="6">
        <v>0</v>
      </c>
      <c r="N79" s="31">
        <v>0</v>
      </c>
      <c r="O79" s="31">
        <v>0</v>
      </c>
      <c r="P79" s="38">
        <f t="shared" si="35"/>
        <v>60.75</v>
      </c>
      <c r="Q79" s="55">
        <f>IF(P79="",Default_Rank_Score,RANK(P79,P$4:P$119,1))</f>
        <v>80</v>
      </c>
      <c r="R79" s="51">
        <v>41.53</v>
      </c>
      <c r="S79" s="6">
        <v>0</v>
      </c>
      <c r="T79" s="31">
        <v>0</v>
      </c>
      <c r="U79" s="31">
        <v>0</v>
      </c>
      <c r="V79" s="38">
        <f t="shared" si="36"/>
        <v>41.53</v>
      </c>
      <c r="W79" s="57">
        <f>IF(V79="",Default_Rank_Score,RANK(V79,V$4:V$119,1))</f>
        <v>81</v>
      </c>
      <c r="X79" s="51">
        <v>50.37</v>
      </c>
      <c r="Y79" s="6">
        <v>0</v>
      </c>
      <c r="Z79" s="31">
        <v>0</v>
      </c>
      <c r="AA79" s="31">
        <v>0</v>
      </c>
      <c r="AB79" s="38">
        <f t="shared" si="37"/>
        <v>50.37</v>
      </c>
      <c r="AC79" s="57">
        <f>IF(AB79="",Default_Rank_Score,RANK(AB79,AB$4:AB$119,1))</f>
        <v>65</v>
      </c>
      <c r="AD79" s="51">
        <v>47.8</v>
      </c>
      <c r="AE79" s="6">
        <v>1</v>
      </c>
      <c r="AF79" s="31">
        <v>0</v>
      </c>
      <c r="AG79" s="31">
        <v>0</v>
      </c>
      <c r="AH79" s="38">
        <f t="shared" si="38"/>
        <v>52.8</v>
      </c>
      <c r="AI79" s="57">
        <f>IF(AH79="",Default_Rank_Score,RANK(AH79,AH$4:AH$119,1))</f>
        <v>81</v>
      </c>
      <c r="AJ79" s="51">
        <v>64.59</v>
      </c>
      <c r="AK79" s="6">
        <v>0</v>
      </c>
      <c r="AL79" s="31">
        <v>0</v>
      </c>
      <c r="AM79" s="31">
        <v>0</v>
      </c>
      <c r="AN79" s="38">
        <f t="shared" si="39"/>
        <v>64.59</v>
      </c>
      <c r="AO79" s="11">
        <f>IF(AN79="",Default_Rank_Score,RANK(AN79,AN$4:AN$119,1))</f>
        <v>75</v>
      </c>
      <c r="AP79" s="51">
        <v>55.27</v>
      </c>
      <c r="AQ79" s="6">
        <v>1</v>
      </c>
      <c r="AR79" s="31">
        <v>0</v>
      </c>
      <c r="AS79" s="31">
        <v>0</v>
      </c>
      <c r="AT79" s="38">
        <f t="shared" si="40"/>
        <v>60.27</v>
      </c>
      <c r="AU79" s="11">
        <f>IF(AT79="",Default_Rank_Score,RANK(AT79,AT$4:AT$119,1))</f>
        <v>80</v>
      </c>
      <c r="AV79" s="51">
        <v>61.2</v>
      </c>
      <c r="AW79" s="6">
        <v>1</v>
      </c>
      <c r="AX79" s="31">
        <v>0</v>
      </c>
      <c r="AY79" s="31">
        <v>0</v>
      </c>
      <c r="AZ79" s="38">
        <f t="shared" si="41"/>
        <v>66.2</v>
      </c>
      <c r="BA79" s="11">
        <f>IF(AZ79="",Default_Rank_Score,RANK(AZ79,AZ$4:AZ$119,1))</f>
        <v>92</v>
      </c>
      <c r="BB79" s="51">
        <v>49.8</v>
      </c>
      <c r="BC79" s="6">
        <v>1</v>
      </c>
      <c r="BD79" s="31">
        <v>0</v>
      </c>
      <c r="BE79" s="31">
        <v>0</v>
      </c>
      <c r="BF79" s="38">
        <f t="shared" si="42"/>
        <v>54.8</v>
      </c>
      <c r="BG79" s="11">
        <f>IF(BF79="",Default_Rank_Score,RANK(BF79,BF$4:BF$119,1))</f>
        <v>81</v>
      </c>
      <c r="BH79" s="51">
        <v>47.34</v>
      </c>
      <c r="BI79" s="6">
        <v>0</v>
      </c>
      <c r="BJ79" s="31">
        <v>0</v>
      </c>
      <c r="BK79" s="31">
        <v>0</v>
      </c>
      <c r="BL79" s="38">
        <f t="shared" si="43"/>
        <v>47.34</v>
      </c>
      <c r="BM79" s="11">
        <f>IF(BL79="",Default_Rank_Score,RANK(BL79,BL$4:BL$119,1))</f>
        <v>65</v>
      </c>
      <c r="BN79" s="51">
        <v>52.57</v>
      </c>
      <c r="BO79" s="6">
        <v>0</v>
      </c>
      <c r="BP79" s="31">
        <v>0</v>
      </c>
      <c r="BQ79" s="31">
        <v>0</v>
      </c>
      <c r="BR79" s="38">
        <f t="shared" si="44"/>
        <v>52.57</v>
      </c>
      <c r="BS79" s="11">
        <f>IF(BR79="",Default_Rank_Score,RANK(BR79,BR$4:BR$119,1))</f>
        <v>57</v>
      </c>
    </row>
    <row r="80" spans="1:71" s="10" customFormat="1" x14ac:dyDescent="0.2">
      <c r="A80" s="61" t="s">
        <v>173</v>
      </c>
      <c r="B80" s="2"/>
      <c r="C80" s="1"/>
      <c r="D80" s="74">
        <v>6</v>
      </c>
      <c r="E80" s="76" t="s">
        <v>139</v>
      </c>
      <c r="F80" s="6"/>
      <c r="G80" s="66">
        <f t="shared" si="30"/>
        <v>76</v>
      </c>
      <c r="H80" s="66">
        <f t="shared" si="31"/>
        <v>339</v>
      </c>
      <c r="I80" s="66">
        <f t="shared" si="32"/>
        <v>5</v>
      </c>
      <c r="J80" s="66">
        <f t="shared" si="33"/>
        <v>12</v>
      </c>
      <c r="K80" s="67">
        <f t="shared" si="34"/>
        <v>551.86</v>
      </c>
      <c r="L80" s="51">
        <v>46.87</v>
      </c>
      <c r="M80" s="6">
        <v>0</v>
      </c>
      <c r="N80" s="31">
        <v>0</v>
      </c>
      <c r="O80" s="31">
        <v>0</v>
      </c>
      <c r="P80" s="38">
        <f t="shared" si="35"/>
        <v>46.87</v>
      </c>
      <c r="Q80" s="55">
        <f>IF(P80="",Default_Rank_Score,RANK(P80,P$4:P$119,1))</f>
        <v>62</v>
      </c>
      <c r="R80" s="51">
        <v>35.83</v>
      </c>
      <c r="S80" s="6">
        <v>0</v>
      </c>
      <c r="T80" s="31">
        <v>0</v>
      </c>
      <c r="U80" s="31">
        <v>0</v>
      </c>
      <c r="V80" s="38">
        <f t="shared" si="36"/>
        <v>35.83</v>
      </c>
      <c r="W80" s="57">
        <f>IF(V80="",Default_Rank_Score,RANK(V80,V$4:V$119,1))</f>
        <v>65</v>
      </c>
      <c r="X80" s="51">
        <v>47.35</v>
      </c>
      <c r="Y80" s="6">
        <v>0</v>
      </c>
      <c r="Z80" s="31">
        <v>0</v>
      </c>
      <c r="AA80" s="31">
        <v>0</v>
      </c>
      <c r="AB80" s="38">
        <f t="shared" si="37"/>
        <v>47.35</v>
      </c>
      <c r="AC80" s="57">
        <f>IF(AB80="",Default_Rank_Score,RANK(AB80,AB$4:AB$119,1))</f>
        <v>58</v>
      </c>
      <c r="AD80" s="51">
        <v>46.93</v>
      </c>
      <c r="AE80" s="6">
        <v>1</v>
      </c>
      <c r="AF80" s="31">
        <v>0</v>
      </c>
      <c r="AG80" s="31">
        <v>0</v>
      </c>
      <c r="AH80" s="38">
        <f t="shared" si="38"/>
        <v>51.93</v>
      </c>
      <c r="AI80" s="57">
        <f>IF(AH80="",Default_Rank_Score,RANK(AH80,AH$4:AH$119,1))</f>
        <v>80</v>
      </c>
      <c r="AJ80" s="51">
        <v>59.97</v>
      </c>
      <c r="AK80" s="6">
        <v>0</v>
      </c>
      <c r="AL80" s="31">
        <v>0</v>
      </c>
      <c r="AM80" s="31">
        <v>0</v>
      </c>
      <c r="AN80" s="38">
        <f t="shared" si="39"/>
        <v>59.97</v>
      </c>
      <c r="AO80" s="11">
        <f>IF(AN80="",Default_Rank_Score,RANK(AN80,AN$4:AN$119,1))</f>
        <v>74</v>
      </c>
      <c r="AP80" s="51">
        <v>56.26</v>
      </c>
      <c r="AQ80" s="6">
        <v>2</v>
      </c>
      <c r="AR80" s="31">
        <v>0</v>
      </c>
      <c r="AS80" s="31">
        <v>0</v>
      </c>
      <c r="AT80" s="38">
        <f t="shared" si="40"/>
        <v>66.259999999999991</v>
      </c>
      <c r="AU80" s="11">
        <f>IF(AT80="",Default_Rank_Score,RANK(AT80,AT$4:AT$119,1))</f>
        <v>88</v>
      </c>
      <c r="AV80" s="51">
        <v>46.5</v>
      </c>
      <c r="AW80" s="6">
        <v>3</v>
      </c>
      <c r="AX80" s="31">
        <v>0</v>
      </c>
      <c r="AY80" s="31">
        <v>0</v>
      </c>
      <c r="AZ80" s="38">
        <f t="shared" si="41"/>
        <v>61.5</v>
      </c>
      <c r="BA80" s="11">
        <f>IF(AZ80="",Default_Rank_Score,RANK(AZ80,AZ$4:AZ$119,1))</f>
        <v>84</v>
      </c>
      <c r="BB80" s="51">
        <v>42.23</v>
      </c>
      <c r="BC80" s="6">
        <v>2</v>
      </c>
      <c r="BD80" s="31">
        <v>0</v>
      </c>
      <c r="BE80" s="31">
        <v>0</v>
      </c>
      <c r="BF80" s="38">
        <f t="shared" si="42"/>
        <v>52.23</v>
      </c>
      <c r="BG80" s="11">
        <f>IF(BF80="",Default_Rank_Score,RANK(BF80,BF$4:BF$119,1))</f>
        <v>78</v>
      </c>
      <c r="BH80" s="51">
        <v>47.99</v>
      </c>
      <c r="BI80" s="6">
        <v>0</v>
      </c>
      <c r="BJ80" s="31">
        <v>0</v>
      </c>
      <c r="BK80" s="31">
        <v>0</v>
      </c>
      <c r="BL80" s="38">
        <f t="shared" si="43"/>
        <v>47.99</v>
      </c>
      <c r="BM80" s="11">
        <f>IF(BL80="",Default_Rank_Score,RANK(BL80,BL$4:BL$119,1))</f>
        <v>66</v>
      </c>
      <c r="BN80" s="51">
        <v>61.93</v>
      </c>
      <c r="BO80" s="6">
        <v>4</v>
      </c>
      <c r="BP80" s="31">
        <v>0</v>
      </c>
      <c r="BQ80" s="31">
        <v>0</v>
      </c>
      <c r="BR80" s="38">
        <f t="shared" si="44"/>
        <v>81.93</v>
      </c>
      <c r="BS80" s="11">
        <f>IF(BR80="",Default_Rank_Score,RANK(BR80,BR$4:BR$119,1))</f>
        <v>93</v>
      </c>
    </row>
    <row r="81" spans="1:71" s="10" customFormat="1" x14ac:dyDescent="0.2">
      <c r="A81" s="61" t="s">
        <v>151</v>
      </c>
      <c r="B81" s="2"/>
      <c r="C81" s="1"/>
      <c r="D81" s="73">
        <v>5</v>
      </c>
      <c r="E81" s="76" t="s">
        <v>60</v>
      </c>
      <c r="F81" s="6"/>
      <c r="G81" s="66">
        <f t="shared" si="30"/>
        <v>77</v>
      </c>
      <c r="H81" s="66">
        <f t="shared" si="31"/>
        <v>398</v>
      </c>
      <c r="I81" s="66">
        <f t="shared" si="32"/>
        <v>7</v>
      </c>
      <c r="J81" s="66">
        <f t="shared" si="33"/>
        <v>6</v>
      </c>
      <c r="K81" s="67">
        <f t="shared" si="34"/>
        <v>566.04</v>
      </c>
      <c r="L81" s="51">
        <v>61.44</v>
      </c>
      <c r="M81" s="6">
        <v>0</v>
      </c>
      <c r="N81" s="31">
        <v>1</v>
      </c>
      <c r="O81" s="31">
        <v>0</v>
      </c>
      <c r="P81" s="38">
        <f t="shared" si="35"/>
        <v>71.44</v>
      </c>
      <c r="Q81" s="55">
        <f>IF(P81="",Default_Rank_Score,RANK(P81,P$4:P$119,1))</f>
        <v>90</v>
      </c>
      <c r="R81" s="51">
        <v>39.76</v>
      </c>
      <c r="S81" s="6">
        <v>0</v>
      </c>
      <c r="T81" s="31">
        <v>0</v>
      </c>
      <c r="U81" s="31">
        <v>0</v>
      </c>
      <c r="V81" s="38">
        <f t="shared" si="36"/>
        <v>39.76</v>
      </c>
      <c r="W81" s="57">
        <f>IF(V81="",Default_Rank_Score,RANK(V81,V$4:V$119,1))</f>
        <v>77</v>
      </c>
      <c r="X81" s="51">
        <v>54.55</v>
      </c>
      <c r="Y81" s="6">
        <v>0</v>
      </c>
      <c r="Z81" s="31">
        <v>0</v>
      </c>
      <c r="AA81" s="31">
        <v>0</v>
      </c>
      <c r="AB81" s="38">
        <f t="shared" si="37"/>
        <v>54.55</v>
      </c>
      <c r="AC81" s="57">
        <f>IF(AB81="",Default_Rank_Score,RANK(AB81,AB$4:AB$119,1))</f>
        <v>71</v>
      </c>
      <c r="AD81" s="51">
        <v>45.19</v>
      </c>
      <c r="AE81" s="6">
        <v>3</v>
      </c>
      <c r="AF81" s="31">
        <v>0</v>
      </c>
      <c r="AG81" s="31">
        <v>0</v>
      </c>
      <c r="AH81" s="38">
        <f t="shared" si="38"/>
        <v>60.19</v>
      </c>
      <c r="AI81" s="57">
        <f>IF(AH81="",Default_Rank_Score,RANK(AH81,AH$4:AH$119,1))</f>
        <v>88</v>
      </c>
      <c r="AJ81" s="51">
        <v>57.48</v>
      </c>
      <c r="AK81" s="6">
        <v>0</v>
      </c>
      <c r="AL81" s="31">
        <v>0</v>
      </c>
      <c r="AM81" s="31">
        <v>0</v>
      </c>
      <c r="AN81" s="38">
        <f t="shared" si="39"/>
        <v>57.48</v>
      </c>
      <c r="AO81" s="11">
        <f>IF(AN81="",Default_Rank_Score,RANK(AN81,AN$4:AN$119,1))</f>
        <v>72</v>
      </c>
      <c r="AP81" s="51">
        <v>55.08</v>
      </c>
      <c r="AQ81" s="6">
        <v>0</v>
      </c>
      <c r="AR81" s="31">
        <v>0</v>
      </c>
      <c r="AS81" s="31">
        <v>0</v>
      </c>
      <c r="AT81" s="38">
        <f t="shared" si="40"/>
        <v>55.08</v>
      </c>
      <c r="AU81" s="11">
        <f>IF(AT81="",Default_Rank_Score,RANK(AT81,AT$4:AT$119,1))</f>
        <v>74</v>
      </c>
      <c r="AV81" s="51">
        <v>46.94</v>
      </c>
      <c r="AW81" s="6">
        <v>2</v>
      </c>
      <c r="AX81" s="31">
        <v>0</v>
      </c>
      <c r="AY81" s="31">
        <v>0</v>
      </c>
      <c r="AZ81" s="38">
        <f t="shared" si="41"/>
        <v>56.94</v>
      </c>
      <c r="BA81" s="11">
        <f>IF(AZ81="",Default_Rank_Score,RANK(AZ81,AZ$4:AZ$119,1))</f>
        <v>77</v>
      </c>
      <c r="BB81" s="51">
        <v>46.96</v>
      </c>
      <c r="BC81" s="6">
        <v>0</v>
      </c>
      <c r="BD81" s="31">
        <v>0</v>
      </c>
      <c r="BE81" s="31">
        <v>0</v>
      </c>
      <c r="BF81" s="38">
        <f t="shared" si="42"/>
        <v>46.96</v>
      </c>
      <c r="BG81" s="11">
        <f>IF(BF81="",Default_Rank_Score,RANK(BF81,BF$4:BF$119,1))</f>
        <v>69</v>
      </c>
      <c r="BH81" s="51">
        <v>60.3</v>
      </c>
      <c r="BI81" s="6">
        <v>0</v>
      </c>
      <c r="BJ81" s="31">
        <v>0</v>
      </c>
      <c r="BK81" s="31">
        <v>0</v>
      </c>
      <c r="BL81" s="38">
        <f t="shared" si="43"/>
        <v>60.3</v>
      </c>
      <c r="BM81" s="11">
        <f>IF(BL81="",Default_Rank_Score,RANK(BL81,BL$4:BL$119,1))</f>
        <v>86</v>
      </c>
      <c r="BN81" s="51">
        <v>58.34</v>
      </c>
      <c r="BO81" s="6">
        <v>1</v>
      </c>
      <c r="BP81" s="31">
        <v>0</v>
      </c>
      <c r="BQ81" s="31">
        <v>0</v>
      </c>
      <c r="BR81" s="38">
        <f t="shared" si="44"/>
        <v>63.34</v>
      </c>
      <c r="BS81" s="11">
        <f>IF(BR81="",Default_Rank_Score,RANK(BR81,BR$4:BR$119,1))</f>
        <v>78</v>
      </c>
    </row>
    <row r="82" spans="1:71" s="10" customFormat="1" x14ac:dyDescent="0.2">
      <c r="A82" s="61" t="s">
        <v>113</v>
      </c>
      <c r="B82" s="2"/>
      <c r="C82" s="1"/>
      <c r="D82" s="71">
        <v>3</v>
      </c>
      <c r="E82" s="76" t="s">
        <v>47</v>
      </c>
      <c r="F82" s="6"/>
      <c r="G82" s="66">
        <f t="shared" si="30"/>
        <v>78</v>
      </c>
      <c r="H82" s="66">
        <f t="shared" si="31"/>
        <v>417</v>
      </c>
      <c r="I82" s="66">
        <f t="shared" si="32"/>
        <v>7</v>
      </c>
      <c r="J82" s="66">
        <f t="shared" si="33"/>
        <v>5</v>
      </c>
      <c r="K82" s="67">
        <f t="shared" si="34"/>
        <v>570.66999999999996</v>
      </c>
      <c r="L82" s="51">
        <v>59</v>
      </c>
      <c r="M82" s="6">
        <v>0</v>
      </c>
      <c r="N82" s="31">
        <v>0</v>
      </c>
      <c r="O82" s="31">
        <v>0</v>
      </c>
      <c r="P82" s="38">
        <f t="shared" si="35"/>
        <v>59</v>
      </c>
      <c r="Q82" s="55">
        <f>IF(P82="",Default_Rank_Score,RANK(P82,P$4:P$119,1))</f>
        <v>77</v>
      </c>
      <c r="R82" s="51">
        <v>38.299999999999997</v>
      </c>
      <c r="S82" s="6">
        <v>0</v>
      </c>
      <c r="T82" s="31">
        <v>0</v>
      </c>
      <c r="U82" s="31">
        <v>0</v>
      </c>
      <c r="V82" s="38">
        <f t="shared" si="36"/>
        <v>38.299999999999997</v>
      </c>
      <c r="W82" s="57">
        <f>IF(V82="",Default_Rank_Score,RANK(V82,V$4:V$119,1))</f>
        <v>72</v>
      </c>
      <c r="X82" s="51">
        <v>64.22</v>
      </c>
      <c r="Y82" s="6">
        <v>0</v>
      </c>
      <c r="Z82" s="31">
        <v>0</v>
      </c>
      <c r="AA82" s="31">
        <v>0</v>
      </c>
      <c r="AB82" s="38">
        <f t="shared" si="37"/>
        <v>64.22</v>
      </c>
      <c r="AC82" s="57">
        <f>IF(AB82="",Default_Rank_Score,RANK(AB82,AB$4:AB$119,1))</f>
        <v>87</v>
      </c>
      <c r="AD82" s="51">
        <v>51.62</v>
      </c>
      <c r="AE82" s="6">
        <v>3</v>
      </c>
      <c r="AF82" s="31">
        <v>0</v>
      </c>
      <c r="AG82" s="31">
        <v>0</v>
      </c>
      <c r="AH82" s="38">
        <f t="shared" si="38"/>
        <v>66.62</v>
      </c>
      <c r="AI82" s="57">
        <f>IF(AH82="",Default_Rank_Score,RANK(AH82,AH$4:AH$119,1))</f>
        <v>95</v>
      </c>
      <c r="AJ82" s="51">
        <v>64.3</v>
      </c>
      <c r="AK82" s="6">
        <v>1</v>
      </c>
      <c r="AL82" s="31">
        <v>0</v>
      </c>
      <c r="AM82" s="31">
        <v>0</v>
      </c>
      <c r="AN82" s="38">
        <f t="shared" si="39"/>
        <v>69.3</v>
      </c>
      <c r="AO82" s="11">
        <f>IF(AN82="",Default_Rank_Score,RANK(AN82,AN$4:AN$119,1))</f>
        <v>86</v>
      </c>
      <c r="AP82" s="51">
        <v>49.13</v>
      </c>
      <c r="AQ82" s="6">
        <v>1</v>
      </c>
      <c r="AR82" s="31">
        <v>0</v>
      </c>
      <c r="AS82" s="31">
        <v>0</v>
      </c>
      <c r="AT82" s="38">
        <f t="shared" si="40"/>
        <v>54.13</v>
      </c>
      <c r="AU82" s="11">
        <f>IF(AT82="",Default_Rank_Score,RANK(AT82,AT$4:AT$119,1))</f>
        <v>72</v>
      </c>
      <c r="AV82" s="51">
        <v>40.450000000000003</v>
      </c>
      <c r="AW82" s="6">
        <v>0</v>
      </c>
      <c r="AX82" s="31">
        <v>0</v>
      </c>
      <c r="AY82" s="31">
        <v>0</v>
      </c>
      <c r="AZ82" s="38">
        <f t="shared" si="41"/>
        <v>40.450000000000003</v>
      </c>
      <c r="BA82" s="11">
        <f>IF(AZ82="",Default_Rank_Score,RANK(AZ82,AZ$4:AZ$119,1))</f>
        <v>42</v>
      </c>
      <c r="BB82" s="51">
        <v>49.97</v>
      </c>
      <c r="BC82" s="6">
        <v>0</v>
      </c>
      <c r="BD82" s="31">
        <v>0</v>
      </c>
      <c r="BE82" s="31">
        <v>0</v>
      </c>
      <c r="BF82" s="38">
        <f t="shared" si="42"/>
        <v>49.97</v>
      </c>
      <c r="BG82" s="11">
        <f>IF(BF82="",Default_Rank_Score,RANK(BF82,BF$4:BF$119,1))</f>
        <v>75</v>
      </c>
      <c r="BH82" s="51">
        <v>66.760000000000005</v>
      </c>
      <c r="BI82" s="6">
        <v>0</v>
      </c>
      <c r="BJ82" s="31">
        <v>0</v>
      </c>
      <c r="BK82" s="31">
        <v>0</v>
      </c>
      <c r="BL82" s="38">
        <f t="shared" si="43"/>
        <v>66.760000000000005</v>
      </c>
      <c r="BM82" s="11">
        <f>IF(BL82="",Default_Rank_Score,RANK(BL82,BL$4:BL$119,1))</f>
        <v>94</v>
      </c>
      <c r="BN82" s="51">
        <v>61.92</v>
      </c>
      <c r="BO82" s="6">
        <v>0</v>
      </c>
      <c r="BP82" s="31">
        <v>0</v>
      </c>
      <c r="BQ82" s="31">
        <v>0</v>
      </c>
      <c r="BR82" s="38">
        <f t="shared" si="44"/>
        <v>61.92</v>
      </c>
      <c r="BS82" s="11">
        <f>IF(BR82="",Default_Rank_Score,RANK(BR82,BR$4:BR$119,1))</f>
        <v>76</v>
      </c>
    </row>
    <row r="83" spans="1:71" s="10" customFormat="1" x14ac:dyDescent="0.2">
      <c r="A83" s="61" t="s">
        <v>147</v>
      </c>
      <c r="B83" s="2"/>
      <c r="C83" s="1"/>
      <c r="D83" s="73">
        <v>5</v>
      </c>
      <c r="E83" s="76" t="s">
        <v>148</v>
      </c>
      <c r="F83" s="6"/>
      <c r="G83" s="66">
        <f t="shared" si="30"/>
        <v>79</v>
      </c>
      <c r="H83" s="66">
        <f t="shared" si="31"/>
        <v>377</v>
      </c>
      <c r="I83" s="66">
        <f t="shared" si="32"/>
        <v>5</v>
      </c>
      <c r="J83" s="66">
        <f t="shared" si="33"/>
        <v>5</v>
      </c>
      <c r="K83" s="67">
        <f t="shared" si="34"/>
        <v>578.28000000000009</v>
      </c>
      <c r="L83" s="51">
        <v>56.21</v>
      </c>
      <c r="M83" s="6">
        <v>1</v>
      </c>
      <c r="N83" s="31">
        <v>0</v>
      </c>
      <c r="O83" s="31">
        <v>0</v>
      </c>
      <c r="P83" s="38">
        <f t="shared" si="35"/>
        <v>61.21</v>
      </c>
      <c r="Q83" s="55">
        <f>IF(P83="",Default_Rank_Score,RANK(P83,P$4:P$119,1))</f>
        <v>81</v>
      </c>
      <c r="R83" s="51">
        <v>36.369999999999997</v>
      </c>
      <c r="S83" s="6">
        <v>0</v>
      </c>
      <c r="T83" s="31">
        <v>0</v>
      </c>
      <c r="U83" s="31">
        <v>0</v>
      </c>
      <c r="V83" s="38">
        <f t="shared" si="36"/>
        <v>36.369999999999997</v>
      </c>
      <c r="W83" s="57">
        <f>IF(V83="",Default_Rank_Score,RANK(V83,V$4:V$119,1))</f>
        <v>67</v>
      </c>
      <c r="X83" s="51">
        <v>53.54</v>
      </c>
      <c r="Y83" s="6">
        <v>1</v>
      </c>
      <c r="Z83" s="31">
        <v>0</v>
      </c>
      <c r="AA83" s="31">
        <v>0</v>
      </c>
      <c r="AB83" s="38">
        <f t="shared" si="37"/>
        <v>58.54</v>
      </c>
      <c r="AC83" s="57">
        <f>IF(AB83="",Default_Rank_Score,RANK(AB83,AB$4:AB$119,1))</f>
        <v>78</v>
      </c>
      <c r="AD83" s="51">
        <v>46.77</v>
      </c>
      <c r="AE83" s="6">
        <v>0</v>
      </c>
      <c r="AF83" s="31">
        <v>0</v>
      </c>
      <c r="AG83" s="31">
        <v>0</v>
      </c>
      <c r="AH83" s="38">
        <f t="shared" si="38"/>
        <v>46.77</v>
      </c>
      <c r="AI83" s="57">
        <f>IF(AH83="",Default_Rank_Score,RANK(AH83,AH$4:AH$119,1))</f>
        <v>73</v>
      </c>
      <c r="AJ83" s="51">
        <v>65.44</v>
      </c>
      <c r="AK83" s="6">
        <v>0</v>
      </c>
      <c r="AL83" s="31">
        <v>0</v>
      </c>
      <c r="AM83" s="31">
        <v>0</v>
      </c>
      <c r="AN83" s="38">
        <f t="shared" si="39"/>
        <v>65.44</v>
      </c>
      <c r="AO83" s="11">
        <f>IF(AN83="",Default_Rank_Score,RANK(AN83,AN$4:AN$119,1))</f>
        <v>78</v>
      </c>
      <c r="AP83" s="51">
        <v>54.35</v>
      </c>
      <c r="AQ83" s="6">
        <v>0</v>
      </c>
      <c r="AR83" s="31">
        <v>0</v>
      </c>
      <c r="AS83" s="31">
        <v>0</v>
      </c>
      <c r="AT83" s="38">
        <f t="shared" si="40"/>
        <v>54.35</v>
      </c>
      <c r="AU83" s="11">
        <f>IF(AT83="",Default_Rank_Score,RANK(AT83,AT$4:AT$119,1))</f>
        <v>73</v>
      </c>
      <c r="AV83" s="51">
        <v>50.6</v>
      </c>
      <c r="AW83" s="6">
        <v>1</v>
      </c>
      <c r="AX83" s="31">
        <v>0</v>
      </c>
      <c r="AY83" s="31">
        <v>0</v>
      </c>
      <c r="AZ83" s="38">
        <f t="shared" si="41"/>
        <v>55.6</v>
      </c>
      <c r="BA83" s="11">
        <f>IF(AZ83="",Default_Rank_Score,RANK(AZ83,AZ$4:AZ$119,1))</f>
        <v>75</v>
      </c>
      <c r="BB83" s="51">
        <v>49.42</v>
      </c>
      <c r="BC83" s="6">
        <v>1</v>
      </c>
      <c r="BD83" s="31">
        <v>0</v>
      </c>
      <c r="BE83" s="31">
        <v>0</v>
      </c>
      <c r="BF83" s="38">
        <f t="shared" si="42"/>
        <v>54.42</v>
      </c>
      <c r="BG83" s="11">
        <f>IF(BF83="",Default_Rank_Score,RANK(BF83,BF$4:BF$119,1))</f>
        <v>79</v>
      </c>
      <c r="BH83" s="51">
        <v>59.68</v>
      </c>
      <c r="BI83" s="6">
        <v>1</v>
      </c>
      <c r="BJ83" s="31">
        <v>0</v>
      </c>
      <c r="BK83" s="31">
        <v>0</v>
      </c>
      <c r="BL83" s="38">
        <f t="shared" si="43"/>
        <v>64.680000000000007</v>
      </c>
      <c r="BM83" s="11">
        <f>IF(BL83="",Default_Rank_Score,RANK(BL83,BL$4:BL$119,1))</f>
        <v>90</v>
      </c>
      <c r="BN83" s="51">
        <v>70.900000000000006</v>
      </c>
      <c r="BO83" s="6">
        <v>0</v>
      </c>
      <c r="BP83" s="31">
        <v>1</v>
      </c>
      <c r="BQ83" s="31">
        <v>0</v>
      </c>
      <c r="BR83" s="38">
        <f t="shared" si="44"/>
        <v>80.900000000000006</v>
      </c>
      <c r="BS83" s="11">
        <f>IF(BR83="",Default_Rank_Score,RANK(BR83,BR$4:BR$119,1))</f>
        <v>90</v>
      </c>
    </row>
    <row r="84" spans="1:71" s="10" customFormat="1" x14ac:dyDescent="0.2">
      <c r="A84" s="61" t="s">
        <v>153</v>
      </c>
      <c r="B84" s="2"/>
      <c r="C84" s="1"/>
      <c r="D84" s="68" t="s">
        <v>46</v>
      </c>
      <c r="E84" s="76" t="s">
        <v>90</v>
      </c>
      <c r="F84" s="6"/>
      <c r="G84" s="66">
        <f t="shared" si="30"/>
        <v>80</v>
      </c>
      <c r="H84" s="66">
        <f t="shared" si="31"/>
        <v>414</v>
      </c>
      <c r="I84" s="66">
        <f t="shared" si="32"/>
        <v>8</v>
      </c>
      <c r="J84" s="66">
        <f t="shared" si="33"/>
        <v>4</v>
      </c>
      <c r="K84" s="67">
        <f t="shared" si="34"/>
        <v>588.7600000000001</v>
      </c>
      <c r="L84" s="51">
        <v>57.99</v>
      </c>
      <c r="M84" s="6">
        <v>0</v>
      </c>
      <c r="N84" s="31">
        <v>1</v>
      </c>
      <c r="O84" s="31">
        <v>0</v>
      </c>
      <c r="P84" s="38">
        <f t="shared" si="35"/>
        <v>67.990000000000009</v>
      </c>
      <c r="Q84" s="55">
        <f>IF(P84="",Default_Rank_Score,RANK(P84,P$4:P$119,1))</f>
        <v>88</v>
      </c>
      <c r="R84" s="51">
        <v>53.61</v>
      </c>
      <c r="S84" s="6">
        <v>0</v>
      </c>
      <c r="T84" s="31">
        <v>0</v>
      </c>
      <c r="U84" s="31">
        <v>0</v>
      </c>
      <c r="V84" s="38">
        <f t="shared" si="36"/>
        <v>53.61</v>
      </c>
      <c r="W84" s="57">
        <f>IF(V84="",Default_Rank_Score,RANK(V84,V$4:V$119,1))</f>
        <v>96</v>
      </c>
      <c r="X84" s="51">
        <v>61.85</v>
      </c>
      <c r="Y84" s="6">
        <v>0</v>
      </c>
      <c r="Z84" s="31">
        <v>0</v>
      </c>
      <c r="AA84" s="31">
        <v>0</v>
      </c>
      <c r="AB84" s="38">
        <f t="shared" si="37"/>
        <v>61.85</v>
      </c>
      <c r="AC84" s="57">
        <f>IF(AB84="",Default_Rank_Score,RANK(AB84,AB$4:AB$119,1))</f>
        <v>81</v>
      </c>
      <c r="AD84" s="51">
        <v>54.66</v>
      </c>
      <c r="AE84" s="6">
        <v>0</v>
      </c>
      <c r="AF84" s="31">
        <v>0</v>
      </c>
      <c r="AG84" s="31">
        <v>0</v>
      </c>
      <c r="AH84" s="38">
        <f t="shared" si="38"/>
        <v>54.66</v>
      </c>
      <c r="AI84" s="57">
        <f>IF(AH84="",Default_Rank_Score,RANK(AH84,AH$4:AH$119,1))</f>
        <v>82</v>
      </c>
      <c r="AJ84" s="51">
        <v>55.5</v>
      </c>
      <c r="AK84" s="6">
        <v>0</v>
      </c>
      <c r="AL84" s="31">
        <v>0</v>
      </c>
      <c r="AM84" s="31">
        <v>0</v>
      </c>
      <c r="AN84" s="38">
        <f t="shared" si="39"/>
        <v>55.5</v>
      </c>
      <c r="AO84" s="11">
        <f>IF(AN84="",Default_Rank_Score,RANK(AN84,AN$4:AN$119,1))</f>
        <v>67</v>
      </c>
      <c r="AP84" s="51">
        <v>57.12</v>
      </c>
      <c r="AQ84" s="6">
        <v>1</v>
      </c>
      <c r="AR84" s="31">
        <v>0</v>
      </c>
      <c r="AS84" s="31">
        <v>0</v>
      </c>
      <c r="AT84" s="38">
        <f t="shared" si="40"/>
        <v>62.12</v>
      </c>
      <c r="AU84" s="11">
        <f>IF(AT84="",Default_Rank_Score,RANK(AT84,AT$4:AT$119,1))</f>
        <v>84</v>
      </c>
      <c r="AV84" s="51">
        <v>49.85</v>
      </c>
      <c r="AW84" s="6">
        <v>0</v>
      </c>
      <c r="AX84" s="31">
        <v>0</v>
      </c>
      <c r="AY84" s="31">
        <v>0</v>
      </c>
      <c r="AZ84" s="38">
        <f t="shared" si="41"/>
        <v>49.85</v>
      </c>
      <c r="BA84" s="11">
        <f>IF(AZ84="",Default_Rank_Score,RANK(AZ84,AZ$4:AZ$119,1))</f>
        <v>69</v>
      </c>
      <c r="BB84" s="51">
        <v>48.04</v>
      </c>
      <c r="BC84" s="6">
        <v>0</v>
      </c>
      <c r="BD84" s="31">
        <v>0</v>
      </c>
      <c r="BE84" s="31">
        <v>0</v>
      </c>
      <c r="BF84" s="38">
        <f t="shared" si="42"/>
        <v>48.04</v>
      </c>
      <c r="BG84" s="11">
        <f>IF(BF84="",Default_Rank_Score,RANK(BF84,BF$4:BF$119,1))</f>
        <v>72</v>
      </c>
      <c r="BH84" s="51">
        <v>62.5</v>
      </c>
      <c r="BI84" s="6">
        <v>0</v>
      </c>
      <c r="BJ84" s="31">
        <v>0</v>
      </c>
      <c r="BK84" s="31">
        <v>0</v>
      </c>
      <c r="BL84" s="38">
        <f t="shared" si="43"/>
        <v>62.5</v>
      </c>
      <c r="BM84" s="11">
        <f>IF(BL84="",Default_Rank_Score,RANK(BL84,BL$4:BL$119,1))</f>
        <v>87</v>
      </c>
      <c r="BN84" s="51">
        <v>57.64</v>
      </c>
      <c r="BO84" s="6">
        <v>3</v>
      </c>
      <c r="BP84" s="31">
        <v>0</v>
      </c>
      <c r="BQ84" s="31">
        <v>0</v>
      </c>
      <c r="BR84" s="38">
        <f t="shared" si="44"/>
        <v>72.64</v>
      </c>
      <c r="BS84" s="11">
        <f>IF(BR84="",Default_Rank_Score,RANK(BR84,BR$4:BR$119,1))</f>
        <v>85</v>
      </c>
    </row>
    <row r="85" spans="1:71" s="10" customFormat="1" x14ac:dyDescent="0.2">
      <c r="A85" s="61" t="s">
        <v>157</v>
      </c>
      <c r="B85" s="2"/>
      <c r="C85" s="1"/>
      <c r="D85" s="74">
        <v>6</v>
      </c>
      <c r="E85" s="76" t="s">
        <v>191</v>
      </c>
      <c r="F85" s="6"/>
      <c r="G85" s="66">
        <f t="shared" si="30"/>
        <v>81</v>
      </c>
      <c r="H85" s="66">
        <f t="shared" si="31"/>
        <v>433</v>
      </c>
      <c r="I85" s="66">
        <f t="shared" si="32"/>
        <v>7</v>
      </c>
      <c r="J85" s="66">
        <f t="shared" si="33"/>
        <v>4</v>
      </c>
      <c r="K85" s="67">
        <f t="shared" si="34"/>
        <v>588.81000000000006</v>
      </c>
      <c r="L85" s="51">
        <v>55.62</v>
      </c>
      <c r="M85" s="6">
        <v>0</v>
      </c>
      <c r="N85" s="31">
        <v>0</v>
      </c>
      <c r="O85" s="31">
        <v>0</v>
      </c>
      <c r="P85" s="38">
        <f t="shared" si="35"/>
        <v>55.62</v>
      </c>
      <c r="Q85" s="55">
        <f>IF(P85="",Default_Rank_Score,RANK(P85,P$4:P$119,1))</f>
        <v>71</v>
      </c>
      <c r="R85" s="51">
        <v>38.94</v>
      </c>
      <c r="S85" s="6">
        <v>2</v>
      </c>
      <c r="T85" s="31">
        <v>0</v>
      </c>
      <c r="U85" s="31">
        <v>0</v>
      </c>
      <c r="V85" s="38">
        <f t="shared" si="36"/>
        <v>48.94</v>
      </c>
      <c r="W85" s="57">
        <f>IF(V85="",Default_Rank_Score,RANK(V85,V$4:V$119,1))</f>
        <v>91</v>
      </c>
      <c r="X85" s="51">
        <v>65.569999999999993</v>
      </c>
      <c r="Y85" s="6">
        <v>1</v>
      </c>
      <c r="Z85" s="31">
        <v>1</v>
      </c>
      <c r="AA85" s="31">
        <v>0</v>
      </c>
      <c r="AB85" s="38">
        <f t="shared" si="37"/>
        <v>80.569999999999993</v>
      </c>
      <c r="AC85" s="57">
        <f>IF(AB85="",Default_Rank_Score,RANK(AB85,AB$4:AB$119,1))</f>
        <v>98</v>
      </c>
      <c r="AD85" s="51">
        <v>57.81</v>
      </c>
      <c r="AE85" s="6">
        <v>0</v>
      </c>
      <c r="AF85" s="31">
        <v>0</v>
      </c>
      <c r="AG85" s="31">
        <v>0</v>
      </c>
      <c r="AH85" s="38">
        <f t="shared" si="38"/>
        <v>57.81</v>
      </c>
      <c r="AI85" s="57">
        <f>IF(AH85="",Default_Rank_Score,RANK(AH85,AH$4:AH$119,1))</f>
        <v>86</v>
      </c>
      <c r="AJ85" s="51">
        <v>70.13</v>
      </c>
      <c r="AK85" s="6">
        <v>0</v>
      </c>
      <c r="AL85" s="31">
        <v>0</v>
      </c>
      <c r="AM85" s="31">
        <v>0</v>
      </c>
      <c r="AN85" s="38">
        <f t="shared" si="39"/>
        <v>70.13</v>
      </c>
      <c r="AO85" s="11">
        <f>IF(AN85="",Default_Rank_Score,RANK(AN85,AN$4:AN$119,1))</f>
        <v>87</v>
      </c>
      <c r="AP85" s="51">
        <v>58.14</v>
      </c>
      <c r="AQ85" s="6">
        <v>0</v>
      </c>
      <c r="AR85" s="31">
        <v>0</v>
      </c>
      <c r="AS85" s="31">
        <v>0</v>
      </c>
      <c r="AT85" s="38">
        <f t="shared" si="40"/>
        <v>58.14</v>
      </c>
      <c r="AU85" s="11">
        <f>IF(AT85="",Default_Rank_Score,RANK(AT85,AT$4:AT$119,1))</f>
        <v>77</v>
      </c>
      <c r="AV85" s="51">
        <v>47.59</v>
      </c>
      <c r="AW85" s="6">
        <v>1</v>
      </c>
      <c r="AX85" s="31">
        <v>0</v>
      </c>
      <c r="AY85" s="31">
        <v>0</v>
      </c>
      <c r="AZ85" s="38">
        <f t="shared" si="41"/>
        <v>52.59</v>
      </c>
      <c r="BA85" s="11">
        <f>IF(AZ85="",Default_Rank_Score,RANK(AZ85,AZ$4:AZ$119,1))</f>
        <v>72</v>
      </c>
      <c r="BB85" s="51">
        <v>48.12</v>
      </c>
      <c r="BC85" s="6">
        <v>0</v>
      </c>
      <c r="BD85" s="31">
        <v>0</v>
      </c>
      <c r="BE85" s="31">
        <v>0</v>
      </c>
      <c r="BF85" s="38">
        <f t="shared" si="42"/>
        <v>48.12</v>
      </c>
      <c r="BG85" s="11">
        <f>IF(BF85="",Default_Rank_Score,RANK(BF85,BF$4:BF$119,1))</f>
        <v>73</v>
      </c>
      <c r="BH85" s="51">
        <v>55.56</v>
      </c>
      <c r="BI85" s="6">
        <v>0</v>
      </c>
      <c r="BJ85" s="31">
        <v>0</v>
      </c>
      <c r="BK85" s="31">
        <v>0</v>
      </c>
      <c r="BL85" s="38">
        <f t="shared" si="43"/>
        <v>55.56</v>
      </c>
      <c r="BM85" s="11">
        <f>IF(BL85="",Default_Rank_Score,RANK(BL85,BL$4:BL$119,1))</f>
        <v>78</v>
      </c>
      <c r="BN85" s="51">
        <v>61.33</v>
      </c>
      <c r="BO85" s="6">
        <v>0</v>
      </c>
      <c r="BP85" s="31">
        <v>0</v>
      </c>
      <c r="BQ85" s="31">
        <v>0</v>
      </c>
      <c r="BR85" s="38">
        <f t="shared" si="44"/>
        <v>61.33</v>
      </c>
      <c r="BS85" s="11">
        <f>IF(BR85="",Default_Rank_Score,RANK(BR85,BR$4:BR$119,1))</f>
        <v>74</v>
      </c>
    </row>
    <row r="86" spans="1:71" s="10" customFormat="1" x14ac:dyDescent="0.2">
      <c r="A86" s="77" t="s">
        <v>105</v>
      </c>
      <c r="B86" s="2"/>
      <c r="C86" s="1"/>
      <c r="D86" s="71">
        <v>3</v>
      </c>
      <c r="E86" s="76" t="s">
        <v>106</v>
      </c>
      <c r="F86" s="6"/>
      <c r="G86" s="66">
        <f t="shared" si="30"/>
        <v>82</v>
      </c>
      <c r="H86" s="66">
        <f t="shared" si="31"/>
        <v>380</v>
      </c>
      <c r="I86" s="66">
        <f t="shared" si="32"/>
        <v>8</v>
      </c>
      <c r="J86" s="66">
        <f t="shared" si="33"/>
        <v>2</v>
      </c>
      <c r="K86" s="67">
        <f t="shared" si="34"/>
        <v>595.70000000000005</v>
      </c>
      <c r="L86" s="75">
        <v>61.18</v>
      </c>
      <c r="M86" s="6">
        <v>1</v>
      </c>
      <c r="N86" s="31">
        <v>0</v>
      </c>
      <c r="O86" s="31">
        <v>0</v>
      </c>
      <c r="P86" s="38">
        <f t="shared" si="35"/>
        <v>66.180000000000007</v>
      </c>
      <c r="Q86" s="55">
        <f>IF(P86="",Default_Rank_Score,RANK(P86,P$4:P$119,1))</f>
        <v>87</v>
      </c>
      <c r="R86" s="51">
        <v>43.94</v>
      </c>
      <c r="S86" s="6">
        <v>0</v>
      </c>
      <c r="T86" s="31">
        <v>0</v>
      </c>
      <c r="U86" s="31">
        <v>0</v>
      </c>
      <c r="V86" s="38">
        <f t="shared" si="36"/>
        <v>43.94</v>
      </c>
      <c r="W86" s="57">
        <f>IF(V86="",Default_Rank_Score,RANK(V86,V$4:V$119,1))</f>
        <v>84</v>
      </c>
      <c r="X86" s="51">
        <v>64.849999999999994</v>
      </c>
      <c r="Y86" s="6">
        <v>0</v>
      </c>
      <c r="Z86" s="31">
        <v>0</v>
      </c>
      <c r="AA86" s="31">
        <v>0</v>
      </c>
      <c r="AB86" s="38">
        <f t="shared" si="37"/>
        <v>64.849999999999994</v>
      </c>
      <c r="AC86" s="57">
        <f>IF(AB86="",Default_Rank_Score,RANK(AB86,AB$4:AB$119,1))</f>
        <v>88</v>
      </c>
      <c r="AD86" s="51">
        <v>43.42</v>
      </c>
      <c r="AE86" s="6">
        <v>0</v>
      </c>
      <c r="AF86" s="31">
        <v>0</v>
      </c>
      <c r="AG86" s="31">
        <v>0</v>
      </c>
      <c r="AH86" s="38">
        <f t="shared" si="38"/>
        <v>43.42</v>
      </c>
      <c r="AI86" s="57">
        <f>IF(AH86="",Default_Rank_Score,RANK(AH86,AH$4:AH$119,1))</f>
        <v>69</v>
      </c>
      <c r="AJ86" s="51">
        <v>48.97</v>
      </c>
      <c r="AK86" s="6">
        <v>0</v>
      </c>
      <c r="AL86" s="31">
        <v>0</v>
      </c>
      <c r="AM86" s="31">
        <v>0</v>
      </c>
      <c r="AN86" s="38">
        <f t="shared" si="39"/>
        <v>48.97</v>
      </c>
      <c r="AO86" s="11">
        <f>IF(AN86="",Default_Rank_Score,RANK(AN86,AN$4:AN$119,1))</f>
        <v>52</v>
      </c>
      <c r="AP86" s="51">
        <v>47.61</v>
      </c>
      <c r="AQ86" s="6">
        <v>0</v>
      </c>
      <c r="AR86" s="31">
        <v>0</v>
      </c>
      <c r="AS86" s="31">
        <v>0</v>
      </c>
      <c r="AT86" s="38">
        <f t="shared" si="40"/>
        <v>47.61</v>
      </c>
      <c r="AU86" s="11">
        <f>IF(AT86="",Default_Rank_Score,RANK(AT86,AT$4:AT$119,1))</f>
        <v>63</v>
      </c>
      <c r="AV86" s="51" t="s">
        <v>192</v>
      </c>
      <c r="AW86" s="6">
        <v>1</v>
      </c>
      <c r="AX86" s="31">
        <v>0</v>
      </c>
      <c r="AY86" s="31">
        <v>0</v>
      </c>
      <c r="AZ86" s="38">
        <f t="shared" si="41"/>
        <v>140</v>
      </c>
      <c r="BA86" s="11">
        <f>IF(AZ86="",Default_Rank_Score,RANK(AZ86,AZ$4:AZ$119,1))</f>
        <v>110</v>
      </c>
      <c r="BB86" s="51">
        <v>42.78</v>
      </c>
      <c r="BC86" s="6">
        <v>0</v>
      </c>
      <c r="BD86" s="31">
        <v>0</v>
      </c>
      <c r="BE86" s="31">
        <v>0</v>
      </c>
      <c r="BF86" s="38">
        <f t="shared" si="42"/>
        <v>42.78</v>
      </c>
      <c r="BG86" s="11">
        <f>IF(BF86="",Default_Rank_Score,RANK(BF86,BF$4:BF$119,1))</f>
        <v>64</v>
      </c>
      <c r="BH86" s="51">
        <v>45.7</v>
      </c>
      <c r="BI86" s="6">
        <v>0</v>
      </c>
      <c r="BJ86" s="31">
        <v>0</v>
      </c>
      <c r="BK86" s="31">
        <v>0</v>
      </c>
      <c r="BL86" s="38">
        <f t="shared" si="43"/>
        <v>45.7</v>
      </c>
      <c r="BM86" s="11">
        <f>IF(BL86="",Default_Rank_Score,RANK(BL86,BL$4:BL$119,1))</f>
        <v>62</v>
      </c>
      <c r="BN86" s="51">
        <v>52.25</v>
      </c>
      <c r="BO86" s="6">
        <v>0</v>
      </c>
      <c r="BP86" s="31">
        <v>0</v>
      </c>
      <c r="BQ86" s="31">
        <v>0</v>
      </c>
      <c r="BR86" s="38">
        <f t="shared" si="44"/>
        <v>52.25</v>
      </c>
      <c r="BS86" s="11">
        <f>IF(BR86="",Default_Rank_Score,RANK(BR86,BR$4:BR$119,1))</f>
        <v>56</v>
      </c>
    </row>
    <row r="87" spans="1:71" s="10" customFormat="1" x14ac:dyDescent="0.2">
      <c r="A87" s="61" t="s">
        <v>152</v>
      </c>
      <c r="B87" s="2"/>
      <c r="C87" s="1"/>
      <c r="D87" s="74">
        <v>6</v>
      </c>
      <c r="E87" s="76" t="s">
        <v>87</v>
      </c>
      <c r="F87" s="6"/>
      <c r="G87" s="66">
        <f t="shared" si="30"/>
        <v>83</v>
      </c>
      <c r="H87" s="66">
        <f t="shared" si="31"/>
        <v>425</v>
      </c>
      <c r="I87" s="66">
        <f t="shared" si="32"/>
        <v>6</v>
      </c>
      <c r="J87" s="66">
        <f t="shared" si="33"/>
        <v>6</v>
      </c>
      <c r="K87" s="67">
        <f t="shared" si="34"/>
        <v>610.21</v>
      </c>
      <c r="L87" s="51">
        <v>62.02</v>
      </c>
      <c r="M87" s="6">
        <v>2</v>
      </c>
      <c r="N87" s="31">
        <v>1</v>
      </c>
      <c r="O87" s="31">
        <v>0</v>
      </c>
      <c r="P87" s="38">
        <f t="shared" si="35"/>
        <v>82.02000000000001</v>
      </c>
      <c r="Q87" s="55">
        <f>IF(P87="",Default_Rank_Score,RANK(P87,P$4:P$119,1))</f>
        <v>99</v>
      </c>
      <c r="R87" s="51">
        <v>48.77</v>
      </c>
      <c r="S87" s="6">
        <v>0</v>
      </c>
      <c r="T87" s="31">
        <v>0</v>
      </c>
      <c r="U87" s="31">
        <v>0</v>
      </c>
      <c r="V87" s="38">
        <f t="shared" si="36"/>
        <v>48.77</v>
      </c>
      <c r="W87" s="57">
        <f>IF(V87="",Default_Rank_Score,RANK(V87,V$4:V$119,1))</f>
        <v>90</v>
      </c>
      <c r="X87" s="51">
        <v>55.89</v>
      </c>
      <c r="Y87" s="6">
        <v>1</v>
      </c>
      <c r="Z87" s="31">
        <v>0</v>
      </c>
      <c r="AA87" s="31">
        <v>0</v>
      </c>
      <c r="AB87" s="38">
        <f t="shared" si="37"/>
        <v>60.89</v>
      </c>
      <c r="AC87" s="57">
        <f>IF(AB87="",Default_Rank_Score,RANK(AB87,AB$4:AB$119,1))</f>
        <v>80</v>
      </c>
      <c r="AD87" s="51">
        <v>48.18</v>
      </c>
      <c r="AE87" s="6">
        <v>0</v>
      </c>
      <c r="AF87" s="31">
        <v>0</v>
      </c>
      <c r="AG87" s="31">
        <v>0</v>
      </c>
      <c r="AH87" s="38">
        <f t="shared" si="38"/>
        <v>48.18</v>
      </c>
      <c r="AI87" s="57">
        <f>IF(AH87="",Default_Rank_Score,RANK(AH87,AH$4:AH$119,1))</f>
        <v>75</v>
      </c>
      <c r="AJ87" s="51">
        <v>56.04</v>
      </c>
      <c r="AK87" s="6">
        <v>0</v>
      </c>
      <c r="AL87" s="31">
        <v>1</v>
      </c>
      <c r="AM87" s="31">
        <v>0</v>
      </c>
      <c r="AN87" s="38">
        <f t="shared" si="39"/>
        <v>66.039999999999992</v>
      </c>
      <c r="AO87" s="11">
        <f>IF(AN87="",Default_Rank_Score,RANK(AN87,AN$4:AN$119,1))</f>
        <v>81</v>
      </c>
      <c r="AP87" s="51">
        <v>63.19</v>
      </c>
      <c r="AQ87" s="6">
        <v>1</v>
      </c>
      <c r="AR87" s="31">
        <v>0</v>
      </c>
      <c r="AS87" s="31">
        <v>0</v>
      </c>
      <c r="AT87" s="38">
        <f t="shared" si="40"/>
        <v>68.19</v>
      </c>
      <c r="AU87" s="11">
        <f>IF(AT87="",Default_Rank_Score,RANK(AT87,AT$4:AT$119,1))</f>
        <v>90</v>
      </c>
      <c r="AV87" s="51">
        <v>45.62</v>
      </c>
      <c r="AW87" s="6">
        <v>0</v>
      </c>
      <c r="AX87" s="31">
        <v>0</v>
      </c>
      <c r="AY87" s="31">
        <v>0</v>
      </c>
      <c r="AZ87" s="38">
        <f t="shared" si="41"/>
        <v>45.62</v>
      </c>
      <c r="BA87" s="11">
        <f>IF(AZ87="",Default_Rank_Score,RANK(AZ87,AZ$4:AZ$119,1))</f>
        <v>63</v>
      </c>
      <c r="BB87" s="51">
        <v>56.64</v>
      </c>
      <c r="BC87" s="6">
        <v>2</v>
      </c>
      <c r="BD87" s="31">
        <v>0</v>
      </c>
      <c r="BE87" s="31">
        <v>0</v>
      </c>
      <c r="BF87" s="38">
        <f t="shared" si="42"/>
        <v>66.64</v>
      </c>
      <c r="BG87" s="11">
        <f>IF(BF87="",Default_Rank_Score,RANK(BF87,BF$4:BF$119,1))</f>
        <v>96</v>
      </c>
      <c r="BH87" s="51">
        <v>56.91</v>
      </c>
      <c r="BI87" s="6">
        <v>0</v>
      </c>
      <c r="BJ87" s="31">
        <v>0</v>
      </c>
      <c r="BK87" s="31">
        <v>0</v>
      </c>
      <c r="BL87" s="38">
        <f t="shared" si="43"/>
        <v>56.91</v>
      </c>
      <c r="BM87" s="11">
        <f>IF(BL87="",Default_Rank_Score,RANK(BL87,BL$4:BL$119,1))</f>
        <v>81</v>
      </c>
      <c r="BN87" s="51">
        <v>66.95</v>
      </c>
      <c r="BO87" s="6">
        <v>0</v>
      </c>
      <c r="BP87" s="31">
        <v>0</v>
      </c>
      <c r="BQ87" s="31">
        <v>0</v>
      </c>
      <c r="BR87" s="38">
        <f t="shared" si="44"/>
        <v>66.95</v>
      </c>
      <c r="BS87" s="11">
        <f>IF(BR87="",Default_Rank_Score,RANK(BR87,BR$4:BR$119,1))</f>
        <v>81</v>
      </c>
    </row>
    <row r="88" spans="1:71" s="10" customFormat="1" x14ac:dyDescent="0.2">
      <c r="A88" s="61" t="s">
        <v>114</v>
      </c>
      <c r="B88" s="2"/>
      <c r="C88" s="1"/>
      <c r="D88" s="68" t="s">
        <v>46</v>
      </c>
      <c r="E88" s="76" t="s">
        <v>59</v>
      </c>
      <c r="F88" s="6"/>
      <c r="G88" s="66">
        <f t="shared" si="30"/>
        <v>84</v>
      </c>
      <c r="H88" s="66">
        <f t="shared" si="31"/>
        <v>391</v>
      </c>
      <c r="I88" s="66">
        <f t="shared" si="32"/>
        <v>2</v>
      </c>
      <c r="J88" s="66">
        <f t="shared" si="33"/>
        <v>14</v>
      </c>
      <c r="K88" s="67">
        <f t="shared" si="34"/>
        <v>611.53</v>
      </c>
      <c r="L88" s="51">
        <v>59.05</v>
      </c>
      <c r="M88" s="6">
        <v>3</v>
      </c>
      <c r="N88" s="31">
        <v>0</v>
      </c>
      <c r="O88" s="31">
        <v>0</v>
      </c>
      <c r="P88" s="38">
        <f t="shared" si="35"/>
        <v>74.05</v>
      </c>
      <c r="Q88" s="55">
        <f>IF(P88="",Default_Rank_Score,RANK(P88,P$4:P$119,1))</f>
        <v>94</v>
      </c>
      <c r="R88" s="51">
        <v>35.950000000000003</v>
      </c>
      <c r="S88" s="6">
        <v>0</v>
      </c>
      <c r="T88" s="31">
        <v>0</v>
      </c>
      <c r="U88" s="31">
        <v>0</v>
      </c>
      <c r="V88" s="38">
        <f t="shared" si="36"/>
        <v>35.950000000000003</v>
      </c>
      <c r="W88" s="57">
        <f>IF(V88="",Default_Rank_Score,RANK(V88,V$4:V$119,1))</f>
        <v>66</v>
      </c>
      <c r="X88" s="51">
        <v>51.63</v>
      </c>
      <c r="Y88" s="6">
        <v>1</v>
      </c>
      <c r="Z88" s="31">
        <v>0</v>
      </c>
      <c r="AA88" s="31">
        <v>0</v>
      </c>
      <c r="AB88" s="38">
        <f t="shared" si="37"/>
        <v>56.63</v>
      </c>
      <c r="AC88" s="57">
        <f>IF(AB88="",Default_Rank_Score,RANK(AB88,AB$4:AB$119,1))</f>
        <v>76</v>
      </c>
      <c r="AD88" s="51">
        <v>46.6</v>
      </c>
      <c r="AE88" s="6">
        <v>1</v>
      </c>
      <c r="AF88" s="31">
        <v>0</v>
      </c>
      <c r="AG88" s="31">
        <v>0</v>
      </c>
      <c r="AH88" s="38">
        <f t="shared" si="38"/>
        <v>51.6</v>
      </c>
      <c r="AI88" s="57">
        <f>IF(AH88="",Default_Rank_Score,RANK(AH88,AH$4:AH$119,1))</f>
        <v>79</v>
      </c>
      <c r="AJ88" s="51">
        <v>60.31</v>
      </c>
      <c r="AK88" s="6">
        <v>1</v>
      </c>
      <c r="AL88" s="31">
        <v>0</v>
      </c>
      <c r="AM88" s="31">
        <v>0</v>
      </c>
      <c r="AN88" s="38">
        <f t="shared" si="39"/>
        <v>65.31</v>
      </c>
      <c r="AO88" s="11">
        <f>IF(AN88="",Default_Rank_Score,RANK(AN88,AN$4:AN$119,1))</f>
        <v>76</v>
      </c>
      <c r="AP88" s="51">
        <v>56.4</v>
      </c>
      <c r="AQ88" s="6">
        <v>1</v>
      </c>
      <c r="AR88" s="31">
        <v>0</v>
      </c>
      <c r="AS88" s="31">
        <v>0</v>
      </c>
      <c r="AT88" s="38">
        <f t="shared" si="40"/>
        <v>61.4</v>
      </c>
      <c r="AU88" s="11">
        <f>IF(AT88="",Default_Rank_Score,RANK(AT88,AT$4:AT$119,1))</f>
        <v>81</v>
      </c>
      <c r="AV88" s="51">
        <v>51.43</v>
      </c>
      <c r="AW88" s="6">
        <v>5</v>
      </c>
      <c r="AX88" s="31">
        <v>0</v>
      </c>
      <c r="AY88" s="31">
        <v>0</v>
      </c>
      <c r="AZ88" s="38">
        <f t="shared" si="41"/>
        <v>76.430000000000007</v>
      </c>
      <c r="BA88" s="11">
        <f>IF(AZ88="",Default_Rank_Score,RANK(AZ88,AZ$4:AZ$119,1))</f>
        <v>96</v>
      </c>
      <c r="BB88" s="51">
        <v>47.98</v>
      </c>
      <c r="BC88" s="6">
        <v>0</v>
      </c>
      <c r="BD88" s="31">
        <v>0</v>
      </c>
      <c r="BE88" s="31">
        <v>0</v>
      </c>
      <c r="BF88" s="38">
        <f t="shared" si="42"/>
        <v>47.98</v>
      </c>
      <c r="BG88" s="11">
        <f>IF(BF88="",Default_Rank_Score,RANK(BF88,BF$4:BF$119,1))</f>
        <v>71</v>
      </c>
      <c r="BH88" s="51">
        <v>54.67</v>
      </c>
      <c r="BI88" s="6">
        <v>1</v>
      </c>
      <c r="BJ88" s="31">
        <v>0</v>
      </c>
      <c r="BK88" s="31">
        <v>0</v>
      </c>
      <c r="BL88" s="38">
        <f t="shared" si="43"/>
        <v>59.67</v>
      </c>
      <c r="BM88" s="11">
        <f>IF(BL88="",Default_Rank_Score,RANK(BL88,BL$4:BL$119,1))</f>
        <v>85</v>
      </c>
      <c r="BN88" s="51">
        <v>67.510000000000005</v>
      </c>
      <c r="BO88" s="6">
        <v>1</v>
      </c>
      <c r="BP88" s="31">
        <v>1</v>
      </c>
      <c r="BQ88" s="31">
        <v>0</v>
      </c>
      <c r="BR88" s="38">
        <f t="shared" si="44"/>
        <v>82.51</v>
      </c>
      <c r="BS88" s="11">
        <f>IF(BR88="",Default_Rank_Score,RANK(BR88,BR$4:BR$119,1))</f>
        <v>94</v>
      </c>
    </row>
    <row r="89" spans="1:71" s="10" customFormat="1" x14ac:dyDescent="0.2">
      <c r="A89" s="61" t="s">
        <v>185</v>
      </c>
      <c r="B89" s="2"/>
      <c r="C89" s="1"/>
      <c r="D89" s="3" t="s">
        <v>183</v>
      </c>
      <c r="E89" s="76" t="s">
        <v>186</v>
      </c>
      <c r="F89" s="6"/>
      <c r="G89" s="66">
        <f t="shared" si="30"/>
        <v>85</v>
      </c>
      <c r="H89" s="66">
        <f t="shared" si="31"/>
        <v>431</v>
      </c>
      <c r="I89" s="66">
        <f t="shared" si="32"/>
        <v>1</v>
      </c>
      <c r="J89" s="66">
        <f t="shared" si="33"/>
        <v>16</v>
      </c>
      <c r="K89" s="67">
        <f t="shared" si="34"/>
        <v>629.78</v>
      </c>
      <c r="L89" s="51">
        <v>47.28</v>
      </c>
      <c r="M89" s="6">
        <v>1</v>
      </c>
      <c r="N89" s="31">
        <v>0</v>
      </c>
      <c r="O89" s="31">
        <v>0</v>
      </c>
      <c r="P89" s="38">
        <f t="shared" si="35"/>
        <v>52.28</v>
      </c>
      <c r="Q89" s="55">
        <f>IF(P89="",Default_Rank_Score,RANK(P89,P$4:P$119,1))</f>
        <v>68</v>
      </c>
      <c r="R89" s="51">
        <v>38.520000000000003</v>
      </c>
      <c r="S89" s="6">
        <v>0</v>
      </c>
      <c r="T89" s="31">
        <v>0</v>
      </c>
      <c r="U89" s="31">
        <v>0</v>
      </c>
      <c r="V89" s="38">
        <f t="shared" si="36"/>
        <v>38.520000000000003</v>
      </c>
      <c r="W89" s="57">
        <f>IF(V89="",Default_Rank_Score,RANK(V89,V$4:V$119,1))</f>
        <v>73</v>
      </c>
      <c r="X89" s="51">
        <v>53.91</v>
      </c>
      <c r="Y89" s="6">
        <v>4</v>
      </c>
      <c r="Z89" s="31">
        <v>0</v>
      </c>
      <c r="AA89" s="31">
        <v>0</v>
      </c>
      <c r="AB89" s="38">
        <f t="shared" si="37"/>
        <v>73.91</v>
      </c>
      <c r="AC89" s="57">
        <f>IF(AB89="",Default_Rank_Score,RANK(AB89,AB$4:AB$119,1))</f>
        <v>96</v>
      </c>
      <c r="AD89" s="51">
        <v>58.56</v>
      </c>
      <c r="AE89" s="6">
        <v>2</v>
      </c>
      <c r="AF89" s="31">
        <v>0</v>
      </c>
      <c r="AG89" s="31">
        <v>0</v>
      </c>
      <c r="AH89" s="38">
        <f t="shared" si="38"/>
        <v>68.56</v>
      </c>
      <c r="AI89" s="57">
        <f>IF(AH89="",Default_Rank_Score,RANK(AH89,AH$4:AH$119,1))</f>
        <v>97</v>
      </c>
      <c r="AJ89" s="51">
        <v>66.66</v>
      </c>
      <c r="AK89" s="6">
        <v>2</v>
      </c>
      <c r="AL89" s="31">
        <v>1</v>
      </c>
      <c r="AM89" s="31">
        <v>0</v>
      </c>
      <c r="AN89" s="38">
        <f t="shared" si="39"/>
        <v>86.66</v>
      </c>
      <c r="AO89" s="11">
        <f>IF(AN89="",Default_Rank_Score,RANK(AN89,AN$4:AN$119,1))</f>
        <v>97</v>
      </c>
      <c r="AP89" s="51">
        <v>45.39</v>
      </c>
      <c r="AQ89" s="6">
        <v>1</v>
      </c>
      <c r="AR89" s="31">
        <v>0</v>
      </c>
      <c r="AS89" s="31">
        <v>0</v>
      </c>
      <c r="AT89" s="38">
        <f t="shared" si="40"/>
        <v>50.39</v>
      </c>
      <c r="AU89" s="11">
        <f>IF(AT89="",Default_Rank_Score,RANK(AT89,AT$4:AT$119,1))</f>
        <v>67</v>
      </c>
      <c r="AV89" s="51">
        <v>48.16</v>
      </c>
      <c r="AW89" s="6">
        <v>2</v>
      </c>
      <c r="AX89" s="31">
        <v>0</v>
      </c>
      <c r="AY89" s="31">
        <v>0</v>
      </c>
      <c r="AZ89" s="38">
        <f t="shared" si="41"/>
        <v>58.16</v>
      </c>
      <c r="BA89" s="11">
        <f>IF(AZ89="",Default_Rank_Score,RANK(AZ89,AZ$4:AZ$119,1))</f>
        <v>80</v>
      </c>
      <c r="BB89" s="51">
        <v>57.26</v>
      </c>
      <c r="BC89" s="6">
        <v>1</v>
      </c>
      <c r="BD89" s="31">
        <v>0</v>
      </c>
      <c r="BE89" s="31">
        <v>0</v>
      </c>
      <c r="BF89" s="38">
        <f t="shared" si="42"/>
        <v>62.26</v>
      </c>
      <c r="BG89" s="11">
        <f>IF(BF89="",Default_Rank_Score,RANK(BF89,BF$4:BF$119,1))</f>
        <v>92</v>
      </c>
      <c r="BH89" s="51">
        <v>64.819999999999993</v>
      </c>
      <c r="BI89" s="6">
        <v>1</v>
      </c>
      <c r="BJ89" s="31">
        <v>0</v>
      </c>
      <c r="BK89" s="31">
        <v>0</v>
      </c>
      <c r="BL89" s="38">
        <f t="shared" si="43"/>
        <v>69.819999999999993</v>
      </c>
      <c r="BM89" s="11">
        <f>IF(BL89="",Default_Rank_Score,RANK(BL89,BL$4:BL$119,1))</f>
        <v>98</v>
      </c>
      <c r="BN89" s="51">
        <v>59.22</v>
      </c>
      <c r="BO89" s="6">
        <v>2</v>
      </c>
      <c r="BP89" s="31">
        <v>0</v>
      </c>
      <c r="BQ89" s="31">
        <v>0</v>
      </c>
      <c r="BR89" s="38">
        <f t="shared" si="44"/>
        <v>69.22</v>
      </c>
      <c r="BS89" s="11">
        <f>IF(BR89="",Default_Rank_Score,RANK(BR89,BR$4:BR$119,1))</f>
        <v>82</v>
      </c>
    </row>
    <row r="90" spans="1:71" s="10" customFormat="1" x14ac:dyDescent="0.2">
      <c r="A90" s="61" t="s">
        <v>145</v>
      </c>
      <c r="B90" s="2"/>
      <c r="C90" s="1"/>
      <c r="D90" s="73">
        <v>5</v>
      </c>
      <c r="E90" s="76" t="s">
        <v>59</v>
      </c>
      <c r="F90" s="6"/>
      <c r="G90" s="66">
        <f t="shared" si="30"/>
        <v>86</v>
      </c>
      <c r="H90" s="66">
        <f t="shared" si="31"/>
        <v>364</v>
      </c>
      <c r="I90" s="66">
        <f t="shared" si="32"/>
        <v>2</v>
      </c>
      <c r="J90" s="66">
        <f t="shared" si="33"/>
        <v>25</v>
      </c>
      <c r="K90" s="67">
        <f t="shared" si="34"/>
        <v>631.62</v>
      </c>
      <c r="L90" s="51">
        <v>55.32</v>
      </c>
      <c r="M90" s="6">
        <v>4</v>
      </c>
      <c r="N90" s="31">
        <v>0</v>
      </c>
      <c r="O90" s="31">
        <v>0</v>
      </c>
      <c r="P90" s="38">
        <f t="shared" si="35"/>
        <v>75.319999999999993</v>
      </c>
      <c r="Q90" s="55">
        <f>IF(P90="",Default_Rank_Score,RANK(P90,P$4:P$119,1))</f>
        <v>96</v>
      </c>
      <c r="R90" s="51">
        <v>21.03</v>
      </c>
      <c r="S90" s="6">
        <v>0</v>
      </c>
      <c r="T90" s="31">
        <v>0</v>
      </c>
      <c r="U90" s="31">
        <v>0</v>
      </c>
      <c r="V90" s="38">
        <f t="shared" si="36"/>
        <v>21.03</v>
      </c>
      <c r="W90" s="57">
        <f>IF(V90="",Default_Rank_Score,RANK(V90,V$4:V$119,1))</f>
        <v>14</v>
      </c>
      <c r="X90" s="51">
        <v>53.1</v>
      </c>
      <c r="Y90" s="6">
        <v>2</v>
      </c>
      <c r="Z90" s="31">
        <v>0</v>
      </c>
      <c r="AA90" s="31">
        <v>0</v>
      </c>
      <c r="AB90" s="38">
        <f t="shared" si="37"/>
        <v>63.1</v>
      </c>
      <c r="AC90" s="57">
        <f>IF(AB90="",Default_Rank_Score,RANK(AB90,AB$4:AB$119,1))</f>
        <v>83</v>
      </c>
      <c r="AD90" s="51">
        <v>67.73</v>
      </c>
      <c r="AE90" s="6">
        <v>5</v>
      </c>
      <c r="AF90" s="31">
        <v>0</v>
      </c>
      <c r="AG90" s="31">
        <v>0</v>
      </c>
      <c r="AH90" s="38">
        <f t="shared" si="38"/>
        <v>92.73</v>
      </c>
      <c r="AI90" s="57">
        <f>IF(AH90="",Default_Rank_Score,RANK(AH90,AH$4:AH$119,1))</f>
        <v>105</v>
      </c>
      <c r="AJ90" s="51">
        <v>54.71</v>
      </c>
      <c r="AK90" s="6">
        <v>0</v>
      </c>
      <c r="AL90" s="31">
        <v>0</v>
      </c>
      <c r="AM90" s="31">
        <v>0</v>
      </c>
      <c r="AN90" s="38">
        <f t="shared" si="39"/>
        <v>54.71</v>
      </c>
      <c r="AO90" s="11">
        <f>IF(AN90="",Default_Rank_Score,RANK(AN90,AN$4:AN$119,1))</f>
        <v>66</v>
      </c>
      <c r="AP90" s="51">
        <v>52.61</v>
      </c>
      <c r="AQ90" s="6">
        <v>3</v>
      </c>
      <c r="AR90" s="31">
        <v>0</v>
      </c>
      <c r="AS90" s="31">
        <v>0</v>
      </c>
      <c r="AT90" s="38">
        <f t="shared" si="40"/>
        <v>67.61</v>
      </c>
      <c r="AU90" s="11">
        <f>IF(AT90="",Default_Rank_Score,RANK(AT90,AT$4:AT$119,1))</f>
        <v>89</v>
      </c>
      <c r="AV90" s="51">
        <v>48.88</v>
      </c>
      <c r="AW90" s="6">
        <v>5</v>
      </c>
      <c r="AX90" s="31">
        <v>0</v>
      </c>
      <c r="AY90" s="31">
        <v>0</v>
      </c>
      <c r="AZ90" s="38">
        <f t="shared" si="41"/>
        <v>73.88</v>
      </c>
      <c r="BA90" s="11">
        <f>IF(AZ90="",Default_Rank_Score,RANK(AZ90,AZ$4:AZ$119,1))</f>
        <v>95</v>
      </c>
      <c r="BB90" s="51">
        <v>50.1</v>
      </c>
      <c r="BC90" s="6">
        <v>1</v>
      </c>
      <c r="BD90" s="31">
        <v>0</v>
      </c>
      <c r="BE90" s="31">
        <v>0</v>
      </c>
      <c r="BF90" s="38">
        <f t="shared" si="42"/>
        <v>55.1</v>
      </c>
      <c r="BG90" s="11">
        <f>IF(BF90="",Default_Rank_Score,RANK(BF90,BF$4:BF$119,1))</f>
        <v>82</v>
      </c>
      <c r="BH90" s="51">
        <v>50.49</v>
      </c>
      <c r="BI90" s="6">
        <v>1</v>
      </c>
      <c r="BJ90" s="31">
        <v>0</v>
      </c>
      <c r="BK90" s="31">
        <v>0</v>
      </c>
      <c r="BL90" s="38">
        <f t="shared" si="43"/>
        <v>55.49</v>
      </c>
      <c r="BM90" s="11">
        <f>IF(BL90="",Default_Rank_Score,RANK(BL90,BL$4:BL$119,1))</f>
        <v>77</v>
      </c>
      <c r="BN90" s="51">
        <v>52.65</v>
      </c>
      <c r="BO90" s="6">
        <v>4</v>
      </c>
      <c r="BP90" s="31">
        <v>0</v>
      </c>
      <c r="BQ90" s="31">
        <v>0</v>
      </c>
      <c r="BR90" s="38">
        <f t="shared" si="44"/>
        <v>72.650000000000006</v>
      </c>
      <c r="BS90" s="11">
        <f>IF(BR90="",Default_Rank_Score,RANK(BR90,BR$4:BR$119,1))</f>
        <v>86</v>
      </c>
    </row>
    <row r="91" spans="1:71" s="10" customFormat="1" x14ac:dyDescent="0.2">
      <c r="A91" s="61" t="s">
        <v>119</v>
      </c>
      <c r="B91" s="2"/>
      <c r="C91" s="1"/>
      <c r="D91" s="70">
        <v>2</v>
      </c>
      <c r="E91" s="76" t="s">
        <v>73</v>
      </c>
      <c r="F91" s="6"/>
      <c r="G91" s="66">
        <f t="shared" si="30"/>
        <v>87</v>
      </c>
      <c r="H91" s="66">
        <f t="shared" si="31"/>
        <v>431</v>
      </c>
      <c r="I91" s="66">
        <f t="shared" si="32"/>
        <v>7</v>
      </c>
      <c r="J91" s="66">
        <f t="shared" si="33"/>
        <v>5</v>
      </c>
      <c r="K91" s="67">
        <f t="shared" si="34"/>
        <v>637.87000000000012</v>
      </c>
      <c r="L91" s="51">
        <v>65.61</v>
      </c>
      <c r="M91" s="6">
        <v>0</v>
      </c>
      <c r="N91" s="31">
        <v>0</v>
      </c>
      <c r="O91" s="31">
        <v>0</v>
      </c>
      <c r="P91" s="38">
        <f t="shared" si="35"/>
        <v>65.61</v>
      </c>
      <c r="Q91" s="55">
        <f>IF(P91="",Default_Rank_Score,RANK(P91,P$4:P$119,1))</f>
        <v>86</v>
      </c>
      <c r="R91" s="51">
        <v>56.09</v>
      </c>
      <c r="S91" s="6">
        <v>1</v>
      </c>
      <c r="T91" s="31">
        <v>0</v>
      </c>
      <c r="U91" s="31">
        <v>0</v>
      </c>
      <c r="V91" s="38">
        <f t="shared" si="36"/>
        <v>61.09</v>
      </c>
      <c r="W91" s="57">
        <f>IF(V91="",Default_Rank_Score,RANK(V91,V$4:V$119,1))</f>
        <v>103</v>
      </c>
      <c r="X91" s="51">
        <v>65.33</v>
      </c>
      <c r="Y91" s="6">
        <v>0</v>
      </c>
      <c r="Z91" s="31">
        <v>0</v>
      </c>
      <c r="AA91" s="31">
        <v>0</v>
      </c>
      <c r="AB91" s="38">
        <f t="shared" si="37"/>
        <v>65.33</v>
      </c>
      <c r="AC91" s="57">
        <f>IF(AB91="",Default_Rank_Score,RANK(AB91,AB$4:AB$119,1))</f>
        <v>89</v>
      </c>
      <c r="AD91" s="51">
        <v>43.18</v>
      </c>
      <c r="AE91" s="6">
        <v>0</v>
      </c>
      <c r="AF91" s="31">
        <v>0</v>
      </c>
      <c r="AG91" s="31">
        <v>0</v>
      </c>
      <c r="AH91" s="38">
        <f t="shared" si="38"/>
        <v>43.18</v>
      </c>
      <c r="AI91" s="57">
        <f>IF(AH91="",Default_Rank_Score,RANK(AH91,AH$4:AH$119,1))</f>
        <v>68</v>
      </c>
      <c r="AJ91" s="51">
        <v>68.33</v>
      </c>
      <c r="AK91" s="6">
        <v>0</v>
      </c>
      <c r="AL91" s="31">
        <v>0</v>
      </c>
      <c r="AM91" s="31">
        <v>0</v>
      </c>
      <c r="AN91" s="38">
        <f t="shared" si="39"/>
        <v>68.33</v>
      </c>
      <c r="AO91" s="11">
        <f>IF(AN91="",Default_Rank_Score,RANK(AN91,AN$4:AN$119,1))</f>
        <v>85</v>
      </c>
      <c r="AP91" s="51">
        <v>53.6</v>
      </c>
      <c r="AQ91" s="6">
        <v>0</v>
      </c>
      <c r="AR91" s="31">
        <v>0</v>
      </c>
      <c r="AS91" s="31">
        <v>0</v>
      </c>
      <c r="AT91" s="38">
        <f t="shared" si="40"/>
        <v>53.6</v>
      </c>
      <c r="AU91" s="11">
        <f>IF(AT91="",Default_Rank_Score,RANK(AT91,AT$4:AT$119,1))</f>
        <v>71</v>
      </c>
      <c r="AV91" s="51">
        <v>55.45</v>
      </c>
      <c r="AW91" s="6">
        <v>2</v>
      </c>
      <c r="AX91" s="31">
        <v>0</v>
      </c>
      <c r="AY91" s="31">
        <v>0</v>
      </c>
      <c r="AZ91" s="38">
        <f t="shared" si="41"/>
        <v>65.45</v>
      </c>
      <c r="BA91" s="11">
        <f>IF(AZ91="",Default_Rank_Score,RANK(AZ91,AZ$4:AZ$119,1))</f>
        <v>90</v>
      </c>
      <c r="BB91" s="51">
        <v>58.46</v>
      </c>
      <c r="BC91" s="6">
        <v>2</v>
      </c>
      <c r="BD91" s="31">
        <v>0</v>
      </c>
      <c r="BE91" s="31">
        <v>0</v>
      </c>
      <c r="BF91" s="38">
        <f t="shared" si="42"/>
        <v>68.460000000000008</v>
      </c>
      <c r="BG91" s="11">
        <f>IF(BF91="",Default_Rank_Score,RANK(BF91,BF$4:BF$119,1))</f>
        <v>97</v>
      </c>
      <c r="BH91" s="51">
        <v>63.12</v>
      </c>
      <c r="BI91" s="6">
        <v>0</v>
      </c>
      <c r="BJ91" s="31">
        <v>0</v>
      </c>
      <c r="BK91" s="31">
        <v>0</v>
      </c>
      <c r="BL91" s="38">
        <f t="shared" si="43"/>
        <v>63.12</v>
      </c>
      <c r="BM91" s="11">
        <f>IF(BL91="",Default_Rank_Score,RANK(BL91,BL$4:BL$119,1))</f>
        <v>88</v>
      </c>
      <c r="BN91" s="51">
        <v>83.7</v>
      </c>
      <c r="BO91" s="6">
        <v>0</v>
      </c>
      <c r="BP91" s="31">
        <v>0</v>
      </c>
      <c r="BQ91" s="31">
        <v>0</v>
      </c>
      <c r="BR91" s="38">
        <f t="shared" si="44"/>
        <v>83.7</v>
      </c>
      <c r="BS91" s="11">
        <f>IF(BR91="",Default_Rank_Score,RANK(BR91,BR$4:BR$119,1))</f>
        <v>95</v>
      </c>
    </row>
    <row r="92" spans="1:71" s="10" customFormat="1" x14ac:dyDescent="0.2">
      <c r="A92" s="61" t="s">
        <v>149</v>
      </c>
      <c r="B92" s="2"/>
      <c r="C92" s="1"/>
      <c r="D92" s="73">
        <v>5</v>
      </c>
      <c r="E92" s="76" t="s">
        <v>76</v>
      </c>
      <c r="F92" s="6"/>
      <c r="G92" s="66">
        <f t="shared" si="30"/>
        <v>88</v>
      </c>
      <c r="H92" s="66">
        <f t="shared" si="31"/>
        <v>458</v>
      </c>
      <c r="I92" s="66">
        <f t="shared" si="32"/>
        <v>3</v>
      </c>
      <c r="J92" s="66">
        <f t="shared" si="33"/>
        <v>14</v>
      </c>
      <c r="K92" s="67">
        <f t="shared" si="34"/>
        <v>661.23</v>
      </c>
      <c r="L92" s="51">
        <v>57.97</v>
      </c>
      <c r="M92" s="6">
        <v>0</v>
      </c>
      <c r="N92" s="31">
        <v>0</v>
      </c>
      <c r="O92" s="31">
        <v>0</v>
      </c>
      <c r="P92" s="38">
        <f t="shared" si="35"/>
        <v>57.97</v>
      </c>
      <c r="Q92" s="55">
        <f>IF(P92="",Default_Rank_Score,RANK(P92,P$4:P$119,1))</f>
        <v>75</v>
      </c>
      <c r="R92" s="51">
        <v>38.81</v>
      </c>
      <c r="S92" s="6">
        <v>8</v>
      </c>
      <c r="T92" s="31">
        <v>0</v>
      </c>
      <c r="U92" s="31">
        <v>0</v>
      </c>
      <c r="V92" s="38">
        <f t="shared" si="36"/>
        <v>78.81</v>
      </c>
      <c r="W92" s="57">
        <f>IF(V92="",Default_Rank_Score,RANK(V92,V$4:V$119,1))</f>
        <v>107</v>
      </c>
      <c r="X92" s="51">
        <v>69.69</v>
      </c>
      <c r="Y92" s="6">
        <v>1</v>
      </c>
      <c r="Z92" s="31">
        <v>1</v>
      </c>
      <c r="AA92" s="31">
        <v>0</v>
      </c>
      <c r="AB92" s="38">
        <f t="shared" si="37"/>
        <v>84.69</v>
      </c>
      <c r="AC92" s="57">
        <f>IF(AB92="",Default_Rank_Score,RANK(AB92,AB$4:AB$119,1))</f>
        <v>101</v>
      </c>
      <c r="AD92" s="51">
        <v>50.99</v>
      </c>
      <c r="AE92" s="6">
        <v>1</v>
      </c>
      <c r="AF92" s="31">
        <v>0</v>
      </c>
      <c r="AG92" s="31">
        <v>0</v>
      </c>
      <c r="AH92" s="38">
        <f t="shared" si="38"/>
        <v>55.99</v>
      </c>
      <c r="AI92" s="57">
        <f>IF(AH92="",Default_Rank_Score,RANK(AH92,AH$4:AH$119,1))</f>
        <v>84</v>
      </c>
      <c r="AJ92" s="51">
        <v>68.87</v>
      </c>
      <c r="AK92" s="6">
        <v>1</v>
      </c>
      <c r="AL92" s="31">
        <v>0</v>
      </c>
      <c r="AM92" s="31">
        <v>0</v>
      </c>
      <c r="AN92" s="38">
        <f t="shared" si="39"/>
        <v>73.87</v>
      </c>
      <c r="AO92" s="11">
        <f>IF(AN92="",Default_Rank_Score,RANK(AN92,AN$4:AN$119,1))</f>
        <v>91</v>
      </c>
      <c r="AP92" s="51">
        <v>57.99</v>
      </c>
      <c r="AQ92" s="6">
        <v>0</v>
      </c>
      <c r="AR92" s="31">
        <v>0</v>
      </c>
      <c r="AS92" s="31">
        <v>0</v>
      </c>
      <c r="AT92" s="38">
        <f t="shared" si="40"/>
        <v>57.99</v>
      </c>
      <c r="AU92" s="11">
        <f>IF(AT92="",Default_Rank_Score,RANK(AT92,AT$4:AT$119,1))</f>
        <v>76</v>
      </c>
      <c r="AV92" s="51">
        <v>60.11</v>
      </c>
      <c r="AW92" s="6">
        <v>1</v>
      </c>
      <c r="AX92" s="31">
        <v>0</v>
      </c>
      <c r="AY92" s="31">
        <v>0</v>
      </c>
      <c r="AZ92" s="38">
        <f t="shared" si="41"/>
        <v>65.11</v>
      </c>
      <c r="BA92" s="11">
        <f>IF(AZ92="",Default_Rank_Score,RANK(AZ92,AZ$4:AZ$119,1))</f>
        <v>89</v>
      </c>
      <c r="BB92" s="51">
        <v>55.43</v>
      </c>
      <c r="BC92" s="6">
        <v>1</v>
      </c>
      <c r="BD92" s="31">
        <v>0</v>
      </c>
      <c r="BE92" s="31">
        <v>0</v>
      </c>
      <c r="BF92" s="38">
        <f t="shared" si="42"/>
        <v>60.43</v>
      </c>
      <c r="BG92" s="11">
        <f>IF(BF92="",Default_Rank_Score,RANK(BF92,BF$4:BF$119,1))</f>
        <v>88</v>
      </c>
      <c r="BH92" s="51">
        <v>52.85</v>
      </c>
      <c r="BI92" s="6">
        <v>0</v>
      </c>
      <c r="BJ92" s="31">
        <v>0</v>
      </c>
      <c r="BK92" s="31">
        <v>0</v>
      </c>
      <c r="BL92" s="38">
        <f t="shared" si="43"/>
        <v>52.85</v>
      </c>
      <c r="BM92" s="11">
        <f>IF(BL92="",Default_Rank_Score,RANK(BL92,BL$4:BL$119,1))</f>
        <v>73</v>
      </c>
      <c r="BN92" s="51">
        <v>68.52</v>
      </c>
      <c r="BO92" s="6">
        <v>1</v>
      </c>
      <c r="BP92" s="31">
        <v>0</v>
      </c>
      <c r="BQ92" s="31">
        <v>0</v>
      </c>
      <c r="BR92" s="38">
        <f t="shared" si="44"/>
        <v>73.52</v>
      </c>
      <c r="BS92" s="11">
        <f>IF(BR92="",Default_Rank_Score,RANK(BR92,BR$4:BR$119,1))</f>
        <v>88</v>
      </c>
    </row>
    <row r="93" spans="1:71" s="10" customFormat="1" x14ac:dyDescent="0.2">
      <c r="A93" s="61" t="s">
        <v>61</v>
      </c>
      <c r="B93" s="2"/>
      <c r="C93" s="1"/>
      <c r="D93" s="68" t="s">
        <v>46</v>
      </c>
      <c r="E93" s="76" t="s">
        <v>54</v>
      </c>
      <c r="F93" s="6"/>
      <c r="G93" s="66">
        <f t="shared" si="30"/>
        <v>89</v>
      </c>
      <c r="H93" s="66">
        <f t="shared" si="31"/>
        <v>466</v>
      </c>
      <c r="I93" s="66">
        <f t="shared" si="32"/>
        <v>7</v>
      </c>
      <c r="J93" s="66">
        <f t="shared" si="33"/>
        <v>4</v>
      </c>
      <c r="K93" s="67">
        <f t="shared" si="34"/>
        <v>670.30000000000007</v>
      </c>
      <c r="L93" s="51">
        <v>68.7</v>
      </c>
      <c r="M93" s="6">
        <v>1</v>
      </c>
      <c r="N93" s="31">
        <v>0</v>
      </c>
      <c r="O93" s="31">
        <v>0</v>
      </c>
      <c r="P93" s="38">
        <f t="shared" si="35"/>
        <v>73.7</v>
      </c>
      <c r="Q93" s="55">
        <f>IF(P93="",Default_Rank_Score,RANK(P93,P$4:P$119,1))</f>
        <v>93</v>
      </c>
      <c r="R93" s="51">
        <v>54.57</v>
      </c>
      <c r="S93" s="6">
        <v>2</v>
      </c>
      <c r="T93" s="31">
        <v>0</v>
      </c>
      <c r="U93" s="31">
        <v>0</v>
      </c>
      <c r="V93" s="38">
        <f t="shared" si="36"/>
        <v>64.569999999999993</v>
      </c>
      <c r="W93" s="57">
        <f>IF(V93="",Default_Rank_Score,RANK(V93,V$4:V$119,1))</f>
        <v>105</v>
      </c>
      <c r="X93" s="51">
        <v>82.87</v>
      </c>
      <c r="Y93" s="6">
        <v>0</v>
      </c>
      <c r="Z93" s="31">
        <v>0</v>
      </c>
      <c r="AA93" s="31">
        <v>0</v>
      </c>
      <c r="AB93" s="38">
        <f t="shared" si="37"/>
        <v>82.87</v>
      </c>
      <c r="AC93" s="57">
        <f>IF(AB93="",Default_Rank_Score,RANK(AB93,AB$4:AB$119,1))</f>
        <v>100</v>
      </c>
      <c r="AD93" s="51">
        <v>60.3</v>
      </c>
      <c r="AE93" s="6">
        <v>0</v>
      </c>
      <c r="AF93" s="31">
        <v>0</v>
      </c>
      <c r="AG93" s="31">
        <v>0</v>
      </c>
      <c r="AH93" s="38">
        <f t="shared" si="38"/>
        <v>60.3</v>
      </c>
      <c r="AI93" s="57">
        <f>IF(AH93="",Default_Rank_Score,RANK(AH93,AH$4:AH$119,1))</f>
        <v>89</v>
      </c>
      <c r="AJ93" s="51">
        <v>65.67</v>
      </c>
      <c r="AK93" s="6">
        <v>0</v>
      </c>
      <c r="AL93" s="31">
        <v>0</v>
      </c>
      <c r="AM93" s="31">
        <v>0</v>
      </c>
      <c r="AN93" s="38">
        <f t="shared" si="39"/>
        <v>65.67</v>
      </c>
      <c r="AO93" s="11">
        <f>IF(AN93="",Default_Rank_Score,RANK(AN93,AN$4:AN$119,1))</f>
        <v>79</v>
      </c>
      <c r="AP93" s="51">
        <v>61.57</v>
      </c>
      <c r="AQ93" s="6">
        <v>0</v>
      </c>
      <c r="AR93" s="31">
        <v>0</v>
      </c>
      <c r="AS93" s="31">
        <v>0</v>
      </c>
      <c r="AT93" s="38">
        <f t="shared" si="40"/>
        <v>61.57</v>
      </c>
      <c r="AU93" s="11">
        <f>IF(AT93="",Default_Rank_Score,RANK(AT93,AT$4:AT$119,1))</f>
        <v>83</v>
      </c>
      <c r="AV93" s="51">
        <v>59.51</v>
      </c>
      <c r="AW93" s="6">
        <v>1</v>
      </c>
      <c r="AX93" s="31">
        <v>0</v>
      </c>
      <c r="AY93" s="31">
        <v>0</v>
      </c>
      <c r="AZ93" s="38">
        <f t="shared" si="41"/>
        <v>64.509999999999991</v>
      </c>
      <c r="BA93" s="11">
        <f>IF(AZ93="",Default_Rank_Score,RANK(AZ93,AZ$4:AZ$119,1))</f>
        <v>88</v>
      </c>
      <c r="BB93" s="51">
        <v>54.78</v>
      </c>
      <c r="BC93" s="6">
        <v>0</v>
      </c>
      <c r="BD93" s="31">
        <v>0</v>
      </c>
      <c r="BE93" s="31">
        <v>0</v>
      </c>
      <c r="BF93" s="38">
        <f t="shared" si="42"/>
        <v>54.78</v>
      </c>
      <c r="BG93" s="11">
        <f>IF(BF93="",Default_Rank_Score,RANK(BF93,BF$4:BF$119,1))</f>
        <v>80</v>
      </c>
      <c r="BH93" s="51">
        <v>55.85</v>
      </c>
      <c r="BI93" s="6">
        <v>0</v>
      </c>
      <c r="BJ93" s="31">
        <v>0</v>
      </c>
      <c r="BK93" s="31">
        <v>0</v>
      </c>
      <c r="BL93" s="38">
        <f t="shared" si="43"/>
        <v>55.85</v>
      </c>
      <c r="BM93" s="11">
        <f>IF(BL93="",Default_Rank_Score,RANK(BL93,BL$4:BL$119,1))</f>
        <v>79</v>
      </c>
      <c r="BN93" s="51">
        <v>86.48</v>
      </c>
      <c r="BO93" s="6">
        <v>0</v>
      </c>
      <c r="BP93" s="31">
        <v>0</v>
      </c>
      <c r="BQ93" s="31">
        <v>0</v>
      </c>
      <c r="BR93" s="38">
        <f t="shared" si="44"/>
        <v>86.48</v>
      </c>
      <c r="BS93" s="11">
        <f>IF(BR93="",Default_Rank_Score,RANK(BR93,BR$4:BR$119,1))</f>
        <v>98</v>
      </c>
    </row>
    <row r="94" spans="1:71" s="10" customFormat="1" x14ac:dyDescent="0.2">
      <c r="A94" s="61" t="s">
        <v>96</v>
      </c>
      <c r="B94" s="2"/>
      <c r="C94" s="1"/>
      <c r="D94" s="70">
        <v>2</v>
      </c>
      <c r="E94" s="76" t="s">
        <v>87</v>
      </c>
      <c r="F94" s="6"/>
      <c r="G94" s="66">
        <f t="shared" si="30"/>
        <v>90</v>
      </c>
      <c r="H94" s="66">
        <f t="shared" si="31"/>
        <v>473</v>
      </c>
      <c r="I94" s="66">
        <f t="shared" si="32"/>
        <v>8</v>
      </c>
      <c r="J94" s="66">
        <f t="shared" si="33"/>
        <v>2</v>
      </c>
      <c r="K94" s="67">
        <f t="shared" si="34"/>
        <v>671.71999999999991</v>
      </c>
      <c r="L94" s="51">
        <v>75.53</v>
      </c>
      <c r="M94" s="6">
        <v>0</v>
      </c>
      <c r="N94" s="31">
        <v>0</v>
      </c>
      <c r="O94" s="31">
        <v>0</v>
      </c>
      <c r="P94" s="38">
        <f t="shared" si="35"/>
        <v>75.53</v>
      </c>
      <c r="Q94" s="55">
        <f>IF(P94="",Default_Rank_Score,RANK(P94,P$4:P$119,1))</f>
        <v>97</v>
      </c>
      <c r="R94" s="51">
        <v>58.73</v>
      </c>
      <c r="S94" s="6">
        <v>1</v>
      </c>
      <c r="T94" s="31">
        <v>0</v>
      </c>
      <c r="U94" s="31">
        <v>0</v>
      </c>
      <c r="V94" s="38">
        <f t="shared" si="36"/>
        <v>63.73</v>
      </c>
      <c r="W94" s="57">
        <f>IF(V94="",Default_Rank_Score,RANK(V94,V$4:V$119,1))</f>
        <v>104</v>
      </c>
      <c r="X94" s="51">
        <v>66.89</v>
      </c>
      <c r="Y94" s="6">
        <v>0</v>
      </c>
      <c r="Z94" s="31">
        <v>0</v>
      </c>
      <c r="AA94" s="31">
        <v>0</v>
      </c>
      <c r="AB94" s="38">
        <f t="shared" si="37"/>
        <v>66.89</v>
      </c>
      <c r="AC94" s="57">
        <f>IF(AB94="",Default_Rank_Score,RANK(AB94,AB$4:AB$119,1))</f>
        <v>91</v>
      </c>
      <c r="AD94" s="51">
        <v>63.15</v>
      </c>
      <c r="AE94" s="6">
        <v>0</v>
      </c>
      <c r="AF94" s="31">
        <v>0</v>
      </c>
      <c r="AG94" s="31">
        <v>0</v>
      </c>
      <c r="AH94" s="38">
        <f t="shared" si="38"/>
        <v>63.15</v>
      </c>
      <c r="AI94" s="57">
        <f>IF(AH94="",Default_Rank_Score,RANK(AH94,AH$4:AH$119,1))</f>
        <v>91</v>
      </c>
      <c r="AJ94" s="51">
        <v>72.75</v>
      </c>
      <c r="AK94" s="6">
        <v>0</v>
      </c>
      <c r="AL94" s="31">
        <v>0</v>
      </c>
      <c r="AM94" s="31">
        <v>0</v>
      </c>
      <c r="AN94" s="38">
        <f t="shared" si="39"/>
        <v>72.75</v>
      </c>
      <c r="AO94" s="11">
        <f>IF(AN94="",Default_Rank_Score,RANK(AN94,AN$4:AN$119,1))</f>
        <v>90</v>
      </c>
      <c r="AP94" s="51">
        <v>68.489999999999995</v>
      </c>
      <c r="AQ94" s="6">
        <v>0</v>
      </c>
      <c r="AR94" s="31">
        <v>0</v>
      </c>
      <c r="AS94" s="31">
        <v>0</v>
      </c>
      <c r="AT94" s="38">
        <f t="shared" si="40"/>
        <v>68.489999999999995</v>
      </c>
      <c r="AU94" s="11">
        <f>IF(AT94="",Default_Rank_Score,RANK(AT94,AT$4:AT$119,1))</f>
        <v>92</v>
      </c>
      <c r="AV94" s="51">
        <v>62.4</v>
      </c>
      <c r="AW94" s="6">
        <v>0</v>
      </c>
      <c r="AX94" s="31">
        <v>0</v>
      </c>
      <c r="AY94" s="31">
        <v>0</v>
      </c>
      <c r="AZ94" s="38">
        <f t="shared" si="41"/>
        <v>62.4</v>
      </c>
      <c r="BA94" s="11">
        <f>IF(AZ94="",Default_Rank_Score,RANK(AZ94,AZ$4:AZ$119,1))</f>
        <v>87</v>
      </c>
      <c r="BB94" s="51">
        <v>64.709999999999994</v>
      </c>
      <c r="BC94" s="6">
        <v>0</v>
      </c>
      <c r="BD94" s="31">
        <v>0</v>
      </c>
      <c r="BE94" s="31">
        <v>0</v>
      </c>
      <c r="BF94" s="38">
        <f t="shared" si="42"/>
        <v>64.709999999999994</v>
      </c>
      <c r="BG94" s="11">
        <f>IF(BF94="",Default_Rank_Score,RANK(BF94,BF$4:BF$119,1))</f>
        <v>94</v>
      </c>
      <c r="BH94" s="51">
        <v>62.54</v>
      </c>
      <c r="BI94" s="6">
        <v>1</v>
      </c>
      <c r="BJ94" s="31">
        <v>0</v>
      </c>
      <c r="BK94" s="31">
        <v>0</v>
      </c>
      <c r="BL94" s="38">
        <f t="shared" si="43"/>
        <v>67.539999999999992</v>
      </c>
      <c r="BM94" s="11">
        <f>IF(BL94="",Default_Rank_Score,RANK(BL94,BL$4:BL$119,1))</f>
        <v>96</v>
      </c>
      <c r="BN94" s="51">
        <v>66.53</v>
      </c>
      <c r="BO94" s="6">
        <v>0</v>
      </c>
      <c r="BP94" s="31">
        <v>0</v>
      </c>
      <c r="BQ94" s="31">
        <v>0</v>
      </c>
      <c r="BR94" s="38">
        <f t="shared" si="44"/>
        <v>66.53</v>
      </c>
      <c r="BS94" s="11">
        <f>IF(BR94="",Default_Rank_Score,RANK(BR94,BR$4:BR$119,1))</f>
        <v>79</v>
      </c>
    </row>
    <row r="95" spans="1:71" s="10" customFormat="1" x14ac:dyDescent="0.2">
      <c r="A95" s="61" t="s">
        <v>52</v>
      </c>
      <c r="B95" s="2"/>
      <c r="C95" s="1"/>
      <c r="D95" s="68" t="s">
        <v>46</v>
      </c>
      <c r="E95" s="76" t="s">
        <v>53</v>
      </c>
      <c r="F95" s="6"/>
      <c r="G95" s="66">
        <f t="shared" si="30"/>
        <v>91</v>
      </c>
      <c r="H95" s="66">
        <f t="shared" si="31"/>
        <v>456</v>
      </c>
      <c r="I95" s="66">
        <f t="shared" si="32"/>
        <v>6</v>
      </c>
      <c r="J95" s="66">
        <f t="shared" si="33"/>
        <v>7</v>
      </c>
      <c r="K95" s="67">
        <f t="shared" si="34"/>
        <v>672.53</v>
      </c>
      <c r="L95" s="51">
        <v>76.16</v>
      </c>
      <c r="M95" s="6">
        <v>2</v>
      </c>
      <c r="N95" s="31">
        <v>0</v>
      </c>
      <c r="O95" s="31">
        <v>0</v>
      </c>
      <c r="P95" s="38">
        <f t="shared" si="35"/>
        <v>86.16</v>
      </c>
      <c r="Q95" s="55">
        <f>IF(P95="",Default_Rank_Score,RANK(P95,P$4:P$119,1))</f>
        <v>101</v>
      </c>
      <c r="R95" s="51">
        <v>48.38</v>
      </c>
      <c r="S95" s="6">
        <v>0</v>
      </c>
      <c r="T95" s="31">
        <v>0</v>
      </c>
      <c r="U95" s="31">
        <v>0</v>
      </c>
      <c r="V95" s="38">
        <f t="shared" si="36"/>
        <v>48.38</v>
      </c>
      <c r="W95" s="57">
        <f>IF(V95="",Default_Rank_Score,RANK(V95,V$4:V$119,1))</f>
        <v>89</v>
      </c>
      <c r="X95" s="51">
        <v>64.099999999999994</v>
      </c>
      <c r="Y95" s="6">
        <v>0</v>
      </c>
      <c r="Z95" s="31">
        <v>0</v>
      </c>
      <c r="AA95" s="31">
        <v>0</v>
      </c>
      <c r="AB95" s="38">
        <f t="shared" si="37"/>
        <v>64.099999999999994</v>
      </c>
      <c r="AC95" s="57">
        <f>IF(AB95="",Default_Rank_Score,RANK(AB95,AB$4:AB$119,1))</f>
        <v>85</v>
      </c>
      <c r="AD95" s="51">
        <v>53.23</v>
      </c>
      <c r="AE95" s="6">
        <v>2</v>
      </c>
      <c r="AF95" s="31">
        <v>0</v>
      </c>
      <c r="AG95" s="31">
        <v>0</v>
      </c>
      <c r="AH95" s="38">
        <f t="shared" si="38"/>
        <v>63.23</v>
      </c>
      <c r="AI95" s="57">
        <f>IF(AH95="",Default_Rank_Score,RANK(AH95,AH$4:AH$119,1))</f>
        <v>92</v>
      </c>
      <c r="AJ95" s="51">
        <v>71.31</v>
      </c>
      <c r="AK95" s="6">
        <v>0</v>
      </c>
      <c r="AL95" s="31">
        <v>0</v>
      </c>
      <c r="AM95" s="31">
        <v>0</v>
      </c>
      <c r="AN95" s="38">
        <f t="shared" si="39"/>
        <v>71.31</v>
      </c>
      <c r="AO95" s="11">
        <f>IF(AN95="",Default_Rank_Score,RANK(AN95,AN$4:AN$119,1))</f>
        <v>89</v>
      </c>
      <c r="AP95" s="51">
        <v>68.3</v>
      </c>
      <c r="AQ95" s="6">
        <v>0</v>
      </c>
      <c r="AR95" s="31">
        <v>0</v>
      </c>
      <c r="AS95" s="31">
        <v>0</v>
      </c>
      <c r="AT95" s="38">
        <f t="shared" si="40"/>
        <v>68.3</v>
      </c>
      <c r="AU95" s="11">
        <f>IF(AT95="",Default_Rank_Score,RANK(AT95,AT$4:AT$119,1))</f>
        <v>91</v>
      </c>
      <c r="AV95" s="51">
        <v>55.55</v>
      </c>
      <c r="AW95" s="6">
        <v>2</v>
      </c>
      <c r="AX95" s="31">
        <v>0</v>
      </c>
      <c r="AY95" s="31">
        <v>0</v>
      </c>
      <c r="AZ95" s="38">
        <f t="shared" si="41"/>
        <v>65.55</v>
      </c>
      <c r="BA95" s="11">
        <f>IF(AZ95="",Default_Rank_Score,RANK(AZ95,AZ$4:AZ$119,1))</f>
        <v>91</v>
      </c>
      <c r="BB95" s="51">
        <v>51.72</v>
      </c>
      <c r="BC95" s="6">
        <v>0</v>
      </c>
      <c r="BD95" s="31">
        <v>0</v>
      </c>
      <c r="BE95" s="31">
        <v>0</v>
      </c>
      <c r="BF95" s="38">
        <f t="shared" si="42"/>
        <v>51.72</v>
      </c>
      <c r="BG95" s="11">
        <f>IF(BF95="",Default_Rank_Score,RANK(BF95,BF$4:BF$119,1))</f>
        <v>77</v>
      </c>
      <c r="BH95" s="51">
        <v>75.31</v>
      </c>
      <c r="BI95" s="6">
        <v>1</v>
      </c>
      <c r="BJ95" s="31">
        <v>0</v>
      </c>
      <c r="BK95" s="31">
        <v>0</v>
      </c>
      <c r="BL95" s="38">
        <f t="shared" si="43"/>
        <v>80.31</v>
      </c>
      <c r="BM95" s="11">
        <f>IF(BL95="",Default_Rank_Score,RANK(BL95,BL$4:BL$119,1))</f>
        <v>102</v>
      </c>
      <c r="BN95" s="51">
        <v>73.47</v>
      </c>
      <c r="BO95" s="6">
        <v>0</v>
      </c>
      <c r="BP95" s="31">
        <v>0</v>
      </c>
      <c r="BQ95" s="31">
        <v>0</v>
      </c>
      <c r="BR95" s="38">
        <f t="shared" si="44"/>
        <v>73.47</v>
      </c>
      <c r="BS95" s="11">
        <f>IF(BR95="",Default_Rank_Score,RANK(BR95,BR$4:BR$119,1))</f>
        <v>87</v>
      </c>
    </row>
    <row r="96" spans="1:71" s="10" customFormat="1" x14ac:dyDescent="0.2">
      <c r="A96" s="61" t="s">
        <v>120</v>
      </c>
      <c r="B96" s="2"/>
      <c r="C96" s="1"/>
      <c r="D96" s="70">
        <v>2</v>
      </c>
      <c r="E96" s="76" t="s">
        <v>57</v>
      </c>
      <c r="F96" s="6"/>
      <c r="G96" s="66">
        <f t="shared" si="30"/>
        <v>92</v>
      </c>
      <c r="H96" s="66">
        <f t="shared" si="31"/>
        <v>467</v>
      </c>
      <c r="I96" s="66">
        <f t="shared" si="32"/>
        <v>3</v>
      </c>
      <c r="J96" s="66">
        <f t="shared" si="33"/>
        <v>18</v>
      </c>
      <c r="K96" s="67">
        <f t="shared" si="34"/>
        <v>674.02</v>
      </c>
      <c r="L96" s="51">
        <v>64.489999999999995</v>
      </c>
      <c r="M96" s="6">
        <v>2</v>
      </c>
      <c r="N96" s="31">
        <v>0</v>
      </c>
      <c r="O96" s="31">
        <v>0</v>
      </c>
      <c r="P96" s="38">
        <f t="shared" si="35"/>
        <v>74.489999999999995</v>
      </c>
      <c r="Q96" s="55">
        <f>IF(P96="",Default_Rank_Score,RANK(P96,P$4:P$119,1))</f>
        <v>95</v>
      </c>
      <c r="R96" s="51">
        <v>46.1</v>
      </c>
      <c r="S96" s="6">
        <v>0</v>
      </c>
      <c r="T96" s="31">
        <v>0</v>
      </c>
      <c r="U96" s="31">
        <v>0</v>
      </c>
      <c r="V96" s="38">
        <f t="shared" si="36"/>
        <v>46.1</v>
      </c>
      <c r="W96" s="57">
        <f>IF(V96="",Default_Rank_Score,RANK(V96,V$4:V$119,1))</f>
        <v>85</v>
      </c>
      <c r="X96" s="51">
        <v>52.06</v>
      </c>
      <c r="Y96" s="6">
        <v>2</v>
      </c>
      <c r="Z96" s="31">
        <v>0</v>
      </c>
      <c r="AA96" s="31">
        <v>0</v>
      </c>
      <c r="AB96" s="38">
        <f t="shared" si="37"/>
        <v>62.06</v>
      </c>
      <c r="AC96" s="57">
        <f>IF(AB96="",Default_Rank_Score,RANK(AB96,AB$4:AB$119,1))</f>
        <v>82</v>
      </c>
      <c r="AD96" s="51">
        <v>64.03</v>
      </c>
      <c r="AE96" s="6">
        <v>2</v>
      </c>
      <c r="AF96" s="31">
        <v>0</v>
      </c>
      <c r="AG96" s="31">
        <v>0</v>
      </c>
      <c r="AH96" s="38">
        <f t="shared" si="38"/>
        <v>74.03</v>
      </c>
      <c r="AI96" s="57">
        <f>IF(AH96="",Default_Rank_Score,RANK(AH96,AH$4:AH$119,1))</f>
        <v>100</v>
      </c>
      <c r="AJ96" s="51">
        <v>77.02</v>
      </c>
      <c r="AK96" s="6">
        <v>5</v>
      </c>
      <c r="AL96" s="31">
        <v>0</v>
      </c>
      <c r="AM96" s="31">
        <v>0</v>
      </c>
      <c r="AN96" s="38">
        <f t="shared" si="39"/>
        <v>102.02</v>
      </c>
      <c r="AO96" s="11">
        <f>IF(AN96="",Default_Rank_Score,RANK(AN96,AN$4:AN$119,1))</f>
        <v>105</v>
      </c>
      <c r="AP96" s="51">
        <v>65.91</v>
      </c>
      <c r="AQ96" s="6">
        <v>0</v>
      </c>
      <c r="AR96" s="31">
        <v>0</v>
      </c>
      <c r="AS96" s="31">
        <v>0</v>
      </c>
      <c r="AT96" s="38">
        <f t="shared" si="40"/>
        <v>65.91</v>
      </c>
      <c r="AU96" s="11">
        <f>IF(AT96="",Default_Rank_Score,RANK(AT96,AT$4:AT$119,1))</f>
        <v>87</v>
      </c>
      <c r="AV96" s="51">
        <v>48.81</v>
      </c>
      <c r="AW96" s="6">
        <v>0</v>
      </c>
      <c r="AX96" s="31">
        <v>0</v>
      </c>
      <c r="AY96" s="31">
        <v>0</v>
      </c>
      <c r="AZ96" s="38">
        <f t="shared" si="41"/>
        <v>48.81</v>
      </c>
      <c r="BA96" s="11">
        <f>IF(AZ96="",Default_Rank_Score,RANK(AZ96,AZ$4:AZ$119,1))</f>
        <v>67</v>
      </c>
      <c r="BB96" s="51">
        <v>46.95</v>
      </c>
      <c r="BC96" s="6">
        <v>3</v>
      </c>
      <c r="BD96" s="31">
        <v>0</v>
      </c>
      <c r="BE96" s="31">
        <v>0</v>
      </c>
      <c r="BF96" s="38">
        <f t="shared" si="42"/>
        <v>61.95</v>
      </c>
      <c r="BG96" s="11">
        <f>IF(BF96="",Default_Rank_Score,RANK(BF96,BF$4:BF$119,1))</f>
        <v>89</v>
      </c>
      <c r="BH96" s="51">
        <v>56.47</v>
      </c>
      <c r="BI96" s="6">
        <v>2</v>
      </c>
      <c r="BJ96" s="31">
        <v>0</v>
      </c>
      <c r="BK96" s="31">
        <v>0</v>
      </c>
      <c r="BL96" s="38">
        <f t="shared" si="43"/>
        <v>66.47</v>
      </c>
      <c r="BM96" s="11">
        <f>IF(BL96="",Default_Rank_Score,RANK(BL96,BL$4:BL$119,1))</f>
        <v>92</v>
      </c>
      <c r="BN96" s="51">
        <v>62.18</v>
      </c>
      <c r="BO96" s="6">
        <v>2</v>
      </c>
      <c r="BP96" s="31">
        <v>0</v>
      </c>
      <c r="BQ96" s="31">
        <v>0</v>
      </c>
      <c r="BR96" s="38">
        <f t="shared" si="44"/>
        <v>72.180000000000007</v>
      </c>
      <c r="BS96" s="11">
        <f>IF(BR96="",Default_Rank_Score,RANK(BR96,BR$4:BR$119,1))</f>
        <v>84</v>
      </c>
    </row>
    <row r="97" spans="1:71" s="10" customFormat="1" x14ac:dyDescent="0.2">
      <c r="A97" s="61" t="s">
        <v>177</v>
      </c>
      <c r="B97" s="2"/>
      <c r="C97" s="1"/>
      <c r="D97" s="68" t="s">
        <v>46</v>
      </c>
      <c r="E97" s="76" t="s">
        <v>155</v>
      </c>
      <c r="F97" s="6"/>
      <c r="G97" s="66">
        <f t="shared" si="30"/>
        <v>93</v>
      </c>
      <c r="H97" s="66">
        <f t="shared" si="31"/>
        <v>479</v>
      </c>
      <c r="I97" s="66">
        <f t="shared" si="32"/>
        <v>9</v>
      </c>
      <c r="J97" s="66">
        <f t="shared" si="33"/>
        <v>1</v>
      </c>
      <c r="K97" s="67">
        <f t="shared" si="34"/>
        <v>701.97</v>
      </c>
      <c r="L97" s="51">
        <v>65.58</v>
      </c>
      <c r="M97" s="6">
        <v>1</v>
      </c>
      <c r="N97" s="31">
        <v>0</v>
      </c>
      <c r="O97" s="31">
        <v>0</v>
      </c>
      <c r="P97" s="38">
        <f t="shared" si="35"/>
        <v>70.58</v>
      </c>
      <c r="Q97" s="55">
        <f>IF(P97="",Default_Rank_Score,RANK(P97,P$4:P$119,1))</f>
        <v>89</v>
      </c>
      <c r="R97" s="51">
        <v>57.08</v>
      </c>
      <c r="S97" s="6">
        <v>0</v>
      </c>
      <c r="T97" s="31">
        <v>0</v>
      </c>
      <c r="U97" s="31">
        <v>0</v>
      </c>
      <c r="V97" s="38">
        <f t="shared" si="36"/>
        <v>57.08</v>
      </c>
      <c r="W97" s="57">
        <f>IF(V97="",Default_Rank_Score,RANK(V97,V$4:V$119,1))</f>
        <v>100</v>
      </c>
      <c r="X97" s="51">
        <v>76.11</v>
      </c>
      <c r="Y97" s="6">
        <v>0</v>
      </c>
      <c r="Z97" s="31">
        <v>1</v>
      </c>
      <c r="AA97" s="31">
        <v>0</v>
      </c>
      <c r="AB97" s="38">
        <f t="shared" si="37"/>
        <v>86.11</v>
      </c>
      <c r="AC97" s="57">
        <f>IF(AB97="",Default_Rank_Score,RANK(AB97,AB$4:AB$119,1))</f>
        <v>102</v>
      </c>
      <c r="AD97" s="51">
        <v>61.69</v>
      </c>
      <c r="AE97" s="6">
        <v>0</v>
      </c>
      <c r="AF97" s="31">
        <v>0</v>
      </c>
      <c r="AG97" s="31">
        <v>0</v>
      </c>
      <c r="AH97" s="38">
        <f t="shared" si="38"/>
        <v>61.69</v>
      </c>
      <c r="AI97" s="57">
        <f>IF(AH97="",Default_Rank_Score,RANK(AH97,AH$4:AH$119,1))</f>
        <v>90</v>
      </c>
      <c r="AJ97" s="51">
        <v>87.93</v>
      </c>
      <c r="AK97" s="6">
        <v>0</v>
      </c>
      <c r="AL97" s="31">
        <v>0</v>
      </c>
      <c r="AM97" s="31">
        <v>0</v>
      </c>
      <c r="AN97" s="38">
        <f t="shared" si="39"/>
        <v>87.93</v>
      </c>
      <c r="AO97" s="11">
        <f>IF(AN97="",Default_Rank_Score,RANK(AN97,AN$4:AN$119,1))</f>
        <v>98</v>
      </c>
      <c r="AP97" s="51">
        <v>61.49</v>
      </c>
      <c r="AQ97" s="6">
        <v>0</v>
      </c>
      <c r="AR97" s="31">
        <v>0</v>
      </c>
      <c r="AS97" s="31">
        <v>0</v>
      </c>
      <c r="AT97" s="38">
        <f t="shared" si="40"/>
        <v>61.49</v>
      </c>
      <c r="AU97" s="11">
        <f>IF(AT97="",Default_Rank_Score,RANK(AT97,AT$4:AT$119,1))</f>
        <v>82</v>
      </c>
      <c r="AV97" s="51">
        <v>54.3</v>
      </c>
      <c r="AW97" s="6">
        <v>0</v>
      </c>
      <c r="AX97" s="31">
        <v>0</v>
      </c>
      <c r="AY97" s="31">
        <v>0</v>
      </c>
      <c r="AZ97" s="38">
        <f t="shared" si="41"/>
        <v>54.3</v>
      </c>
      <c r="BA97" s="11">
        <f>IF(AZ97="",Default_Rank_Score,RANK(AZ97,AZ$4:AZ$119,1))</f>
        <v>74</v>
      </c>
      <c r="BB97" s="51">
        <v>56.69</v>
      </c>
      <c r="BC97" s="6">
        <v>0</v>
      </c>
      <c r="BD97" s="31">
        <v>0</v>
      </c>
      <c r="BE97" s="31">
        <v>0</v>
      </c>
      <c r="BF97" s="38">
        <f t="shared" si="42"/>
        <v>56.69</v>
      </c>
      <c r="BG97" s="11">
        <f>IF(BF97="",Default_Rank_Score,RANK(BF97,BF$4:BF$119,1))</f>
        <v>85</v>
      </c>
      <c r="BH97" s="51">
        <v>64.25</v>
      </c>
      <c r="BI97" s="6">
        <v>0</v>
      </c>
      <c r="BJ97" s="31">
        <v>0</v>
      </c>
      <c r="BK97" s="31">
        <v>0</v>
      </c>
      <c r="BL97" s="38">
        <f t="shared" si="43"/>
        <v>64.25</v>
      </c>
      <c r="BM97" s="11">
        <f>IF(BL97="",Default_Rank_Score,RANK(BL97,BL$4:BL$119,1))</f>
        <v>89</v>
      </c>
      <c r="BN97" s="51">
        <v>101.85</v>
      </c>
      <c r="BO97" s="6">
        <v>0</v>
      </c>
      <c r="BP97" s="31">
        <v>0</v>
      </c>
      <c r="BQ97" s="31">
        <v>0</v>
      </c>
      <c r="BR97" s="38">
        <f t="shared" si="44"/>
        <v>101.85</v>
      </c>
      <c r="BS97" s="11">
        <f>IF(BR97="",Default_Rank_Score,RANK(BR97,BR$4:BR$119,1))</f>
        <v>101</v>
      </c>
    </row>
    <row r="98" spans="1:71" s="10" customFormat="1" x14ac:dyDescent="0.2">
      <c r="A98" s="61" t="s">
        <v>58</v>
      </c>
      <c r="B98" s="2"/>
      <c r="C98" s="1"/>
      <c r="D98" s="68" t="s">
        <v>46</v>
      </c>
      <c r="E98" s="76" t="s">
        <v>59</v>
      </c>
      <c r="F98" s="6"/>
      <c r="G98" s="66">
        <f t="shared" si="30"/>
        <v>94</v>
      </c>
      <c r="H98" s="66">
        <f t="shared" si="31"/>
        <v>440</v>
      </c>
      <c r="I98" s="66">
        <f t="shared" si="32"/>
        <v>0</v>
      </c>
      <c r="J98" s="66">
        <f t="shared" si="33"/>
        <v>23</v>
      </c>
      <c r="K98" s="67">
        <f t="shared" si="34"/>
        <v>705.8900000000001</v>
      </c>
      <c r="L98" s="51">
        <v>55.45</v>
      </c>
      <c r="M98" s="6">
        <v>1</v>
      </c>
      <c r="N98" s="31">
        <v>0</v>
      </c>
      <c r="O98" s="31">
        <v>0</v>
      </c>
      <c r="P98" s="38">
        <f t="shared" si="35"/>
        <v>60.45</v>
      </c>
      <c r="Q98" s="55">
        <f>IF(P98="",Default_Rank_Score,RANK(P98,P$4:P$119,1))</f>
        <v>79</v>
      </c>
      <c r="R98" s="51">
        <v>36.03</v>
      </c>
      <c r="S98" s="6">
        <v>1</v>
      </c>
      <c r="T98" s="31">
        <v>0</v>
      </c>
      <c r="U98" s="31">
        <v>0</v>
      </c>
      <c r="V98" s="38">
        <f t="shared" si="36"/>
        <v>41.03</v>
      </c>
      <c r="W98" s="57">
        <f>IF(V98="",Default_Rank_Score,RANK(V98,V$4:V$119,1))</f>
        <v>79</v>
      </c>
      <c r="X98" s="51">
        <v>62.38</v>
      </c>
      <c r="Y98" s="6">
        <v>2</v>
      </c>
      <c r="Z98" s="31">
        <v>0</v>
      </c>
      <c r="AA98" s="31">
        <v>0</v>
      </c>
      <c r="AB98" s="38">
        <f t="shared" si="37"/>
        <v>72.38</v>
      </c>
      <c r="AC98" s="57">
        <f>IF(AB98="",Default_Rank_Score,RANK(AB98,AB$4:AB$119,1))</f>
        <v>93</v>
      </c>
      <c r="AD98" s="51">
        <v>53.49</v>
      </c>
      <c r="AE98" s="6">
        <v>1</v>
      </c>
      <c r="AF98" s="31">
        <v>0</v>
      </c>
      <c r="AG98" s="31">
        <v>0</v>
      </c>
      <c r="AH98" s="38">
        <f t="shared" si="38"/>
        <v>58.49</v>
      </c>
      <c r="AI98" s="57">
        <f>IF(AH98="",Default_Rank_Score,RANK(AH98,AH$4:AH$119,1))</f>
        <v>87</v>
      </c>
      <c r="AJ98" s="51">
        <v>75.260000000000005</v>
      </c>
      <c r="AK98" s="6">
        <v>4</v>
      </c>
      <c r="AL98" s="31">
        <v>0</v>
      </c>
      <c r="AM98" s="31">
        <v>0</v>
      </c>
      <c r="AN98" s="38">
        <f t="shared" si="39"/>
        <v>95.26</v>
      </c>
      <c r="AO98" s="11">
        <f>IF(AN98="",Default_Rank_Score,RANK(AN98,AN$4:AN$119,1))</f>
        <v>102</v>
      </c>
      <c r="AP98" s="51">
        <v>59.92</v>
      </c>
      <c r="AQ98" s="6">
        <v>2</v>
      </c>
      <c r="AR98" s="31">
        <v>0</v>
      </c>
      <c r="AS98" s="31">
        <v>0</v>
      </c>
      <c r="AT98" s="38">
        <f t="shared" si="40"/>
        <v>69.92</v>
      </c>
      <c r="AU98" s="11">
        <f>IF(AT98="",Default_Rank_Score,RANK(AT98,AT$4:AT$119,1))</f>
        <v>93</v>
      </c>
      <c r="AV98" s="51">
        <v>50.39</v>
      </c>
      <c r="AW98" s="6">
        <v>6</v>
      </c>
      <c r="AX98" s="31">
        <v>0</v>
      </c>
      <c r="AY98" s="31">
        <v>0</v>
      </c>
      <c r="AZ98" s="38">
        <f t="shared" si="41"/>
        <v>80.39</v>
      </c>
      <c r="BA98" s="11">
        <f>IF(AZ98="",Default_Rank_Score,RANK(AZ98,AZ$4:AZ$119,1))</f>
        <v>97</v>
      </c>
      <c r="BB98" s="51">
        <v>56.03</v>
      </c>
      <c r="BC98" s="6">
        <v>3</v>
      </c>
      <c r="BD98" s="31">
        <v>0</v>
      </c>
      <c r="BE98" s="31">
        <v>0</v>
      </c>
      <c r="BF98" s="38">
        <f t="shared" si="42"/>
        <v>71.03</v>
      </c>
      <c r="BG98" s="11">
        <f>IF(BF98="",Default_Rank_Score,RANK(BF98,BF$4:BF$119,1))</f>
        <v>98</v>
      </c>
      <c r="BH98" s="51">
        <v>63.21</v>
      </c>
      <c r="BI98" s="6">
        <v>2</v>
      </c>
      <c r="BJ98" s="31">
        <v>0</v>
      </c>
      <c r="BK98" s="31">
        <v>0</v>
      </c>
      <c r="BL98" s="38">
        <f t="shared" si="43"/>
        <v>73.210000000000008</v>
      </c>
      <c r="BM98" s="11">
        <f>IF(BL98="",Default_Rank_Score,RANK(BL98,BL$4:BL$119,1))</f>
        <v>99</v>
      </c>
      <c r="BN98" s="51">
        <v>78.73</v>
      </c>
      <c r="BO98" s="6">
        <v>1</v>
      </c>
      <c r="BP98" s="31">
        <v>0</v>
      </c>
      <c r="BQ98" s="31">
        <v>0</v>
      </c>
      <c r="BR98" s="38">
        <f t="shared" si="44"/>
        <v>83.73</v>
      </c>
      <c r="BS98" s="11">
        <f>IF(BR98="",Default_Rank_Score,RANK(BR98,BR$4:BR$119,1))</f>
        <v>96</v>
      </c>
    </row>
    <row r="99" spans="1:71" s="10" customFormat="1" x14ac:dyDescent="0.2">
      <c r="A99" s="61" t="s">
        <v>187</v>
      </c>
      <c r="B99" s="2"/>
      <c r="C99" s="1"/>
      <c r="D99" s="74">
        <v>6</v>
      </c>
      <c r="E99" s="76" t="s">
        <v>59</v>
      </c>
      <c r="F99" s="6"/>
      <c r="G99" s="66">
        <f t="shared" si="30"/>
        <v>95</v>
      </c>
      <c r="H99" s="66">
        <f t="shared" si="31"/>
        <v>419</v>
      </c>
      <c r="I99" s="66">
        <f t="shared" si="32"/>
        <v>3</v>
      </c>
      <c r="J99" s="66">
        <f t="shared" si="33"/>
        <v>19</v>
      </c>
      <c r="K99" s="67">
        <f t="shared" si="34"/>
        <v>717.2299999999999</v>
      </c>
      <c r="L99" s="51">
        <v>55.66</v>
      </c>
      <c r="M99" s="6">
        <v>0</v>
      </c>
      <c r="N99" s="31">
        <v>0</v>
      </c>
      <c r="O99" s="31">
        <v>0</v>
      </c>
      <c r="P99" s="38">
        <f t="shared" si="35"/>
        <v>55.66</v>
      </c>
      <c r="Q99" s="55">
        <f>IF(P99="",Default_Rank_Score,RANK(P99,P$4:P$119,1))</f>
        <v>72</v>
      </c>
      <c r="R99" s="51">
        <v>34</v>
      </c>
      <c r="S99" s="6">
        <v>0</v>
      </c>
      <c r="T99" s="31">
        <v>0</v>
      </c>
      <c r="U99" s="31">
        <v>0</v>
      </c>
      <c r="V99" s="38">
        <f t="shared" si="36"/>
        <v>34</v>
      </c>
      <c r="W99" s="57">
        <f>IF(V99="",Default_Rank_Score,RANK(V99,V$4:V$119,1))</f>
        <v>60</v>
      </c>
      <c r="X99" s="51">
        <v>58.52</v>
      </c>
      <c r="Y99" s="6">
        <v>3</v>
      </c>
      <c r="Z99" s="31">
        <v>0</v>
      </c>
      <c r="AA99" s="31">
        <v>0</v>
      </c>
      <c r="AB99" s="38">
        <f t="shared" si="37"/>
        <v>73.52000000000001</v>
      </c>
      <c r="AC99" s="57">
        <f>IF(AB99="",Default_Rank_Score,RANK(AB99,AB$4:AB$119,1))</f>
        <v>95</v>
      </c>
      <c r="AD99" s="51">
        <v>62.4</v>
      </c>
      <c r="AE99" s="6">
        <v>2</v>
      </c>
      <c r="AF99" s="31">
        <v>0</v>
      </c>
      <c r="AG99" s="31">
        <v>0</v>
      </c>
      <c r="AH99" s="38">
        <f t="shared" si="38"/>
        <v>72.400000000000006</v>
      </c>
      <c r="AI99" s="57">
        <f>IF(AH99="",Default_Rank_Score,RANK(AH99,AH$4:AH$119,1))</f>
        <v>99</v>
      </c>
      <c r="AJ99" s="51">
        <v>64.290000000000006</v>
      </c>
      <c r="AK99" s="6">
        <v>3</v>
      </c>
      <c r="AL99" s="31">
        <v>0</v>
      </c>
      <c r="AM99" s="31">
        <v>0</v>
      </c>
      <c r="AN99" s="38">
        <f t="shared" si="39"/>
        <v>79.290000000000006</v>
      </c>
      <c r="AO99" s="11">
        <f>IF(AN99="",Default_Rank_Score,RANK(AN99,AN$4:AN$119,1))</f>
        <v>93</v>
      </c>
      <c r="AP99" s="51">
        <v>75.13</v>
      </c>
      <c r="AQ99" s="6">
        <v>3</v>
      </c>
      <c r="AR99" s="31">
        <v>0</v>
      </c>
      <c r="AS99" s="31">
        <v>0</v>
      </c>
      <c r="AT99" s="38">
        <f t="shared" si="40"/>
        <v>90.13</v>
      </c>
      <c r="AU99" s="11">
        <f>IF(AT99="",Default_Rank_Score,RANK(AT99,AT$4:AT$119,1))</f>
        <v>97</v>
      </c>
      <c r="AV99" s="51">
        <v>94.88</v>
      </c>
      <c r="AW99" s="6">
        <v>3</v>
      </c>
      <c r="AX99" s="31">
        <v>0</v>
      </c>
      <c r="AY99" s="31">
        <v>0</v>
      </c>
      <c r="AZ99" s="38">
        <f t="shared" si="41"/>
        <v>109.88</v>
      </c>
      <c r="BA99" s="11">
        <f>IF(AZ99="",Default_Rank_Score,RANK(AZ99,AZ$4:AZ$119,1))</f>
        <v>104</v>
      </c>
      <c r="BB99" s="51">
        <v>48.76</v>
      </c>
      <c r="BC99" s="6">
        <v>3</v>
      </c>
      <c r="BD99" s="31">
        <v>0</v>
      </c>
      <c r="BE99" s="31">
        <v>0</v>
      </c>
      <c r="BF99" s="38">
        <f t="shared" si="42"/>
        <v>63.76</v>
      </c>
      <c r="BG99" s="11">
        <f>IF(BF99="",Default_Rank_Score,RANK(BF99,BF$4:BF$119,1))</f>
        <v>93</v>
      </c>
      <c r="BH99" s="51">
        <v>56.93</v>
      </c>
      <c r="BI99" s="6">
        <v>0</v>
      </c>
      <c r="BJ99" s="31">
        <v>0</v>
      </c>
      <c r="BK99" s="31">
        <v>0</v>
      </c>
      <c r="BL99" s="38">
        <f t="shared" si="43"/>
        <v>56.93</v>
      </c>
      <c r="BM99" s="11">
        <f>IF(BL99="",Default_Rank_Score,RANK(BL99,BL$4:BL$119,1))</f>
        <v>82</v>
      </c>
      <c r="BN99" s="51">
        <v>71.66</v>
      </c>
      <c r="BO99" s="6">
        <v>2</v>
      </c>
      <c r="BP99" s="31">
        <v>0</v>
      </c>
      <c r="BQ99" s="31">
        <v>0</v>
      </c>
      <c r="BR99" s="38">
        <f t="shared" si="44"/>
        <v>81.66</v>
      </c>
      <c r="BS99" s="11">
        <f>IF(BR99="",Default_Rank_Score,RANK(BR99,BR$4:BR$119,1))</f>
        <v>92</v>
      </c>
    </row>
    <row r="100" spans="1:71" s="10" customFormat="1" x14ac:dyDescent="0.2">
      <c r="A100" s="61" t="s">
        <v>86</v>
      </c>
      <c r="B100" s="2"/>
      <c r="C100" s="1"/>
      <c r="D100" s="70">
        <v>2</v>
      </c>
      <c r="E100" s="76" t="s">
        <v>87</v>
      </c>
      <c r="F100" s="6"/>
      <c r="G100" s="66">
        <f t="shared" si="30"/>
        <v>96</v>
      </c>
      <c r="H100" s="66">
        <f t="shared" si="31"/>
        <v>471</v>
      </c>
      <c r="I100" s="66">
        <f t="shared" si="32"/>
        <v>5</v>
      </c>
      <c r="J100" s="66">
        <f t="shared" si="33"/>
        <v>9</v>
      </c>
      <c r="K100" s="67">
        <f t="shared" si="34"/>
        <v>751.93</v>
      </c>
      <c r="L100" s="51">
        <v>66.849999999999994</v>
      </c>
      <c r="M100" s="6">
        <v>1</v>
      </c>
      <c r="N100" s="31">
        <v>0</v>
      </c>
      <c r="O100" s="31">
        <v>0</v>
      </c>
      <c r="P100" s="38">
        <f t="shared" si="35"/>
        <v>71.849999999999994</v>
      </c>
      <c r="Q100" s="55">
        <f>IF(P100="",Default_Rank_Score,RANK(P100,P$4:P$119,1))</f>
        <v>91</v>
      </c>
      <c r="R100" s="51">
        <v>50.51</v>
      </c>
      <c r="S100" s="6">
        <v>0</v>
      </c>
      <c r="T100" s="31">
        <v>0</v>
      </c>
      <c r="U100" s="31">
        <v>0</v>
      </c>
      <c r="V100" s="38">
        <f t="shared" si="36"/>
        <v>50.51</v>
      </c>
      <c r="W100" s="57">
        <f>IF(V100="",Default_Rank_Score,RANK(V100,V$4:V$119,1))</f>
        <v>92</v>
      </c>
      <c r="X100" s="51">
        <v>75.52</v>
      </c>
      <c r="Y100" s="6">
        <v>0</v>
      </c>
      <c r="Z100" s="31">
        <v>0</v>
      </c>
      <c r="AA100" s="31">
        <v>0</v>
      </c>
      <c r="AB100" s="38">
        <f t="shared" si="37"/>
        <v>75.52</v>
      </c>
      <c r="AC100" s="57">
        <f>IF(AB100="",Default_Rank_Score,RANK(AB100,AB$4:AB$119,1))</f>
        <v>97</v>
      </c>
      <c r="AD100" s="51">
        <v>68.180000000000007</v>
      </c>
      <c r="AE100" s="6">
        <v>0</v>
      </c>
      <c r="AF100" s="31">
        <v>0</v>
      </c>
      <c r="AG100" s="31">
        <v>0</v>
      </c>
      <c r="AH100" s="38">
        <f t="shared" si="38"/>
        <v>68.180000000000007</v>
      </c>
      <c r="AI100" s="57">
        <f>IF(AH100="",Default_Rank_Score,RANK(AH100,AH$4:AH$119,1))</f>
        <v>96</v>
      </c>
      <c r="AJ100" s="51">
        <v>80.58</v>
      </c>
      <c r="AK100" s="6">
        <v>0</v>
      </c>
      <c r="AL100" s="31">
        <v>0</v>
      </c>
      <c r="AM100" s="31">
        <v>0</v>
      </c>
      <c r="AN100" s="38">
        <f t="shared" si="39"/>
        <v>80.58</v>
      </c>
      <c r="AO100" s="11">
        <f>IF(AN100="",Default_Rank_Score,RANK(AN100,AN$4:AN$119,1))</f>
        <v>95</v>
      </c>
      <c r="AP100" s="51">
        <v>66.37</v>
      </c>
      <c r="AQ100" s="6">
        <v>1</v>
      </c>
      <c r="AR100" s="31">
        <v>0</v>
      </c>
      <c r="AS100" s="31">
        <v>0</v>
      </c>
      <c r="AT100" s="38">
        <f t="shared" si="40"/>
        <v>71.37</v>
      </c>
      <c r="AU100" s="11">
        <f>IF(AT100="",Default_Rank_Score,RANK(AT100,AT$4:AT$119,1))</f>
        <v>94</v>
      </c>
      <c r="AV100" s="51">
        <v>77.41</v>
      </c>
      <c r="AW100" s="6">
        <v>1</v>
      </c>
      <c r="AX100" s="31">
        <v>0</v>
      </c>
      <c r="AY100" s="31">
        <v>0</v>
      </c>
      <c r="AZ100" s="38">
        <f t="shared" si="41"/>
        <v>82.41</v>
      </c>
      <c r="BA100" s="11">
        <f>IF(AZ100="",Default_Rank_Score,RANK(AZ100,AZ$4:AZ$119,1))</f>
        <v>99</v>
      </c>
      <c r="BB100" s="51">
        <v>72.8</v>
      </c>
      <c r="BC100" s="6">
        <v>3</v>
      </c>
      <c r="BD100" s="31">
        <v>0</v>
      </c>
      <c r="BE100" s="31">
        <v>0</v>
      </c>
      <c r="BF100" s="38">
        <f t="shared" si="42"/>
        <v>87.8</v>
      </c>
      <c r="BG100" s="11">
        <f>IF(BF100="",Default_Rank_Score,RANK(BF100,BF$4:BF$119,1))</f>
        <v>103</v>
      </c>
      <c r="BH100" s="51">
        <v>67.760000000000005</v>
      </c>
      <c r="BI100" s="6">
        <v>3</v>
      </c>
      <c r="BJ100" s="31">
        <v>0</v>
      </c>
      <c r="BK100" s="31">
        <v>0</v>
      </c>
      <c r="BL100" s="38">
        <f t="shared" si="43"/>
        <v>82.76</v>
      </c>
      <c r="BM100" s="11">
        <f>IF(BL100="",Default_Rank_Score,RANK(BL100,BL$4:BL$119,1))</f>
        <v>103</v>
      </c>
      <c r="BN100" s="51">
        <v>80.95</v>
      </c>
      <c r="BO100" s="6">
        <v>0</v>
      </c>
      <c r="BP100" s="31">
        <v>0</v>
      </c>
      <c r="BQ100" s="31">
        <v>0</v>
      </c>
      <c r="BR100" s="38">
        <f t="shared" si="44"/>
        <v>80.95</v>
      </c>
      <c r="BS100" s="11">
        <f>IF(BR100="",Default_Rank_Score,RANK(BR100,BR$4:BR$119,1))</f>
        <v>91</v>
      </c>
    </row>
    <row r="101" spans="1:71" s="10" customFormat="1" x14ac:dyDescent="0.2">
      <c r="A101" s="61" t="s">
        <v>50</v>
      </c>
      <c r="B101" s="2"/>
      <c r="C101" s="1"/>
      <c r="D101" s="68" t="s">
        <v>46</v>
      </c>
      <c r="E101" s="76" t="s">
        <v>59</v>
      </c>
      <c r="F101" s="6"/>
      <c r="G101" s="66">
        <f t="shared" ref="G101:G118" si="45">RANK(K101,K$4:K$119,1)</f>
        <v>97</v>
      </c>
      <c r="H101" s="66">
        <f t="shared" ref="H101:H118" si="46">Q101+W101+AC101+AI101+AO101</f>
        <v>451</v>
      </c>
      <c r="I101" s="66">
        <f t="shared" ref="I101:I118" si="47">IF(M101=0,1,0)+IF(S101=0,1,0)+IF(Y101=0,1,0)+IF(AE101=0,1,0)+IF(AK101=0,1,0)+IF(AQ101=0,1,0)+IF(AW101=0,1,0)+IF(BC101=0,1,0)+IF(BI101=0,1,0)+IF(BO101=0,1,0)</f>
        <v>1</v>
      </c>
      <c r="J101" s="66">
        <f t="shared" ref="J101:J118" si="48">M101+S101+Y101+AE101+AK101+AQ101+AW101+BC101+BI101+BO101</f>
        <v>28</v>
      </c>
      <c r="K101" s="67">
        <f t="shared" ref="K101:K118" si="49">P101+V101+AB101+AH101+AN101+AT101+AZ101+BF101+BL101+BR101</f>
        <v>754.6</v>
      </c>
      <c r="L101" s="51">
        <v>67.97</v>
      </c>
      <c r="M101" s="6">
        <v>3</v>
      </c>
      <c r="N101" s="31">
        <v>0</v>
      </c>
      <c r="O101" s="31">
        <v>0</v>
      </c>
      <c r="P101" s="38">
        <f t="shared" ref="P101:P132" si="50">IF((OR(L101="",L101="DNC")),"",IF(L101="SDQ",P$129,IF(L101="DNF",999,(L101+(5*M101)+(N101*10)-(O101*5)))))</f>
        <v>82.97</v>
      </c>
      <c r="Q101" s="55">
        <f>IF(P101="",Default_Rank_Score,RANK(P101,P$4:P$119,1))</f>
        <v>100</v>
      </c>
      <c r="R101" s="51">
        <v>38.36</v>
      </c>
      <c r="S101" s="6">
        <v>1</v>
      </c>
      <c r="T101" s="31">
        <v>0</v>
      </c>
      <c r="U101" s="31">
        <v>0</v>
      </c>
      <c r="V101" s="38">
        <f t="shared" ref="V101:V132" si="51">IF((OR(R101="",R101="DNC")),"",IF(R101="SDQ",V$129,IF(R101="DNF",999,(R101+(5*S101)+(T101*10)-(U101*5)))))</f>
        <v>43.36</v>
      </c>
      <c r="W101" s="57">
        <f>IF(V101="",Default_Rank_Score,RANK(V101,V$4:V$119,1))</f>
        <v>83</v>
      </c>
      <c r="X101" s="51">
        <v>59.17</v>
      </c>
      <c r="Y101" s="6">
        <v>1</v>
      </c>
      <c r="Z101" s="31">
        <v>0</v>
      </c>
      <c r="AA101" s="31">
        <v>0</v>
      </c>
      <c r="AB101" s="38">
        <f t="shared" ref="AB101:AB132" si="52">IF((OR(X101="",X101="DNC")),"",IF(X101="SDQ",AB$129,IF(X101="DNF",999,(X101+(5*Y101)+(Z101*10)-(AA101*5)))))</f>
        <v>64.17</v>
      </c>
      <c r="AC101" s="57">
        <f>IF(AB101="",Default_Rank_Score,RANK(AB101,AB$4:AB$119,1))</f>
        <v>86</v>
      </c>
      <c r="AD101" s="51">
        <v>55.93</v>
      </c>
      <c r="AE101" s="6">
        <v>0</v>
      </c>
      <c r="AF101" s="31">
        <v>0</v>
      </c>
      <c r="AG101" s="31">
        <v>0</v>
      </c>
      <c r="AH101" s="38">
        <f t="shared" ref="AH101:AH132" si="53">IF((OR(AD101="",AD101="DNC")),"",IF(AD101="SDQ",AH$129,IF(AD101="DNF",999,(AD101+(5*AE101)+(AF101*10)-(AG101*5)))))</f>
        <v>55.93</v>
      </c>
      <c r="AI101" s="57">
        <f>IF(AH101="",Default_Rank_Score,RANK(AH101,AH$4:AH$119,1))</f>
        <v>83</v>
      </c>
      <c r="AJ101" s="51">
        <v>68.98</v>
      </c>
      <c r="AK101" s="6">
        <v>4</v>
      </c>
      <c r="AL101" s="31">
        <v>0</v>
      </c>
      <c r="AM101" s="31">
        <v>0</v>
      </c>
      <c r="AN101" s="38">
        <f t="shared" ref="AN101:AN132" si="54">IF((OR(AJ101="",AJ101="DNC")),"",IF(AJ101="SDQ",AN$129,IF(AJ101="DNF",999,(AJ101+(5*AK101)+(AL101*10)-(AM101*5)))))</f>
        <v>88.98</v>
      </c>
      <c r="AO101" s="11">
        <f>IF(AN101="",Default_Rank_Score,RANK(AN101,AN$4:AN$119,1))</f>
        <v>99</v>
      </c>
      <c r="AP101" s="51">
        <v>62.7</v>
      </c>
      <c r="AQ101" s="6">
        <v>5</v>
      </c>
      <c r="AR101" s="31">
        <v>0</v>
      </c>
      <c r="AS101" s="31">
        <v>0</v>
      </c>
      <c r="AT101" s="38">
        <f t="shared" ref="AT101:AT132" si="55">IF((OR(AP101="",AP101="DNC")),"",IF(AP101="SDQ",AT$129,IF(AP101="DNF",999,(AP101+(5*AQ101)+(AR101*10)-(AS101*5)))))</f>
        <v>87.7</v>
      </c>
      <c r="AU101" s="11">
        <f>IF(AT101="",Default_Rank_Score,RANK(AT101,AT$4:AT$119,1))</f>
        <v>96</v>
      </c>
      <c r="AV101" s="51">
        <v>51.43</v>
      </c>
      <c r="AW101" s="6">
        <v>6</v>
      </c>
      <c r="AX101" s="31">
        <v>0</v>
      </c>
      <c r="AY101" s="31">
        <v>0</v>
      </c>
      <c r="AZ101" s="38">
        <f t="shared" ref="AZ101:AZ132" si="56">IF((OR(AV101="",AV101="DNC")),"",IF(AV101="SDQ",AZ$129,IF(AV101="DNF",999,(AV101+(5*AW101)+(AX101*10)-(AY101*5)))))</f>
        <v>81.430000000000007</v>
      </c>
      <c r="BA101" s="11">
        <f>IF(AZ101="",Default_Rank_Score,RANK(AZ101,AZ$4:AZ$119,1))</f>
        <v>98</v>
      </c>
      <c r="BB101" s="51">
        <v>50.11</v>
      </c>
      <c r="BC101" s="6">
        <v>3</v>
      </c>
      <c r="BD101" s="31">
        <v>0</v>
      </c>
      <c r="BE101" s="31">
        <v>0</v>
      </c>
      <c r="BF101" s="38">
        <f t="shared" ref="BF101:BF132" si="57">IF((OR(BB101="",BB101="DNC")),"",IF(BB101="SDQ",BF$129,IF(BB101="DNF",999,(BB101+(5*BC101)+(BD101*10)-(BE101*5)))))</f>
        <v>65.11</v>
      </c>
      <c r="BG101" s="11">
        <f>IF(BF101="",Default_Rank_Score,RANK(BF101,BF$4:BF$119,1))</f>
        <v>95</v>
      </c>
      <c r="BH101" s="51">
        <v>70.819999999999993</v>
      </c>
      <c r="BI101" s="6">
        <v>1</v>
      </c>
      <c r="BJ101" s="31">
        <v>0</v>
      </c>
      <c r="BK101" s="31">
        <v>0</v>
      </c>
      <c r="BL101" s="38">
        <f t="shared" ref="BL101:BL132" si="58">IF((OR(BH101="",BH101="DNC")),"",IF(BH101="SDQ",BL$129,IF(BH101="DNF",999,(BH101+(5*BI101)+(BJ101*10)-(BK101*5)))))</f>
        <v>75.819999999999993</v>
      </c>
      <c r="BM101" s="11">
        <f>IF(BL101="",Default_Rank_Score,RANK(BL101,BL$4:BL$119,1))</f>
        <v>100</v>
      </c>
      <c r="BN101" s="51">
        <v>89.13</v>
      </c>
      <c r="BO101" s="6">
        <v>4</v>
      </c>
      <c r="BP101" s="31">
        <v>0</v>
      </c>
      <c r="BQ101" s="31">
        <v>0</v>
      </c>
      <c r="BR101" s="38">
        <f t="shared" ref="BR101:BR132" si="59">IF((OR(BN101="",BN101="DNC")),"",IF(BN101="SDQ",BR$129,IF(BN101="DNF",999,(BN101+(5*BO101)+(BP101*10)-(BQ101*5)))))</f>
        <v>109.13</v>
      </c>
      <c r="BS101" s="11">
        <f>IF(BR101="",Default_Rank_Score,RANK(BR101,BR$4:BR$119,1))</f>
        <v>104</v>
      </c>
    </row>
    <row r="102" spans="1:71" s="10" customFormat="1" x14ac:dyDescent="0.2">
      <c r="A102" s="61" t="s">
        <v>48</v>
      </c>
      <c r="B102" s="2"/>
      <c r="C102" s="1"/>
      <c r="D102" s="68" t="s">
        <v>46</v>
      </c>
      <c r="E102" s="76" t="s">
        <v>49</v>
      </c>
      <c r="F102" s="6"/>
      <c r="G102" s="66">
        <f t="shared" si="45"/>
        <v>98</v>
      </c>
      <c r="H102" s="66">
        <f t="shared" si="46"/>
        <v>460</v>
      </c>
      <c r="I102" s="66">
        <f t="shared" si="47"/>
        <v>2</v>
      </c>
      <c r="J102" s="66">
        <f t="shared" si="48"/>
        <v>27</v>
      </c>
      <c r="K102" s="67">
        <f t="shared" si="49"/>
        <v>761.32999999999993</v>
      </c>
      <c r="L102" s="51">
        <v>62.78</v>
      </c>
      <c r="M102" s="6">
        <v>0</v>
      </c>
      <c r="N102" s="31">
        <v>1</v>
      </c>
      <c r="O102" s="31">
        <v>0</v>
      </c>
      <c r="P102" s="38">
        <f t="shared" si="50"/>
        <v>72.78</v>
      </c>
      <c r="Q102" s="55">
        <f>IF(P102="",Default_Rank_Score,RANK(P102,P$4:P$119,1))</f>
        <v>92</v>
      </c>
      <c r="R102" s="51">
        <v>36.5</v>
      </c>
      <c r="S102" s="6">
        <v>1</v>
      </c>
      <c r="T102" s="31">
        <v>0</v>
      </c>
      <c r="U102" s="31">
        <v>0</v>
      </c>
      <c r="V102" s="38">
        <f t="shared" si="51"/>
        <v>41.5</v>
      </c>
      <c r="W102" s="57">
        <f>IF(V102="",Default_Rank_Score,RANK(V102,V$4:V$119,1))</f>
        <v>80</v>
      </c>
      <c r="X102" s="51">
        <v>58.45</v>
      </c>
      <c r="Y102" s="6">
        <v>3</v>
      </c>
      <c r="Z102" s="31">
        <v>0</v>
      </c>
      <c r="AA102" s="31">
        <v>0</v>
      </c>
      <c r="AB102" s="38">
        <f t="shared" si="52"/>
        <v>73.45</v>
      </c>
      <c r="AC102" s="57">
        <f>IF(AB102="",Default_Rank_Score,RANK(AB102,AB$4:AB$119,1))</f>
        <v>94</v>
      </c>
      <c r="AD102" s="51">
        <v>61.2</v>
      </c>
      <c r="AE102" s="6">
        <v>1</v>
      </c>
      <c r="AF102" s="31">
        <v>0</v>
      </c>
      <c r="AG102" s="31">
        <v>0</v>
      </c>
      <c r="AH102" s="38">
        <f t="shared" si="53"/>
        <v>66.2</v>
      </c>
      <c r="AI102" s="57">
        <f>IF(AH102="",Default_Rank_Score,RANK(AH102,AH$4:AH$119,1))</f>
        <v>94</v>
      </c>
      <c r="AJ102" s="51">
        <v>73.52</v>
      </c>
      <c r="AK102" s="6">
        <v>4</v>
      </c>
      <c r="AL102" s="31">
        <v>0</v>
      </c>
      <c r="AM102" s="31">
        <v>0</v>
      </c>
      <c r="AN102" s="38">
        <f t="shared" si="54"/>
        <v>93.52</v>
      </c>
      <c r="AO102" s="11">
        <f>IF(AN102="",Default_Rank_Score,RANK(AN102,AN$4:AN$119,1))</f>
        <v>100</v>
      </c>
      <c r="AP102" s="51">
        <v>75.75</v>
      </c>
      <c r="AQ102" s="6">
        <v>5</v>
      </c>
      <c r="AR102" s="31">
        <v>0</v>
      </c>
      <c r="AS102" s="31">
        <v>0</v>
      </c>
      <c r="AT102" s="38">
        <f t="shared" si="55"/>
        <v>100.75</v>
      </c>
      <c r="AU102" s="11">
        <f>IF(AT102="",Default_Rank_Score,RANK(AT102,AT$4:AT$119,1))</f>
        <v>101</v>
      </c>
      <c r="AV102" s="51">
        <v>58.77</v>
      </c>
      <c r="AW102" s="6">
        <v>0</v>
      </c>
      <c r="AX102" s="31">
        <v>0</v>
      </c>
      <c r="AY102" s="31">
        <v>0</v>
      </c>
      <c r="AZ102" s="38">
        <f t="shared" si="56"/>
        <v>58.77</v>
      </c>
      <c r="BA102" s="11">
        <f>IF(AZ102="",Default_Rank_Score,RANK(AZ102,AZ$4:AZ$119,1))</f>
        <v>81</v>
      </c>
      <c r="BB102" s="51">
        <v>50.68</v>
      </c>
      <c r="BC102" s="6">
        <v>6</v>
      </c>
      <c r="BD102" s="31">
        <v>0</v>
      </c>
      <c r="BE102" s="31">
        <v>0</v>
      </c>
      <c r="BF102" s="38">
        <f t="shared" si="57"/>
        <v>80.680000000000007</v>
      </c>
      <c r="BG102" s="11">
        <f>IF(BF102="",Default_Rank_Score,RANK(BF102,BF$4:BF$119,1))</f>
        <v>102</v>
      </c>
      <c r="BH102" s="51">
        <v>58.19</v>
      </c>
      <c r="BI102" s="6">
        <v>2</v>
      </c>
      <c r="BJ102" s="31">
        <v>0</v>
      </c>
      <c r="BK102" s="31">
        <v>0</v>
      </c>
      <c r="BL102" s="38">
        <f t="shared" si="58"/>
        <v>68.19</v>
      </c>
      <c r="BM102" s="11">
        <f>IF(BL102="",Default_Rank_Score,RANK(BL102,BL$4:BL$119,1))</f>
        <v>97</v>
      </c>
      <c r="BN102" s="51">
        <v>80.489999999999995</v>
      </c>
      <c r="BO102" s="6">
        <v>5</v>
      </c>
      <c r="BP102" s="31">
        <v>0</v>
      </c>
      <c r="BQ102" s="31">
        <v>0</v>
      </c>
      <c r="BR102" s="38">
        <f t="shared" si="59"/>
        <v>105.49</v>
      </c>
      <c r="BS102" s="11">
        <f>IF(BR102="",Default_Rank_Score,RANK(BR102,BR$4:BR$119,1))</f>
        <v>103</v>
      </c>
    </row>
    <row r="103" spans="1:71" s="10" customFormat="1" x14ac:dyDescent="0.2">
      <c r="A103" s="61" t="s">
        <v>124</v>
      </c>
      <c r="B103" s="2"/>
      <c r="C103" s="1"/>
      <c r="D103" s="71">
        <v>3</v>
      </c>
      <c r="E103" s="76" t="s">
        <v>68</v>
      </c>
      <c r="F103" s="6"/>
      <c r="G103" s="66">
        <f t="shared" si="45"/>
        <v>99</v>
      </c>
      <c r="H103" s="66">
        <f t="shared" si="46"/>
        <v>482</v>
      </c>
      <c r="I103" s="66">
        <f t="shared" si="47"/>
        <v>6</v>
      </c>
      <c r="J103" s="66">
        <f t="shared" si="48"/>
        <v>14</v>
      </c>
      <c r="K103" s="67">
        <f t="shared" si="49"/>
        <v>846.91</v>
      </c>
      <c r="L103" s="51">
        <v>98.27</v>
      </c>
      <c r="M103" s="6">
        <v>4</v>
      </c>
      <c r="N103" s="31">
        <v>0</v>
      </c>
      <c r="O103" s="31">
        <v>0</v>
      </c>
      <c r="P103" s="38">
        <f t="shared" si="50"/>
        <v>118.27</v>
      </c>
      <c r="Q103" s="55">
        <f>IF(P103="",Default_Rank_Score,RANK(P103,P$4:P$119,1))</f>
        <v>107</v>
      </c>
      <c r="R103" s="51">
        <v>52.33</v>
      </c>
      <c r="S103" s="6">
        <v>0</v>
      </c>
      <c r="T103" s="31">
        <v>0</v>
      </c>
      <c r="U103" s="31">
        <v>0</v>
      </c>
      <c r="V103" s="38">
        <f t="shared" si="51"/>
        <v>52.33</v>
      </c>
      <c r="W103" s="57">
        <f>IF(V103="",Default_Rank_Score,RANK(V103,V$4:V$119,1))</f>
        <v>95</v>
      </c>
      <c r="X103" s="51">
        <v>65.59</v>
      </c>
      <c r="Y103" s="6">
        <v>0</v>
      </c>
      <c r="Z103" s="31">
        <v>0</v>
      </c>
      <c r="AA103" s="31">
        <v>0</v>
      </c>
      <c r="AB103" s="38">
        <f t="shared" si="52"/>
        <v>65.59</v>
      </c>
      <c r="AC103" s="57">
        <f>IF(AB103="",Default_Rank_Score,RANK(AB103,AB$4:AB$119,1))</f>
        <v>90</v>
      </c>
      <c r="AD103" s="51">
        <v>72.22</v>
      </c>
      <c r="AE103" s="6">
        <v>0</v>
      </c>
      <c r="AF103" s="31">
        <v>0</v>
      </c>
      <c r="AG103" s="31">
        <v>0</v>
      </c>
      <c r="AH103" s="38">
        <f t="shared" si="53"/>
        <v>72.22</v>
      </c>
      <c r="AI103" s="57">
        <f>IF(AH103="",Default_Rank_Score,RANK(AH103,AH$4:AH$119,1))</f>
        <v>98</v>
      </c>
      <c r="AJ103" s="51">
        <v>74.7</v>
      </c>
      <c r="AK103" s="6">
        <v>0</v>
      </c>
      <c r="AL103" s="31">
        <v>0</v>
      </c>
      <c r="AM103" s="31">
        <v>0</v>
      </c>
      <c r="AN103" s="38">
        <f t="shared" si="54"/>
        <v>74.7</v>
      </c>
      <c r="AO103" s="11">
        <f>IF(AN103="",Default_Rank_Score,RANK(AN103,AN$4:AN$119,1))</f>
        <v>92</v>
      </c>
      <c r="AP103" s="51">
        <v>101.84</v>
      </c>
      <c r="AQ103" s="6">
        <v>3</v>
      </c>
      <c r="AR103" s="31">
        <v>0</v>
      </c>
      <c r="AS103" s="31">
        <v>0</v>
      </c>
      <c r="AT103" s="38">
        <f t="shared" si="55"/>
        <v>116.84</v>
      </c>
      <c r="AU103" s="11">
        <f>IF(AT103="",Default_Rank_Score,RANK(AT103,AT$4:AT$119,1))</f>
        <v>106</v>
      </c>
      <c r="AV103" s="51">
        <v>62</v>
      </c>
      <c r="AW103" s="6">
        <v>1</v>
      </c>
      <c r="AX103" s="31">
        <v>0</v>
      </c>
      <c r="AY103" s="31">
        <v>0</v>
      </c>
      <c r="AZ103" s="38">
        <f t="shared" si="56"/>
        <v>67</v>
      </c>
      <c r="BA103" s="11">
        <f>IF(AZ103="",Default_Rank_Score,RANK(AZ103,AZ$4:AZ$119,1))</f>
        <v>93</v>
      </c>
      <c r="BB103" s="75">
        <v>62.02</v>
      </c>
      <c r="BC103" s="6">
        <v>0</v>
      </c>
      <c r="BD103" s="31">
        <v>0</v>
      </c>
      <c r="BE103" s="31">
        <v>0</v>
      </c>
      <c r="BF103" s="38">
        <f t="shared" si="57"/>
        <v>62.02</v>
      </c>
      <c r="BG103" s="11">
        <f>IF(BF103="",Default_Rank_Score,RANK(BF103,BF$4:BF$119,1))</f>
        <v>91</v>
      </c>
      <c r="BH103" s="51">
        <v>96.99</v>
      </c>
      <c r="BI103" s="6">
        <v>6</v>
      </c>
      <c r="BJ103" s="31">
        <v>0</v>
      </c>
      <c r="BK103" s="31">
        <v>0</v>
      </c>
      <c r="BL103" s="38">
        <f t="shared" si="58"/>
        <v>126.99</v>
      </c>
      <c r="BM103" s="11">
        <f>IF(BL103="",Default_Rank_Score,RANK(BL103,BL$4:BL$119,1))</f>
        <v>107</v>
      </c>
      <c r="BN103" s="51">
        <v>90.95</v>
      </c>
      <c r="BO103" s="6">
        <v>0</v>
      </c>
      <c r="BP103" s="31">
        <v>0</v>
      </c>
      <c r="BQ103" s="31">
        <v>0</v>
      </c>
      <c r="BR103" s="38">
        <f t="shared" si="59"/>
        <v>90.95</v>
      </c>
      <c r="BS103" s="11">
        <f>IF(BR103="",Default_Rank_Score,RANK(BR103,BR$4:BR$119,1))</f>
        <v>99</v>
      </c>
    </row>
    <row r="104" spans="1:71" s="10" customFormat="1" x14ac:dyDescent="0.2">
      <c r="A104" s="61" t="s">
        <v>84</v>
      </c>
      <c r="B104" s="2"/>
      <c r="C104" s="1"/>
      <c r="D104" s="69">
        <v>1</v>
      </c>
      <c r="E104" s="76" t="s">
        <v>47</v>
      </c>
      <c r="F104" s="6"/>
      <c r="G104" s="66">
        <f t="shared" si="45"/>
        <v>100</v>
      </c>
      <c r="H104" s="66">
        <f t="shared" si="46"/>
        <v>507</v>
      </c>
      <c r="I104" s="66">
        <f t="shared" si="47"/>
        <v>4</v>
      </c>
      <c r="J104" s="66">
        <f t="shared" si="48"/>
        <v>9</v>
      </c>
      <c r="K104" s="67">
        <f t="shared" si="49"/>
        <v>880.53</v>
      </c>
      <c r="L104" s="51" t="s">
        <v>192</v>
      </c>
      <c r="M104" s="6">
        <v>1</v>
      </c>
      <c r="N104" s="31">
        <v>0</v>
      </c>
      <c r="O104" s="31">
        <v>0</v>
      </c>
      <c r="P104" s="38">
        <f t="shared" si="50"/>
        <v>150</v>
      </c>
      <c r="Q104" s="55">
        <f>IF(P104="",Default_Rank_Score,RANK(P104,P$4:P$119,1))</f>
        <v>109</v>
      </c>
      <c r="R104" s="51">
        <v>59.75</v>
      </c>
      <c r="S104" s="6">
        <v>1</v>
      </c>
      <c r="T104" s="31">
        <v>0</v>
      </c>
      <c r="U104" s="31">
        <v>0</v>
      </c>
      <c r="V104" s="38">
        <f t="shared" si="51"/>
        <v>64.75</v>
      </c>
      <c r="W104" s="57">
        <f>IF(V104="",Default_Rank_Score,RANK(V104,V$4:V$119,1))</f>
        <v>106</v>
      </c>
      <c r="X104" s="51">
        <v>74.34</v>
      </c>
      <c r="Y104" s="6">
        <v>2</v>
      </c>
      <c r="Z104" s="31">
        <v>1</v>
      </c>
      <c r="AA104" s="31">
        <v>0</v>
      </c>
      <c r="AB104" s="38">
        <f t="shared" si="52"/>
        <v>94.34</v>
      </c>
      <c r="AC104" s="57">
        <f>IF(AB104="",Default_Rank_Score,RANK(AB104,AB$4:AB$119,1))</f>
        <v>103</v>
      </c>
      <c r="AD104" s="51">
        <v>57.53</v>
      </c>
      <c r="AE104" s="6">
        <v>0</v>
      </c>
      <c r="AF104" s="31">
        <v>0</v>
      </c>
      <c r="AG104" s="31">
        <v>0</v>
      </c>
      <c r="AH104" s="38">
        <f t="shared" si="53"/>
        <v>57.53</v>
      </c>
      <c r="AI104" s="57">
        <f>IF(AH104="",Default_Rank_Score,RANK(AH104,AH$4:AH$119,1))</f>
        <v>85</v>
      </c>
      <c r="AJ104" s="51">
        <v>96.5</v>
      </c>
      <c r="AK104" s="6">
        <v>1</v>
      </c>
      <c r="AL104" s="31">
        <v>0</v>
      </c>
      <c r="AM104" s="31">
        <v>0</v>
      </c>
      <c r="AN104" s="38">
        <f t="shared" si="54"/>
        <v>101.5</v>
      </c>
      <c r="AO104" s="11">
        <f>IF(AN104="",Default_Rank_Score,RANK(AN104,AN$4:AN$119,1))</f>
        <v>104</v>
      </c>
      <c r="AP104" s="51">
        <v>101.1</v>
      </c>
      <c r="AQ104" s="6">
        <v>0</v>
      </c>
      <c r="AR104" s="31">
        <v>1</v>
      </c>
      <c r="AS104" s="31">
        <v>0</v>
      </c>
      <c r="AT104" s="38">
        <f t="shared" si="55"/>
        <v>111.1</v>
      </c>
      <c r="AU104" s="11">
        <f>IF(AT104="",Default_Rank_Score,RANK(AT104,AT$4:AT$119,1))</f>
        <v>104</v>
      </c>
      <c r="AV104" s="51">
        <v>56.08</v>
      </c>
      <c r="AW104" s="6">
        <v>1</v>
      </c>
      <c r="AX104" s="31">
        <v>0</v>
      </c>
      <c r="AY104" s="31">
        <v>0</v>
      </c>
      <c r="AZ104" s="38">
        <f t="shared" si="56"/>
        <v>61.08</v>
      </c>
      <c r="BA104" s="11">
        <f>IF(AZ104="",Default_Rank_Score,RANK(AZ104,AZ$4:AZ$119,1))</f>
        <v>83</v>
      </c>
      <c r="BB104" s="51">
        <v>73.53</v>
      </c>
      <c r="BC104" s="6">
        <v>3</v>
      </c>
      <c r="BD104" s="31">
        <v>0</v>
      </c>
      <c r="BE104" s="31">
        <v>0</v>
      </c>
      <c r="BF104" s="38">
        <f t="shared" si="57"/>
        <v>88.53</v>
      </c>
      <c r="BG104" s="11">
        <f>IF(BF104="",Default_Rank_Score,RANK(BF104,BF$4:BF$119,1))</f>
        <v>104</v>
      </c>
      <c r="BH104" s="51">
        <v>66.41</v>
      </c>
      <c r="BI104" s="6">
        <v>0</v>
      </c>
      <c r="BJ104" s="31">
        <v>0</v>
      </c>
      <c r="BK104" s="31">
        <v>0</v>
      </c>
      <c r="BL104" s="38">
        <f t="shared" si="58"/>
        <v>66.41</v>
      </c>
      <c r="BM104" s="11">
        <f>IF(BL104="",Default_Rank_Score,RANK(BL104,BL$4:BL$119,1))</f>
        <v>91</v>
      </c>
      <c r="BN104" s="51">
        <v>85.29</v>
      </c>
      <c r="BO104" s="6">
        <v>0</v>
      </c>
      <c r="BP104" s="31">
        <v>0</v>
      </c>
      <c r="BQ104" s="31">
        <v>0</v>
      </c>
      <c r="BR104" s="38">
        <f t="shared" si="59"/>
        <v>85.29</v>
      </c>
      <c r="BS104" s="11">
        <f>IF(BR104="",Default_Rank_Score,RANK(BR104,BR$4:BR$119,1))</f>
        <v>97</v>
      </c>
    </row>
    <row r="105" spans="1:71" s="10" customFormat="1" x14ac:dyDescent="0.2">
      <c r="A105" s="61" t="s">
        <v>115</v>
      </c>
      <c r="B105" s="2"/>
      <c r="C105" s="1"/>
      <c r="D105" s="68" t="s">
        <v>46</v>
      </c>
      <c r="E105" s="76" t="s">
        <v>137</v>
      </c>
      <c r="F105" s="6"/>
      <c r="G105" s="66">
        <f t="shared" si="45"/>
        <v>101</v>
      </c>
      <c r="H105" s="66">
        <f t="shared" si="46"/>
        <v>487</v>
      </c>
      <c r="I105" s="66">
        <f t="shared" si="47"/>
        <v>3</v>
      </c>
      <c r="J105" s="66">
        <f t="shared" si="48"/>
        <v>19</v>
      </c>
      <c r="K105" s="67">
        <f t="shared" si="49"/>
        <v>901.09999999999991</v>
      </c>
      <c r="L105" s="51">
        <v>68.91</v>
      </c>
      <c r="M105" s="6">
        <v>2</v>
      </c>
      <c r="N105" s="31">
        <v>0</v>
      </c>
      <c r="O105" s="31">
        <v>0</v>
      </c>
      <c r="P105" s="38">
        <f t="shared" si="50"/>
        <v>78.91</v>
      </c>
      <c r="Q105" s="55">
        <f>IF(P105="",Default_Rank_Score,RANK(P105,P$4:P$119,1))</f>
        <v>98</v>
      </c>
      <c r="R105" s="51">
        <v>41.53</v>
      </c>
      <c r="S105" s="6">
        <v>0</v>
      </c>
      <c r="T105" s="31">
        <v>0</v>
      </c>
      <c r="U105" s="31">
        <v>0</v>
      </c>
      <c r="V105" s="38">
        <f t="shared" si="51"/>
        <v>41.53</v>
      </c>
      <c r="W105" s="57">
        <f>IF(V105="",Default_Rank_Score,RANK(V105,V$4:V$119,1))</f>
        <v>81</v>
      </c>
      <c r="X105" s="51">
        <v>82.29</v>
      </c>
      <c r="Y105" s="6">
        <v>0</v>
      </c>
      <c r="Z105" s="31">
        <v>0</v>
      </c>
      <c r="AA105" s="31">
        <v>0</v>
      </c>
      <c r="AB105" s="38">
        <f t="shared" si="52"/>
        <v>82.29</v>
      </c>
      <c r="AC105" s="57">
        <f>IF(AB105="",Default_Rank_Score,RANK(AB105,AB$4:AB$119,1))</f>
        <v>99</v>
      </c>
      <c r="AD105" s="51">
        <v>77.650000000000006</v>
      </c>
      <c r="AE105" s="6">
        <v>1</v>
      </c>
      <c r="AF105" s="31">
        <v>0</v>
      </c>
      <c r="AG105" s="31">
        <v>0</v>
      </c>
      <c r="AH105" s="38">
        <f t="shared" si="53"/>
        <v>82.65</v>
      </c>
      <c r="AI105" s="57">
        <f>IF(AH105="",Default_Rank_Score,RANK(AH105,AH$4:AH$119,1))</f>
        <v>102</v>
      </c>
      <c r="AJ105" s="51">
        <v>95.54</v>
      </c>
      <c r="AK105" s="6">
        <v>4</v>
      </c>
      <c r="AL105" s="31">
        <v>0</v>
      </c>
      <c r="AM105" s="31">
        <v>0</v>
      </c>
      <c r="AN105" s="38">
        <f t="shared" si="54"/>
        <v>115.54</v>
      </c>
      <c r="AO105" s="11">
        <f>IF(AN105="",Default_Rank_Score,RANK(AN105,AN$4:AN$119,1))</f>
        <v>107</v>
      </c>
      <c r="AP105" s="51">
        <v>90.39</v>
      </c>
      <c r="AQ105" s="6">
        <v>3</v>
      </c>
      <c r="AR105" s="31">
        <v>0</v>
      </c>
      <c r="AS105" s="31">
        <v>0</v>
      </c>
      <c r="AT105" s="38">
        <f t="shared" si="55"/>
        <v>105.39</v>
      </c>
      <c r="AU105" s="11">
        <f>IF(AT105="",Default_Rank_Score,RANK(AT105,AT$4:AT$119,1))</f>
        <v>103</v>
      </c>
      <c r="AV105" s="51">
        <v>75.959999999999994</v>
      </c>
      <c r="AW105" s="6">
        <v>4</v>
      </c>
      <c r="AX105" s="31">
        <v>0</v>
      </c>
      <c r="AY105" s="31">
        <v>0</v>
      </c>
      <c r="AZ105" s="38">
        <f t="shared" si="56"/>
        <v>95.96</v>
      </c>
      <c r="BA105" s="11">
        <f>IF(AZ105="",Default_Rank_Score,RANK(AZ105,AZ$4:AZ$119,1))</f>
        <v>103</v>
      </c>
      <c r="BB105" s="51">
        <v>111.78</v>
      </c>
      <c r="BC105" s="6">
        <v>3</v>
      </c>
      <c r="BD105" s="31">
        <v>1</v>
      </c>
      <c r="BE105" s="31">
        <v>0</v>
      </c>
      <c r="BF105" s="38">
        <f t="shared" si="57"/>
        <v>136.78</v>
      </c>
      <c r="BG105" s="11">
        <f>IF(BF105="",Default_Rank_Score,RANK(BF105,BF$4:BF$119,1))</f>
        <v>109</v>
      </c>
      <c r="BH105" s="51">
        <v>66.52</v>
      </c>
      <c r="BI105" s="6">
        <v>0</v>
      </c>
      <c r="BJ105" s="31">
        <v>0</v>
      </c>
      <c r="BK105" s="31">
        <v>0</v>
      </c>
      <c r="BL105" s="38">
        <f t="shared" si="58"/>
        <v>66.52</v>
      </c>
      <c r="BM105" s="11">
        <f>IF(BL105="",Default_Rank_Score,RANK(BL105,BL$4:BL$119,1))</f>
        <v>93</v>
      </c>
      <c r="BN105" s="51">
        <v>85.53</v>
      </c>
      <c r="BO105" s="6">
        <v>2</v>
      </c>
      <c r="BP105" s="31">
        <v>0</v>
      </c>
      <c r="BQ105" s="31">
        <v>0</v>
      </c>
      <c r="BR105" s="38">
        <f t="shared" si="59"/>
        <v>95.53</v>
      </c>
      <c r="BS105" s="11">
        <f>IF(BR105="",Default_Rank_Score,RANK(BR105,BR$4:BR$119,1))</f>
        <v>100</v>
      </c>
    </row>
    <row r="106" spans="1:71" s="10" customFormat="1" x14ac:dyDescent="0.2">
      <c r="A106" s="61" t="s">
        <v>136</v>
      </c>
      <c r="B106" s="2"/>
      <c r="C106" s="1"/>
      <c r="D106" s="72">
        <v>4</v>
      </c>
      <c r="E106" s="76" t="s">
        <v>137</v>
      </c>
      <c r="F106" s="6"/>
      <c r="G106" s="66">
        <f t="shared" si="45"/>
        <v>102</v>
      </c>
      <c r="H106" s="66">
        <f t="shared" si="46"/>
        <v>481</v>
      </c>
      <c r="I106" s="66">
        <f t="shared" si="47"/>
        <v>1</v>
      </c>
      <c r="J106" s="66">
        <f t="shared" si="48"/>
        <v>39</v>
      </c>
      <c r="K106" s="67">
        <f t="shared" si="49"/>
        <v>915.41</v>
      </c>
      <c r="L106" s="51">
        <v>77.599999999999994</v>
      </c>
      <c r="M106" s="6">
        <v>6</v>
      </c>
      <c r="N106" s="31">
        <v>0</v>
      </c>
      <c r="O106" s="31">
        <v>0</v>
      </c>
      <c r="P106" s="38">
        <f t="shared" si="50"/>
        <v>107.6</v>
      </c>
      <c r="Q106" s="55">
        <f>IF(P106="",Default_Rank_Score,RANK(P106,P$4:P$119,1))</f>
        <v>104</v>
      </c>
      <c r="R106" s="51">
        <v>36.380000000000003</v>
      </c>
      <c r="S106" s="6">
        <v>0</v>
      </c>
      <c r="T106" s="31">
        <v>0</v>
      </c>
      <c r="U106" s="31">
        <v>0</v>
      </c>
      <c r="V106" s="38">
        <f t="shared" si="51"/>
        <v>36.380000000000003</v>
      </c>
      <c r="W106" s="57">
        <f>IF(V106="",Default_Rank_Score,RANK(V106,V$4:V$119,1))</f>
        <v>68</v>
      </c>
      <c r="X106" s="51">
        <v>74.56</v>
      </c>
      <c r="Y106" s="6">
        <v>5</v>
      </c>
      <c r="Z106" s="31">
        <v>0</v>
      </c>
      <c r="AA106" s="31">
        <v>0</v>
      </c>
      <c r="AB106" s="38">
        <f t="shared" si="52"/>
        <v>99.56</v>
      </c>
      <c r="AC106" s="57">
        <f>IF(AB106="",Default_Rank_Score,RANK(AB106,AB$4:AB$119,1))</f>
        <v>105</v>
      </c>
      <c r="AD106" s="51">
        <v>68.14</v>
      </c>
      <c r="AE106" s="6">
        <v>2</v>
      </c>
      <c r="AF106" s="31">
        <v>0</v>
      </c>
      <c r="AG106" s="31">
        <v>0</v>
      </c>
      <c r="AH106" s="38">
        <f t="shared" si="53"/>
        <v>78.14</v>
      </c>
      <c r="AI106" s="57">
        <f>IF(AH106="",Default_Rank_Score,RANK(AH106,AH$4:AH$119,1))</f>
        <v>101</v>
      </c>
      <c r="AJ106" s="51">
        <v>81.81</v>
      </c>
      <c r="AK106" s="6">
        <v>3</v>
      </c>
      <c r="AL106" s="31">
        <v>0</v>
      </c>
      <c r="AM106" s="31">
        <v>0</v>
      </c>
      <c r="AN106" s="38">
        <f t="shared" si="54"/>
        <v>96.81</v>
      </c>
      <c r="AO106" s="11">
        <f>IF(AN106="",Default_Rank_Score,RANK(AN106,AN$4:AN$119,1))</f>
        <v>103</v>
      </c>
      <c r="AP106" s="51">
        <v>76.2</v>
      </c>
      <c r="AQ106" s="6">
        <v>7</v>
      </c>
      <c r="AR106" s="31">
        <v>0</v>
      </c>
      <c r="AS106" s="31">
        <v>0</v>
      </c>
      <c r="AT106" s="38">
        <f t="shared" si="55"/>
        <v>111.2</v>
      </c>
      <c r="AU106" s="11">
        <f>IF(AT106="",Default_Rank_Score,RANK(AT106,AT$4:AT$119,1))</f>
        <v>105</v>
      </c>
      <c r="AV106" s="51">
        <v>69.91</v>
      </c>
      <c r="AW106" s="6">
        <v>5</v>
      </c>
      <c r="AX106" s="31">
        <v>0</v>
      </c>
      <c r="AY106" s="31">
        <v>0</v>
      </c>
      <c r="AZ106" s="38">
        <f t="shared" si="56"/>
        <v>94.91</v>
      </c>
      <c r="BA106" s="11">
        <f>IF(AZ106="",Default_Rank_Score,RANK(AZ106,AZ$4:AZ$119,1))</f>
        <v>102</v>
      </c>
      <c r="BB106" s="51">
        <v>63.14</v>
      </c>
      <c r="BC106" s="6">
        <v>2</v>
      </c>
      <c r="BD106" s="31">
        <v>0</v>
      </c>
      <c r="BE106" s="31">
        <v>0</v>
      </c>
      <c r="BF106" s="38">
        <f t="shared" si="57"/>
        <v>73.14</v>
      </c>
      <c r="BG106" s="11">
        <f>IF(BF106="",Default_Rank_Score,RANK(BF106,BF$4:BF$119,1))</f>
        <v>99</v>
      </c>
      <c r="BH106" s="51">
        <v>78.02</v>
      </c>
      <c r="BI106" s="6">
        <v>3</v>
      </c>
      <c r="BJ106" s="31">
        <v>0</v>
      </c>
      <c r="BK106" s="31">
        <v>0</v>
      </c>
      <c r="BL106" s="38">
        <f t="shared" si="58"/>
        <v>93.02</v>
      </c>
      <c r="BM106" s="11">
        <f>IF(BL106="",Default_Rank_Score,RANK(BL106,BL$4:BL$119,1))</f>
        <v>104</v>
      </c>
      <c r="BN106" s="51">
        <v>94.65</v>
      </c>
      <c r="BO106" s="6">
        <v>6</v>
      </c>
      <c r="BP106" s="31">
        <v>0</v>
      </c>
      <c r="BQ106" s="31">
        <v>0</v>
      </c>
      <c r="BR106" s="38">
        <f t="shared" si="59"/>
        <v>124.65</v>
      </c>
      <c r="BS106" s="11">
        <f>IF(BR106="",Default_Rank_Score,RANK(BR106,BR$4:BR$119,1))</f>
        <v>106</v>
      </c>
    </row>
    <row r="107" spans="1:71" s="10" customFormat="1" x14ac:dyDescent="0.2">
      <c r="A107" s="61" t="s">
        <v>169</v>
      </c>
      <c r="B107" s="2"/>
      <c r="C107" s="1"/>
      <c r="D107" s="73">
        <v>5</v>
      </c>
      <c r="E107" s="76" t="s">
        <v>73</v>
      </c>
      <c r="F107" s="6"/>
      <c r="G107" s="66">
        <f t="shared" si="45"/>
        <v>103</v>
      </c>
      <c r="H107" s="66">
        <f t="shared" si="46"/>
        <v>514</v>
      </c>
      <c r="I107" s="66">
        <f t="shared" si="47"/>
        <v>1</v>
      </c>
      <c r="J107" s="66">
        <f t="shared" si="48"/>
        <v>34</v>
      </c>
      <c r="K107" s="67">
        <f t="shared" si="49"/>
        <v>940.08000000000015</v>
      </c>
      <c r="L107" s="51">
        <v>83.18</v>
      </c>
      <c r="M107" s="6">
        <v>5</v>
      </c>
      <c r="N107" s="31">
        <v>0</v>
      </c>
      <c r="O107" s="31">
        <v>0</v>
      </c>
      <c r="P107" s="38">
        <f t="shared" si="50"/>
        <v>108.18</v>
      </c>
      <c r="Q107" s="55">
        <f>IF(P107="",Default_Rank_Score,RANK(P107,P$4:P$119,1))</f>
        <v>105</v>
      </c>
      <c r="R107" s="51">
        <v>55.22</v>
      </c>
      <c r="S107" s="6">
        <v>0</v>
      </c>
      <c r="T107" s="31">
        <v>0</v>
      </c>
      <c r="U107" s="31">
        <v>0</v>
      </c>
      <c r="V107" s="38">
        <f t="shared" si="51"/>
        <v>55.22</v>
      </c>
      <c r="W107" s="57">
        <f>IF(V107="",Default_Rank_Score,RANK(V107,V$4:V$119,1))</f>
        <v>99</v>
      </c>
      <c r="X107" s="51">
        <v>80.83</v>
      </c>
      <c r="Y107" s="6">
        <v>4</v>
      </c>
      <c r="Z107" s="31">
        <v>0</v>
      </c>
      <c r="AA107" s="31">
        <v>0</v>
      </c>
      <c r="AB107" s="38">
        <f t="shared" si="52"/>
        <v>100.83</v>
      </c>
      <c r="AC107" s="57">
        <f>IF(AB107="",Default_Rank_Score,RANK(AB107,AB$4:AB$119,1))</f>
        <v>106</v>
      </c>
      <c r="AD107" s="51">
        <v>73.25</v>
      </c>
      <c r="AE107" s="6">
        <v>2</v>
      </c>
      <c r="AF107" s="31">
        <v>0</v>
      </c>
      <c r="AG107" s="31">
        <v>0</v>
      </c>
      <c r="AH107" s="38">
        <f t="shared" si="53"/>
        <v>83.25</v>
      </c>
      <c r="AI107" s="57">
        <f>IF(AH107="",Default_Rank_Score,RANK(AH107,AH$4:AH$119,1))</f>
        <v>103</v>
      </c>
      <c r="AJ107" s="51">
        <v>84.91</v>
      </c>
      <c r="AK107" s="6">
        <v>2</v>
      </c>
      <c r="AL107" s="31">
        <v>0</v>
      </c>
      <c r="AM107" s="31">
        <v>0</v>
      </c>
      <c r="AN107" s="38">
        <f t="shared" si="54"/>
        <v>94.91</v>
      </c>
      <c r="AO107" s="11">
        <f>IF(AN107="",Default_Rank_Score,RANK(AN107,AN$4:AN$119,1))</f>
        <v>101</v>
      </c>
      <c r="AP107" s="51">
        <v>73.95</v>
      </c>
      <c r="AQ107" s="6">
        <v>5</v>
      </c>
      <c r="AR107" s="31">
        <v>0</v>
      </c>
      <c r="AS107" s="31">
        <v>0</v>
      </c>
      <c r="AT107" s="38">
        <f t="shared" si="55"/>
        <v>98.95</v>
      </c>
      <c r="AU107" s="11">
        <f>IF(AT107="",Default_Rank_Score,RANK(AT107,AT$4:AT$119,1))</f>
        <v>100</v>
      </c>
      <c r="AV107" s="51">
        <v>75.58</v>
      </c>
      <c r="AW107" s="6">
        <v>8</v>
      </c>
      <c r="AX107" s="31">
        <v>0</v>
      </c>
      <c r="AY107" s="31">
        <v>0</v>
      </c>
      <c r="AZ107" s="38">
        <f t="shared" si="56"/>
        <v>115.58</v>
      </c>
      <c r="BA107" s="11">
        <f>IF(AZ107="",Default_Rank_Score,RANK(AZ107,AZ$4:AZ$119,1))</f>
        <v>107</v>
      </c>
      <c r="BB107" s="51">
        <v>70.209999999999994</v>
      </c>
      <c r="BC107" s="6">
        <v>2</v>
      </c>
      <c r="BD107" s="31">
        <v>0</v>
      </c>
      <c r="BE107" s="31">
        <v>0</v>
      </c>
      <c r="BF107" s="38">
        <f t="shared" si="57"/>
        <v>80.209999999999994</v>
      </c>
      <c r="BG107" s="11">
        <f>IF(BF107="",Default_Rank_Score,RANK(BF107,BF$4:BF$119,1))</f>
        <v>101</v>
      </c>
      <c r="BH107" s="51">
        <v>70.989999999999995</v>
      </c>
      <c r="BI107" s="6">
        <v>1</v>
      </c>
      <c r="BJ107" s="31">
        <v>0</v>
      </c>
      <c r="BK107" s="31">
        <v>0</v>
      </c>
      <c r="BL107" s="38">
        <f t="shared" si="58"/>
        <v>75.989999999999995</v>
      </c>
      <c r="BM107" s="11">
        <f>IF(BL107="",Default_Rank_Score,RANK(BL107,BL$4:BL$119,1))</f>
        <v>101</v>
      </c>
      <c r="BN107" s="51">
        <v>101.96</v>
      </c>
      <c r="BO107" s="6">
        <v>5</v>
      </c>
      <c r="BP107" s="31">
        <v>0</v>
      </c>
      <c r="BQ107" s="31">
        <v>0</v>
      </c>
      <c r="BR107" s="38">
        <f t="shared" si="59"/>
        <v>126.96</v>
      </c>
      <c r="BS107" s="11">
        <f>IF(BR107="",Default_Rank_Score,RANK(BR107,BR$4:BR$119,1))</f>
        <v>108</v>
      </c>
    </row>
    <row r="108" spans="1:71" s="10" customFormat="1" x14ac:dyDescent="0.2">
      <c r="A108" s="61" t="s">
        <v>116</v>
      </c>
      <c r="B108" s="2"/>
      <c r="C108" s="1"/>
      <c r="D108" s="68" t="s">
        <v>46</v>
      </c>
      <c r="E108" s="76" t="s">
        <v>159</v>
      </c>
      <c r="F108" s="6"/>
      <c r="G108" s="66">
        <f t="shared" si="45"/>
        <v>104</v>
      </c>
      <c r="H108" s="66">
        <f t="shared" si="46"/>
        <v>534</v>
      </c>
      <c r="I108" s="66">
        <f t="shared" si="47"/>
        <v>4</v>
      </c>
      <c r="J108" s="66">
        <f t="shared" si="48"/>
        <v>15</v>
      </c>
      <c r="K108" s="67">
        <f t="shared" si="49"/>
        <v>1092.4900000000002</v>
      </c>
      <c r="L108" s="51">
        <v>134.61000000000001</v>
      </c>
      <c r="M108" s="6">
        <v>4</v>
      </c>
      <c r="N108" s="31">
        <v>0</v>
      </c>
      <c r="O108" s="31">
        <v>0</v>
      </c>
      <c r="P108" s="38">
        <f t="shared" si="50"/>
        <v>154.61000000000001</v>
      </c>
      <c r="Q108" s="55">
        <f>IF(P108="",Default_Rank_Score,RANK(P108,P$4:P$119,1))</f>
        <v>110</v>
      </c>
      <c r="R108" s="51">
        <v>91.41</v>
      </c>
      <c r="S108" s="6">
        <v>0</v>
      </c>
      <c r="T108" s="31">
        <v>0</v>
      </c>
      <c r="U108" s="31">
        <v>0</v>
      </c>
      <c r="V108" s="38">
        <f t="shared" si="51"/>
        <v>91.41</v>
      </c>
      <c r="W108" s="57">
        <f>IF(V108="",Default_Rank_Score,RANK(V108,V$4:V$119,1))</f>
        <v>110</v>
      </c>
      <c r="X108" s="51">
        <v>96.59</v>
      </c>
      <c r="Y108" s="6">
        <v>0</v>
      </c>
      <c r="Z108" s="31">
        <v>0</v>
      </c>
      <c r="AA108" s="31">
        <v>0</v>
      </c>
      <c r="AB108" s="38">
        <f t="shared" si="52"/>
        <v>96.59</v>
      </c>
      <c r="AC108" s="57">
        <f>IF(AB108="",Default_Rank_Score,RANK(AB108,AB$4:AB$119,1))</f>
        <v>104</v>
      </c>
      <c r="AD108" s="51">
        <v>83.55</v>
      </c>
      <c r="AE108" s="6">
        <v>1</v>
      </c>
      <c r="AF108" s="31">
        <v>0</v>
      </c>
      <c r="AG108" s="31">
        <v>0</v>
      </c>
      <c r="AH108" s="38">
        <f t="shared" si="53"/>
        <v>88.55</v>
      </c>
      <c r="AI108" s="57">
        <f>IF(AH108="",Default_Rank_Score,RANK(AH108,AH$4:AH$119,1))</f>
        <v>104</v>
      </c>
      <c r="AJ108" s="51">
        <v>94.21</v>
      </c>
      <c r="AK108" s="6">
        <v>3</v>
      </c>
      <c r="AL108" s="31">
        <v>0</v>
      </c>
      <c r="AM108" s="31">
        <v>0</v>
      </c>
      <c r="AN108" s="38">
        <f t="shared" si="54"/>
        <v>109.21</v>
      </c>
      <c r="AO108" s="11">
        <f>IF(AN108="",Default_Rank_Score,RANK(AN108,AN$4:AN$119,1))</f>
        <v>106</v>
      </c>
      <c r="AP108" s="51">
        <v>104.81</v>
      </c>
      <c r="AQ108" s="6">
        <v>0</v>
      </c>
      <c r="AR108" s="31">
        <v>0</v>
      </c>
      <c r="AS108" s="31">
        <v>0</v>
      </c>
      <c r="AT108" s="38">
        <f t="shared" si="55"/>
        <v>104.81</v>
      </c>
      <c r="AU108" s="11">
        <f>IF(AT108="",Default_Rank_Score,RANK(AT108,AT$4:AT$119,1))</f>
        <v>102</v>
      </c>
      <c r="AV108" s="51">
        <v>89.69</v>
      </c>
      <c r="AW108" s="6">
        <v>1</v>
      </c>
      <c r="AX108" s="31">
        <v>0</v>
      </c>
      <c r="AY108" s="31">
        <v>0</v>
      </c>
      <c r="AZ108" s="38">
        <f t="shared" si="56"/>
        <v>94.69</v>
      </c>
      <c r="BA108" s="11">
        <f>IF(AZ108="",Default_Rank_Score,RANK(AZ108,AZ$4:AZ$119,1))</f>
        <v>101</v>
      </c>
      <c r="BB108" s="51">
        <v>95.61</v>
      </c>
      <c r="BC108" s="6">
        <v>1</v>
      </c>
      <c r="BD108" s="31">
        <v>0</v>
      </c>
      <c r="BE108" s="31">
        <v>0</v>
      </c>
      <c r="BF108" s="38">
        <f t="shared" si="57"/>
        <v>100.61</v>
      </c>
      <c r="BG108" s="11">
        <f>IF(BF108="",Default_Rank_Score,RANK(BF108,BF$4:BF$119,1))</f>
        <v>105</v>
      </c>
      <c r="BH108" s="51">
        <v>121.74</v>
      </c>
      <c r="BI108" s="6">
        <v>5</v>
      </c>
      <c r="BJ108" s="31">
        <v>0</v>
      </c>
      <c r="BK108" s="31">
        <v>0</v>
      </c>
      <c r="BL108" s="38">
        <f t="shared" si="58"/>
        <v>146.74</v>
      </c>
      <c r="BM108" s="11">
        <f>IF(BL108="",Default_Rank_Score,RANK(BL108,BL$4:BL$119,1))</f>
        <v>109</v>
      </c>
      <c r="BN108" s="51">
        <v>105.27</v>
      </c>
      <c r="BO108" s="6">
        <v>0</v>
      </c>
      <c r="BP108" s="31">
        <v>0</v>
      </c>
      <c r="BQ108" s="31">
        <v>0</v>
      </c>
      <c r="BR108" s="38">
        <f t="shared" si="59"/>
        <v>105.27</v>
      </c>
      <c r="BS108" s="11">
        <f>IF(BR108="",Default_Rank_Score,RANK(BR108,BR$4:BR$119,1))</f>
        <v>102</v>
      </c>
    </row>
    <row r="109" spans="1:71" s="10" customFormat="1" x14ac:dyDescent="0.2">
      <c r="A109" s="61" t="s">
        <v>101</v>
      </c>
      <c r="B109" s="2"/>
      <c r="C109" s="1"/>
      <c r="D109" s="71">
        <v>3</v>
      </c>
      <c r="E109" s="76" t="s">
        <v>87</v>
      </c>
      <c r="F109" s="6"/>
      <c r="G109" s="66">
        <f t="shared" si="45"/>
        <v>105</v>
      </c>
      <c r="H109" s="66">
        <f t="shared" si="46"/>
        <v>537</v>
      </c>
      <c r="I109" s="66">
        <f t="shared" si="47"/>
        <v>7</v>
      </c>
      <c r="J109" s="66">
        <f t="shared" si="48"/>
        <v>3</v>
      </c>
      <c r="K109" s="67">
        <f t="shared" si="49"/>
        <v>1123.05</v>
      </c>
      <c r="L109" s="51">
        <v>115.37</v>
      </c>
      <c r="M109" s="6">
        <v>0</v>
      </c>
      <c r="N109" s="31">
        <v>0</v>
      </c>
      <c r="O109" s="31">
        <v>0</v>
      </c>
      <c r="P109" s="38">
        <f t="shared" si="50"/>
        <v>115.37</v>
      </c>
      <c r="Q109" s="55">
        <f>IF(P109="",Default_Rank_Score,RANK(P109,P$4:P$119,1))</f>
        <v>106</v>
      </c>
      <c r="R109" s="51">
        <v>80.31</v>
      </c>
      <c r="S109" s="6">
        <v>0</v>
      </c>
      <c r="T109" s="31">
        <v>0</v>
      </c>
      <c r="U109" s="31">
        <v>0</v>
      </c>
      <c r="V109" s="38">
        <f t="shared" si="51"/>
        <v>80.31</v>
      </c>
      <c r="W109" s="57">
        <f>IF(V109="",Default_Rank_Score,RANK(V109,V$4:V$119,1))</f>
        <v>108</v>
      </c>
      <c r="X109" s="51">
        <v>105.68</v>
      </c>
      <c r="Y109" s="6">
        <v>0</v>
      </c>
      <c r="Z109" s="31">
        <v>0</v>
      </c>
      <c r="AA109" s="31">
        <v>0</v>
      </c>
      <c r="AB109" s="38">
        <f t="shared" si="52"/>
        <v>105.68</v>
      </c>
      <c r="AC109" s="57">
        <f>IF(AB109="",Default_Rank_Score,RANK(AB109,AB$4:AB$119,1))</f>
        <v>108</v>
      </c>
      <c r="AD109" s="51">
        <v>124.2</v>
      </c>
      <c r="AE109" s="6">
        <v>0</v>
      </c>
      <c r="AF109" s="31">
        <v>0</v>
      </c>
      <c r="AG109" s="31">
        <v>0</v>
      </c>
      <c r="AH109" s="38">
        <f t="shared" si="53"/>
        <v>124.2</v>
      </c>
      <c r="AI109" s="57">
        <f>IF(AH109="",Default_Rank_Score,RANK(AH109,AH$4:AH$119,1))</f>
        <v>107</v>
      </c>
      <c r="AJ109" s="51">
        <v>121.48</v>
      </c>
      <c r="AK109" s="6">
        <v>0</v>
      </c>
      <c r="AL109" s="31">
        <v>0</v>
      </c>
      <c r="AM109" s="31">
        <v>0</v>
      </c>
      <c r="AN109" s="38">
        <f t="shared" si="54"/>
        <v>121.48</v>
      </c>
      <c r="AO109" s="11">
        <f>IF(AN109="",Default_Rank_Score,RANK(AN109,AN$4:AN$119,1))</f>
        <v>108</v>
      </c>
      <c r="AP109" s="51">
        <v>123.89</v>
      </c>
      <c r="AQ109" s="6">
        <v>0</v>
      </c>
      <c r="AR109" s="31">
        <v>0</v>
      </c>
      <c r="AS109" s="31">
        <v>0</v>
      </c>
      <c r="AT109" s="38">
        <f t="shared" si="55"/>
        <v>123.89</v>
      </c>
      <c r="AU109" s="11">
        <f>IF(AT109="",Default_Rank_Score,RANK(AT109,AT$4:AT$119,1))</f>
        <v>107</v>
      </c>
      <c r="AV109" s="51">
        <v>106.16</v>
      </c>
      <c r="AW109" s="6">
        <v>1</v>
      </c>
      <c r="AX109" s="31">
        <v>0</v>
      </c>
      <c r="AY109" s="31">
        <v>0</v>
      </c>
      <c r="AZ109" s="38">
        <f t="shared" si="56"/>
        <v>111.16</v>
      </c>
      <c r="BA109" s="11">
        <f>IF(AZ109="",Default_Rank_Score,RANK(AZ109,AZ$4:AZ$119,1))</f>
        <v>106</v>
      </c>
      <c r="BB109" s="51">
        <v>117.18</v>
      </c>
      <c r="BC109" s="6">
        <v>0</v>
      </c>
      <c r="BD109" s="31">
        <v>0</v>
      </c>
      <c r="BE109" s="31">
        <v>0</v>
      </c>
      <c r="BF109" s="38">
        <f t="shared" si="57"/>
        <v>117.18</v>
      </c>
      <c r="BG109" s="11">
        <f>IF(BF109="",Default_Rank_Score,RANK(BF109,BF$4:BF$119,1))</f>
        <v>107</v>
      </c>
      <c r="BH109" s="51">
        <v>97.69</v>
      </c>
      <c r="BI109" s="6">
        <v>1</v>
      </c>
      <c r="BJ109" s="31">
        <v>0</v>
      </c>
      <c r="BK109" s="31">
        <v>0</v>
      </c>
      <c r="BL109" s="38">
        <f t="shared" si="58"/>
        <v>102.69</v>
      </c>
      <c r="BM109" s="11">
        <f>IF(BL109="",Default_Rank_Score,RANK(BL109,BL$4:BL$119,1))</f>
        <v>105</v>
      </c>
      <c r="BN109" s="51">
        <v>116.09</v>
      </c>
      <c r="BO109" s="6">
        <v>1</v>
      </c>
      <c r="BP109" s="31">
        <v>0</v>
      </c>
      <c r="BQ109" s="31">
        <v>0</v>
      </c>
      <c r="BR109" s="38">
        <f t="shared" si="59"/>
        <v>121.09</v>
      </c>
      <c r="BS109" s="11">
        <f>IF(BR109="",Default_Rank_Score,RANK(BR109,BR$4:BR$119,1))</f>
        <v>105</v>
      </c>
    </row>
    <row r="110" spans="1:71" s="10" customFormat="1" x14ac:dyDescent="0.2">
      <c r="A110" s="61" t="s">
        <v>160</v>
      </c>
      <c r="B110" s="2"/>
      <c r="C110" s="1"/>
      <c r="D110" s="68" t="s">
        <v>46</v>
      </c>
      <c r="E110" s="76" t="s">
        <v>137</v>
      </c>
      <c r="F110" s="6"/>
      <c r="G110" s="66">
        <f t="shared" si="45"/>
        <v>106</v>
      </c>
      <c r="H110" s="66">
        <f t="shared" si="46"/>
        <v>533</v>
      </c>
      <c r="I110" s="66">
        <f t="shared" si="47"/>
        <v>1</v>
      </c>
      <c r="J110" s="66">
        <f t="shared" si="48"/>
        <v>34</v>
      </c>
      <c r="K110" s="67">
        <f t="shared" si="49"/>
        <v>1170.1500000000001</v>
      </c>
      <c r="L110" s="51">
        <v>113.71</v>
      </c>
      <c r="M110" s="6">
        <v>7</v>
      </c>
      <c r="N110" s="31">
        <v>0</v>
      </c>
      <c r="O110" s="31">
        <v>0</v>
      </c>
      <c r="P110" s="38">
        <f t="shared" si="50"/>
        <v>148.70999999999998</v>
      </c>
      <c r="Q110" s="55">
        <f>IF(P110="",Default_Rank_Score,RANK(P110,P$4:P$119,1))</f>
        <v>108</v>
      </c>
      <c r="R110" s="51">
        <v>58.16</v>
      </c>
      <c r="S110" s="6">
        <v>0</v>
      </c>
      <c r="T110" s="31">
        <v>0</v>
      </c>
      <c r="U110" s="31">
        <v>0</v>
      </c>
      <c r="V110" s="38">
        <f t="shared" si="51"/>
        <v>58.16</v>
      </c>
      <c r="W110" s="57">
        <f>IF(V110="",Default_Rank_Score,RANK(V110,V$4:V$119,1))</f>
        <v>102</v>
      </c>
      <c r="X110" s="51">
        <v>96.07</v>
      </c>
      <c r="Y110" s="6">
        <v>1</v>
      </c>
      <c r="Z110" s="31">
        <v>0</v>
      </c>
      <c r="AA110" s="31">
        <v>0</v>
      </c>
      <c r="AB110" s="38">
        <f t="shared" si="52"/>
        <v>101.07</v>
      </c>
      <c r="AC110" s="57">
        <f>IF(AB110="",Default_Rank_Score,RANK(AB110,AB$4:AB$119,1))</f>
        <v>107</v>
      </c>
      <c r="AD110" s="51">
        <v>111.61</v>
      </c>
      <c r="AE110" s="6">
        <v>2</v>
      </c>
      <c r="AF110" s="31">
        <v>0</v>
      </c>
      <c r="AG110" s="31">
        <v>0</v>
      </c>
      <c r="AH110" s="38">
        <f t="shared" si="53"/>
        <v>121.61</v>
      </c>
      <c r="AI110" s="57">
        <f>IF(AH110="",Default_Rank_Score,RANK(AH110,AH$4:AH$119,1))</f>
        <v>106</v>
      </c>
      <c r="AJ110" s="51">
        <v>123.29</v>
      </c>
      <c r="AK110" s="6">
        <v>5</v>
      </c>
      <c r="AL110" s="31">
        <v>0</v>
      </c>
      <c r="AM110" s="31">
        <v>0</v>
      </c>
      <c r="AN110" s="38">
        <f t="shared" si="54"/>
        <v>148.29000000000002</v>
      </c>
      <c r="AO110" s="11">
        <f>IF(AN110="",Default_Rank_Score,RANK(AN110,AN$4:AN$119,1))</f>
        <v>110</v>
      </c>
      <c r="AP110" s="51">
        <v>112.95</v>
      </c>
      <c r="AQ110" s="6">
        <v>3</v>
      </c>
      <c r="AR110" s="31">
        <v>0</v>
      </c>
      <c r="AS110" s="31">
        <v>0</v>
      </c>
      <c r="AT110" s="38">
        <f t="shared" si="55"/>
        <v>127.95</v>
      </c>
      <c r="AU110" s="11">
        <f>IF(AT110="",Default_Rank_Score,RANK(AT110,AT$4:AT$119,1))</f>
        <v>108</v>
      </c>
      <c r="AV110" s="51">
        <v>76.13</v>
      </c>
      <c r="AW110" s="6">
        <v>7</v>
      </c>
      <c r="AX110" s="31">
        <v>0</v>
      </c>
      <c r="AY110" s="31">
        <v>0</v>
      </c>
      <c r="AZ110" s="38">
        <f t="shared" si="56"/>
        <v>111.13</v>
      </c>
      <c r="BA110" s="11">
        <f>IF(AZ110="",Default_Rank_Score,RANK(AZ110,AZ$4:AZ$119,1))</f>
        <v>105</v>
      </c>
      <c r="BB110" s="51">
        <v>95.28</v>
      </c>
      <c r="BC110" s="6">
        <v>3</v>
      </c>
      <c r="BD110" s="31">
        <v>0</v>
      </c>
      <c r="BE110" s="31">
        <v>0</v>
      </c>
      <c r="BF110" s="38">
        <f t="shared" si="57"/>
        <v>110.28</v>
      </c>
      <c r="BG110" s="11">
        <f>IF(BF110="",Default_Rank_Score,RANK(BF110,BF$4:BF$119,1))</f>
        <v>106</v>
      </c>
      <c r="BH110" s="51">
        <v>102.82</v>
      </c>
      <c r="BI110" s="6">
        <v>3</v>
      </c>
      <c r="BJ110" s="31">
        <v>0</v>
      </c>
      <c r="BK110" s="31">
        <v>0</v>
      </c>
      <c r="BL110" s="38">
        <f t="shared" si="58"/>
        <v>117.82</v>
      </c>
      <c r="BM110" s="11">
        <f>IF(BL110="",Default_Rank_Score,RANK(BL110,BL$4:BL$119,1))</f>
        <v>106</v>
      </c>
      <c r="BN110" s="51">
        <v>110.13</v>
      </c>
      <c r="BO110" s="6">
        <v>3</v>
      </c>
      <c r="BP110" s="31">
        <v>0</v>
      </c>
      <c r="BQ110" s="31">
        <v>0</v>
      </c>
      <c r="BR110" s="38">
        <f t="shared" si="59"/>
        <v>125.13</v>
      </c>
      <c r="BS110" s="11">
        <f>IF(BR110="",Default_Rank_Score,RANK(BR110,BR$4:BR$119,1))</f>
        <v>107</v>
      </c>
    </row>
    <row r="111" spans="1:71" s="10" customFormat="1" x14ac:dyDescent="0.2">
      <c r="A111" s="61" t="s">
        <v>107</v>
      </c>
      <c r="B111" s="2"/>
      <c r="C111" s="1"/>
      <c r="D111" s="71">
        <v>3</v>
      </c>
      <c r="E111" s="76" t="s">
        <v>137</v>
      </c>
      <c r="F111" s="6"/>
      <c r="G111" s="66">
        <f t="shared" si="45"/>
        <v>107</v>
      </c>
      <c r="H111" s="66">
        <f t="shared" si="46"/>
        <v>537</v>
      </c>
      <c r="I111" s="66">
        <f t="shared" si="47"/>
        <v>1</v>
      </c>
      <c r="J111" s="66">
        <f t="shared" si="48"/>
        <v>62</v>
      </c>
      <c r="K111" s="67">
        <f t="shared" si="49"/>
        <v>1449.9</v>
      </c>
      <c r="L111" s="51">
        <v>121.23</v>
      </c>
      <c r="M111" s="6">
        <v>8</v>
      </c>
      <c r="N111" s="31">
        <v>0</v>
      </c>
      <c r="O111" s="31">
        <v>0</v>
      </c>
      <c r="P111" s="38">
        <f t="shared" si="50"/>
        <v>161.23000000000002</v>
      </c>
      <c r="Q111" s="55">
        <f>IF(P111="",Default_Rank_Score,RANK(P111,P$4:P$119,1))</f>
        <v>111</v>
      </c>
      <c r="R111" s="51">
        <v>53.65</v>
      </c>
      <c r="S111" s="6">
        <v>0</v>
      </c>
      <c r="T111" s="31">
        <v>0</v>
      </c>
      <c r="U111" s="31">
        <v>0</v>
      </c>
      <c r="V111" s="38">
        <f t="shared" si="51"/>
        <v>53.65</v>
      </c>
      <c r="W111" s="57">
        <f>IF(V111="",Default_Rank_Score,RANK(V111,V$4:V$119,1))</f>
        <v>97</v>
      </c>
      <c r="X111" s="51">
        <v>111.82</v>
      </c>
      <c r="Y111" s="6">
        <v>10</v>
      </c>
      <c r="Z111" s="31">
        <v>0</v>
      </c>
      <c r="AA111" s="31">
        <v>0</v>
      </c>
      <c r="AB111" s="38">
        <f t="shared" si="52"/>
        <v>161.82</v>
      </c>
      <c r="AC111" s="57">
        <f>IF(AB111="",Default_Rank_Score,RANK(AB111,AB$4:AB$119,1))</f>
        <v>110</v>
      </c>
      <c r="AD111" s="51">
        <v>103.15</v>
      </c>
      <c r="AE111" s="6">
        <v>7</v>
      </c>
      <c r="AF111" s="31">
        <v>0</v>
      </c>
      <c r="AG111" s="31">
        <v>0</v>
      </c>
      <c r="AH111" s="38">
        <f t="shared" si="53"/>
        <v>138.15</v>
      </c>
      <c r="AI111" s="57">
        <f>IF(AH111="",Default_Rank_Score,RANK(AH111,AH$4:AH$119,1))</f>
        <v>108</v>
      </c>
      <c r="AJ111" s="51">
        <v>144.43</v>
      </c>
      <c r="AK111" s="6">
        <v>5</v>
      </c>
      <c r="AL111" s="31">
        <v>0</v>
      </c>
      <c r="AM111" s="31">
        <v>0</v>
      </c>
      <c r="AN111" s="38">
        <f t="shared" si="54"/>
        <v>169.43</v>
      </c>
      <c r="AO111" s="11">
        <f>IF(AN111="",Default_Rank_Score,RANK(AN111,AN$4:AN$119,1))</f>
        <v>111</v>
      </c>
      <c r="AP111" s="51">
        <v>120.22</v>
      </c>
      <c r="AQ111" s="6">
        <v>7</v>
      </c>
      <c r="AR111" s="31">
        <v>0</v>
      </c>
      <c r="AS111" s="31">
        <v>0</v>
      </c>
      <c r="AT111" s="38">
        <f t="shared" si="55"/>
        <v>155.22</v>
      </c>
      <c r="AU111" s="11">
        <f>IF(AT111="",Default_Rank_Score,RANK(AT111,AT$4:AT$119,1))</f>
        <v>110</v>
      </c>
      <c r="AV111" s="51">
        <v>98.43</v>
      </c>
      <c r="AW111" s="6">
        <v>4</v>
      </c>
      <c r="AX111" s="31">
        <v>0</v>
      </c>
      <c r="AY111" s="31">
        <v>0</v>
      </c>
      <c r="AZ111" s="38">
        <f t="shared" si="56"/>
        <v>118.43</v>
      </c>
      <c r="BA111" s="11">
        <f>IF(AZ111="",Default_Rank_Score,RANK(AZ111,AZ$4:AZ$119,1))</f>
        <v>108</v>
      </c>
      <c r="BB111" s="51">
        <v>128.63999999999999</v>
      </c>
      <c r="BC111" s="6">
        <v>6</v>
      </c>
      <c r="BD111" s="31">
        <v>0</v>
      </c>
      <c r="BE111" s="31">
        <v>0</v>
      </c>
      <c r="BF111" s="38">
        <f t="shared" si="57"/>
        <v>158.63999999999999</v>
      </c>
      <c r="BG111" s="11">
        <f>IF(BF111="",Default_Rank_Score,RANK(BF111,BF$4:BF$119,1))</f>
        <v>112</v>
      </c>
      <c r="BH111" s="51">
        <v>119.55</v>
      </c>
      <c r="BI111" s="6">
        <v>8</v>
      </c>
      <c r="BJ111" s="31">
        <v>0</v>
      </c>
      <c r="BK111" s="31">
        <v>0</v>
      </c>
      <c r="BL111" s="38">
        <f t="shared" si="58"/>
        <v>159.55000000000001</v>
      </c>
      <c r="BM111" s="11">
        <f>IF(BL111="",Default_Rank_Score,RANK(BL111,BL$4:BL$119,1))</f>
        <v>111</v>
      </c>
      <c r="BN111" s="51">
        <v>138.78</v>
      </c>
      <c r="BO111" s="6">
        <v>7</v>
      </c>
      <c r="BP111" s="31">
        <v>0</v>
      </c>
      <c r="BQ111" s="31">
        <v>0</v>
      </c>
      <c r="BR111" s="38">
        <f t="shared" si="59"/>
        <v>173.78</v>
      </c>
      <c r="BS111" s="11">
        <f>IF(BR111="",Default_Rank_Score,RANK(BR111,BR$4:BR$119,1))</f>
        <v>112</v>
      </c>
    </row>
    <row r="112" spans="1:71" s="10" customFormat="1" x14ac:dyDescent="0.2">
      <c r="A112" s="77" t="s">
        <v>112</v>
      </c>
      <c r="B112" s="2"/>
      <c r="C112" s="1"/>
      <c r="D112" s="71">
        <v>3</v>
      </c>
      <c r="E112" s="76" t="s">
        <v>59</v>
      </c>
      <c r="F112" s="6"/>
      <c r="G112" s="66">
        <f t="shared" si="45"/>
        <v>108</v>
      </c>
      <c r="H112" s="66">
        <f t="shared" si="46"/>
        <v>551</v>
      </c>
      <c r="I112" s="66">
        <f t="shared" si="47"/>
        <v>3</v>
      </c>
      <c r="J112" s="66">
        <f t="shared" si="48"/>
        <v>10</v>
      </c>
      <c r="K112" s="67">
        <f t="shared" si="49"/>
        <v>1521.3999999999999</v>
      </c>
      <c r="L112" s="75">
        <v>191.06</v>
      </c>
      <c r="M112" s="6">
        <v>3</v>
      </c>
      <c r="N112" s="31">
        <v>0</v>
      </c>
      <c r="O112" s="31">
        <v>0</v>
      </c>
      <c r="P112" s="38">
        <f t="shared" si="50"/>
        <v>206.06</v>
      </c>
      <c r="Q112" s="55">
        <f>IF(P112="",Default_Rank_Score,RANK(P112,P$4:P$119,1))</f>
        <v>112</v>
      </c>
      <c r="R112" s="51">
        <v>122.26</v>
      </c>
      <c r="S112" s="6">
        <v>1</v>
      </c>
      <c r="T112" s="31">
        <v>0</v>
      </c>
      <c r="U112" s="31">
        <v>0</v>
      </c>
      <c r="V112" s="38">
        <f t="shared" si="51"/>
        <v>127.26</v>
      </c>
      <c r="W112" s="57">
        <f>IF(V112="",Default_Rank_Score,RANK(V112,V$4:V$119,1))</f>
        <v>111</v>
      </c>
      <c r="X112" s="51">
        <v>136.05000000000001</v>
      </c>
      <c r="Y112" s="6">
        <v>0</v>
      </c>
      <c r="Z112" s="31">
        <v>0</v>
      </c>
      <c r="AA112" s="31">
        <v>0</v>
      </c>
      <c r="AB112" s="38">
        <f t="shared" si="52"/>
        <v>136.05000000000001</v>
      </c>
      <c r="AC112" s="57">
        <f>IF(AB112="",Default_Rank_Score,RANK(AB112,AB$4:AB$119,1))</f>
        <v>109</v>
      </c>
      <c r="AD112" s="51">
        <v>145.91999999999999</v>
      </c>
      <c r="AE112" s="6">
        <v>1</v>
      </c>
      <c r="AF112" s="31">
        <v>0</v>
      </c>
      <c r="AG112" s="31">
        <v>0</v>
      </c>
      <c r="AH112" s="38">
        <f t="shared" si="53"/>
        <v>150.91999999999999</v>
      </c>
      <c r="AI112" s="57">
        <f>IF(AH112="",Default_Rank_Score,RANK(AH112,AH$4:AH$119,1))</f>
        <v>110</v>
      </c>
      <c r="AJ112" s="51">
        <v>134.29</v>
      </c>
      <c r="AK112" s="6">
        <v>0</v>
      </c>
      <c r="AL112" s="31">
        <v>0</v>
      </c>
      <c r="AM112" s="31">
        <v>0</v>
      </c>
      <c r="AN112" s="38">
        <f t="shared" si="54"/>
        <v>134.29</v>
      </c>
      <c r="AO112" s="11">
        <f>IF(AN112="",Default_Rank_Score,RANK(AN112,AN$4:AN$119,1))</f>
        <v>109</v>
      </c>
      <c r="AP112" s="51">
        <v>136.37</v>
      </c>
      <c r="AQ112" s="6">
        <v>1</v>
      </c>
      <c r="AR112" s="31">
        <v>0</v>
      </c>
      <c r="AS112" s="31">
        <v>0</v>
      </c>
      <c r="AT112" s="38">
        <f t="shared" si="55"/>
        <v>141.37</v>
      </c>
      <c r="AU112" s="11">
        <f>IF(AT112="",Default_Rank_Score,RANK(AT112,AT$4:AT$119,1))</f>
        <v>109</v>
      </c>
      <c r="AV112" s="51">
        <v>142.83000000000001</v>
      </c>
      <c r="AW112" s="6">
        <v>2</v>
      </c>
      <c r="AX112" s="31">
        <v>0</v>
      </c>
      <c r="AY112" s="31">
        <v>0</v>
      </c>
      <c r="AZ112" s="38">
        <f t="shared" si="56"/>
        <v>152.83000000000001</v>
      </c>
      <c r="BA112" s="11">
        <f>IF(AZ112="",Default_Rank_Score,RANK(AZ112,AZ$4:AZ$119,1))</f>
        <v>111</v>
      </c>
      <c r="BB112" s="51">
        <v>155.11000000000001</v>
      </c>
      <c r="BC112" s="6">
        <v>0</v>
      </c>
      <c r="BD112" s="31">
        <v>0</v>
      </c>
      <c r="BE112" s="31">
        <v>0</v>
      </c>
      <c r="BF112" s="38">
        <f t="shared" si="57"/>
        <v>155.11000000000001</v>
      </c>
      <c r="BG112" s="11">
        <f>IF(BF112="",Default_Rank_Score,RANK(BF112,BF$4:BF$119,1))</f>
        <v>111</v>
      </c>
      <c r="BH112" s="51">
        <v>153.51</v>
      </c>
      <c r="BI112" s="6">
        <v>1</v>
      </c>
      <c r="BJ112" s="31">
        <v>0</v>
      </c>
      <c r="BK112" s="31">
        <v>0</v>
      </c>
      <c r="BL112" s="38">
        <f t="shared" si="58"/>
        <v>158.51</v>
      </c>
      <c r="BM112" s="11">
        <f>IF(BL112="",Default_Rank_Score,RANK(BL112,BL$4:BL$119,1))</f>
        <v>110</v>
      </c>
      <c r="BN112" s="51">
        <v>154</v>
      </c>
      <c r="BO112" s="6">
        <v>1</v>
      </c>
      <c r="BP112" s="31">
        <v>0</v>
      </c>
      <c r="BQ112" s="31">
        <v>0</v>
      </c>
      <c r="BR112" s="38">
        <f t="shared" si="59"/>
        <v>159</v>
      </c>
      <c r="BS112" s="11">
        <f>IF(BR112="",Default_Rank_Score,RANK(BR112,BR$4:BR$119,1))</f>
        <v>111</v>
      </c>
    </row>
    <row r="113" spans="1:71" s="10" customFormat="1" x14ac:dyDescent="0.2">
      <c r="A113" s="77" t="s">
        <v>111</v>
      </c>
      <c r="B113" s="2"/>
      <c r="C113" s="1"/>
      <c r="D113" s="71">
        <v>3</v>
      </c>
      <c r="E113" s="76" t="s">
        <v>59</v>
      </c>
      <c r="F113" s="6"/>
      <c r="G113" s="66">
        <f t="shared" si="45"/>
        <v>109</v>
      </c>
      <c r="H113" s="66">
        <f t="shared" si="46"/>
        <v>559</v>
      </c>
      <c r="I113" s="66">
        <f t="shared" si="47"/>
        <v>0</v>
      </c>
      <c r="J113" s="66">
        <f t="shared" si="48"/>
        <v>56</v>
      </c>
      <c r="K113" s="67">
        <f t="shared" si="49"/>
        <v>1875.4800000000002</v>
      </c>
      <c r="L113" s="75">
        <v>226.74</v>
      </c>
      <c r="M113" s="6">
        <v>7</v>
      </c>
      <c r="N113" s="31">
        <v>0</v>
      </c>
      <c r="O113" s="31">
        <v>0</v>
      </c>
      <c r="P113" s="38">
        <f t="shared" si="50"/>
        <v>261.74</v>
      </c>
      <c r="Q113" s="55">
        <f>IF(P113="",Default_Rank_Score,RANK(P113,P$4:P$119,1))</f>
        <v>113</v>
      </c>
      <c r="R113" s="51">
        <v>161.96</v>
      </c>
      <c r="S113" s="6">
        <v>1</v>
      </c>
      <c r="T113" s="31">
        <v>0</v>
      </c>
      <c r="U113" s="31">
        <v>0</v>
      </c>
      <c r="V113" s="38">
        <f t="shared" si="51"/>
        <v>166.96</v>
      </c>
      <c r="W113" s="57">
        <f>IF(V113="",Default_Rank_Score,RANK(V113,V$4:V$119,1))</f>
        <v>112</v>
      </c>
      <c r="X113" s="51">
        <v>209.71</v>
      </c>
      <c r="Y113" s="6">
        <v>8</v>
      </c>
      <c r="Z113" s="31">
        <v>0</v>
      </c>
      <c r="AA113" s="31">
        <v>0</v>
      </c>
      <c r="AB113" s="38">
        <f t="shared" si="52"/>
        <v>249.71</v>
      </c>
      <c r="AC113" s="57">
        <f>IF(AB113="",Default_Rank_Score,RANK(AB113,AB$4:AB$119,1))</f>
        <v>111</v>
      </c>
      <c r="AD113" s="51">
        <v>143.28</v>
      </c>
      <c r="AE113" s="6">
        <v>5</v>
      </c>
      <c r="AF113" s="31">
        <v>1</v>
      </c>
      <c r="AG113" s="31">
        <v>0</v>
      </c>
      <c r="AH113" s="38">
        <f t="shared" si="53"/>
        <v>178.28</v>
      </c>
      <c r="AI113" s="57">
        <f>IF(AH113="",Default_Rank_Score,RANK(AH113,AH$4:AH$119,1))</f>
        <v>111</v>
      </c>
      <c r="AJ113" s="51">
        <v>241.53</v>
      </c>
      <c r="AK113" s="6">
        <v>8</v>
      </c>
      <c r="AL113" s="31">
        <v>0</v>
      </c>
      <c r="AM113" s="31">
        <v>0</v>
      </c>
      <c r="AN113" s="38">
        <f t="shared" si="54"/>
        <v>281.52999999999997</v>
      </c>
      <c r="AO113" s="11">
        <f>IF(AN113="",Default_Rank_Score,RANK(AN113,AN$4:AN$119,1))</f>
        <v>112</v>
      </c>
      <c r="AP113" s="51">
        <v>159.12</v>
      </c>
      <c r="AQ113" s="6">
        <v>5</v>
      </c>
      <c r="AR113" s="31">
        <v>0</v>
      </c>
      <c r="AS113" s="31">
        <v>0</v>
      </c>
      <c r="AT113" s="38">
        <f t="shared" si="55"/>
        <v>184.12</v>
      </c>
      <c r="AU113" s="11">
        <f>IF(AT113="",Default_Rank_Score,RANK(AT113,AT$4:AT$119,1))</f>
        <v>111</v>
      </c>
      <c r="AV113" s="51">
        <v>89.4</v>
      </c>
      <c r="AW113" s="6">
        <v>6</v>
      </c>
      <c r="AX113" s="31">
        <v>0</v>
      </c>
      <c r="AY113" s="31">
        <v>0</v>
      </c>
      <c r="AZ113" s="38">
        <f t="shared" si="56"/>
        <v>119.4</v>
      </c>
      <c r="BA113" s="11">
        <f>IF(AZ113="",Default_Rank_Score,RANK(AZ113,AZ$4:AZ$119,1))</f>
        <v>109</v>
      </c>
      <c r="BB113" s="51">
        <v>114.19</v>
      </c>
      <c r="BC113" s="6">
        <v>8</v>
      </c>
      <c r="BD113" s="31">
        <v>0</v>
      </c>
      <c r="BE113" s="31">
        <v>0</v>
      </c>
      <c r="BF113" s="38">
        <f t="shared" si="57"/>
        <v>154.19</v>
      </c>
      <c r="BG113" s="11">
        <f>IF(BF113="",Default_Rank_Score,RANK(BF113,BF$4:BF$119,1))</f>
        <v>110</v>
      </c>
      <c r="BH113" s="51">
        <v>120.39</v>
      </c>
      <c r="BI113" s="6">
        <v>3</v>
      </c>
      <c r="BJ113" s="31">
        <v>0</v>
      </c>
      <c r="BK113" s="31">
        <v>0</v>
      </c>
      <c r="BL113" s="38">
        <f t="shared" si="58"/>
        <v>135.38999999999999</v>
      </c>
      <c r="BM113" s="11">
        <f>IF(BL113="",Default_Rank_Score,RANK(BL113,BL$4:BL$119,1))</f>
        <v>108</v>
      </c>
      <c r="BN113" s="51">
        <v>119.16</v>
      </c>
      <c r="BO113" s="6">
        <v>5</v>
      </c>
      <c r="BP113" s="31">
        <v>0</v>
      </c>
      <c r="BQ113" s="31">
        <v>0</v>
      </c>
      <c r="BR113" s="38">
        <f t="shared" si="59"/>
        <v>144.16</v>
      </c>
      <c r="BS113" s="11">
        <f>IF(BR113="",Default_Rank_Score,RANK(BR113,BR$4:BR$119,1))</f>
        <v>109</v>
      </c>
    </row>
    <row r="114" spans="1:71" s="10" customFormat="1" x14ac:dyDescent="0.2">
      <c r="A114" s="78" t="s">
        <v>202</v>
      </c>
      <c r="B114" s="2"/>
      <c r="C114" s="1"/>
      <c r="D114" s="69">
        <v>1</v>
      </c>
      <c r="E114" s="76" t="s">
        <v>85</v>
      </c>
      <c r="F114" s="6"/>
      <c r="G114" s="66">
        <f t="shared" si="45"/>
        <v>110</v>
      </c>
      <c r="H114" s="66">
        <f t="shared" si="46"/>
        <v>548</v>
      </c>
      <c r="I114" s="66">
        <f t="shared" si="47"/>
        <v>1</v>
      </c>
      <c r="J114" s="66">
        <f t="shared" si="48"/>
        <v>25</v>
      </c>
      <c r="K114" s="67">
        <f t="shared" si="49"/>
        <v>3434.5699999999997</v>
      </c>
      <c r="L114" s="51">
        <v>73.3</v>
      </c>
      <c r="M114" s="6">
        <v>4</v>
      </c>
      <c r="N114" s="31">
        <v>0</v>
      </c>
      <c r="O114" s="31">
        <v>0</v>
      </c>
      <c r="P114" s="38">
        <f t="shared" si="50"/>
        <v>93.3</v>
      </c>
      <c r="Q114" s="55">
        <f>IF(P114="",Default_Rank_Score,RANK(P114,P$4:P$119,1))</f>
        <v>102</v>
      </c>
      <c r="R114" s="51">
        <v>33.54</v>
      </c>
      <c r="S114" s="6">
        <v>10</v>
      </c>
      <c r="T114" s="31">
        <v>0</v>
      </c>
      <c r="U114" s="31">
        <v>0</v>
      </c>
      <c r="V114" s="38">
        <f t="shared" si="51"/>
        <v>83.539999999999992</v>
      </c>
      <c r="W114" s="57">
        <f>IF(V114="",Default_Rank_Score,RANK(V114,V$4:V$119,1))</f>
        <v>109</v>
      </c>
      <c r="X114" s="51" t="s">
        <v>197</v>
      </c>
      <c r="Y114" s="6">
        <v>1</v>
      </c>
      <c r="Z114" s="31">
        <v>0</v>
      </c>
      <c r="AA114" s="31">
        <v>0</v>
      </c>
      <c r="AB114" s="38">
        <f t="shared" si="52"/>
        <v>999</v>
      </c>
      <c r="AC114" s="57">
        <f>IF(AB114="",Default_Rank_Score,RANK(AB114,AB$4:AB$119,1))</f>
        <v>112</v>
      </c>
      <c r="AD114" s="51" t="s">
        <v>197</v>
      </c>
      <c r="AE114" s="6">
        <v>1</v>
      </c>
      <c r="AF114" s="31">
        <v>0</v>
      </c>
      <c r="AG114" s="31">
        <v>0</v>
      </c>
      <c r="AH114" s="38">
        <f t="shared" si="53"/>
        <v>999</v>
      </c>
      <c r="AI114" s="57">
        <f>IF(AH114="",Default_Rank_Score,RANK(AH114,AH$4:AH$119,1))</f>
        <v>112</v>
      </c>
      <c r="AJ114" s="51" t="s">
        <v>197</v>
      </c>
      <c r="AK114" s="6">
        <v>1</v>
      </c>
      <c r="AL114" s="31">
        <v>0</v>
      </c>
      <c r="AM114" s="31">
        <v>0</v>
      </c>
      <c r="AN114" s="38">
        <f t="shared" si="54"/>
        <v>999</v>
      </c>
      <c r="AO114" s="11">
        <f>IF(AN114="",Default_Rank_Score,RANK(AN114,AN$4:AN$119,1))</f>
        <v>113</v>
      </c>
      <c r="AP114" s="51">
        <v>46.52</v>
      </c>
      <c r="AQ114" s="6">
        <v>0</v>
      </c>
      <c r="AR114" s="31">
        <v>0</v>
      </c>
      <c r="AS114" s="31">
        <v>0</v>
      </c>
      <c r="AT114" s="38">
        <f t="shared" si="55"/>
        <v>46.52</v>
      </c>
      <c r="AU114" s="11">
        <f>IF(AT114="",Default_Rank_Score,RANK(AT114,AT$4:AT$119,1))</f>
        <v>60</v>
      </c>
      <c r="AV114" s="51">
        <v>37.92</v>
      </c>
      <c r="AW114" s="6">
        <v>1</v>
      </c>
      <c r="AX114" s="31">
        <v>0</v>
      </c>
      <c r="AY114" s="31">
        <v>0</v>
      </c>
      <c r="AZ114" s="38">
        <f t="shared" si="56"/>
        <v>42.92</v>
      </c>
      <c r="BA114" s="11">
        <f>IF(AZ114="",Default_Rank_Score,RANK(AZ114,AZ$4:AZ$119,1))</f>
        <v>54</v>
      </c>
      <c r="BB114" s="51">
        <v>39.22</v>
      </c>
      <c r="BC114" s="6">
        <v>1</v>
      </c>
      <c r="BD114" s="31">
        <v>0</v>
      </c>
      <c r="BE114" s="31">
        <v>0</v>
      </c>
      <c r="BF114" s="38">
        <f t="shared" si="57"/>
        <v>44.22</v>
      </c>
      <c r="BG114" s="11">
        <f>IF(BF114="",Default_Rank_Score,RANK(BF114,BF$4:BF$119,1))</f>
        <v>66</v>
      </c>
      <c r="BH114" s="51">
        <v>45.2</v>
      </c>
      <c r="BI114" s="6">
        <v>2</v>
      </c>
      <c r="BJ114" s="31">
        <v>0</v>
      </c>
      <c r="BK114" s="31">
        <v>0</v>
      </c>
      <c r="BL114" s="38">
        <f t="shared" si="58"/>
        <v>55.2</v>
      </c>
      <c r="BM114" s="11">
        <f>IF(BL114="",Default_Rank_Score,RANK(BL114,BL$4:BL$119,1))</f>
        <v>76</v>
      </c>
      <c r="BN114" s="51">
        <v>51.87</v>
      </c>
      <c r="BO114" s="6">
        <v>4</v>
      </c>
      <c r="BP114" s="31">
        <v>0</v>
      </c>
      <c r="BQ114" s="31">
        <v>0</v>
      </c>
      <c r="BR114" s="38">
        <f t="shared" si="59"/>
        <v>71.87</v>
      </c>
      <c r="BS114" s="11">
        <f>IF(BR114="",Default_Rank_Score,RANK(BR114,BR$4:BR$119,1))</f>
        <v>83</v>
      </c>
    </row>
    <row r="115" spans="1:71" s="10" customFormat="1" x14ac:dyDescent="0.2">
      <c r="A115" s="78" t="s">
        <v>201</v>
      </c>
      <c r="B115" s="2"/>
      <c r="C115" s="1"/>
      <c r="D115" s="74">
        <v>6</v>
      </c>
      <c r="E115" s="76" t="s">
        <v>191</v>
      </c>
      <c r="F115" s="6"/>
      <c r="G115" s="66">
        <f t="shared" si="45"/>
        <v>111</v>
      </c>
      <c r="H115" s="66">
        <f t="shared" si="46"/>
        <v>536</v>
      </c>
      <c r="I115" s="66">
        <f t="shared" si="47"/>
        <v>5</v>
      </c>
      <c r="J115" s="66">
        <f t="shared" si="48"/>
        <v>10</v>
      </c>
      <c r="K115" s="67">
        <f t="shared" si="49"/>
        <v>3569.2299999999991</v>
      </c>
      <c r="L115" s="51">
        <v>66.290000000000006</v>
      </c>
      <c r="M115" s="6">
        <v>4</v>
      </c>
      <c r="N115" s="31">
        <v>1</v>
      </c>
      <c r="O115" s="31">
        <v>0</v>
      </c>
      <c r="P115" s="38">
        <f t="shared" si="50"/>
        <v>96.29</v>
      </c>
      <c r="Q115" s="55">
        <f>IF(P115="",Default_Rank_Score,RANK(P115,P$4:P$119,1))</f>
        <v>103</v>
      </c>
      <c r="R115" s="51" t="s">
        <v>197</v>
      </c>
      <c r="S115" s="6">
        <v>1</v>
      </c>
      <c r="T115" s="31">
        <v>0</v>
      </c>
      <c r="U115" s="31">
        <v>0</v>
      </c>
      <c r="V115" s="38">
        <f t="shared" si="51"/>
        <v>999</v>
      </c>
      <c r="W115" s="57">
        <f>IF(V115="",Default_Rank_Score,RANK(V115,V$4:V$119,1))</f>
        <v>113</v>
      </c>
      <c r="X115" s="51" t="s">
        <v>197</v>
      </c>
      <c r="Y115" s="6">
        <v>1</v>
      </c>
      <c r="Z115" s="31">
        <v>0</v>
      </c>
      <c r="AA115" s="31">
        <v>0</v>
      </c>
      <c r="AB115" s="38">
        <f t="shared" si="52"/>
        <v>999</v>
      </c>
      <c r="AC115" s="57">
        <f>IF(AB115="",Default_Rank_Score,RANK(AB115,AB$4:AB$119,1))</f>
        <v>112</v>
      </c>
      <c r="AD115" s="51" t="s">
        <v>197</v>
      </c>
      <c r="AE115" s="6">
        <v>1</v>
      </c>
      <c r="AF115" s="31">
        <v>0</v>
      </c>
      <c r="AG115" s="31">
        <v>0</v>
      </c>
      <c r="AH115" s="38">
        <f t="shared" si="53"/>
        <v>999</v>
      </c>
      <c r="AI115" s="57">
        <f>IF(AH115="",Default_Rank_Score,RANK(AH115,AH$4:AH$119,1))</f>
        <v>112</v>
      </c>
      <c r="AJ115" s="51">
        <v>83.22</v>
      </c>
      <c r="AK115" s="6">
        <v>0</v>
      </c>
      <c r="AL115" s="31">
        <v>0</v>
      </c>
      <c r="AM115" s="31">
        <v>0</v>
      </c>
      <c r="AN115" s="38">
        <f t="shared" si="54"/>
        <v>83.22</v>
      </c>
      <c r="AO115" s="11">
        <f>IF(AN115="",Default_Rank_Score,RANK(AN115,AN$4:AN$119,1))</f>
        <v>96</v>
      </c>
      <c r="AP115" s="51">
        <v>84.99</v>
      </c>
      <c r="AQ115" s="6">
        <v>0</v>
      </c>
      <c r="AR115" s="31">
        <v>1</v>
      </c>
      <c r="AS115" s="31">
        <v>0</v>
      </c>
      <c r="AT115" s="38">
        <f t="shared" si="55"/>
        <v>94.99</v>
      </c>
      <c r="AU115" s="11">
        <f>IF(AT115="",Default_Rank_Score,RANK(AT115,AT$4:AT$119,1))</f>
        <v>99</v>
      </c>
      <c r="AV115" s="51">
        <v>72.099999999999994</v>
      </c>
      <c r="AW115" s="6">
        <v>0</v>
      </c>
      <c r="AX115" s="31">
        <v>0</v>
      </c>
      <c r="AY115" s="31">
        <v>0</v>
      </c>
      <c r="AZ115" s="38">
        <f t="shared" si="56"/>
        <v>72.099999999999994</v>
      </c>
      <c r="BA115" s="11">
        <f>IF(AZ115="",Default_Rank_Score,RANK(AZ115,AZ$4:AZ$119,1))</f>
        <v>94</v>
      </c>
      <c r="BB115" s="51">
        <v>64.430000000000007</v>
      </c>
      <c r="BC115" s="6">
        <v>3</v>
      </c>
      <c r="BD115" s="31">
        <v>0</v>
      </c>
      <c r="BE115" s="31">
        <v>0</v>
      </c>
      <c r="BF115" s="38">
        <f t="shared" si="57"/>
        <v>79.430000000000007</v>
      </c>
      <c r="BG115" s="11">
        <f>IF(BF115="",Default_Rank_Score,RANK(BF115,BF$4:BF$119,1))</f>
        <v>100</v>
      </c>
      <c r="BH115" s="51">
        <v>67.290000000000006</v>
      </c>
      <c r="BI115" s="6">
        <v>0</v>
      </c>
      <c r="BJ115" s="31">
        <v>0</v>
      </c>
      <c r="BK115" s="31">
        <v>0</v>
      </c>
      <c r="BL115" s="38">
        <f t="shared" si="58"/>
        <v>67.290000000000006</v>
      </c>
      <c r="BM115" s="11">
        <f>IF(BL115="",Default_Rank_Score,RANK(BL115,BL$4:BL$119,1))</f>
        <v>95</v>
      </c>
      <c r="BN115" s="51">
        <v>78.91</v>
      </c>
      <c r="BO115" s="6">
        <v>0</v>
      </c>
      <c r="BP115" s="31">
        <v>0</v>
      </c>
      <c r="BQ115" s="31">
        <v>0</v>
      </c>
      <c r="BR115" s="38">
        <f t="shared" si="59"/>
        <v>78.91</v>
      </c>
      <c r="BS115" s="11">
        <f>IF(BR115="",Default_Rank_Score,RANK(BR115,BR$4:BR$119,1))</f>
        <v>89</v>
      </c>
    </row>
    <row r="116" spans="1:71" s="10" customFormat="1" x14ac:dyDescent="0.2">
      <c r="A116" s="78" t="s">
        <v>200</v>
      </c>
      <c r="B116" s="2"/>
      <c r="C116" s="1"/>
      <c r="D116" s="69">
        <v>1</v>
      </c>
      <c r="E116" s="76" t="s">
        <v>74</v>
      </c>
      <c r="F116" s="6"/>
      <c r="G116" s="66">
        <f t="shared" si="45"/>
        <v>112</v>
      </c>
      <c r="H116" s="66">
        <f t="shared" si="46"/>
        <v>256</v>
      </c>
      <c r="I116" s="66">
        <f t="shared" si="47"/>
        <v>4</v>
      </c>
      <c r="J116" s="66">
        <f t="shared" si="48"/>
        <v>6</v>
      </c>
      <c r="K116" s="67">
        <f t="shared" si="49"/>
        <v>5199.9400000000005</v>
      </c>
      <c r="L116" s="51">
        <v>41.85</v>
      </c>
      <c r="M116" s="6">
        <v>1</v>
      </c>
      <c r="N116" s="31">
        <v>0</v>
      </c>
      <c r="O116" s="31">
        <v>0</v>
      </c>
      <c r="P116" s="38">
        <f t="shared" si="50"/>
        <v>46.85</v>
      </c>
      <c r="Q116" s="55">
        <f>IF(P116="",Default_Rank_Score,RANK(P116,P$4:P$119,1))</f>
        <v>61</v>
      </c>
      <c r="R116" s="51">
        <v>27.76</v>
      </c>
      <c r="S116" s="6">
        <v>0</v>
      </c>
      <c r="T116" s="31">
        <v>0</v>
      </c>
      <c r="U116" s="31">
        <v>0</v>
      </c>
      <c r="V116" s="38">
        <f t="shared" si="51"/>
        <v>27.76</v>
      </c>
      <c r="W116" s="57">
        <f>IF(V116="",Default_Rank_Score,RANK(V116,V$4:V$119,1))</f>
        <v>41</v>
      </c>
      <c r="X116" s="51">
        <v>48.22</v>
      </c>
      <c r="Y116" s="6">
        <v>0</v>
      </c>
      <c r="Z116" s="31">
        <v>0</v>
      </c>
      <c r="AA116" s="31">
        <v>0</v>
      </c>
      <c r="AB116" s="38">
        <f t="shared" si="52"/>
        <v>48.22</v>
      </c>
      <c r="AC116" s="57">
        <f>IF(AB116="",Default_Rank_Score,RANK(AB116,AB$4:AB$119,1))</f>
        <v>61</v>
      </c>
      <c r="AD116" s="51">
        <v>38.619999999999997</v>
      </c>
      <c r="AE116" s="6">
        <v>0</v>
      </c>
      <c r="AF116" s="31">
        <v>0</v>
      </c>
      <c r="AG116" s="31">
        <v>0</v>
      </c>
      <c r="AH116" s="38">
        <f t="shared" si="53"/>
        <v>38.619999999999997</v>
      </c>
      <c r="AI116" s="57">
        <f>IF(AH116="",Default_Rank_Score,RANK(AH116,AH$4:AH$119,1))</f>
        <v>53</v>
      </c>
      <c r="AJ116" s="51">
        <v>43.49</v>
      </c>
      <c r="AK116" s="6">
        <v>0</v>
      </c>
      <c r="AL116" s="31">
        <v>0</v>
      </c>
      <c r="AM116" s="31">
        <v>0</v>
      </c>
      <c r="AN116" s="38">
        <f t="shared" si="54"/>
        <v>43.49</v>
      </c>
      <c r="AO116" s="11">
        <f>IF(AN116="",Default_Rank_Score,RANK(AN116,AN$4:AN$119,1))</f>
        <v>40</v>
      </c>
      <c r="AP116" s="51" t="s">
        <v>197</v>
      </c>
      <c r="AQ116" s="6">
        <v>1</v>
      </c>
      <c r="AR116" s="31">
        <v>0</v>
      </c>
      <c r="AS116" s="31">
        <v>0</v>
      </c>
      <c r="AT116" s="38">
        <f t="shared" si="55"/>
        <v>999</v>
      </c>
      <c r="AU116" s="11">
        <f>IF(AT116="",Default_Rank_Score,RANK(AT116,AT$4:AT$119,1))</f>
        <v>113</v>
      </c>
      <c r="AV116" s="51" t="s">
        <v>197</v>
      </c>
      <c r="AW116" s="6">
        <v>1</v>
      </c>
      <c r="AX116" s="31">
        <v>0</v>
      </c>
      <c r="AY116" s="31">
        <v>0</v>
      </c>
      <c r="AZ116" s="38">
        <f t="shared" si="56"/>
        <v>999</v>
      </c>
      <c r="BA116" s="11">
        <f>IF(AZ116="",Default_Rank_Score,RANK(AZ116,AZ$4:AZ$119,1))</f>
        <v>113</v>
      </c>
      <c r="BB116" s="51" t="s">
        <v>197</v>
      </c>
      <c r="BC116" s="6">
        <v>1</v>
      </c>
      <c r="BD116" s="31">
        <v>0</v>
      </c>
      <c r="BE116" s="31">
        <v>0</v>
      </c>
      <c r="BF116" s="38">
        <f t="shared" si="57"/>
        <v>999</v>
      </c>
      <c r="BG116" s="11">
        <f>IF(BF116="",Default_Rank_Score,RANK(BF116,BF$4:BF$119,1))</f>
        <v>113</v>
      </c>
      <c r="BH116" s="51" t="s">
        <v>197</v>
      </c>
      <c r="BI116" s="6">
        <v>1</v>
      </c>
      <c r="BJ116" s="31">
        <v>0</v>
      </c>
      <c r="BK116" s="31">
        <v>0</v>
      </c>
      <c r="BL116" s="38">
        <f t="shared" si="58"/>
        <v>999</v>
      </c>
      <c r="BM116" s="11">
        <f>IF(BL116="",Default_Rank_Score,RANK(BL116,BL$4:BL$119,1))</f>
        <v>113</v>
      </c>
      <c r="BN116" s="51" t="s">
        <v>197</v>
      </c>
      <c r="BO116" s="6">
        <v>1</v>
      </c>
      <c r="BP116" s="31">
        <v>0</v>
      </c>
      <c r="BQ116" s="31">
        <v>0</v>
      </c>
      <c r="BR116" s="38">
        <f t="shared" si="59"/>
        <v>999</v>
      </c>
      <c r="BS116" s="11">
        <f>IF(BR116="",Default_Rank_Score,RANK(BR116,BR$4:BR$119,1))</f>
        <v>113</v>
      </c>
    </row>
    <row r="117" spans="1:71" s="10" customFormat="1" x14ac:dyDescent="0.2">
      <c r="A117" s="78" t="s">
        <v>198</v>
      </c>
      <c r="B117" s="2"/>
      <c r="C117" s="1"/>
      <c r="D117" s="71">
        <v>3</v>
      </c>
      <c r="E117" s="76" t="s">
        <v>104</v>
      </c>
      <c r="F117" s="6"/>
      <c r="G117" s="66">
        <f t="shared" si="45"/>
        <v>113</v>
      </c>
      <c r="H117" s="66">
        <f t="shared" si="46"/>
        <v>293</v>
      </c>
      <c r="I117" s="66">
        <f t="shared" si="47"/>
        <v>2</v>
      </c>
      <c r="J117" s="66">
        <f t="shared" si="48"/>
        <v>15</v>
      </c>
      <c r="K117" s="67">
        <f t="shared" si="49"/>
        <v>5229.03</v>
      </c>
      <c r="L117" s="51">
        <v>32.03</v>
      </c>
      <c r="M117" s="6">
        <v>5</v>
      </c>
      <c r="N117" s="31">
        <v>0</v>
      </c>
      <c r="O117" s="31">
        <v>0</v>
      </c>
      <c r="P117" s="38">
        <f t="shared" si="50"/>
        <v>57.03</v>
      </c>
      <c r="Q117" s="55">
        <f>IF(P117="",Default_Rank_Score,RANK(P117,P$4:P$119,1))</f>
        <v>74</v>
      </c>
      <c r="R117" s="51">
        <v>23.28</v>
      </c>
      <c r="S117" s="6">
        <v>0</v>
      </c>
      <c r="T117" s="31">
        <v>0</v>
      </c>
      <c r="U117" s="31">
        <v>0</v>
      </c>
      <c r="V117" s="38">
        <f t="shared" si="51"/>
        <v>23.28</v>
      </c>
      <c r="W117" s="57">
        <f>IF(V117="",Default_Rank_Score,RANK(V117,V$4:V$119,1))</f>
        <v>20</v>
      </c>
      <c r="X117" s="75">
        <v>34.950000000000003</v>
      </c>
      <c r="Y117" s="6">
        <v>3</v>
      </c>
      <c r="Z117" s="31">
        <v>1</v>
      </c>
      <c r="AA117" s="31">
        <v>0</v>
      </c>
      <c r="AB117" s="38">
        <f t="shared" si="52"/>
        <v>59.95</v>
      </c>
      <c r="AC117" s="57">
        <f>IF(AB117="",Default_Rank_Score,RANK(AB117,AB$4:AB$119,1))</f>
        <v>79</v>
      </c>
      <c r="AD117" s="51">
        <v>29.15</v>
      </c>
      <c r="AE117" s="6">
        <v>2</v>
      </c>
      <c r="AF117" s="31">
        <v>0</v>
      </c>
      <c r="AG117" s="31">
        <v>0</v>
      </c>
      <c r="AH117" s="38">
        <f t="shared" si="53"/>
        <v>39.15</v>
      </c>
      <c r="AI117" s="57">
        <f>IF(AH117="",Default_Rank_Score,RANK(AH117,AH$4:AH$119,1))</f>
        <v>55</v>
      </c>
      <c r="AJ117" s="51">
        <v>54.62</v>
      </c>
      <c r="AK117" s="6">
        <v>0</v>
      </c>
      <c r="AL117" s="31">
        <v>0</v>
      </c>
      <c r="AM117" s="31">
        <v>0</v>
      </c>
      <c r="AN117" s="38">
        <f t="shared" si="54"/>
        <v>54.62</v>
      </c>
      <c r="AO117" s="11">
        <f>IF(AN117="",Default_Rank_Score,RANK(AN117,AN$4:AN$119,1))</f>
        <v>65</v>
      </c>
      <c r="AP117" s="51" t="s">
        <v>197</v>
      </c>
      <c r="AQ117" s="6">
        <v>1</v>
      </c>
      <c r="AR117" s="31">
        <v>0</v>
      </c>
      <c r="AS117" s="31">
        <v>0</v>
      </c>
      <c r="AT117" s="38">
        <f t="shared" si="55"/>
        <v>999</v>
      </c>
      <c r="AU117" s="11">
        <f>IF(AT117="",Default_Rank_Score,RANK(AT117,AT$4:AT$119,1))</f>
        <v>113</v>
      </c>
      <c r="AV117" s="51" t="s">
        <v>197</v>
      </c>
      <c r="AW117" s="6">
        <v>1</v>
      </c>
      <c r="AX117" s="31">
        <v>0</v>
      </c>
      <c r="AY117" s="31">
        <v>0</v>
      </c>
      <c r="AZ117" s="38">
        <f t="shared" si="56"/>
        <v>999</v>
      </c>
      <c r="BA117" s="11">
        <f>IF(AZ117="",Default_Rank_Score,RANK(AZ117,AZ$4:AZ$119,1))</f>
        <v>113</v>
      </c>
      <c r="BB117" s="51" t="s">
        <v>197</v>
      </c>
      <c r="BC117" s="6">
        <v>1</v>
      </c>
      <c r="BD117" s="31">
        <v>0</v>
      </c>
      <c r="BE117" s="31">
        <v>0</v>
      </c>
      <c r="BF117" s="38">
        <f t="shared" si="57"/>
        <v>999</v>
      </c>
      <c r="BG117" s="11">
        <f>IF(BF117="",Default_Rank_Score,RANK(BF117,BF$4:BF$119,1))</f>
        <v>113</v>
      </c>
      <c r="BH117" s="51" t="s">
        <v>197</v>
      </c>
      <c r="BI117" s="6">
        <v>1</v>
      </c>
      <c r="BJ117" s="31">
        <v>0</v>
      </c>
      <c r="BK117" s="31">
        <v>0</v>
      </c>
      <c r="BL117" s="38">
        <f t="shared" si="58"/>
        <v>999</v>
      </c>
      <c r="BM117" s="11">
        <f>IF(BL117="",Default_Rank_Score,RANK(BL117,BL$4:BL$119,1))</f>
        <v>113</v>
      </c>
      <c r="BN117" s="51" t="s">
        <v>197</v>
      </c>
      <c r="BO117" s="6">
        <v>1</v>
      </c>
      <c r="BP117" s="31">
        <v>0</v>
      </c>
      <c r="BQ117" s="31">
        <v>0</v>
      </c>
      <c r="BR117" s="38">
        <f t="shared" si="59"/>
        <v>999</v>
      </c>
      <c r="BS117" s="11">
        <f>IF(BR117="",Default_Rank_Score,RANK(BR117,BR$4:BR$119,1))</f>
        <v>113</v>
      </c>
    </row>
    <row r="118" spans="1:71" s="10" customFormat="1" x14ac:dyDescent="0.2">
      <c r="A118" s="78" t="s">
        <v>199</v>
      </c>
      <c r="B118" s="2"/>
      <c r="C118" s="1"/>
      <c r="D118" s="74">
        <v>6</v>
      </c>
      <c r="E118" s="76" t="s">
        <v>49</v>
      </c>
      <c r="F118" s="6"/>
      <c r="G118" s="66">
        <f t="shared" si="45"/>
        <v>114</v>
      </c>
      <c r="H118" s="66">
        <f t="shared" si="46"/>
        <v>564</v>
      </c>
      <c r="I118" s="66">
        <f t="shared" si="47"/>
        <v>2</v>
      </c>
      <c r="J118" s="66">
        <f t="shared" si="48"/>
        <v>13</v>
      </c>
      <c r="K118" s="67">
        <f t="shared" si="49"/>
        <v>5809.08</v>
      </c>
      <c r="L118" s="51" t="s">
        <v>197</v>
      </c>
      <c r="M118" s="6">
        <v>1</v>
      </c>
      <c r="N118" s="31">
        <v>0</v>
      </c>
      <c r="O118" s="31">
        <v>0</v>
      </c>
      <c r="P118" s="38">
        <f t="shared" si="50"/>
        <v>999</v>
      </c>
      <c r="Q118" s="55">
        <f>IF(P118="",Default_Rank_Score,RANK(P118,P$4:P$119,1))</f>
        <v>114</v>
      </c>
      <c r="R118" s="51" t="s">
        <v>197</v>
      </c>
      <c r="S118" s="6">
        <v>1</v>
      </c>
      <c r="T118" s="31">
        <v>0</v>
      </c>
      <c r="U118" s="31">
        <v>0</v>
      </c>
      <c r="V118" s="38">
        <f t="shared" si="51"/>
        <v>999</v>
      </c>
      <c r="W118" s="57">
        <f>IF(V118="",Default_Rank_Score,RANK(V118,V$4:V$119,1))</f>
        <v>113</v>
      </c>
      <c r="X118" s="51" t="s">
        <v>197</v>
      </c>
      <c r="Y118" s="6">
        <v>1</v>
      </c>
      <c r="Z118" s="31">
        <v>0</v>
      </c>
      <c r="AA118" s="31">
        <v>0</v>
      </c>
      <c r="AB118" s="38">
        <f t="shared" si="52"/>
        <v>999</v>
      </c>
      <c r="AC118" s="57">
        <f>IF(AB118="",Default_Rank_Score,RANK(AB118,AB$4:AB$119,1))</f>
        <v>112</v>
      </c>
      <c r="AD118" s="51" t="s">
        <v>197</v>
      </c>
      <c r="AE118" s="6">
        <v>1</v>
      </c>
      <c r="AF118" s="31">
        <v>0</v>
      </c>
      <c r="AG118" s="31">
        <v>0</v>
      </c>
      <c r="AH118" s="38">
        <f t="shared" si="53"/>
        <v>999</v>
      </c>
      <c r="AI118" s="57">
        <f>IF(AH118="",Default_Rank_Score,RANK(AH118,AH$4:AH$119,1))</f>
        <v>112</v>
      </c>
      <c r="AJ118" s="79" t="s">
        <v>197</v>
      </c>
      <c r="AK118" s="6">
        <v>1</v>
      </c>
      <c r="AL118" s="31">
        <v>0</v>
      </c>
      <c r="AM118" s="31">
        <v>0</v>
      </c>
      <c r="AN118" s="38">
        <f t="shared" si="54"/>
        <v>999</v>
      </c>
      <c r="AO118" s="11">
        <f>IF(AN118="",Default_Rank_Score,RANK(AN118,AN$4:AN$119,1))</f>
        <v>113</v>
      </c>
      <c r="AP118" s="51">
        <v>169.23</v>
      </c>
      <c r="AQ118" s="6">
        <v>2</v>
      </c>
      <c r="AR118" s="31">
        <v>1</v>
      </c>
      <c r="AS118" s="31">
        <v>0</v>
      </c>
      <c r="AT118" s="38">
        <f t="shared" si="55"/>
        <v>189.23</v>
      </c>
      <c r="AU118" s="11">
        <f>IF(AT118="",Default_Rank_Score,RANK(AT118,AT$4:AT$119,1))</f>
        <v>112</v>
      </c>
      <c r="AV118" s="51">
        <v>146.76</v>
      </c>
      <c r="AW118" s="6">
        <v>3</v>
      </c>
      <c r="AX118" s="31">
        <v>0</v>
      </c>
      <c r="AY118" s="31">
        <v>0</v>
      </c>
      <c r="AZ118" s="38">
        <f t="shared" si="56"/>
        <v>161.76</v>
      </c>
      <c r="BA118" s="11">
        <f>IF(AZ118="",Default_Rank_Score,RANK(AZ118,AZ$4:AZ$119,1))</f>
        <v>112</v>
      </c>
      <c r="BB118" s="51">
        <v>109.47</v>
      </c>
      <c r="BC118" s="6">
        <v>3</v>
      </c>
      <c r="BD118" s="31">
        <v>0</v>
      </c>
      <c r="BE118" s="31">
        <v>0</v>
      </c>
      <c r="BF118" s="38">
        <f t="shared" si="57"/>
        <v>124.47</v>
      </c>
      <c r="BG118" s="11">
        <f>IF(BF118="",Default_Rank_Score,RANK(BF118,BF$4:BF$119,1))</f>
        <v>108</v>
      </c>
      <c r="BH118" s="51">
        <v>190.62</v>
      </c>
      <c r="BI118" s="6">
        <v>0</v>
      </c>
      <c r="BJ118" s="31">
        <v>0</v>
      </c>
      <c r="BK118" s="31">
        <v>0</v>
      </c>
      <c r="BL118" s="38">
        <f t="shared" si="58"/>
        <v>190.62</v>
      </c>
      <c r="BM118" s="11">
        <f>IF(BL118="",Default_Rank_Score,RANK(BL118,BL$4:BL$119,1))</f>
        <v>112</v>
      </c>
      <c r="BN118" s="51">
        <v>138</v>
      </c>
      <c r="BO118" s="6">
        <v>0</v>
      </c>
      <c r="BP118" s="31">
        <v>1</v>
      </c>
      <c r="BQ118" s="31">
        <v>0</v>
      </c>
      <c r="BR118" s="38">
        <f t="shared" si="59"/>
        <v>148</v>
      </c>
      <c r="BS118" s="11">
        <f>IF(BR118="",Default_Rank_Score,RANK(BR118,BR$4:BR$119,1))</f>
        <v>110</v>
      </c>
    </row>
    <row r="119" spans="1:71" s="26" customFormat="1" ht="13.5" thickBot="1" x14ac:dyDescent="0.25">
      <c r="A119" s="39" t="s">
        <v>26</v>
      </c>
      <c r="B119" s="40"/>
      <c r="C119" s="40"/>
      <c r="D119" s="40"/>
      <c r="E119" s="41"/>
      <c r="F119" s="42"/>
      <c r="G119" s="43"/>
      <c r="H119" s="43"/>
      <c r="I119" s="43"/>
      <c r="J119" s="43"/>
      <c r="K119" s="46"/>
      <c r="L119" s="52"/>
      <c r="M119" s="43"/>
      <c r="N119" s="43"/>
      <c r="O119" s="43"/>
      <c r="P119" s="44"/>
      <c r="Q119" s="56"/>
      <c r="R119" s="52"/>
      <c r="S119" s="43"/>
      <c r="T119" s="43"/>
      <c r="U119" s="43"/>
      <c r="V119" s="44"/>
      <c r="W119" s="56"/>
      <c r="X119" s="52"/>
      <c r="Y119" s="43"/>
      <c r="Z119" s="43"/>
      <c r="AA119" s="43"/>
      <c r="AB119" s="44"/>
      <c r="AC119" s="56"/>
      <c r="AD119" s="52"/>
      <c r="AE119" s="43"/>
      <c r="AF119" s="43"/>
      <c r="AG119" s="43"/>
      <c r="AH119" s="44"/>
      <c r="AI119" s="56"/>
      <c r="AJ119" s="52"/>
      <c r="AK119" s="43"/>
      <c r="AL119" s="43"/>
      <c r="AM119" s="43"/>
      <c r="AN119" s="44"/>
      <c r="AO119" s="25"/>
      <c r="AP119" s="52"/>
      <c r="AQ119" s="43"/>
      <c r="AR119" s="43"/>
      <c r="AS119" s="43"/>
      <c r="AT119" s="44"/>
      <c r="AU119" s="25"/>
      <c r="AV119" s="52"/>
      <c r="AW119" s="43"/>
      <c r="AX119" s="43"/>
      <c r="AY119" s="43"/>
      <c r="AZ119" s="44"/>
      <c r="BA119" s="25"/>
      <c r="BB119" s="52"/>
      <c r="BC119" s="43"/>
      <c r="BD119" s="43"/>
      <c r="BE119" s="43"/>
      <c r="BF119" s="44"/>
      <c r="BG119" s="25"/>
      <c r="BH119" s="52"/>
      <c r="BI119" s="43"/>
      <c r="BJ119" s="43"/>
      <c r="BK119" s="43"/>
      <c r="BL119" s="44"/>
      <c r="BM119" s="25"/>
      <c r="BN119" s="52"/>
      <c r="BO119" s="43"/>
      <c r="BP119" s="43"/>
      <c r="BQ119" s="43"/>
      <c r="BR119" s="44"/>
      <c r="BS119" s="25"/>
    </row>
    <row r="120" spans="1:71" s="16" customFormat="1" x14ac:dyDescent="0.2">
      <c r="A120" s="16" t="s">
        <v>27</v>
      </c>
      <c r="E120" s="12"/>
      <c r="F120" s="5"/>
      <c r="G120" s="14"/>
      <c r="H120" s="14"/>
      <c r="I120" s="14"/>
      <c r="J120" s="14"/>
      <c r="K120" s="14"/>
      <c r="L120" s="15">
        <v>200</v>
      </c>
      <c r="M120" s="14"/>
      <c r="N120" s="14"/>
      <c r="O120" s="14"/>
      <c r="P120" s="15"/>
      <c r="Q120" s="14"/>
      <c r="R120" s="15">
        <v>200</v>
      </c>
      <c r="S120" s="14"/>
      <c r="T120" s="14"/>
      <c r="U120" s="14"/>
      <c r="V120" s="15"/>
      <c r="W120" s="14"/>
      <c r="X120" s="15">
        <v>200</v>
      </c>
      <c r="Y120" s="14"/>
      <c r="Z120" s="14"/>
      <c r="AA120" s="14"/>
      <c r="AB120" s="15"/>
      <c r="AC120" s="14"/>
      <c r="AD120" s="15">
        <v>200</v>
      </c>
      <c r="AE120" s="14"/>
      <c r="AF120" s="14"/>
      <c r="AG120" s="14"/>
      <c r="AH120" s="15"/>
      <c r="AI120" s="14"/>
      <c r="AJ120" s="15">
        <v>200</v>
      </c>
      <c r="AK120" s="14"/>
      <c r="AL120" s="14"/>
      <c r="AM120" s="14"/>
      <c r="AN120" s="15"/>
      <c r="AO120" s="14"/>
      <c r="AP120" s="15">
        <v>200</v>
      </c>
      <c r="AQ120" s="14"/>
      <c r="AR120" s="14"/>
      <c r="AS120" s="14"/>
      <c r="AT120" s="15"/>
      <c r="AU120" s="14"/>
      <c r="AV120" s="15">
        <v>200</v>
      </c>
      <c r="AW120" s="14"/>
      <c r="AX120" s="14"/>
      <c r="AY120" s="14"/>
      <c r="AZ120" s="15"/>
      <c r="BA120" s="14"/>
      <c r="BB120" s="15">
        <v>200</v>
      </c>
      <c r="BC120" s="14"/>
      <c r="BD120" s="14"/>
      <c r="BE120" s="14"/>
      <c r="BF120" s="15"/>
      <c r="BG120" s="14"/>
      <c r="BH120" s="15">
        <v>200</v>
      </c>
      <c r="BI120" s="14"/>
      <c r="BJ120" s="14"/>
      <c r="BK120" s="14"/>
      <c r="BL120" s="15"/>
      <c r="BM120" s="14"/>
      <c r="BN120" s="15">
        <v>200</v>
      </c>
      <c r="BO120" s="14"/>
      <c r="BP120" s="14"/>
      <c r="BQ120" s="14"/>
      <c r="BR120" s="15"/>
      <c r="BS120" s="14"/>
    </row>
    <row r="121" spans="1:71" s="16" customFormat="1" x14ac:dyDescent="0.2">
      <c r="A121" s="4" t="s">
        <v>28</v>
      </c>
      <c r="B121" s="4"/>
      <c r="C121" s="4"/>
      <c r="D121" s="4"/>
      <c r="E121" s="12"/>
      <c r="F121" s="5"/>
      <c r="G121" s="14"/>
      <c r="H121" s="14"/>
      <c r="I121" s="14"/>
      <c r="J121" s="14"/>
      <c r="K121" s="14"/>
      <c r="L121" s="15">
        <v>20</v>
      </c>
      <c r="M121" s="14"/>
      <c r="N121" s="14"/>
      <c r="O121" s="14"/>
      <c r="P121" s="15"/>
      <c r="Q121" s="14"/>
      <c r="R121" s="15">
        <v>20</v>
      </c>
      <c r="S121" s="14"/>
      <c r="T121" s="14"/>
      <c r="U121" s="14"/>
      <c r="V121" s="15"/>
      <c r="W121" s="14"/>
      <c r="X121" s="15">
        <v>20</v>
      </c>
      <c r="Y121" s="14"/>
      <c r="Z121" s="14"/>
      <c r="AA121" s="14"/>
      <c r="AB121" s="15"/>
      <c r="AC121" s="14"/>
      <c r="AD121" s="15">
        <v>20</v>
      </c>
      <c r="AE121" s="14"/>
      <c r="AF121" s="14"/>
      <c r="AG121" s="14"/>
      <c r="AH121" s="15"/>
      <c r="AI121" s="14"/>
      <c r="AJ121" s="15">
        <v>20</v>
      </c>
      <c r="AK121" s="14"/>
      <c r="AL121" s="14"/>
      <c r="AM121" s="14"/>
      <c r="AN121" s="15"/>
      <c r="AO121" s="14"/>
      <c r="AP121" s="15">
        <v>20</v>
      </c>
      <c r="AQ121" s="14"/>
      <c r="AR121" s="14"/>
      <c r="AS121" s="14"/>
      <c r="AT121" s="15"/>
      <c r="AU121" s="14"/>
      <c r="AV121" s="15">
        <v>20</v>
      </c>
      <c r="AW121" s="14"/>
      <c r="AX121" s="14"/>
      <c r="AY121" s="14"/>
      <c r="AZ121" s="15"/>
      <c r="BA121" s="14"/>
      <c r="BB121" s="15">
        <v>20</v>
      </c>
      <c r="BC121" s="14"/>
      <c r="BD121" s="14"/>
      <c r="BE121" s="14"/>
      <c r="BF121" s="15"/>
      <c r="BG121" s="14"/>
      <c r="BH121" s="15">
        <v>20</v>
      </c>
      <c r="BI121" s="14"/>
      <c r="BJ121" s="14"/>
      <c r="BK121" s="14"/>
      <c r="BL121" s="15"/>
      <c r="BM121" s="14"/>
      <c r="BN121" s="15">
        <v>20</v>
      </c>
      <c r="BO121" s="14"/>
      <c r="BP121" s="14"/>
      <c r="BQ121" s="14"/>
      <c r="BR121" s="15"/>
      <c r="BS121" s="14"/>
    </row>
    <row r="122" spans="1:71" s="16" customFormat="1" x14ac:dyDescent="0.2">
      <c r="A122" s="4" t="s">
        <v>29</v>
      </c>
      <c r="B122" s="4"/>
      <c r="C122" s="4"/>
      <c r="D122" s="4"/>
      <c r="E122" s="12"/>
      <c r="F122" s="5"/>
      <c r="G122" s="14"/>
      <c r="H122" s="14"/>
      <c r="I122" s="14"/>
      <c r="J122" s="14"/>
      <c r="K122" s="14"/>
      <c r="L122" s="15">
        <f>MIN(L4:L119)</f>
        <v>17.72</v>
      </c>
      <c r="M122" s="14"/>
      <c r="N122" s="14"/>
      <c r="O122" s="14"/>
      <c r="P122" s="15">
        <f>MIN(P4:P119)</f>
        <v>17.72</v>
      </c>
      <c r="Q122" s="14"/>
      <c r="R122" s="15">
        <f>MIN(R4:R119)</f>
        <v>12.56</v>
      </c>
      <c r="S122" s="14"/>
      <c r="T122" s="14"/>
      <c r="U122" s="14"/>
      <c r="V122" s="15">
        <f>MIN(V4:V119)</f>
        <v>12.56</v>
      </c>
      <c r="W122" s="14"/>
      <c r="X122" s="15">
        <f>MIN(X4:X119)</f>
        <v>19.93</v>
      </c>
      <c r="Y122" s="14"/>
      <c r="Z122" s="14"/>
      <c r="AA122" s="14"/>
      <c r="AB122" s="15">
        <f>MIN(AB4:AB119)</f>
        <v>21.04</v>
      </c>
      <c r="AC122" s="14"/>
      <c r="AD122" s="15">
        <f>MIN(AD4:AD119)</f>
        <v>17.18</v>
      </c>
      <c r="AE122" s="14"/>
      <c r="AF122" s="14"/>
      <c r="AG122" s="14"/>
      <c r="AH122" s="15">
        <f>MIN(AH4:AH119)</f>
        <v>18.149999999999999</v>
      </c>
      <c r="AI122" s="14"/>
      <c r="AJ122" s="15">
        <f>MIN(AJ4:AJ119)</f>
        <v>24.68</v>
      </c>
      <c r="AK122" s="14"/>
      <c r="AL122" s="14"/>
      <c r="AM122" s="14"/>
      <c r="AN122" s="15">
        <f>MIN(AN4:AN119)</f>
        <v>24.68</v>
      </c>
      <c r="AO122" s="14"/>
      <c r="AP122" s="15">
        <f>MIN(AP4:AP119)</f>
        <v>16.690000000000001</v>
      </c>
      <c r="AQ122" s="14"/>
      <c r="AR122" s="14"/>
      <c r="AS122" s="14"/>
      <c r="AT122" s="15">
        <f>MIN(AT4:AT119)</f>
        <v>16.690000000000001</v>
      </c>
      <c r="AU122" s="14"/>
      <c r="AV122" s="15">
        <f>MIN(AV4:AV119)</f>
        <v>19.05</v>
      </c>
      <c r="AW122" s="14"/>
      <c r="AX122" s="14"/>
      <c r="AY122" s="14"/>
      <c r="AZ122" s="15">
        <f>MIN(AZ4:AZ119)</f>
        <v>19.05</v>
      </c>
      <c r="BA122" s="14"/>
      <c r="BB122" s="15">
        <f>MIN(BB4:BB119)</f>
        <v>18.16</v>
      </c>
      <c r="BC122" s="14"/>
      <c r="BD122" s="14"/>
      <c r="BE122" s="14"/>
      <c r="BF122" s="15">
        <f>MIN(BF4:BF119)</f>
        <v>18.16</v>
      </c>
      <c r="BG122" s="14"/>
      <c r="BH122" s="15">
        <f>MIN(BH4:BH119)</f>
        <v>16.89</v>
      </c>
      <c r="BI122" s="14"/>
      <c r="BJ122" s="14"/>
      <c r="BK122" s="14"/>
      <c r="BL122" s="15">
        <f>MIN(BL4:BL119)</f>
        <v>16.89</v>
      </c>
      <c r="BM122" s="14"/>
      <c r="BN122" s="15">
        <f>MIN(BN4:BN119)</f>
        <v>21.16</v>
      </c>
      <c r="BO122" s="14"/>
      <c r="BP122" s="14"/>
      <c r="BQ122" s="14"/>
      <c r="BR122" s="15">
        <f>MIN(BR4:BR119)</f>
        <v>21.16</v>
      </c>
      <c r="BS122" s="14"/>
    </row>
    <row r="123" spans="1:71" s="16" customFormat="1" x14ac:dyDescent="0.2">
      <c r="A123" s="4" t="s">
        <v>30</v>
      </c>
      <c r="B123" s="4"/>
      <c r="C123" s="4"/>
      <c r="D123" s="4"/>
      <c r="E123" s="12"/>
      <c r="F123" s="5"/>
      <c r="G123" s="14"/>
      <c r="H123" s="14"/>
      <c r="I123" s="14"/>
      <c r="J123" s="14"/>
      <c r="K123" s="14"/>
      <c r="L123" s="15">
        <f>MAX(L4:L119)</f>
        <v>226.74</v>
      </c>
      <c r="M123" s="14"/>
      <c r="N123" s="14"/>
      <c r="O123" s="14"/>
      <c r="P123" s="15">
        <f>MAX(P4:P119)</f>
        <v>999</v>
      </c>
      <c r="Q123" s="14"/>
      <c r="R123" s="15">
        <f>MAX(R4:R119)</f>
        <v>161.96</v>
      </c>
      <c r="S123" s="14"/>
      <c r="T123" s="14"/>
      <c r="U123" s="14"/>
      <c r="V123" s="15">
        <f>MAX(V4:V119)</f>
        <v>999</v>
      </c>
      <c r="W123" s="14"/>
      <c r="X123" s="15">
        <f>MAX(X4:X119)</f>
        <v>209.71</v>
      </c>
      <c r="Y123" s="14"/>
      <c r="Z123" s="14"/>
      <c r="AA123" s="14"/>
      <c r="AB123" s="15">
        <f>MAX(AB4:AB119)</f>
        <v>999</v>
      </c>
      <c r="AC123" s="14"/>
      <c r="AD123" s="15">
        <f>MAX(AD4:AD119)</f>
        <v>145.91999999999999</v>
      </c>
      <c r="AE123" s="14"/>
      <c r="AF123" s="14"/>
      <c r="AG123" s="14"/>
      <c r="AH123" s="15">
        <f>MAX(AH4:AH119)</f>
        <v>999</v>
      </c>
      <c r="AI123" s="14"/>
      <c r="AJ123" s="15">
        <f>MAX(AJ4:AJ119)</f>
        <v>241.53</v>
      </c>
      <c r="AK123" s="14"/>
      <c r="AL123" s="14"/>
      <c r="AM123" s="14"/>
      <c r="AN123" s="15">
        <f>MAX(AN4:AN119)</f>
        <v>999</v>
      </c>
      <c r="AO123" s="14"/>
      <c r="AP123" s="15">
        <f>MAX(AP4:AP119)</f>
        <v>169.23</v>
      </c>
      <c r="AQ123" s="14"/>
      <c r="AR123" s="14"/>
      <c r="AS123" s="14"/>
      <c r="AT123" s="15">
        <f>MAX(AT4:AT119)</f>
        <v>999</v>
      </c>
      <c r="AU123" s="14"/>
      <c r="AV123" s="15">
        <f>MAX(AV4:AV119)</f>
        <v>146.76</v>
      </c>
      <c r="AW123" s="14"/>
      <c r="AX123" s="14"/>
      <c r="AY123" s="14"/>
      <c r="AZ123" s="15">
        <f>MAX(AZ4:AZ119)</f>
        <v>999</v>
      </c>
      <c r="BA123" s="14"/>
      <c r="BB123" s="15">
        <f>MAX(BB4:BB119)</f>
        <v>155.11000000000001</v>
      </c>
      <c r="BC123" s="14"/>
      <c r="BD123" s="14"/>
      <c r="BE123" s="14"/>
      <c r="BF123" s="15">
        <f>MAX(BF4:BF119)</f>
        <v>999</v>
      </c>
      <c r="BG123" s="14"/>
      <c r="BH123" s="15">
        <f>MAX(BH4:BH119)</f>
        <v>190.62</v>
      </c>
      <c r="BI123" s="14"/>
      <c r="BJ123" s="14"/>
      <c r="BK123" s="14"/>
      <c r="BL123" s="15">
        <f>MAX(BL4:BL119)</f>
        <v>999</v>
      </c>
      <c r="BM123" s="14"/>
      <c r="BN123" s="15">
        <f>MAX(BN4:BN119)</f>
        <v>154</v>
      </c>
      <c r="BO123" s="14"/>
      <c r="BP123" s="14"/>
      <c r="BQ123" s="14"/>
      <c r="BR123" s="15">
        <f>MAX(BR4:BR119)</f>
        <v>999</v>
      </c>
      <c r="BS123" s="14"/>
    </row>
    <row r="124" spans="1:71" s="16" customFormat="1" x14ac:dyDescent="0.2">
      <c r="A124" s="4" t="s">
        <v>31</v>
      </c>
      <c r="B124" s="4"/>
      <c r="C124" s="4"/>
      <c r="D124" s="4"/>
      <c r="E124" s="12"/>
      <c r="F124" s="5"/>
      <c r="G124" s="14"/>
      <c r="H124" s="14"/>
      <c r="I124" s="14"/>
      <c r="J124" s="14"/>
      <c r="K124" s="14"/>
      <c r="L124" s="15">
        <f>AVERAGE(L4:L119)</f>
        <v>48.650535714285702</v>
      </c>
      <c r="M124" s="14"/>
      <c r="N124" s="14"/>
      <c r="O124" s="14"/>
      <c r="P124" s="15">
        <f>AVERAGE(P4:P119)</f>
        <v>64.016315789473694</v>
      </c>
      <c r="Q124" s="14"/>
      <c r="R124" s="15">
        <f>AVERAGE(R4:R119)</f>
        <v>35.381250000000016</v>
      </c>
      <c r="S124" s="14"/>
      <c r="T124" s="14"/>
      <c r="U124" s="14"/>
      <c r="V124" s="15">
        <f>AVERAGE(V4:V119)</f>
        <v>54.523684210526319</v>
      </c>
      <c r="W124" s="14"/>
      <c r="X124" s="15">
        <f>AVERAGE(X4:X119)</f>
        <v>48.910540540540545</v>
      </c>
      <c r="Y124" s="14"/>
      <c r="Z124" s="14"/>
      <c r="AA124" s="14"/>
      <c r="AB124" s="15">
        <f>AVERAGE(AB4:AB119)</f>
        <v>78.64973684210527</v>
      </c>
      <c r="AC124" s="14"/>
      <c r="AD124" s="15">
        <f>AVERAGE(AD4:AD119)</f>
        <v>43.372272727272701</v>
      </c>
      <c r="AE124" s="14"/>
      <c r="AF124" s="14"/>
      <c r="AG124" s="14"/>
      <c r="AH124" s="15">
        <f>AVERAGE(AH4:AH119)</f>
        <v>73.05219298245612</v>
      </c>
      <c r="AI124" s="14"/>
      <c r="AJ124" s="15">
        <f>AVERAGE(AJ4:AJ119)</f>
        <v>55.5269642857143</v>
      </c>
      <c r="AK124" s="14"/>
      <c r="AL124" s="14"/>
      <c r="AM124" s="14"/>
      <c r="AN124" s="15">
        <f>AVERAGE(AN4:AN119)</f>
        <v>76.28964912280702</v>
      </c>
      <c r="AO124" s="14"/>
      <c r="AP124" s="15">
        <f>AVERAGE(AP4:AP119)</f>
        <v>50.116071428571438</v>
      </c>
      <c r="AQ124" s="14"/>
      <c r="AR124" s="14"/>
      <c r="AS124" s="14"/>
      <c r="AT124" s="15">
        <f>AVERAGE(AT4:AT119)</f>
        <v>71.631578947368425</v>
      </c>
      <c r="AU124" s="14"/>
      <c r="AV124" s="15">
        <f>AVERAGE(AV4:AV119)</f>
        <v>44.769162162162147</v>
      </c>
      <c r="AW124" s="14"/>
      <c r="AX124" s="14"/>
      <c r="AY124" s="14"/>
      <c r="AZ124" s="15">
        <f>AVERAGE(AZ4:AZ119)</f>
        <v>69.933131578947368</v>
      </c>
      <c r="BA124" s="14"/>
      <c r="BB124" s="15">
        <f>AVERAGE(BB4:BB119)</f>
        <v>43.988750000000017</v>
      </c>
      <c r="BC124" s="14"/>
      <c r="BD124" s="14"/>
      <c r="BE124" s="14"/>
      <c r="BF124" s="15">
        <f>AVERAGE(BF4:BF119)</f>
        <v>65.962631578947381</v>
      </c>
      <c r="BG124" s="14"/>
      <c r="BH124" s="15">
        <f>AVERAGE(BH4:BH119)</f>
        <v>47.552053571428573</v>
      </c>
      <c r="BI124" s="14"/>
      <c r="BJ124" s="14"/>
      <c r="BK124" s="14"/>
      <c r="BL124" s="15">
        <f>AVERAGE(BL4:BL119)</f>
        <v>68.279210526315779</v>
      </c>
      <c r="BM124" s="14"/>
      <c r="BN124" s="15">
        <f>AVERAGE(BN4:BN119)</f>
        <v>55.199285714285715</v>
      </c>
      <c r="BO124" s="14"/>
      <c r="BP124" s="14"/>
      <c r="BQ124" s="14"/>
      <c r="BR124" s="15">
        <f>AVERAGE(BR4:BR119)</f>
        <v>76.932631578947365</v>
      </c>
      <c r="BS124" s="14"/>
    </row>
    <row r="125" spans="1:71" s="16" customFormat="1" x14ac:dyDescent="0.2">
      <c r="A125" s="4" t="s">
        <v>32</v>
      </c>
      <c r="B125" s="4"/>
      <c r="C125" s="4"/>
      <c r="D125" s="4"/>
      <c r="E125" s="12"/>
      <c r="F125" s="5"/>
      <c r="G125" s="14"/>
      <c r="H125" s="14"/>
      <c r="I125" s="14"/>
      <c r="J125" s="14"/>
      <c r="K125" s="14"/>
      <c r="L125" s="15">
        <f>STDEV(L4:L119)</f>
        <v>30.860741638612666</v>
      </c>
      <c r="M125" s="14"/>
      <c r="N125" s="14"/>
      <c r="O125" s="14"/>
      <c r="P125" s="15">
        <f>STDEV(M4:P119)</f>
        <v>55.229414251499321</v>
      </c>
      <c r="Q125" s="14"/>
      <c r="R125" s="15">
        <f>STDEV(R4:R119)</f>
        <v>19.888077787032671</v>
      </c>
      <c r="S125" s="14"/>
      <c r="T125" s="14"/>
      <c r="U125" s="14"/>
      <c r="V125" s="15">
        <f>STDEV(S4:V119)</f>
        <v>68.266045193493738</v>
      </c>
      <c r="W125" s="14"/>
      <c r="X125" s="15">
        <f>STDEV(X4:X119)</f>
        <v>25.223188387522139</v>
      </c>
      <c r="Y125" s="14"/>
      <c r="Z125" s="14"/>
      <c r="AA125" s="14"/>
      <c r="AB125" s="15">
        <f>STDEV(Y4:AB119)</f>
        <v>84.306998133176307</v>
      </c>
      <c r="AC125" s="14"/>
      <c r="AD125" s="15">
        <f>STDEV(AD4:AD119)</f>
        <v>23.199551271328382</v>
      </c>
      <c r="AE125" s="14"/>
      <c r="AF125" s="14"/>
      <c r="AG125" s="14"/>
      <c r="AH125" s="15">
        <f>STDEV(AE4:AH119)</f>
        <v>83.616019534437299</v>
      </c>
      <c r="AI125" s="14"/>
      <c r="AJ125" s="15">
        <f>STDEV(AJ4:AJ119)</f>
        <v>28.256122539578644</v>
      </c>
      <c r="AK125" s="14"/>
      <c r="AL125" s="14"/>
      <c r="AM125" s="14"/>
      <c r="AN125" s="15">
        <f>STDEV(AK4:AN119)</f>
        <v>71.875936700820802</v>
      </c>
      <c r="AO125" s="14"/>
      <c r="AP125" s="15">
        <f>STDEV(AP4:AP119)</f>
        <v>27.630698502618408</v>
      </c>
      <c r="AQ125" s="14"/>
      <c r="AR125" s="14"/>
      <c r="AS125" s="14"/>
      <c r="AT125" s="15">
        <f>STDEV(AQ4:AT119)</f>
        <v>71.138907868183139</v>
      </c>
      <c r="AU125" s="14"/>
      <c r="AV125" s="15">
        <f>STDEV(AV4:AV119)</f>
        <v>22.520527854115919</v>
      </c>
      <c r="AW125" s="14"/>
      <c r="AX125" s="14"/>
      <c r="AY125" s="14"/>
      <c r="AZ125" s="15">
        <f>STDEV(AW4:AZ119)</f>
        <v>70.388143765476912</v>
      </c>
      <c r="BA125" s="14"/>
      <c r="BB125" s="15">
        <f>STDEV(BB4:BB119)</f>
        <v>24.134879067702236</v>
      </c>
      <c r="BC125" s="14"/>
      <c r="BD125" s="14"/>
      <c r="BE125" s="14"/>
      <c r="BF125" s="15">
        <f>STDEV(BC4:BF119)</f>
        <v>69.986650186972639</v>
      </c>
      <c r="BG125" s="14"/>
      <c r="BH125" s="15">
        <f>STDEV(BH4:BH119)</f>
        <v>27.168248562965669</v>
      </c>
      <c r="BI125" s="14"/>
      <c r="BJ125" s="14"/>
      <c r="BK125" s="14"/>
      <c r="BL125" s="15">
        <f>STDEV(BI4:BL119)</f>
        <v>70.492158952851653</v>
      </c>
      <c r="BM125" s="14"/>
      <c r="BN125" s="15">
        <f>STDEV(BN4:BN119)</f>
        <v>25.912627333812679</v>
      </c>
      <c r="BO125" s="14"/>
      <c r="BP125" s="14"/>
      <c r="BQ125" s="14"/>
      <c r="BR125" s="15">
        <f>STDEV(BO4:BR119)</f>
        <v>71.553988721165069</v>
      </c>
      <c r="BS125" s="14"/>
    </row>
    <row r="126" spans="1:71" s="16" customFormat="1" x14ac:dyDescent="0.2">
      <c r="A126" s="4" t="s">
        <v>33</v>
      </c>
      <c r="B126" s="4"/>
      <c r="C126" s="4"/>
      <c r="D126" s="4"/>
      <c r="E126" s="12"/>
      <c r="F126" s="5"/>
      <c r="G126" s="14"/>
      <c r="H126" s="14"/>
      <c r="I126" s="14"/>
      <c r="J126" s="14"/>
      <c r="K126" s="14"/>
      <c r="L126" s="15"/>
      <c r="M126" s="14">
        <f>MAX(M4:M119)</f>
        <v>8</v>
      </c>
      <c r="N126" s="14"/>
      <c r="O126" s="14"/>
      <c r="P126" s="15"/>
      <c r="Q126" s="14"/>
      <c r="R126" s="15"/>
      <c r="S126" s="14">
        <f>MAX(S4:S119)</f>
        <v>10</v>
      </c>
      <c r="T126" s="14"/>
      <c r="U126" s="14"/>
      <c r="V126" s="15"/>
      <c r="W126" s="14"/>
      <c r="X126" s="15"/>
      <c r="Y126" s="14">
        <f>MAX(Y4:Y119)</f>
        <v>10</v>
      </c>
      <c r="Z126" s="14"/>
      <c r="AA126" s="14"/>
      <c r="AB126" s="15"/>
      <c r="AC126" s="14"/>
      <c r="AD126" s="15"/>
      <c r="AE126" s="14">
        <f>MAX(AE4:AE119)</f>
        <v>7</v>
      </c>
      <c r="AF126" s="14"/>
      <c r="AG126" s="14"/>
      <c r="AH126" s="15"/>
      <c r="AI126" s="14"/>
      <c r="AJ126" s="15"/>
      <c r="AK126" s="14">
        <f>MAX(AK4:AK119)</f>
        <v>8</v>
      </c>
      <c r="AL126" s="14"/>
      <c r="AM126" s="14"/>
      <c r="AN126" s="15"/>
      <c r="AO126" s="14"/>
      <c r="AP126" s="15"/>
      <c r="AQ126" s="14">
        <f>MAX(AQ4:AQ119)</f>
        <v>8</v>
      </c>
      <c r="AR126" s="14"/>
      <c r="AS126" s="14"/>
      <c r="AT126" s="15"/>
      <c r="AU126" s="14"/>
      <c r="AV126" s="15"/>
      <c r="AW126" s="14">
        <f>MAX(AW4:AW119)</f>
        <v>9</v>
      </c>
      <c r="AX126" s="14"/>
      <c r="AY126" s="14"/>
      <c r="AZ126" s="15"/>
      <c r="BA126" s="14"/>
      <c r="BB126" s="15"/>
      <c r="BC126" s="14">
        <f>MAX(BC4:BC119)</f>
        <v>8</v>
      </c>
      <c r="BD126" s="14"/>
      <c r="BE126" s="14"/>
      <c r="BF126" s="15"/>
      <c r="BG126" s="14"/>
      <c r="BH126" s="15"/>
      <c r="BI126" s="14">
        <f>MAX(BI4:BI119)</f>
        <v>8</v>
      </c>
      <c r="BJ126" s="14"/>
      <c r="BK126" s="14"/>
      <c r="BL126" s="15"/>
      <c r="BM126" s="14"/>
      <c r="BN126" s="15"/>
      <c r="BO126" s="14">
        <f>MAX(BO4:BO119)</f>
        <v>7</v>
      </c>
      <c r="BP126" s="14"/>
      <c r="BQ126" s="14"/>
      <c r="BR126" s="15"/>
      <c r="BS126" s="14"/>
    </row>
    <row r="127" spans="1:71" s="16" customFormat="1" x14ac:dyDescent="0.2">
      <c r="A127" s="4" t="s">
        <v>34</v>
      </c>
      <c r="B127" s="4"/>
      <c r="C127" s="4"/>
      <c r="D127" s="4"/>
      <c r="E127" s="12"/>
      <c r="F127" s="5"/>
      <c r="G127" s="14"/>
      <c r="H127" s="14"/>
      <c r="I127" s="14"/>
      <c r="J127" s="14"/>
      <c r="K127" s="14"/>
      <c r="L127" s="15"/>
      <c r="M127" s="14">
        <f>AVERAGE(M4:M119)</f>
        <v>1.0877192982456141</v>
      </c>
      <c r="N127" s="14"/>
      <c r="O127" s="14"/>
      <c r="P127" s="15"/>
      <c r="Q127" s="14"/>
      <c r="R127" s="15"/>
      <c r="S127" s="14">
        <f>AVERAGE(S4:S119)</f>
        <v>0.46491228070175439</v>
      </c>
      <c r="T127" s="14"/>
      <c r="U127" s="14"/>
      <c r="V127" s="15"/>
      <c r="W127" s="14"/>
      <c r="X127" s="15"/>
      <c r="Y127" s="14">
        <f>AVERAGE(Y4:Y119)</f>
        <v>0.79824561403508776</v>
      </c>
      <c r="Z127" s="14"/>
      <c r="AA127" s="14"/>
      <c r="AB127" s="15"/>
      <c r="AC127" s="14"/>
      <c r="AD127" s="15"/>
      <c r="AE127" s="14">
        <f>AVERAGE(AE4:AE119)</f>
        <v>0.73684210526315785</v>
      </c>
      <c r="AF127" s="14"/>
      <c r="AG127" s="14"/>
      <c r="AH127" s="15"/>
      <c r="AI127" s="14"/>
      <c r="AJ127" s="15"/>
      <c r="AK127" s="14">
        <f>AVERAGE(AK4:AK119)</f>
        <v>0.82456140350877194</v>
      </c>
      <c r="AL127" s="14"/>
      <c r="AM127" s="14"/>
      <c r="AN127" s="15"/>
      <c r="AO127" s="14"/>
      <c r="AP127" s="15"/>
      <c r="AQ127" s="14">
        <f>AVERAGE(AQ4:AQ119)</f>
        <v>0.90350877192982459</v>
      </c>
      <c r="AR127" s="14"/>
      <c r="AS127" s="14"/>
      <c r="AT127" s="15"/>
      <c r="AU127" s="14"/>
      <c r="AV127" s="15"/>
      <c r="AW127" s="14">
        <f>AVERAGE(AW4:AW119)</f>
        <v>1.5438596491228069</v>
      </c>
      <c r="AX127" s="14"/>
      <c r="AY127" s="14"/>
      <c r="AZ127" s="15"/>
      <c r="BA127" s="14"/>
      <c r="BB127" s="15"/>
      <c r="BC127" s="14">
        <f>AVERAGE(BC4:BC119)</f>
        <v>1.0263157894736843</v>
      </c>
      <c r="BD127" s="14"/>
      <c r="BE127" s="14"/>
      <c r="BF127" s="15"/>
      <c r="BG127" s="14"/>
      <c r="BH127" s="15"/>
      <c r="BI127" s="14">
        <f>AVERAGE(BI4:BI119)</f>
        <v>0.82456140350877194</v>
      </c>
      <c r="BJ127" s="14"/>
      <c r="BK127" s="14"/>
      <c r="BL127" s="15"/>
      <c r="BM127" s="14"/>
      <c r="BN127" s="15"/>
      <c r="BO127" s="14">
        <f>AVERAGE(BO4:BO119)</f>
        <v>1</v>
      </c>
      <c r="BP127" s="14"/>
      <c r="BQ127" s="14"/>
      <c r="BR127" s="15"/>
      <c r="BS127" s="14"/>
    </row>
    <row r="128" spans="1:71" s="16" customFormat="1" x14ac:dyDescent="0.2">
      <c r="A128" s="4" t="s">
        <v>35</v>
      </c>
      <c r="B128" s="4"/>
      <c r="C128" s="4"/>
      <c r="D128" s="4"/>
      <c r="F128" s="5"/>
      <c r="G128" s="14">
        <v>0</v>
      </c>
      <c r="H128" s="14"/>
      <c r="I128" s="14"/>
      <c r="J128" s="14"/>
      <c r="K128" s="14"/>
      <c r="L128" s="15"/>
      <c r="M128" s="14" t="s">
        <v>36</v>
      </c>
      <c r="N128" s="14"/>
      <c r="O128" s="14" t="s">
        <v>37</v>
      </c>
      <c r="P128" s="15" t="s">
        <v>38</v>
      </c>
      <c r="Q128" s="14"/>
      <c r="R128" s="15"/>
      <c r="S128" s="14" t="s">
        <v>36</v>
      </c>
      <c r="T128" s="14"/>
      <c r="U128" s="14" t="s">
        <v>37</v>
      </c>
      <c r="V128" s="15" t="s">
        <v>38</v>
      </c>
      <c r="W128" s="14"/>
      <c r="X128" s="15"/>
      <c r="Y128" s="14" t="s">
        <v>36</v>
      </c>
      <c r="Z128" s="14"/>
      <c r="AA128" s="14" t="s">
        <v>37</v>
      </c>
      <c r="AB128" s="15" t="s">
        <v>38</v>
      </c>
      <c r="AC128" s="14"/>
      <c r="AD128" s="15"/>
      <c r="AE128" s="14" t="s">
        <v>36</v>
      </c>
      <c r="AF128" s="14"/>
      <c r="AG128" s="14" t="s">
        <v>37</v>
      </c>
      <c r="AH128" s="15" t="s">
        <v>38</v>
      </c>
      <c r="AI128" s="14"/>
      <c r="AJ128" s="15"/>
      <c r="AK128" s="14" t="s">
        <v>36</v>
      </c>
      <c r="AL128" s="14"/>
      <c r="AM128" s="14" t="s">
        <v>37</v>
      </c>
      <c r="AN128" s="15" t="s">
        <v>38</v>
      </c>
      <c r="AO128" s="14"/>
      <c r="AP128" s="15"/>
      <c r="AQ128" s="14" t="s">
        <v>36</v>
      </c>
      <c r="AR128" s="14"/>
      <c r="AS128" s="14" t="s">
        <v>37</v>
      </c>
      <c r="AT128" s="15" t="s">
        <v>38</v>
      </c>
      <c r="AU128" s="14"/>
      <c r="AV128" s="15"/>
      <c r="AW128" s="14" t="s">
        <v>36</v>
      </c>
      <c r="AX128" s="14"/>
      <c r="AY128" s="14" t="s">
        <v>37</v>
      </c>
      <c r="AZ128" s="15" t="s">
        <v>38</v>
      </c>
      <c r="BA128" s="14"/>
      <c r="BB128" s="15"/>
      <c r="BC128" s="14" t="s">
        <v>36</v>
      </c>
      <c r="BD128" s="14"/>
      <c r="BE128" s="14" t="s">
        <v>37</v>
      </c>
      <c r="BF128" s="15" t="s">
        <v>38</v>
      </c>
      <c r="BG128" s="14"/>
      <c r="BH128" s="15"/>
      <c r="BI128" s="14" t="s">
        <v>36</v>
      </c>
      <c r="BJ128" s="14"/>
      <c r="BK128" s="14" t="s">
        <v>37</v>
      </c>
      <c r="BL128" s="15" t="s">
        <v>38</v>
      </c>
      <c r="BM128" s="14"/>
      <c r="BN128" s="15"/>
      <c r="BO128" s="14" t="s">
        <v>36</v>
      </c>
      <c r="BP128" s="14"/>
      <c r="BQ128" s="14" t="s">
        <v>37</v>
      </c>
      <c r="BR128" s="15" t="s">
        <v>38</v>
      </c>
      <c r="BS128" s="14"/>
    </row>
    <row r="129" spans="1:70" x14ac:dyDescent="0.2">
      <c r="A129" s="17" t="s">
        <v>39</v>
      </c>
      <c r="P129" s="22">
        <f>P2*5+30</f>
        <v>150</v>
      </c>
      <c r="V129" s="22">
        <f>V2*5+30</f>
        <v>150</v>
      </c>
      <c r="AB129" s="22">
        <f>AB2*5+30</f>
        <v>150</v>
      </c>
      <c r="AH129" s="22">
        <f>AH2*5+30</f>
        <v>140</v>
      </c>
      <c r="AN129" s="22">
        <f>AN2*5+30</f>
        <v>150</v>
      </c>
      <c r="AT129" s="22">
        <f>AT2*5+30</f>
        <v>150</v>
      </c>
      <c r="AZ129" s="22">
        <f>AZ2*5+30</f>
        <v>140</v>
      </c>
      <c r="BF129" s="22">
        <f>BF2*5+30</f>
        <v>140</v>
      </c>
      <c r="BL129" s="22">
        <f>BL2*5+30</f>
        <v>150</v>
      </c>
      <c r="BR129" s="22">
        <f>BR2*5+30</f>
        <v>160</v>
      </c>
    </row>
  </sheetData>
  <sheetProtection insertRows="0" deleteRows="0" selectLockedCells="1" sort="0"/>
  <sortState ref="A5:BR118">
    <sortCondition ref="K5:K118"/>
  </sortState>
  <mergeCells count="23"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  <mergeCell ref="AJ1:AM1"/>
    <mergeCell ref="AP1:AS1"/>
    <mergeCell ref="AV1:AY1"/>
    <mergeCell ref="BB1:BE1"/>
    <mergeCell ref="BH1:BK1"/>
    <mergeCell ref="BN2:BQ2"/>
    <mergeCell ref="AD2:AG2"/>
    <mergeCell ref="AJ2:AM2"/>
    <mergeCell ref="AP2:AS2"/>
    <mergeCell ref="AV2:AY2"/>
    <mergeCell ref="BB2:BE2"/>
    <mergeCell ref="BH2:BK2"/>
  </mergeCells>
  <dataValidations count="4">
    <dataValidation type="whole" allowBlank="1" showErrorMessage="1" errorTitle="Must be 0 or 1" error="You either have a procedural penanty or not._x000d_Legal Values are 0 or 1." sqref="T5:U118 Z5:AA118 AF5:AG118 AL5:AM118 N5:O118 AX5:AY118 BD5:BE118 BJ5:BK118 BP5:BQ118 AR5:AS118" xr:uid="{CC2C0311-8BBA-4E64-BA53-12C55F6D95FE}">
      <formula1>0</formula1>
      <formula2>1</formula2>
    </dataValidation>
    <dataValidation type="decimal" errorStyle="warning" allowBlank="1" showErrorMessage="1" errorTitle="That's a lot of misses" error="It's unusual to miss more than 10" sqref="S5:S118 AE5:AE118 Y5:Y118 AK5:AK118 M5:M118 AW5:AW118 BC5:BC118 BI5:BI118 BO5:BO118 AQ5:AQ118" xr:uid="{25D44AC7-54C0-450F-B9AF-5AD40AFCA892}">
      <formula1>0</formula1>
      <formula2>10</formula2>
    </dataValidation>
    <dataValidation type="decimal" errorStyle="warning" allowBlank="1" errorTitle="New Max or Min" error="Please verify your data" sqref="AP5:AP68 R5:R118 X5:X118 AJ5:AJ118 AD5:AD118 AV5:AV118 BB5:BB118 BH5:BH118 BN5:BN118 AP87:AP118" xr:uid="{69AC535B-D299-4B08-87FB-2DF92EDA3B88}">
      <formula1>#REF!</formula1>
      <formula2>#REF!</formula2>
    </dataValidation>
    <dataValidation allowBlank="1" showInputMessage="1" sqref="L1 AP69:AP86 L3:L1048576" xr:uid="{3432CBEC-D5B7-42F5-BE3C-CA8B6BE41EC6}"/>
  </dataValidations>
  <printOptions horizontalCentered="1"/>
  <pageMargins left="0.25" right="0.25" top="1" bottom="0.5" header="0.25" footer="0.25"/>
  <pageSetup scale="76" fitToWidth="2" fitToHeight="3" orientation="landscape" horizontalDpi="300" verticalDpi="300" r:id="rId1"/>
  <headerFooter>
    <oddHeader>&amp;C&amp;"Times New Roman,Regular"&amp;14THSS 2017&amp;R
&amp;A</oddHeader>
  </headerFooter>
  <rowBreaks count="1" manualBreakCount="1">
    <brk id="119" max="16383" man="1"/>
  </rowBreaks>
  <colBreaks count="1" manualBreakCount="1">
    <brk id="35" max="152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29"/>
  <sheetViews>
    <sheetView topLeftCell="A97" zoomScale="110" zoomScaleNormal="110" workbookViewId="0">
      <selection activeCell="Y107" sqref="Y107"/>
    </sheetView>
  </sheetViews>
  <sheetFormatPr defaultColWidth="7.85546875" defaultRowHeight="12.75" x14ac:dyDescent="0.2"/>
  <cols>
    <col min="1" max="1" width="23.7109375" style="17" bestFit="1" customWidth="1"/>
    <col min="2" max="2" width="4.7109375" style="17" hidden="1" customWidth="1"/>
    <col min="3" max="3" width="6.28515625" style="17" hidden="1" customWidth="1"/>
    <col min="4" max="4" width="3.42578125" style="17" bestFit="1" customWidth="1"/>
    <col min="5" max="5" width="34.85546875" style="9" customWidth="1"/>
    <col min="6" max="6" width="0.28515625" style="18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customWidth="1"/>
    <col min="40" max="40" width="8.42578125" style="22" bestFit="1" customWidth="1"/>
    <col min="41" max="41" width="4.42578125" style="19" hidden="1" customWidth="1"/>
    <col min="42" max="42" width="6.7109375" style="20" customWidth="1"/>
    <col min="43" max="43" width="3.7109375" style="21" customWidth="1"/>
    <col min="44" max="44" width="3.85546875" style="21" bestFit="1" customWidth="1"/>
    <col min="45" max="45" width="3.85546875" style="21" customWidth="1"/>
    <col min="46" max="46" width="8.42578125" style="22" bestFit="1" customWidth="1"/>
    <col min="47" max="47" width="4.42578125" style="19" hidden="1" customWidth="1"/>
    <col min="48" max="48" width="6.7109375" style="20" customWidth="1"/>
    <col min="49" max="49" width="3.7109375" style="21" customWidth="1"/>
    <col min="50" max="50" width="3.85546875" style="21" bestFit="1" customWidth="1"/>
    <col min="51" max="51" width="3.85546875" style="21" customWidth="1"/>
    <col min="52" max="52" width="8.42578125" style="22" bestFit="1" customWidth="1"/>
    <col min="53" max="53" width="4.42578125" style="19" hidden="1" customWidth="1"/>
    <col min="54" max="54" width="6.7109375" style="20" customWidth="1"/>
    <col min="55" max="55" width="3.7109375" style="21" customWidth="1"/>
    <col min="56" max="56" width="3.85546875" style="21" bestFit="1" customWidth="1"/>
    <col min="57" max="57" width="3.85546875" style="21" customWidth="1"/>
    <col min="58" max="58" width="8.42578125" style="22" bestFit="1" customWidth="1"/>
    <col min="59" max="59" width="4.42578125" style="19" hidden="1" customWidth="1"/>
    <col min="60" max="60" width="6.7109375" style="20" customWidth="1"/>
    <col min="61" max="61" width="3.7109375" style="21" customWidth="1"/>
    <col min="62" max="62" width="3.85546875" style="21" bestFit="1" customWidth="1"/>
    <col min="63" max="63" width="3.85546875" style="21" customWidth="1"/>
    <col min="64" max="64" width="8.42578125" style="22" bestFit="1" customWidth="1"/>
    <col min="65" max="65" width="4.42578125" style="19" hidden="1" customWidth="1"/>
    <col min="66" max="66" width="6.7109375" style="20" customWidth="1"/>
    <col min="67" max="67" width="3.7109375" style="21" customWidth="1"/>
    <col min="68" max="68" width="3.85546875" style="21" bestFit="1" customWidth="1"/>
    <col min="69" max="69" width="3.85546875" style="21" customWidth="1"/>
    <col min="70" max="70" width="8.42578125" style="22" bestFit="1" customWidth="1"/>
    <col min="71" max="71" width="4.42578125" style="19" hidden="1" customWidth="1"/>
    <col min="72" max="16384" width="7.85546875" style="9"/>
  </cols>
  <sheetData>
    <row r="1" spans="1:71" s="8" customFormat="1" ht="15.75" x14ac:dyDescent="0.2">
      <c r="A1" s="95" t="s">
        <v>0</v>
      </c>
      <c r="B1" s="96"/>
      <c r="C1" s="96"/>
      <c r="D1" s="96"/>
      <c r="E1" s="97"/>
      <c r="F1" s="98" t="s">
        <v>1</v>
      </c>
      <c r="G1" s="99"/>
      <c r="H1" s="99"/>
      <c r="I1" s="99"/>
      <c r="J1" s="99"/>
      <c r="K1" s="100"/>
      <c r="L1" s="93" t="s">
        <v>2</v>
      </c>
      <c r="M1" s="94"/>
      <c r="N1" s="94"/>
      <c r="O1" s="94"/>
      <c r="P1" s="47" t="s">
        <v>3</v>
      </c>
      <c r="Q1" s="7"/>
      <c r="R1" s="93" t="s">
        <v>4</v>
      </c>
      <c r="S1" s="94"/>
      <c r="T1" s="94"/>
      <c r="U1" s="94"/>
      <c r="V1" s="47" t="s">
        <v>3</v>
      </c>
      <c r="W1" s="7"/>
      <c r="X1" s="93" t="s">
        <v>5</v>
      </c>
      <c r="Y1" s="94"/>
      <c r="Z1" s="94"/>
      <c r="AA1" s="94"/>
      <c r="AB1" s="47" t="s">
        <v>3</v>
      </c>
      <c r="AC1" s="7"/>
      <c r="AD1" s="93" t="s">
        <v>6</v>
      </c>
      <c r="AE1" s="94"/>
      <c r="AF1" s="94"/>
      <c r="AG1" s="94"/>
      <c r="AH1" s="47" t="s">
        <v>3</v>
      </c>
      <c r="AI1" s="7"/>
      <c r="AJ1" s="93" t="s">
        <v>7</v>
      </c>
      <c r="AK1" s="94"/>
      <c r="AL1" s="94"/>
      <c r="AM1" s="94"/>
      <c r="AN1" s="47" t="s">
        <v>3</v>
      </c>
      <c r="AO1" s="7"/>
      <c r="AP1" s="93" t="s">
        <v>40</v>
      </c>
      <c r="AQ1" s="94"/>
      <c r="AR1" s="94"/>
      <c r="AS1" s="94"/>
      <c r="AT1" s="47" t="s">
        <v>3</v>
      </c>
      <c r="AU1" s="7"/>
      <c r="AV1" s="93" t="s">
        <v>41</v>
      </c>
      <c r="AW1" s="94"/>
      <c r="AX1" s="94"/>
      <c r="AY1" s="94"/>
      <c r="AZ1" s="47" t="s">
        <v>3</v>
      </c>
      <c r="BA1" s="7"/>
      <c r="BB1" s="93" t="s">
        <v>42</v>
      </c>
      <c r="BC1" s="94"/>
      <c r="BD1" s="94"/>
      <c r="BE1" s="94"/>
      <c r="BF1" s="47" t="s">
        <v>3</v>
      </c>
      <c r="BG1" s="7"/>
      <c r="BH1" s="93" t="s">
        <v>43</v>
      </c>
      <c r="BI1" s="94"/>
      <c r="BJ1" s="94"/>
      <c r="BK1" s="94"/>
      <c r="BL1" s="47" t="s">
        <v>3</v>
      </c>
      <c r="BM1" s="7"/>
      <c r="BN1" s="93" t="s">
        <v>44</v>
      </c>
      <c r="BO1" s="94"/>
      <c r="BP1" s="94"/>
      <c r="BQ1" s="94"/>
      <c r="BR1" s="47" t="s">
        <v>3</v>
      </c>
      <c r="BS1" s="7"/>
    </row>
    <row r="2" spans="1:71" s="8" customFormat="1" ht="12.75" customHeight="1" thickBot="1" x14ac:dyDescent="0.25">
      <c r="A2" s="104" t="s">
        <v>8</v>
      </c>
      <c r="B2" s="105"/>
      <c r="C2" s="105"/>
      <c r="D2" s="105"/>
      <c r="E2" s="62" t="s">
        <v>180</v>
      </c>
      <c r="F2" s="101"/>
      <c r="G2" s="102"/>
      <c r="H2" s="102"/>
      <c r="I2" s="102"/>
      <c r="J2" s="102"/>
      <c r="K2" s="103"/>
      <c r="L2" s="91"/>
      <c r="M2" s="92"/>
      <c r="N2" s="92"/>
      <c r="O2" s="92"/>
      <c r="P2" s="48">
        <v>24</v>
      </c>
      <c r="Q2" s="13"/>
      <c r="R2" s="91"/>
      <c r="S2" s="92"/>
      <c r="T2" s="92"/>
      <c r="U2" s="92"/>
      <c r="V2" s="48">
        <v>24</v>
      </c>
      <c r="W2" s="13"/>
      <c r="X2" s="91"/>
      <c r="Y2" s="92"/>
      <c r="Z2" s="92"/>
      <c r="AA2" s="92"/>
      <c r="AB2" s="48">
        <v>24</v>
      </c>
      <c r="AC2" s="13"/>
      <c r="AD2" s="91"/>
      <c r="AE2" s="92"/>
      <c r="AF2" s="92"/>
      <c r="AG2" s="92"/>
      <c r="AH2" s="48">
        <v>22</v>
      </c>
      <c r="AI2" s="13"/>
      <c r="AJ2" s="91"/>
      <c r="AK2" s="92"/>
      <c r="AL2" s="92"/>
      <c r="AM2" s="92"/>
      <c r="AN2" s="48">
        <v>24</v>
      </c>
      <c r="AO2" s="13"/>
      <c r="AP2" s="91"/>
      <c r="AQ2" s="92"/>
      <c r="AR2" s="92"/>
      <c r="AS2" s="92"/>
      <c r="AT2" s="48">
        <v>24</v>
      </c>
      <c r="AU2" s="13"/>
      <c r="AV2" s="91"/>
      <c r="AW2" s="92"/>
      <c r="AX2" s="92"/>
      <c r="AY2" s="92"/>
      <c r="AZ2" s="48">
        <v>22</v>
      </c>
      <c r="BA2" s="13"/>
      <c r="BB2" s="91"/>
      <c r="BC2" s="92"/>
      <c r="BD2" s="92"/>
      <c r="BE2" s="92"/>
      <c r="BF2" s="48">
        <v>22</v>
      </c>
      <c r="BG2" s="13"/>
      <c r="BH2" s="91"/>
      <c r="BI2" s="92"/>
      <c r="BJ2" s="92"/>
      <c r="BK2" s="92"/>
      <c r="BL2" s="48">
        <v>24</v>
      </c>
      <c r="BM2" s="13"/>
      <c r="BN2" s="91"/>
      <c r="BO2" s="92"/>
      <c r="BP2" s="92"/>
      <c r="BQ2" s="92"/>
      <c r="BR2" s="48">
        <v>26</v>
      </c>
      <c r="BS2" s="13"/>
    </row>
    <row r="3" spans="1:71" s="23" customFormat="1" ht="78" customHeight="1" x14ac:dyDescent="0.2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63" t="s">
        <v>14</v>
      </c>
      <c r="G3" s="64" t="s">
        <v>15</v>
      </c>
      <c r="H3" s="64" t="s">
        <v>16</v>
      </c>
      <c r="I3" s="64" t="s">
        <v>17</v>
      </c>
      <c r="J3" s="64" t="s">
        <v>18</v>
      </c>
      <c r="K3" s="65" t="s">
        <v>19</v>
      </c>
      <c r="L3" s="49" t="s">
        <v>20</v>
      </c>
      <c r="M3" s="35" t="s">
        <v>21</v>
      </c>
      <c r="N3" s="35" t="s">
        <v>22</v>
      </c>
      <c r="O3" s="35" t="s">
        <v>23</v>
      </c>
      <c r="P3" s="36" t="s">
        <v>24</v>
      </c>
      <c r="Q3" s="53" t="s">
        <v>25</v>
      </c>
      <c r="R3" s="49" t="s">
        <v>20</v>
      </c>
      <c r="S3" s="35" t="s">
        <v>21</v>
      </c>
      <c r="T3" s="35" t="s">
        <v>22</v>
      </c>
      <c r="U3" s="35" t="s">
        <v>23</v>
      </c>
      <c r="V3" s="36" t="s">
        <v>24</v>
      </c>
      <c r="W3" s="53" t="s">
        <v>25</v>
      </c>
      <c r="X3" s="49" t="s">
        <v>20</v>
      </c>
      <c r="Y3" s="35" t="s">
        <v>21</v>
      </c>
      <c r="Z3" s="35" t="s">
        <v>22</v>
      </c>
      <c r="AA3" s="35" t="s">
        <v>23</v>
      </c>
      <c r="AB3" s="36" t="s">
        <v>24</v>
      </c>
      <c r="AC3" s="53" t="s">
        <v>25</v>
      </c>
      <c r="AD3" s="49" t="s">
        <v>20</v>
      </c>
      <c r="AE3" s="35" t="s">
        <v>21</v>
      </c>
      <c r="AF3" s="35" t="s">
        <v>22</v>
      </c>
      <c r="AG3" s="35" t="s">
        <v>23</v>
      </c>
      <c r="AH3" s="36" t="s">
        <v>24</v>
      </c>
      <c r="AI3" s="53" t="s">
        <v>25</v>
      </c>
      <c r="AJ3" s="49" t="s">
        <v>20</v>
      </c>
      <c r="AK3" s="35" t="s">
        <v>21</v>
      </c>
      <c r="AL3" s="35" t="s">
        <v>22</v>
      </c>
      <c r="AM3" s="35" t="s">
        <v>23</v>
      </c>
      <c r="AN3" s="36" t="s">
        <v>24</v>
      </c>
      <c r="AO3" s="24" t="s">
        <v>25</v>
      </c>
      <c r="AP3" s="49" t="s">
        <v>20</v>
      </c>
      <c r="AQ3" s="35" t="s">
        <v>21</v>
      </c>
      <c r="AR3" s="35" t="s">
        <v>22</v>
      </c>
      <c r="AS3" s="35" t="s">
        <v>23</v>
      </c>
      <c r="AT3" s="36" t="s">
        <v>24</v>
      </c>
      <c r="AU3" s="24" t="s">
        <v>25</v>
      </c>
      <c r="AV3" s="49" t="s">
        <v>20</v>
      </c>
      <c r="AW3" s="35" t="s">
        <v>21</v>
      </c>
      <c r="AX3" s="35" t="s">
        <v>22</v>
      </c>
      <c r="AY3" s="35" t="s">
        <v>23</v>
      </c>
      <c r="AZ3" s="36" t="s">
        <v>24</v>
      </c>
      <c r="BA3" s="24" t="s">
        <v>25</v>
      </c>
      <c r="BB3" s="49" t="s">
        <v>20</v>
      </c>
      <c r="BC3" s="35" t="s">
        <v>21</v>
      </c>
      <c r="BD3" s="35" t="s">
        <v>22</v>
      </c>
      <c r="BE3" s="35" t="s">
        <v>23</v>
      </c>
      <c r="BF3" s="36" t="s">
        <v>24</v>
      </c>
      <c r="BG3" s="24" t="s">
        <v>25</v>
      </c>
      <c r="BH3" s="49" t="s">
        <v>20</v>
      </c>
      <c r="BI3" s="35" t="s">
        <v>21</v>
      </c>
      <c r="BJ3" s="35" t="s">
        <v>22</v>
      </c>
      <c r="BK3" s="35" t="s">
        <v>23</v>
      </c>
      <c r="BL3" s="36" t="s">
        <v>24</v>
      </c>
      <c r="BM3" s="24" t="s">
        <v>25</v>
      </c>
      <c r="BN3" s="49" t="s">
        <v>20</v>
      </c>
      <c r="BO3" s="35" t="s">
        <v>21</v>
      </c>
      <c r="BP3" s="35" t="s">
        <v>22</v>
      </c>
      <c r="BQ3" s="35" t="s">
        <v>23</v>
      </c>
      <c r="BR3" s="36" t="s">
        <v>24</v>
      </c>
      <c r="BS3" s="24" t="s">
        <v>25</v>
      </c>
    </row>
    <row r="4" spans="1:71" s="28" customFormat="1" x14ac:dyDescent="0.2">
      <c r="A4" s="58" t="s">
        <v>26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  <c r="AV4" s="50"/>
      <c r="AW4" s="30"/>
      <c r="AX4" s="30"/>
      <c r="AY4" s="30"/>
      <c r="AZ4" s="37"/>
      <c r="BA4" s="27"/>
      <c r="BB4" s="50"/>
      <c r="BC4" s="30"/>
      <c r="BD4" s="30"/>
      <c r="BE4" s="30"/>
      <c r="BF4" s="37"/>
      <c r="BG4" s="27"/>
      <c r="BH4" s="50"/>
      <c r="BI4" s="30"/>
      <c r="BJ4" s="30"/>
      <c r="BK4" s="30"/>
      <c r="BL4" s="37"/>
      <c r="BM4" s="27"/>
      <c r="BN4" s="50"/>
      <c r="BO4" s="30"/>
      <c r="BP4" s="30"/>
      <c r="BQ4" s="30"/>
      <c r="BR4" s="37"/>
      <c r="BS4" s="27"/>
    </row>
    <row r="5" spans="1:71" s="10" customFormat="1" x14ac:dyDescent="0.2">
      <c r="A5" s="61" t="s">
        <v>45</v>
      </c>
      <c r="B5" s="2"/>
      <c r="C5" s="1"/>
      <c r="D5" s="68" t="s">
        <v>46</v>
      </c>
      <c r="E5" s="76" t="s">
        <v>47</v>
      </c>
      <c r="F5" s="6"/>
      <c r="G5" s="66">
        <f t="shared" ref="G5:G36" si="0">RANK(K5,K$4:K$119,1)</f>
        <v>53</v>
      </c>
      <c r="H5" s="66">
        <f t="shared" ref="H5" si="1">Q5+W5+AC5+AI5+AO5</f>
        <v>274</v>
      </c>
      <c r="I5" s="66">
        <f>IF(M5=0,1,0)+IF(S5=0,1,0)+IF(Y5=0,1,0)+IF(AE5=0,1,0)+IF(AK5=0,1,0)+IF(AQ5=0,1,0)+IF(AW5=0,1,0)+IF(BC5=0,1,0)+IF(BI5=0,1,0)+IF(BO5=0,1,0)</f>
        <v>7</v>
      </c>
      <c r="J5" s="66">
        <f>M5+S5+Y5+AE5+AK5+AQ5+AW5+BC5+BI5+BO5</f>
        <v>5</v>
      </c>
      <c r="K5" s="67">
        <f>P5+V5+AB5+AH5+AN5+AT5+AZ5+BF5+BL5+BR5</f>
        <v>426.03</v>
      </c>
      <c r="L5" s="51">
        <v>38.28</v>
      </c>
      <c r="M5" s="6">
        <v>2</v>
      </c>
      <c r="N5" s="31">
        <v>0</v>
      </c>
      <c r="O5" s="31">
        <v>0</v>
      </c>
      <c r="P5" s="38">
        <f t="shared" ref="P5:P36" si="2">IF((OR(L5="",L5="DNC")),"",IF(L5="SDQ",P$129,IF(L5="DNF",999,(L5+(5*M5)+(N5*10)-(O5*5)))))</f>
        <v>48.28</v>
      </c>
      <c r="Q5" s="55">
        <f>IF(P5="",Default_Rank_Score,RANK(P5,P$4:P$119,1))</f>
        <v>63</v>
      </c>
      <c r="R5" s="51">
        <v>50.93</v>
      </c>
      <c r="S5" s="6">
        <v>0</v>
      </c>
      <c r="T5" s="31">
        <v>0</v>
      </c>
      <c r="U5" s="31">
        <v>0</v>
      </c>
      <c r="V5" s="38">
        <f t="shared" ref="V5:V36" si="3">IF((OR(R5="",R5="DNC")),"",IF(R5="SDQ",V$129,IF(R5="DNF",999,(R5+(5*S5)+(T5*10)-(U5*5)))))</f>
        <v>50.93</v>
      </c>
      <c r="W5" s="57">
        <f>IF(V5="",Default_Rank_Score,RANK(V5,V$4:V$119,1))</f>
        <v>93</v>
      </c>
      <c r="X5" s="51">
        <v>54.02</v>
      </c>
      <c r="Y5" s="6">
        <v>0</v>
      </c>
      <c r="Z5" s="31">
        <v>0</v>
      </c>
      <c r="AA5" s="31">
        <v>0</v>
      </c>
      <c r="AB5" s="38">
        <f t="shared" ref="AB5:AB36" si="4">IF((OR(X5="",X5="DNC")),"",IF(X5="SDQ",AB$129,IF(X5="DNF",999,(X5+(5*Y5)+(Z5*10)-(AA5*5)))))</f>
        <v>54.02</v>
      </c>
      <c r="AC5" s="57">
        <f>IF(AB5="",Default_Rank_Score,RANK(AB5,AB$4:AB$119,1))</f>
        <v>69</v>
      </c>
      <c r="AD5" s="51">
        <v>30.93</v>
      </c>
      <c r="AE5" s="6">
        <v>0</v>
      </c>
      <c r="AF5" s="31">
        <v>0</v>
      </c>
      <c r="AG5" s="31">
        <v>0</v>
      </c>
      <c r="AH5" s="38">
        <f t="shared" ref="AH5:AH36" si="5">IF((OR(AD5="",AD5="DNC")),"",IF(AD5="SDQ",AH$129,IF(AD5="DNF",999,(AD5+(5*AE5)+(AF5*10)-(AG5*5)))))</f>
        <v>30.93</v>
      </c>
      <c r="AI5" s="57">
        <f>IF(AH5="",Default_Rank_Score,RANK(AH5,AH$4:AH$119,1))</f>
        <v>24</v>
      </c>
      <c r="AJ5" s="51">
        <v>40.36</v>
      </c>
      <c r="AK5" s="6">
        <v>0</v>
      </c>
      <c r="AL5" s="31">
        <v>0</v>
      </c>
      <c r="AM5" s="31">
        <v>0</v>
      </c>
      <c r="AN5" s="38">
        <f t="shared" ref="AN5:AN36" si="6">IF((OR(AJ5="",AJ5="DNC")),"",IF(AJ5="SDQ",AN$129,IF(AJ5="DNF",999,(AJ5+(5*AK5)+(AL5*10)-(AM5*5)))))</f>
        <v>40.36</v>
      </c>
      <c r="AO5" s="11">
        <f>IF(AN5="",Default_Rank_Score,RANK(AN5,AN$4:AN$119,1))</f>
        <v>25</v>
      </c>
      <c r="AP5" s="51">
        <v>34.479999999999997</v>
      </c>
      <c r="AQ5" s="6">
        <v>0</v>
      </c>
      <c r="AR5" s="31">
        <v>0</v>
      </c>
      <c r="AS5" s="31">
        <v>0</v>
      </c>
      <c r="AT5" s="38">
        <f t="shared" ref="AT5:AT36" si="7">IF((OR(AP5="",AP5="DNC")),"",IF(AP5="SDQ",AT$129,IF(AP5="DNF",999,(AP5+(5*AQ5)+(AR5*10)-(AS5*5)))))</f>
        <v>34.479999999999997</v>
      </c>
      <c r="AU5" s="11">
        <f>IF(AT5="",Default_Rank_Score,RANK(AT5,AT$4:AT$119,1))</f>
        <v>26</v>
      </c>
      <c r="AV5" s="51">
        <v>29.39</v>
      </c>
      <c r="AW5" s="6">
        <v>0</v>
      </c>
      <c r="AX5" s="31">
        <v>0</v>
      </c>
      <c r="AY5" s="31">
        <v>0</v>
      </c>
      <c r="AZ5" s="38">
        <f t="shared" ref="AZ5:AZ36" si="8">IF((OR(AV5="",AV5="DNC")),"",IF(AV5="SDQ",AZ$129,IF(AV5="DNF",999,(AV5+(5*AW5)+(AX5*10)-(AY5*5)))))</f>
        <v>29.39</v>
      </c>
      <c r="BA5" s="11">
        <f>IF(AZ5="",Default_Rank_Score,RANK(AZ5,AZ$4:AZ$119,1))</f>
        <v>9</v>
      </c>
      <c r="BB5" s="51">
        <v>28.46</v>
      </c>
      <c r="BC5" s="6">
        <v>0</v>
      </c>
      <c r="BD5" s="31">
        <v>0</v>
      </c>
      <c r="BE5" s="31">
        <v>0</v>
      </c>
      <c r="BF5" s="38">
        <f t="shared" ref="BF5:BF36" si="9">IF((OR(BB5="",BB5="DNC")),"",IF(BB5="SDQ",BF$129,IF(BB5="DNF",999,(BB5+(5*BC5)+(BD5*10)-(BE5*5)))))</f>
        <v>28.46</v>
      </c>
      <c r="BG5" s="11">
        <f>IF(BF5="",Default_Rank_Score,RANK(BF5,BF$4:BF$119,1))</f>
        <v>16</v>
      </c>
      <c r="BH5" s="51">
        <v>43.21</v>
      </c>
      <c r="BI5" s="6">
        <v>2</v>
      </c>
      <c r="BJ5" s="31">
        <v>0</v>
      </c>
      <c r="BK5" s="31">
        <v>0</v>
      </c>
      <c r="BL5" s="38">
        <f t="shared" ref="BL5:BL36" si="10">IF((OR(BH5="",BH5="DNC")),"",IF(BH5="SDQ",BL$129,IF(BH5="DNF",999,(BH5+(5*BI5)+(BJ5*10)-(BK5*5)))))</f>
        <v>53.21</v>
      </c>
      <c r="BM5" s="11">
        <f>IF(BL5="",Default_Rank_Score,RANK(BL5,BL$4:BL$119,1))</f>
        <v>75</v>
      </c>
      <c r="BN5" s="51">
        <v>50.97</v>
      </c>
      <c r="BO5" s="6">
        <v>1</v>
      </c>
      <c r="BP5" s="31">
        <v>0</v>
      </c>
      <c r="BQ5" s="31">
        <v>0</v>
      </c>
      <c r="BR5" s="38">
        <f t="shared" ref="BR5:BR36" si="11">IF((OR(BN5="",BN5="DNC")),"",IF(BN5="SDQ",BR$129,IF(BN5="DNF",999,(BN5+(5*BO5)+(BP5*10)-(BQ5*5)))))</f>
        <v>55.97</v>
      </c>
      <c r="BS5" s="11">
        <f>IF(BR5="",Default_Rank_Score,RANK(BR5,BR$4:BR$119,1))</f>
        <v>65</v>
      </c>
    </row>
    <row r="6" spans="1:71" s="10" customFormat="1" x14ac:dyDescent="0.2">
      <c r="A6" s="61" t="s">
        <v>48</v>
      </c>
      <c r="B6" s="2"/>
      <c r="C6" s="1"/>
      <c r="D6" s="68" t="s">
        <v>46</v>
      </c>
      <c r="E6" s="76" t="s">
        <v>49</v>
      </c>
      <c r="F6" s="6"/>
      <c r="G6" s="66">
        <f t="shared" si="0"/>
        <v>98</v>
      </c>
      <c r="H6" s="66">
        <f t="shared" ref="H6:H67" si="12">Q6+W6+AC6+AI6+AO6</f>
        <v>460</v>
      </c>
      <c r="I6" s="66">
        <f t="shared" ref="I6:I67" si="13">IF(M6=0,1,0)+IF(S6=0,1,0)+IF(Y6=0,1,0)+IF(AE6=0,1,0)+IF(AK6=0,1,0)+IF(AQ6=0,1,0)+IF(AW6=0,1,0)+IF(BC6=0,1,0)+IF(BI6=0,1,0)+IF(BO6=0,1,0)</f>
        <v>2</v>
      </c>
      <c r="J6" s="66">
        <f t="shared" ref="J6:J67" si="14">M6+S6+Y6+AE6+AK6+AQ6+AW6+BC6+BI6+BO6</f>
        <v>27</v>
      </c>
      <c r="K6" s="67">
        <f t="shared" ref="K6:K67" si="15">P6+V6+AB6+AH6+AN6+AT6+AZ6+BF6+BL6+BR6</f>
        <v>761.32999999999993</v>
      </c>
      <c r="L6" s="51">
        <v>62.78</v>
      </c>
      <c r="M6" s="6">
        <v>0</v>
      </c>
      <c r="N6" s="31">
        <v>1</v>
      </c>
      <c r="O6" s="31">
        <v>0</v>
      </c>
      <c r="P6" s="38">
        <f t="shared" si="2"/>
        <v>72.78</v>
      </c>
      <c r="Q6" s="55">
        <f>IF(P6="",Default_Rank_Score,RANK(P6,P$4:P$119,1))</f>
        <v>92</v>
      </c>
      <c r="R6" s="51">
        <v>36.5</v>
      </c>
      <c r="S6" s="6">
        <v>1</v>
      </c>
      <c r="T6" s="31">
        <v>0</v>
      </c>
      <c r="U6" s="31">
        <v>0</v>
      </c>
      <c r="V6" s="38">
        <f t="shared" si="3"/>
        <v>41.5</v>
      </c>
      <c r="W6" s="57">
        <f>IF(V6="",Default_Rank_Score,RANK(V6,V$4:V$119,1))</f>
        <v>80</v>
      </c>
      <c r="X6" s="51">
        <v>58.45</v>
      </c>
      <c r="Y6" s="6">
        <v>3</v>
      </c>
      <c r="Z6" s="31">
        <v>0</v>
      </c>
      <c r="AA6" s="31">
        <v>0</v>
      </c>
      <c r="AB6" s="38">
        <f t="shared" si="4"/>
        <v>73.45</v>
      </c>
      <c r="AC6" s="57">
        <f>IF(AB6="",Default_Rank_Score,RANK(AB6,AB$4:AB$119,1))</f>
        <v>94</v>
      </c>
      <c r="AD6" s="51">
        <v>61.2</v>
      </c>
      <c r="AE6" s="6">
        <v>1</v>
      </c>
      <c r="AF6" s="31">
        <v>0</v>
      </c>
      <c r="AG6" s="31">
        <v>0</v>
      </c>
      <c r="AH6" s="38">
        <f t="shared" si="5"/>
        <v>66.2</v>
      </c>
      <c r="AI6" s="57">
        <f>IF(AH6="",Default_Rank_Score,RANK(AH6,AH$4:AH$119,1))</f>
        <v>94</v>
      </c>
      <c r="AJ6" s="51">
        <v>73.52</v>
      </c>
      <c r="AK6" s="6">
        <v>4</v>
      </c>
      <c r="AL6" s="31">
        <v>0</v>
      </c>
      <c r="AM6" s="31">
        <v>0</v>
      </c>
      <c r="AN6" s="38">
        <f t="shared" si="6"/>
        <v>93.52</v>
      </c>
      <c r="AO6" s="11">
        <f>IF(AN6="",Default_Rank_Score,RANK(AN6,AN$4:AN$119,1))</f>
        <v>100</v>
      </c>
      <c r="AP6" s="51">
        <v>75.75</v>
      </c>
      <c r="AQ6" s="6">
        <v>5</v>
      </c>
      <c r="AR6" s="31">
        <v>0</v>
      </c>
      <c r="AS6" s="31">
        <v>0</v>
      </c>
      <c r="AT6" s="38">
        <f t="shared" si="7"/>
        <v>100.75</v>
      </c>
      <c r="AU6" s="11">
        <f>IF(AT6="",Default_Rank_Score,RANK(AT6,AT$4:AT$119,1))</f>
        <v>101</v>
      </c>
      <c r="AV6" s="51">
        <v>58.77</v>
      </c>
      <c r="AW6" s="6">
        <v>0</v>
      </c>
      <c r="AX6" s="31">
        <v>0</v>
      </c>
      <c r="AY6" s="31">
        <v>0</v>
      </c>
      <c r="AZ6" s="38">
        <f t="shared" si="8"/>
        <v>58.77</v>
      </c>
      <c r="BA6" s="11">
        <f>IF(AZ6="",Default_Rank_Score,RANK(AZ6,AZ$4:AZ$119,1))</f>
        <v>81</v>
      </c>
      <c r="BB6" s="51">
        <v>50.68</v>
      </c>
      <c r="BC6" s="6">
        <v>6</v>
      </c>
      <c r="BD6" s="31">
        <v>0</v>
      </c>
      <c r="BE6" s="31">
        <v>0</v>
      </c>
      <c r="BF6" s="38">
        <f t="shared" si="9"/>
        <v>80.680000000000007</v>
      </c>
      <c r="BG6" s="11">
        <f>IF(BF6="",Default_Rank_Score,RANK(BF6,BF$4:BF$119,1))</f>
        <v>102</v>
      </c>
      <c r="BH6" s="51">
        <v>58.19</v>
      </c>
      <c r="BI6" s="6">
        <v>2</v>
      </c>
      <c r="BJ6" s="31">
        <v>0</v>
      </c>
      <c r="BK6" s="31">
        <v>0</v>
      </c>
      <c r="BL6" s="38">
        <f t="shared" si="10"/>
        <v>68.19</v>
      </c>
      <c r="BM6" s="11">
        <f>IF(BL6="",Default_Rank_Score,RANK(BL6,BL$4:BL$119,1))</f>
        <v>97</v>
      </c>
      <c r="BN6" s="51">
        <v>80.489999999999995</v>
      </c>
      <c r="BO6" s="6">
        <v>5</v>
      </c>
      <c r="BP6" s="31">
        <v>0</v>
      </c>
      <c r="BQ6" s="31">
        <v>0</v>
      </c>
      <c r="BR6" s="38">
        <f t="shared" si="11"/>
        <v>105.49</v>
      </c>
      <c r="BS6" s="11">
        <f>IF(BR6="",Default_Rank_Score,RANK(BR6,BR$4:BR$119,1))</f>
        <v>103</v>
      </c>
    </row>
    <row r="7" spans="1:71" s="10" customFormat="1" x14ac:dyDescent="0.2">
      <c r="A7" s="61" t="s">
        <v>50</v>
      </c>
      <c r="B7" s="2"/>
      <c r="C7" s="1"/>
      <c r="D7" s="68" t="s">
        <v>46</v>
      </c>
      <c r="E7" s="76" t="s">
        <v>59</v>
      </c>
      <c r="F7" s="6"/>
      <c r="G7" s="66">
        <f t="shared" si="0"/>
        <v>97</v>
      </c>
      <c r="H7" s="66">
        <f t="shared" si="12"/>
        <v>451</v>
      </c>
      <c r="I7" s="66">
        <f t="shared" si="13"/>
        <v>1</v>
      </c>
      <c r="J7" s="66">
        <f t="shared" si="14"/>
        <v>28</v>
      </c>
      <c r="K7" s="67">
        <f t="shared" si="15"/>
        <v>754.6</v>
      </c>
      <c r="L7" s="51">
        <v>67.97</v>
      </c>
      <c r="M7" s="6">
        <v>3</v>
      </c>
      <c r="N7" s="31">
        <v>0</v>
      </c>
      <c r="O7" s="31">
        <v>0</v>
      </c>
      <c r="P7" s="38">
        <f t="shared" si="2"/>
        <v>82.97</v>
      </c>
      <c r="Q7" s="55">
        <f>IF(P7="",Default_Rank_Score,RANK(P7,P$4:P$119,1))</f>
        <v>100</v>
      </c>
      <c r="R7" s="51">
        <v>38.36</v>
      </c>
      <c r="S7" s="6">
        <v>1</v>
      </c>
      <c r="T7" s="31">
        <v>0</v>
      </c>
      <c r="U7" s="31">
        <v>0</v>
      </c>
      <c r="V7" s="38">
        <f t="shared" si="3"/>
        <v>43.36</v>
      </c>
      <c r="W7" s="57">
        <f>IF(V7="",Default_Rank_Score,RANK(V7,V$4:V$119,1))</f>
        <v>83</v>
      </c>
      <c r="X7" s="51">
        <v>59.17</v>
      </c>
      <c r="Y7" s="6">
        <v>1</v>
      </c>
      <c r="Z7" s="31">
        <v>0</v>
      </c>
      <c r="AA7" s="31">
        <v>0</v>
      </c>
      <c r="AB7" s="38">
        <f t="shared" si="4"/>
        <v>64.17</v>
      </c>
      <c r="AC7" s="57">
        <f>IF(AB7="",Default_Rank_Score,RANK(AB7,AB$4:AB$119,1))</f>
        <v>86</v>
      </c>
      <c r="AD7" s="51">
        <v>55.93</v>
      </c>
      <c r="AE7" s="6">
        <v>0</v>
      </c>
      <c r="AF7" s="31">
        <v>0</v>
      </c>
      <c r="AG7" s="31">
        <v>0</v>
      </c>
      <c r="AH7" s="38">
        <f t="shared" si="5"/>
        <v>55.93</v>
      </c>
      <c r="AI7" s="57">
        <f>IF(AH7="",Default_Rank_Score,RANK(AH7,AH$4:AH$119,1))</f>
        <v>83</v>
      </c>
      <c r="AJ7" s="51">
        <v>68.98</v>
      </c>
      <c r="AK7" s="6">
        <v>4</v>
      </c>
      <c r="AL7" s="31">
        <v>0</v>
      </c>
      <c r="AM7" s="31">
        <v>0</v>
      </c>
      <c r="AN7" s="38">
        <f t="shared" si="6"/>
        <v>88.98</v>
      </c>
      <c r="AO7" s="11">
        <f>IF(AN7="",Default_Rank_Score,RANK(AN7,AN$4:AN$119,1))</f>
        <v>99</v>
      </c>
      <c r="AP7" s="51">
        <v>62.7</v>
      </c>
      <c r="AQ7" s="6">
        <v>5</v>
      </c>
      <c r="AR7" s="31">
        <v>0</v>
      </c>
      <c r="AS7" s="31">
        <v>0</v>
      </c>
      <c r="AT7" s="38">
        <f t="shared" si="7"/>
        <v>87.7</v>
      </c>
      <c r="AU7" s="11">
        <f>IF(AT7="",Default_Rank_Score,RANK(AT7,AT$4:AT$119,1))</f>
        <v>96</v>
      </c>
      <c r="AV7" s="51">
        <v>51.43</v>
      </c>
      <c r="AW7" s="6">
        <v>6</v>
      </c>
      <c r="AX7" s="31">
        <v>0</v>
      </c>
      <c r="AY7" s="31">
        <v>0</v>
      </c>
      <c r="AZ7" s="38">
        <f t="shared" si="8"/>
        <v>81.430000000000007</v>
      </c>
      <c r="BA7" s="11">
        <f>IF(AZ7="",Default_Rank_Score,RANK(AZ7,AZ$4:AZ$119,1))</f>
        <v>98</v>
      </c>
      <c r="BB7" s="51">
        <v>50.11</v>
      </c>
      <c r="BC7" s="6">
        <v>3</v>
      </c>
      <c r="BD7" s="31">
        <v>0</v>
      </c>
      <c r="BE7" s="31">
        <v>0</v>
      </c>
      <c r="BF7" s="38">
        <f t="shared" si="9"/>
        <v>65.11</v>
      </c>
      <c r="BG7" s="11">
        <f>IF(BF7="",Default_Rank_Score,RANK(BF7,BF$4:BF$119,1))</f>
        <v>95</v>
      </c>
      <c r="BH7" s="51">
        <v>70.819999999999993</v>
      </c>
      <c r="BI7" s="6">
        <v>1</v>
      </c>
      <c r="BJ7" s="31">
        <v>0</v>
      </c>
      <c r="BK7" s="31">
        <v>0</v>
      </c>
      <c r="BL7" s="38">
        <f t="shared" si="10"/>
        <v>75.819999999999993</v>
      </c>
      <c r="BM7" s="11">
        <f>IF(BL7="",Default_Rank_Score,RANK(BL7,BL$4:BL$119,1))</f>
        <v>100</v>
      </c>
      <c r="BN7" s="51">
        <v>89.13</v>
      </c>
      <c r="BO7" s="6">
        <v>4</v>
      </c>
      <c r="BP7" s="31">
        <v>0</v>
      </c>
      <c r="BQ7" s="31">
        <v>0</v>
      </c>
      <c r="BR7" s="38">
        <f t="shared" si="11"/>
        <v>109.13</v>
      </c>
      <c r="BS7" s="11">
        <f>IF(BR7="",Default_Rank_Score,RANK(BR7,BR$4:BR$119,1))</f>
        <v>104</v>
      </c>
    </row>
    <row r="8" spans="1:71" s="10" customFormat="1" x14ac:dyDescent="0.2">
      <c r="A8" s="61" t="s">
        <v>114</v>
      </c>
      <c r="B8" s="2"/>
      <c r="C8" s="1"/>
      <c r="D8" s="68" t="s">
        <v>46</v>
      </c>
      <c r="E8" s="76" t="s">
        <v>59</v>
      </c>
      <c r="F8" s="6"/>
      <c r="G8" s="66">
        <f t="shared" si="0"/>
        <v>84</v>
      </c>
      <c r="H8" s="66">
        <f t="shared" si="12"/>
        <v>391</v>
      </c>
      <c r="I8" s="66">
        <f t="shared" si="13"/>
        <v>2</v>
      </c>
      <c r="J8" s="66">
        <f t="shared" si="14"/>
        <v>14</v>
      </c>
      <c r="K8" s="67">
        <f t="shared" si="15"/>
        <v>611.53</v>
      </c>
      <c r="L8" s="51">
        <v>59.05</v>
      </c>
      <c r="M8" s="6">
        <v>3</v>
      </c>
      <c r="N8" s="31">
        <v>0</v>
      </c>
      <c r="O8" s="31">
        <v>0</v>
      </c>
      <c r="P8" s="38">
        <f t="shared" si="2"/>
        <v>74.05</v>
      </c>
      <c r="Q8" s="55">
        <f>IF(P8="",Default_Rank_Score,RANK(P8,P$4:P$119,1))</f>
        <v>94</v>
      </c>
      <c r="R8" s="51">
        <v>35.950000000000003</v>
      </c>
      <c r="S8" s="6">
        <v>0</v>
      </c>
      <c r="T8" s="31">
        <v>0</v>
      </c>
      <c r="U8" s="31">
        <v>0</v>
      </c>
      <c r="V8" s="38">
        <f t="shared" si="3"/>
        <v>35.950000000000003</v>
      </c>
      <c r="W8" s="57">
        <f>IF(V8="",Default_Rank_Score,RANK(V8,V$4:V$119,1))</f>
        <v>66</v>
      </c>
      <c r="X8" s="51">
        <v>51.63</v>
      </c>
      <c r="Y8" s="6">
        <v>1</v>
      </c>
      <c r="Z8" s="31">
        <v>0</v>
      </c>
      <c r="AA8" s="31">
        <v>0</v>
      </c>
      <c r="AB8" s="38">
        <f t="shared" si="4"/>
        <v>56.63</v>
      </c>
      <c r="AC8" s="57">
        <f>IF(AB8="",Default_Rank_Score,RANK(AB8,AB$4:AB$119,1))</f>
        <v>76</v>
      </c>
      <c r="AD8" s="51">
        <v>46.6</v>
      </c>
      <c r="AE8" s="6">
        <v>1</v>
      </c>
      <c r="AF8" s="31">
        <v>0</v>
      </c>
      <c r="AG8" s="31">
        <v>0</v>
      </c>
      <c r="AH8" s="38">
        <f t="shared" si="5"/>
        <v>51.6</v>
      </c>
      <c r="AI8" s="57">
        <f>IF(AH8="",Default_Rank_Score,RANK(AH8,AH$4:AH$119,1))</f>
        <v>79</v>
      </c>
      <c r="AJ8" s="51">
        <v>60.31</v>
      </c>
      <c r="AK8" s="6">
        <v>1</v>
      </c>
      <c r="AL8" s="31">
        <v>0</v>
      </c>
      <c r="AM8" s="31">
        <v>0</v>
      </c>
      <c r="AN8" s="38">
        <f t="shared" si="6"/>
        <v>65.31</v>
      </c>
      <c r="AO8" s="11">
        <f>IF(AN8="",Default_Rank_Score,RANK(AN8,AN$4:AN$119,1))</f>
        <v>76</v>
      </c>
      <c r="AP8" s="51">
        <v>56.4</v>
      </c>
      <c r="AQ8" s="6">
        <v>1</v>
      </c>
      <c r="AR8" s="31">
        <v>0</v>
      </c>
      <c r="AS8" s="31">
        <v>0</v>
      </c>
      <c r="AT8" s="38">
        <f t="shared" si="7"/>
        <v>61.4</v>
      </c>
      <c r="AU8" s="11">
        <f>IF(AT8="",Default_Rank_Score,RANK(AT8,AT$4:AT$119,1))</f>
        <v>81</v>
      </c>
      <c r="AV8" s="51">
        <v>51.43</v>
      </c>
      <c r="AW8" s="6">
        <v>5</v>
      </c>
      <c r="AX8" s="31">
        <v>0</v>
      </c>
      <c r="AY8" s="31">
        <v>0</v>
      </c>
      <c r="AZ8" s="38">
        <f t="shared" si="8"/>
        <v>76.430000000000007</v>
      </c>
      <c r="BA8" s="11">
        <f>IF(AZ8="",Default_Rank_Score,RANK(AZ8,AZ$4:AZ$119,1))</f>
        <v>96</v>
      </c>
      <c r="BB8" s="51">
        <v>47.98</v>
      </c>
      <c r="BC8" s="6">
        <v>0</v>
      </c>
      <c r="BD8" s="31">
        <v>0</v>
      </c>
      <c r="BE8" s="31">
        <v>0</v>
      </c>
      <c r="BF8" s="38">
        <f t="shared" si="9"/>
        <v>47.98</v>
      </c>
      <c r="BG8" s="11">
        <f>IF(BF8="",Default_Rank_Score,RANK(BF8,BF$4:BF$119,1))</f>
        <v>71</v>
      </c>
      <c r="BH8" s="51">
        <v>54.67</v>
      </c>
      <c r="BI8" s="6">
        <v>1</v>
      </c>
      <c r="BJ8" s="31">
        <v>0</v>
      </c>
      <c r="BK8" s="31">
        <v>0</v>
      </c>
      <c r="BL8" s="38">
        <f t="shared" si="10"/>
        <v>59.67</v>
      </c>
      <c r="BM8" s="11">
        <f>IF(BL8="",Default_Rank_Score,RANK(BL8,BL$4:BL$119,1))</f>
        <v>85</v>
      </c>
      <c r="BN8" s="51">
        <v>67.510000000000005</v>
      </c>
      <c r="BO8" s="6">
        <v>1</v>
      </c>
      <c r="BP8" s="31">
        <v>1</v>
      </c>
      <c r="BQ8" s="31">
        <v>0</v>
      </c>
      <c r="BR8" s="38">
        <f t="shared" si="11"/>
        <v>82.51</v>
      </c>
      <c r="BS8" s="11">
        <f>IF(BR8="",Default_Rank_Score,RANK(BR8,BR$4:BR$119,1))</f>
        <v>94</v>
      </c>
    </row>
    <row r="9" spans="1:71" s="10" customFormat="1" x14ac:dyDescent="0.2">
      <c r="A9" s="61" t="s">
        <v>52</v>
      </c>
      <c r="B9" s="2"/>
      <c r="C9" s="1"/>
      <c r="D9" s="68" t="s">
        <v>46</v>
      </c>
      <c r="E9" s="76" t="s">
        <v>53</v>
      </c>
      <c r="F9" s="6"/>
      <c r="G9" s="66">
        <f t="shared" si="0"/>
        <v>91</v>
      </c>
      <c r="H9" s="66">
        <f t="shared" si="12"/>
        <v>456</v>
      </c>
      <c r="I9" s="66">
        <f t="shared" si="13"/>
        <v>6</v>
      </c>
      <c r="J9" s="66">
        <f t="shared" si="14"/>
        <v>7</v>
      </c>
      <c r="K9" s="67">
        <f t="shared" si="15"/>
        <v>672.53</v>
      </c>
      <c r="L9" s="51">
        <v>76.16</v>
      </c>
      <c r="M9" s="6">
        <v>2</v>
      </c>
      <c r="N9" s="31">
        <v>0</v>
      </c>
      <c r="O9" s="31">
        <v>0</v>
      </c>
      <c r="P9" s="38">
        <f t="shared" si="2"/>
        <v>86.16</v>
      </c>
      <c r="Q9" s="55">
        <f>IF(P9="",Default_Rank_Score,RANK(P9,P$4:P$119,1))</f>
        <v>101</v>
      </c>
      <c r="R9" s="51">
        <v>48.38</v>
      </c>
      <c r="S9" s="6">
        <v>0</v>
      </c>
      <c r="T9" s="31">
        <v>0</v>
      </c>
      <c r="U9" s="31">
        <v>0</v>
      </c>
      <c r="V9" s="38">
        <f t="shared" si="3"/>
        <v>48.38</v>
      </c>
      <c r="W9" s="57">
        <f>IF(V9="",Default_Rank_Score,RANK(V9,V$4:V$119,1))</f>
        <v>89</v>
      </c>
      <c r="X9" s="51">
        <v>64.099999999999994</v>
      </c>
      <c r="Y9" s="6">
        <v>0</v>
      </c>
      <c r="Z9" s="31">
        <v>0</v>
      </c>
      <c r="AA9" s="31">
        <v>0</v>
      </c>
      <c r="AB9" s="38">
        <f t="shared" si="4"/>
        <v>64.099999999999994</v>
      </c>
      <c r="AC9" s="57">
        <f>IF(AB9="",Default_Rank_Score,RANK(AB9,AB$4:AB$119,1))</f>
        <v>85</v>
      </c>
      <c r="AD9" s="51">
        <v>53.23</v>
      </c>
      <c r="AE9" s="6">
        <v>2</v>
      </c>
      <c r="AF9" s="31">
        <v>0</v>
      </c>
      <c r="AG9" s="31">
        <v>0</v>
      </c>
      <c r="AH9" s="38">
        <f t="shared" si="5"/>
        <v>63.23</v>
      </c>
      <c r="AI9" s="57">
        <f>IF(AH9="",Default_Rank_Score,RANK(AH9,AH$4:AH$119,1))</f>
        <v>92</v>
      </c>
      <c r="AJ9" s="51">
        <v>71.31</v>
      </c>
      <c r="AK9" s="6">
        <v>0</v>
      </c>
      <c r="AL9" s="31">
        <v>0</v>
      </c>
      <c r="AM9" s="31">
        <v>0</v>
      </c>
      <c r="AN9" s="38">
        <f t="shared" si="6"/>
        <v>71.31</v>
      </c>
      <c r="AO9" s="11">
        <f>IF(AN9="",Default_Rank_Score,RANK(AN9,AN$4:AN$119,1))</f>
        <v>89</v>
      </c>
      <c r="AP9" s="51">
        <v>68.3</v>
      </c>
      <c r="AQ9" s="6">
        <v>0</v>
      </c>
      <c r="AR9" s="31">
        <v>0</v>
      </c>
      <c r="AS9" s="31">
        <v>0</v>
      </c>
      <c r="AT9" s="38">
        <f t="shared" si="7"/>
        <v>68.3</v>
      </c>
      <c r="AU9" s="11">
        <f>IF(AT9="",Default_Rank_Score,RANK(AT9,AT$4:AT$119,1))</f>
        <v>91</v>
      </c>
      <c r="AV9" s="51">
        <v>55.55</v>
      </c>
      <c r="AW9" s="6">
        <v>2</v>
      </c>
      <c r="AX9" s="31">
        <v>0</v>
      </c>
      <c r="AY9" s="31">
        <v>0</v>
      </c>
      <c r="AZ9" s="38">
        <f t="shared" si="8"/>
        <v>65.55</v>
      </c>
      <c r="BA9" s="11">
        <f>IF(AZ9="",Default_Rank_Score,RANK(AZ9,AZ$4:AZ$119,1))</f>
        <v>91</v>
      </c>
      <c r="BB9" s="51">
        <v>51.72</v>
      </c>
      <c r="BC9" s="6">
        <v>0</v>
      </c>
      <c r="BD9" s="31">
        <v>0</v>
      </c>
      <c r="BE9" s="31">
        <v>0</v>
      </c>
      <c r="BF9" s="38">
        <f t="shared" si="9"/>
        <v>51.72</v>
      </c>
      <c r="BG9" s="11">
        <f>IF(BF9="",Default_Rank_Score,RANK(BF9,BF$4:BF$119,1))</f>
        <v>77</v>
      </c>
      <c r="BH9" s="51">
        <v>75.31</v>
      </c>
      <c r="BI9" s="6">
        <v>1</v>
      </c>
      <c r="BJ9" s="31">
        <v>0</v>
      </c>
      <c r="BK9" s="31">
        <v>0</v>
      </c>
      <c r="BL9" s="38">
        <f t="shared" si="10"/>
        <v>80.31</v>
      </c>
      <c r="BM9" s="11">
        <f>IF(BL9="",Default_Rank_Score,RANK(BL9,BL$4:BL$119,1))</f>
        <v>102</v>
      </c>
      <c r="BN9" s="51">
        <v>73.47</v>
      </c>
      <c r="BO9" s="6">
        <v>0</v>
      </c>
      <c r="BP9" s="31">
        <v>0</v>
      </c>
      <c r="BQ9" s="31">
        <v>0</v>
      </c>
      <c r="BR9" s="38">
        <f t="shared" si="11"/>
        <v>73.47</v>
      </c>
      <c r="BS9" s="11">
        <f>IF(BR9="",Default_Rank_Score,RANK(BR9,BR$4:BR$119,1))</f>
        <v>87</v>
      </c>
    </row>
    <row r="10" spans="1:71" s="10" customFormat="1" x14ac:dyDescent="0.2">
      <c r="A10" s="61" t="s">
        <v>55</v>
      </c>
      <c r="B10" s="2"/>
      <c r="C10" s="1"/>
      <c r="D10" s="68" t="s">
        <v>46</v>
      </c>
      <c r="E10" s="76" t="s">
        <v>139</v>
      </c>
      <c r="F10" s="6"/>
      <c r="G10" s="66">
        <f t="shared" si="0"/>
        <v>44</v>
      </c>
      <c r="H10" s="66">
        <f t="shared" si="12"/>
        <v>247</v>
      </c>
      <c r="I10" s="66">
        <f t="shared" si="13"/>
        <v>9</v>
      </c>
      <c r="J10" s="66">
        <f t="shared" si="14"/>
        <v>1</v>
      </c>
      <c r="K10" s="67">
        <f t="shared" si="15"/>
        <v>395.46</v>
      </c>
      <c r="L10" s="51">
        <v>38.81</v>
      </c>
      <c r="M10" s="6">
        <v>0</v>
      </c>
      <c r="N10" s="31">
        <v>0</v>
      </c>
      <c r="O10" s="31">
        <v>0</v>
      </c>
      <c r="P10" s="38">
        <f t="shared" si="2"/>
        <v>38.81</v>
      </c>
      <c r="Q10" s="55">
        <f>IF(P10="",Default_Rank_Score,RANK(P10,P$4:P$119,1))</f>
        <v>47</v>
      </c>
      <c r="R10" s="51">
        <v>28.41</v>
      </c>
      <c r="S10" s="6">
        <v>0</v>
      </c>
      <c r="T10" s="31">
        <v>0</v>
      </c>
      <c r="U10" s="31">
        <v>0</v>
      </c>
      <c r="V10" s="38">
        <f t="shared" si="3"/>
        <v>28.41</v>
      </c>
      <c r="W10" s="57">
        <f>IF(V10="",Default_Rank_Score,RANK(V10,V$4:V$119,1))</f>
        <v>45</v>
      </c>
      <c r="X10" s="51">
        <v>45.09</v>
      </c>
      <c r="Y10" s="6">
        <v>0</v>
      </c>
      <c r="Z10" s="31">
        <v>1</v>
      </c>
      <c r="AA10" s="31">
        <v>0</v>
      </c>
      <c r="AB10" s="38">
        <f t="shared" si="4"/>
        <v>55.09</v>
      </c>
      <c r="AC10" s="57">
        <f>IF(AB10="",Default_Rank_Score,RANK(AB10,AB$4:AB$119,1))</f>
        <v>73</v>
      </c>
      <c r="AD10" s="51">
        <v>38.54</v>
      </c>
      <c r="AE10" s="6">
        <v>0</v>
      </c>
      <c r="AF10" s="31">
        <v>0</v>
      </c>
      <c r="AG10" s="31">
        <v>0</v>
      </c>
      <c r="AH10" s="38">
        <f t="shared" si="5"/>
        <v>38.54</v>
      </c>
      <c r="AI10" s="57">
        <f>IF(AH10="",Default_Rank_Score,RANK(AH10,AH$4:AH$119,1))</f>
        <v>52</v>
      </c>
      <c r="AJ10" s="51">
        <v>41.9</v>
      </c>
      <c r="AK10" s="6">
        <v>0</v>
      </c>
      <c r="AL10" s="31">
        <v>0</v>
      </c>
      <c r="AM10" s="31">
        <v>0</v>
      </c>
      <c r="AN10" s="38">
        <f t="shared" si="6"/>
        <v>41.9</v>
      </c>
      <c r="AO10" s="11">
        <f>IF(AN10="",Default_Rank_Score,RANK(AN10,AN$4:AN$119,1))</f>
        <v>30</v>
      </c>
      <c r="AP10" s="51">
        <v>41.76</v>
      </c>
      <c r="AQ10" s="6">
        <v>0</v>
      </c>
      <c r="AR10" s="31">
        <v>0</v>
      </c>
      <c r="AS10" s="31">
        <v>0</v>
      </c>
      <c r="AT10" s="38">
        <f t="shared" si="7"/>
        <v>41.76</v>
      </c>
      <c r="AU10" s="11">
        <f>IF(AT10="",Default_Rank_Score,RANK(AT10,AT$4:AT$119,1))</f>
        <v>53</v>
      </c>
      <c r="AV10" s="51">
        <v>30.03</v>
      </c>
      <c r="AW10" s="6">
        <v>1</v>
      </c>
      <c r="AX10" s="31">
        <v>0</v>
      </c>
      <c r="AY10" s="31">
        <v>0</v>
      </c>
      <c r="AZ10" s="38">
        <f t="shared" si="8"/>
        <v>35.03</v>
      </c>
      <c r="BA10" s="11">
        <f>IF(AZ10="",Default_Rank_Score,RANK(AZ10,AZ$4:AZ$119,1))</f>
        <v>27</v>
      </c>
      <c r="BB10" s="51">
        <v>35.07</v>
      </c>
      <c r="BC10" s="6">
        <v>0</v>
      </c>
      <c r="BD10" s="31">
        <v>0</v>
      </c>
      <c r="BE10" s="31">
        <v>0</v>
      </c>
      <c r="BF10" s="38">
        <f t="shared" si="9"/>
        <v>35.07</v>
      </c>
      <c r="BG10" s="11">
        <f>IF(BF10="",Default_Rank_Score,RANK(BF10,BF$4:BF$119,1))</f>
        <v>42</v>
      </c>
      <c r="BH10" s="51">
        <v>34.869999999999997</v>
      </c>
      <c r="BI10" s="6">
        <v>0</v>
      </c>
      <c r="BJ10" s="31">
        <v>0</v>
      </c>
      <c r="BK10" s="31">
        <v>0</v>
      </c>
      <c r="BL10" s="38">
        <f t="shared" si="10"/>
        <v>34.869999999999997</v>
      </c>
      <c r="BM10" s="11">
        <f>IF(BL10="",Default_Rank_Score,RANK(BL10,BL$4:BL$119,1))</f>
        <v>33</v>
      </c>
      <c r="BN10" s="51">
        <v>45.98</v>
      </c>
      <c r="BO10" s="6">
        <v>0</v>
      </c>
      <c r="BP10" s="31">
        <v>0</v>
      </c>
      <c r="BQ10" s="31">
        <v>0</v>
      </c>
      <c r="BR10" s="38">
        <f t="shared" si="11"/>
        <v>45.98</v>
      </c>
      <c r="BS10" s="11">
        <f>IF(BR10="",Default_Rank_Score,RANK(BR10,BR$4:BR$119,1))</f>
        <v>41</v>
      </c>
    </row>
    <row r="11" spans="1:71" s="10" customFormat="1" x14ac:dyDescent="0.2">
      <c r="A11" s="61" t="s">
        <v>56</v>
      </c>
      <c r="B11" s="2"/>
      <c r="C11" s="1"/>
      <c r="D11" s="68" t="s">
        <v>46</v>
      </c>
      <c r="E11" s="76" t="s">
        <v>57</v>
      </c>
      <c r="F11" s="6"/>
      <c r="G11" s="66">
        <f t="shared" si="0"/>
        <v>71</v>
      </c>
      <c r="H11" s="66">
        <f t="shared" si="12"/>
        <v>388</v>
      </c>
      <c r="I11" s="66">
        <f t="shared" si="13"/>
        <v>4</v>
      </c>
      <c r="J11" s="66">
        <f t="shared" si="14"/>
        <v>8</v>
      </c>
      <c r="K11" s="67">
        <f t="shared" si="15"/>
        <v>524.89</v>
      </c>
      <c r="L11" s="51">
        <v>48.84</v>
      </c>
      <c r="M11" s="6">
        <v>2</v>
      </c>
      <c r="N11" s="31">
        <v>0</v>
      </c>
      <c r="O11" s="31">
        <v>0</v>
      </c>
      <c r="P11" s="38">
        <f t="shared" si="2"/>
        <v>58.84</v>
      </c>
      <c r="Q11" s="55">
        <f>IF(P11="",Default_Rank_Score,RANK(P11,P$4:P$119,1))</f>
        <v>76</v>
      </c>
      <c r="R11" s="51">
        <v>38.74</v>
      </c>
      <c r="S11" s="6">
        <v>0</v>
      </c>
      <c r="T11" s="31">
        <v>0</v>
      </c>
      <c r="U11" s="31">
        <v>0</v>
      </c>
      <c r="V11" s="38">
        <f t="shared" si="3"/>
        <v>38.74</v>
      </c>
      <c r="W11" s="57">
        <f>IF(V11="",Default_Rank_Score,RANK(V11,V$4:V$119,1))</f>
        <v>74</v>
      </c>
      <c r="X11" s="51">
        <v>43.92</v>
      </c>
      <c r="Y11" s="6">
        <v>1</v>
      </c>
      <c r="Z11" s="31">
        <v>0</v>
      </c>
      <c r="AA11" s="31">
        <v>0</v>
      </c>
      <c r="AB11" s="38">
        <f t="shared" si="4"/>
        <v>48.92</v>
      </c>
      <c r="AC11" s="57">
        <f>IF(AB11="",Default_Rank_Score,RANK(AB11,AB$4:AB$119,1))</f>
        <v>63</v>
      </c>
      <c r="AD11" s="51">
        <v>54.16</v>
      </c>
      <c r="AE11" s="6">
        <v>2</v>
      </c>
      <c r="AF11" s="31">
        <v>0</v>
      </c>
      <c r="AG11" s="31">
        <v>0</v>
      </c>
      <c r="AH11" s="38">
        <f t="shared" si="5"/>
        <v>64.16</v>
      </c>
      <c r="AI11" s="57">
        <f>IF(AH11="",Default_Rank_Score,RANK(AH11,AH$4:AH$119,1))</f>
        <v>93</v>
      </c>
      <c r="AJ11" s="51">
        <v>61.5</v>
      </c>
      <c r="AK11" s="6">
        <v>1</v>
      </c>
      <c r="AL11" s="31">
        <v>0</v>
      </c>
      <c r="AM11" s="31">
        <v>0</v>
      </c>
      <c r="AN11" s="38">
        <f t="shared" si="6"/>
        <v>66.5</v>
      </c>
      <c r="AO11" s="11">
        <f>IF(AN11="",Default_Rank_Score,RANK(AN11,AN$4:AN$119,1))</f>
        <v>82</v>
      </c>
      <c r="AP11" s="51">
        <v>51.11</v>
      </c>
      <c r="AQ11" s="6">
        <v>0</v>
      </c>
      <c r="AR11" s="31">
        <v>0</v>
      </c>
      <c r="AS11" s="31">
        <v>0</v>
      </c>
      <c r="AT11" s="38">
        <f t="shared" si="7"/>
        <v>51.11</v>
      </c>
      <c r="AU11" s="11">
        <f>IF(AT11="",Default_Rank_Score,RANK(AT11,AT$4:AT$119,1))</f>
        <v>69</v>
      </c>
      <c r="AV11" s="51">
        <v>37.68</v>
      </c>
      <c r="AW11" s="6">
        <v>1</v>
      </c>
      <c r="AX11" s="31">
        <v>0</v>
      </c>
      <c r="AY11" s="31">
        <v>0</v>
      </c>
      <c r="AZ11" s="38">
        <f t="shared" si="8"/>
        <v>42.68</v>
      </c>
      <c r="BA11" s="11">
        <f>IF(AZ11="",Default_Rank_Score,RANK(AZ11,AZ$4:AZ$119,1))</f>
        <v>52</v>
      </c>
      <c r="BB11" s="51">
        <v>47.32</v>
      </c>
      <c r="BC11" s="6">
        <v>0</v>
      </c>
      <c r="BD11" s="31">
        <v>0</v>
      </c>
      <c r="BE11" s="31">
        <v>0</v>
      </c>
      <c r="BF11" s="38">
        <f t="shared" si="9"/>
        <v>47.32</v>
      </c>
      <c r="BG11" s="11">
        <f>IF(BF11="",Default_Rank_Score,RANK(BF11,BF$4:BF$119,1))</f>
        <v>70</v>
      </c>
      <c r="BH11" s="51">
        <v>44</v>
      </c>
      <c r="BI11" s="6">
        <v>0</v>
      </c>
      <c r="BJ11" s="31">
        <v>0</v>
      </c>
      <c r="BK11" s="31">
        <v>0</v>
      </c>
      <c r="BL11" s="38">
        <f t="shared" si="10"/>
        <v>44</v>
      </c>
      <c r="BM11" s="11">
        <f>IF(BL11="",Default_Rank_Score,RANK(BL11,BL$4:BL$119,1))</f>
        <v>60</v>
      </c>
      <c r="BN11" s="51">
        <v>57.62</v>
      </c>
      <c r="BO11" s="6">
        <v>1</v>
      </c>
      <c r="BP11" s="31">
        <v>0</v>
      </c>
      <c r="BQ11" s="31">
        <v>0</v>
      </c>
      <c r="BR11" s="38">
        <f t="shared" si="11"/>
        <v>62.62</v>
      </c>
      <c r="BS11" s="11">
        <f>IF(BR11="",Default_Rank_Score,RANK(BR11,BR$4:BR$119,1))</f>
        <v>77</v>
      </c>
    </row>
    <row r="12" spans="1:71" s="10" customFormat="1" x14ac:dyDescent="0.2">
      <c r="A12" s="61" t="s">
        <v>58</v>
      </c>
      <c r="B12" s="2"/>
      <c r="C12" s="1"/>
      <c r="D12" s="68" t="s">
        <v>46</v>
      </c>
      <c r="E12" s="76" t="s">
        <v>59</v>
      </c>
      <c r="F12" s="6"/>
      <c r="G12" s="66">
        <f t="shared" si="0"/>
        <v>94</v>
      </c>
      <c r="H12" s="66">
        <f t="shared" si="12"/>
        <v>440</v>
      </c>
      <c r="I12" s="66">
        <f t="shared" si="13"/>
        <v>0</v>
      </c>
      <c r="J12" s="66">
        <f t="shared" si="14"/>
        <v>23</v>
      </c>
      <c r="K12" s="67">
        <f t="shared" si="15"/>
        <v>705.8900000000001</v>
      </c>
      <c r="L12" s="51">
        <v>55.45</v>
      </c>
      <c r="M12" s="6">
        <v>1</v>
      </c>
      <c r="N12" s="31">
        <v>0</v>
      </c>
      <c r="O12" s="31">
        <v>0</v>
      </c>
      <c r="P12" s="38">
        <f t="shared" si="2"/>
        <v>60.45</v>
      </c>
      <c r="Q12" s="55">
        <f>IF(P12="",Default_Rank_Score,RANK(P12,P$4:P$119,1))</f>
        <v>79</v>
      </c>
      <c r="R12" s="51">
        <v>36.03</v>
      </c>
      <c r="S12" s="6">
        <v>1</v>
      </c>
      <c r="T12" s="31">
        <v>0</v>
      </c>
      <c r="U12" s="31">
        <v>0</v>
      </c>
      <c r="V12" s="38">
        <f t="shared" si="3"/>
        <v>41.03</v>
      </c>
      <c r="W12" s="57">
        <f>IF(V12="",Default_Rank_Score,RANK(V12,V$4:V$119,1))</f>
        <v>79</v>
      </c>
      <c r="X12" s="51">
        <v>62.38</v>
      </c>
      <c r="Y12" s="6">
        <v>2</v>
      </c>
      <c r="Z12" s="31">
        <v>0</v>
      </c>
      <c r="AA12" s="31">
        <v>0</v>
      </c>
      <c r="AB12" s="38">
        <f t="shared" si="4"/>
        <v>72.38</v>
      </c>
      <c r="AC12" s="57">
        <f>IF(AB12="",Default_Rank_Score,RANK(AB12,AB$4:AB$119,1))</f>
        <v>93</v>
      </c>
      <c r="AD12" s="51">
        <v>53.49</v>
      </c>
      <c r="AE12" s="6">
        <v>1</v>
      </c>
      <c r="AF12" s="31">
        <v>0</v>
      </c>
      <c r="AG12" s="31">
        <v>0</v>
      </c>
      <c r="AH12" s="38">
        <f t="shared" si="5"/>
        <v>58.49</v>
      </c>
      <c r="AI12" s="57">
        <f>IF(AH12="",Default_Rank_Score,RANK(AH12,AH$4:AH$119,1))</f>
        <v>87</v>
      </c>
      <c r="AJ12" s="51">
        <v>75.260000000000005</v>
      </c>
      <c r="AK12" s="6">
        <v>4</v>
      </c>
      <c r="AL12" s="31">
        <v>0</v>
      </c>
      <c r="AM12" s="31">
        <v>0</v>
      </c>
      <c r="AN12" s="38">
        <f t="shared" si="6"/>
        <v>95.26</v>
      </c>
      <c r="AO12" s="11">
        <f>IF(AN12="",Default_Rank_Score,RANK(AN12,AN$4:AN$119,1))</f>
        <v>102</v>
      </c>
      <c r="AP12" s="51">
        <v>59.92</v>
      </c>
      <c r="AQ12" s="6">
        <v>2</v>
      </c>
      <c r="AR12" s="31">
        <v>0</v>
      </c>
      <c r="AS12" s="31">
        <v>0</v>
      </c>
      <c r="AT12" s="38">
        <f t="shared" si="7"/>
        <v>69.92</v>
      </c>
      <c r="AU12" s="11">
        <f>IF(AT12="",Default_Rank_Score,RANK(AT12,AT$4:AT$119,1))</f>
        <v>93</v>
      </c>
      <c r="AV12" s="51">
        <v>50.39</v>
      </c>
      <c r="AW12" s="6">
        <v>6</v>
      </c>
      <c r="AX12" s="31">
        <v>0</v>
      </c>
      <c r="AY12" s="31">
        <v>0</v>
      </c>
      <c r="AZ12" s="38">
        <f t="shared" si="8"/>
        <v>80.39</v>
      </c>
      <c r="BA12" s="11">
        <f>IF(AZ12="",Default_Rank_Score,RANK(AZ12,AZ$4:AZ$119,1))</f>
        <v>97</v>
      </c>
      <c r="BB12" s="51">
        <v>56.03</v>
      </c>
      <c r="BC12" s="6">
        <v>3</v>
      </c>
      <c r="BD12" s="31">
        <v>0</v>
      </c>
      <c r="BE12" s="31">
        <v>0</v>
      </c>
      <c r="BF12" s="38">
        <f t="shared" si="9"/>
        <v>71.03</v>
      </c>
      <c r="BG12" s="11">
        <f>IF(BF12="",Default_Rank_Score,RANK(BF12,BF$4:BF$119,1))</f>
        <v>98</v>
      </c>
      <c r="BH12" s="51">
        <v>63.21</v>
      </c>
      <c r="BI12" s="6">
        <v>2</v>
      </c>
      <c r="BJ12" s="31">
        <v>0</v>
      </c>
      <c r="BK12" s="31">
        <v>0</v>
      </c>
      <c r="BL12" s="38">
        <f t="shared" si="10"/>
        <v>73.210000000000008</v>
      </c>
      <c r="BM12" s="11">
        <f>IF(BL12="",Default_Rank_Score,RANK(BL12,BL$4:BL$119,1))</f>
        <v>99</v>
      </c>
      <c r="BN12" s="51">
        <v>78.73</v>
      </c>
      <c r="BO12" s="6">
        <v>1</v>
      </c>
      <c r="BP12" s="31">
        <v>0</v>
      </c>
      <c r="BQ12" s="31">
        <v>0</v>
      </c>
      <c r="BR12" s="38">
        <f t="shared" si="11"/>
        <v>83.73</v>
      </c>
      <c r="BS12" s="11">
        <f>IF(BR12="",Default_Rank_Score,RANK(BR12,BR$4:BR$119,1))</f>
        <v>96</v>
      </c>
    </row>
    <row r="13" spans="1:71" s="10" customFormat="1" x14ac:dyDescent="0.2">
      <c r="A13" s="61" t="s">
        <v>115</v>
      </c>
      <c r="B13" s="2"/>
      <c r="C13" s="1"/>
      <c r="D13" s="68" t="s">
        <v>46</v>
      </c>
      <c r="E13" s="76" t="s">
        <v>137</v>
      </c>
      <c r="F13" s="6"/>
      <c r="G13" s="66">
        <f t="shared" si="0"/>
        <v>101</v>
      </c>
      <c r="H13" s="66">
        <f t="shared" si="12"/>
        <v>487</v>
      </c>
      <c r="I13" s="66">
        <f t="shared" si="13"/>
        <v>3</v>
      </c>
      <c r="J13" s="66">
        <f t="shared" si="14"/>
        <v>19</v>
      </c>
      <c r="K13" s="67">
        <f t="shared" si="15"/>
        <v>901.09999999999991</v>
      </c>
      <c r="L13" s="51">
        <v>68.91</v>
      </c>
      <c r="M13" s="6">
        <v>2</v>
      </c>
      <c r="N13" s="31">
        <v>0</v>
      </c>
      <c r="O13" s="31">
        <v>0</v>
      </c>
      <c r="P13" s="38">
        <f t="shared" si="2"/>
        <v>78.91</v>
      </c>
      <c r="Q13" s="55">
        <f>IF(P13="",Default_Rank_Score,RANK(P13,P$4:P$119,1))</f>
        <v>98</v>
      </c>
      <c r="R13" s="51">
        <v>41.53</v>
      </c>
      <c r="S13" s="6">
        <v>0</v>
      </c>
      <c r="T13" s="31">
        <v>0</v>
      </c>
      <c r="U13" s="31">
        <v>0</v>
      </c>
      <c r="V13" s="38">
        <f t="shared" si="3"/>
        <v>41.53</v>
      </c>
      <c r="W13" s="57">
        <f>IF(V13="",Default_Rank_Score,RANK(V13,V$4:V$119,1))</f>
        <v>81</v>
      </c>
      <c r="X13" s="51">
        <v>82.29</v>
      </c>
      <c r="Y13" s="6">
        <v>0</v>
      </c>
      <c r="Z13" s="31">
        <v>0</v>
      </c>
      <c r="AA13" s="31">
        <v>0</v>
      </c>
      <c r="AB13" s="38">
        <f t="shared" si="4"/>
        <v>82.29</v>
      </c>
      <c r="AC13" s="57">
        <f>IF(AB13="",Default_Rank_Score,RANK(AB13,AB$4:AB$119,1))</f>
        <v>99</v>
      </c>
      <c r="AD13" s="51">
        <v>77.650000000000006</v>
      </c>
      <c r="AE13" s="6">
        <v>1</v>
      </c>
      <c r="AF13" s="31">
        <v>0</v>
      </c>
      <c r="AG13" s="31">
        <v>0</v>
      </c>
      <c r="AH13" s="38">
        <f t="shared" si="5"/>
        <v>82.65</v>
      </c>
      <c r="AI13" s="57">
        <f>IF(AH13="",Default_Rank_Score,RANK(AH13,AH$4:AH$119,1))</f>
        <v>102</v>
      </c>
      <c r="AJ13" s="51">
        <v>95.54</v>
      </c>
      <c r="AK13" s="6">
        <v>4</v>
      </c>
      <c r="AL13" s="31">
        <v>0</v>
      </c>
      <c r="AM13" s="31">
        <v>0</v>
      </c>
      <c r="AN13" s="38">
        <f t="shared" si="6"/>
        <v>115.54</v>
      </c>
      <c r="AO13" s="11">
        <f>IF(AN13="",Default_Rank_Score,RANK(AN13,AN$4:AN$119,1))</f>
        <v>107</v>
      </c>
      <c r="AP13" s="51">
        <v>90.39</v>
      </c>
      <c r="AQ13" s="6">
        <v>3</v>
      </c>
      <c r="AR13" s="31">
        <v>0</v>
      </c>
      <c r="AS13" s="31">
        <v>0</v>
      </c>
      <c r="AT13" s="38">
        <f t="shared" si="7"/>
        <v>105.39</v>
      </c>
      <c r="AU13" s="11">
        <f>IF(AT13="",Default_Rank_Score,RANK(AT13,AT$4:AT$119,1))</f>
        <v>103</v>
      </c>
      <c r="AV13" s="51">
        <v>75.959999999999994</v>
      </c>
      <c r="AW13" s="6">
        <v>4</v>
      </c>
      <c r="AX13" s="31">
        <v>0</v>
      </c>
      <c r="AY13" s="31">
        <v>0</v>
      </c>
      <c r="AZ13" s="38">
        <f t="shared" si="8"/>
        <v>95.96</v>
      </c>
      <c r="BA13" s="11">
        <f>IF(AZ13="",Default_Rank_Score,RANK(AZ13,AZ$4:AZ$119,1))</f>
        <v>103</v>
      </c>
      <c r="BB13" s="51">
        <v>111.78</v>
      </c>
      <c r="BC13" s="6">
        <v>3</v>
      </c>
      <c r="BD13" s="31">
        <v>1</v>
      </c>
      <c r="BE13" s="31">
        <v>0</v>
      </c>
      <c r="BF13" s="38">
        <f t="shared" si="9"/>
        <v>136.78</v>
      </c>
      <c r="BG13" s="11">
        <f>IF(BF13="",Default_Rank_Score,RANK(BF13,BF$4:BF$119,1))</f>
        <v>109</v>
      </c>
      <c r="BH13" s="51">
        <v>66.52</v>
      </c>
      <c r="BI13" s="6">
        <v>0</v>
      </c>
      <c r="BJ13" s="31">
        <v>0</v>
      </c>
      <c r="BK13" s="31">
        <v>0</v>
      </c>
      <c r="BL13" s="38">
        <f t="shared" si="10"/>
        <v>66.52</v>
      </c>
      <c r="BM13" s="11">
        <f>IF(BL13="",Default_Rank_Score,RANK(BL13,BL$4:BL$119,1))</f>
        <v>93</v>
      </c>
      <c r="BN13" s="51">
        <v>85.53</v>
      </c>
      <c r="BO13" s="6">
        <v>2</v>
      </c>
      <c r="BP13" s="31">
        <v>0</v>
      </c>
      <c r="BQ13" s="31">
        <v>0</v>
      </c>
      <c r="BR13" s="38">
        <f t="shared" si="11"/>
        <v>95.53</v>
      </c>
      <c r="BS13" s="11">
        <f>IF(BR13="",Default_Rank_Score,RANK(BR13,BR$4:BR$119,1))</f>
        <v>100</v>
      </c>
    </row>
    <row r="14" spans="1:71" s="10" customFormat="1" x14ac:dyDescent="0.2">
      <c r="A14" s="61" t="s">
        <v>116</v>
      </c>
      <c r="B14" s="2"/>
      <c r="C14" s="1"/>
      <c r="D14" s="68" t="s">
        <v>46</v>
      </c>
      <c r="E14" s="76" t="s">
        <v>159</v>
      </c>
      <c r="F14" s="6"/>
      <c r="G14" s="66">
        <f t="shared" si="0"/>
        <v>104</v>
      </c>
      <c r="H14" s="66">
        <f t="shared" si="12"/>
        <v>534</v>
      </c>
      <c r="I14" s="66">
        <f t="shared" si="13"/>
        <v>4</v>
      </c>
      <c r="J14" s="66">
        <f t="shared" si="14"/>
        <v>15</v>
      </c>
      <c r="K14" s="67">
        <f t="shared" si="15"/>
        <v>1092.4900000000002</v>
      </c>
      <c r="L14" s="51">
        <v>134.61000000000001</v>
      </c>
      <c r="M14" s="6">
        <v>4</v>
      </c>
      <c r="N14" s="31">
        <v>0</v>
      </c>
      <c r="O14" s="31">
        <v>0</v>
      </c>
      <c r="P14" s="38">
        <f t="shared" si="2"/>
        <v>154.61000000000001</v>
      </c>
      <c r="Q14" s="55">
        <f>IF(P14="",Default_Rank_Score,RANK(P14,P$4:P$119,1))</f>
        <v>110</v>
      </c>
      <c r="R14" s="51">
        <v>91.41</v>
      </c>
      <c r="S14" s="6">
        <v>0</v>
      </c>
      <c r="T14" s="31">
        <v>0</v>
      </c>
      <c r="U14" s="31">
        <v>0</v>
      </c>
      <c r="V14" s="38">
        <f t="shared" si="3"/>
        <v>91.41</v>
      </c>
      <c r="W14" s="57">
        <f>IF(V14="",Default_Rank_Score,RANK(V14,V$4:V$119,1))</f>
        <v>110</v>
      </c>
      <c r="X14" s="51">
        <v>96.59</v>
      </c>
      <c r="Y14" s="6">
        <v>0</v>
      </c>
      <c r="Z14" s="31">
        <v>0</v>
      </c>
      <c r="AA14" s="31">
        <v>0</v>
      </c>
      <c r="AB14" s="38">
        <f t="shared" si="4"/>
        <v>96.59</v>
      </c>
      <c r="AC14" s="57">
        <f>IF(AB14="",Default_Rank_Score,RANK(AB14,AB$4:AB$119,1))</f>
        <v>104</v>
      </c>
      <c r="AD14" s="51">
        <v>83.55</v>
      </c>
      <c r="AE14" s="6">
        <v>1</v>
      </c>
      <c r="AF14" s="31">
        <v>0</v>
      </c>
      <c r="AG14" s="31">
        <v>0</v>
      </c>
      <c r="AH14" s="38">
        <f t="shared" si="5"/>
        <v>88.55</v>
      </c>
      <c r="AI14" s="57">
        <f>IF(AH14="",Default_Rank_Score,RANK(AH14,AH$4:AH$119,1))</f>
        <v>104</v>
      </c>
      <c r="AJ14" s="51">
        <v>94.21</v>
      </c>
      <c r="AK14" s="6">
        <v>3</v>
      </c>
      <c r="AL14" s="31">
        <v>0</v>
      </c>
      <c r="AM14" s="31">
        <v>0</v>
      </c>
      <c r="AN14" s="38">
        <f t="shared" si="6"/>
        <v>109.21</v>
      </c>
      <c r="AO14" s="11">
        <f>IF(AN14="",Default_Rank_Score,RANK(AN14,AN$4:AN$119,1))</f>
        <v>106</v>
      </c>
      <c r="AP14" s="51">
        <v>104.81</v>
      </c>
      <c r="AQ14" s="6">
        <v>0</v>
      </c>
      <c r="AR14" s="31">
        <v>0</v>
      </c>
      <c r="AS14" s="31">
        <v>0</v>
      </c>
      <c r="AT14" s="38">
        <f t="shared" si="7"/>
        <v>104.81</v>
      </c>
      <c r="AU14" s="11">
        <f>IF(AT14="",Default_Rank_Score,RANK(AT14,AT$4:AT$119,1))</f>
        <v>102</v>
      </c>
      <c r="AV14" s="51">
        <v>89.69</v>
      </c>
      <c r="AW14" s="6">
        <v>1</v>
      </c>
      <c r="AX14" s="31">
        <v>0</v>
      </c>
      <c r="AY14" s="31">
        <v>0</v>
      </c>
      <c r="AZ14" s="38">
        <f t="shared" si="8"/>
        <v>94.69</v>
      </c>
      <c r="BA14" s="11">
        <f>IF(AZ14="",Default_Rank_Score,RANK(AZ14,AZ$4:AZ$119,1))</f>
        <v>101</v>
      </c>
      <c r="BB14" s="51">
        <v>95.61</v>
      </c>
      <c r="BC14" s="6">
        <v>1</v>
      </c>
      <c r="BD14" s="31">
        <v>0</v>
      </c>
      <c r="BE14" s="31">
        <v>0</v>
      </c>
      <c r="BF14" s="38">
        <f t="shared" si="9"/>
        <v>100.61</v>
      </c>
      <c r="BG14" s="11">
        <f>IF(BF14="",Default_Rank_Score,RANK(BF14,BF$4:BF$119,1))</f>
        <v>105</v>
      </c>
      <c r="BH14" s="51">
        <v>121.74</v>
      </c>
      <c r="BI14" s="6">
        <v>5</v>
      </c>
      <c r="BJ14" s="31">
        <v>0</v>
      </c>
      <c r="BK14" s="31">
        <v>0</v>
      </c>
      <c r="BL14" s="38">
        <f t="shared" si="10"/>
        <v>146.74</v>
      </c>
      <c r="BM14" s="11">
        <f>IF(BL14="",Default_Rank_Score,RANK(BL14,BL$4:BL$119,1))</f>
        <v>109</v>
      </c>
      <c r="BN14" s="51">
        <v>105.27</v>
      </c>
      <c r="BO14" s="6">
        <v>0</v>
      </c>
      <c r="BP14" s="31">
        <v>0</v>
      </c>
      <c r="BQ14" s="31">
        <v>0</v>
      </c>
      <c r="BR14" s="38">
        <f t="shared" si="11"/>
        <v>105.27</v>
      </c>
      <c r="BS14" s="11">
        <f>IF(BR14="",Default_Rank_Score,RANK(BR14,BR$4:BR$119,1))</f>
        <v>102</v>
      </c>
    </row>
    <row r="15" spans="1:71" s="10" customFormat="1" x14ac:dyDescent="0.2">
      <c r="A15" s="61" t="s">
        <v>153</v>
      </c>
      <c r="B15" s="2"/>
      <c r="C15" s="1"/>
      <c r="D15" s="68" t="s">
        <v>46</v>
      </c>
      <c r="E15" s="76" t="s">
        <v>90</v>
      </c>
      <c r="F15" s="6"/>
      <c r="G15" s="66">
        <f t="shared" si="0"/>
        <v>80</v>
      </c>
      <c r="H15" s="66">
        <f t="shared" ref="H15:H16" si="16">Q15+W15+AC15+AI15+AO15</f>
        <v>414</v>
      </c>
      <c r="I15" s="66">
        <f t="shared" ref="I15:I16" si="17">IF(M15=0,1,0)+IF(S15=0,1,0)+IF(Y15=0,1,0)+IF(AE15=0,1,0)+IF(AK15=0,1,0)+IF(AQ15=0,1,0)+IF(AW15=0,1,0)+IF(BC15=0,1,0)+IF(BI15=0,1,0)+IF(BO15=0,1,0)</f>
        <v>8</v>
      </c>
      <c r="J15" s="66">
        <f t="shared" ref="J15:J16" si="18">M15+S15+Y15+AE15+AK15+AQ15+AW15+BC15+BI15+BO15</f>
        <v>4</v>
      </c>
      <c r="K15" s="67">
        <f t="shared" ref="K15:K16" si="19">P15+V15+AB15+AH15+AN15+AT15+AZ15+BF15+BL15+BR15</f>
        <v>588.7600000000001</v>
      </c>
      <c r="L15" s="51">
        <v>57.99</v>
      </c>
      <c r="M15" s="6">
        <v>0</v>
      </c>
      <c r="N15" s="31">
        <v>1</v>
      </c>
      <c r="O15" s="31">
        <v>0</v>
      </c>
      <c r="P15" s="38">
        <f t="shared" si="2"/>
        <v>67.990000000000009</v>
      </c>
      <c r="Q15" s="55">
        <f>IF(P15="",Default_Rank_Score,RANK(P15,P$4:P$119,1))</f>
        <v>88</v>
      </c>
      <c r="R15" s="51">
        <v>53.61</v>
      </c>
      <c r="S15" s="6">
        <v>0</v>
      </c>
      <c r="T15" s="31">
        <v>0</v>
      </c>
      <c r="U15" s="31">
        <v>0</v>
      </c>
      <c r="V15" s="38">
        <f t="shared" si="3"/>
        <v>53.61</v>
      </c>
      <c r="W15" s="57">
        <f>IF(V15="",Default_Rank_Score,RANK(V15,V$4:V$119,1))</f>
        <v>96</v>
      </c>
      <c r="X15" s="51">
        <v>61.85</v>
      </c>
      <c r="Y15" s="6">
        <v>0</v>
      </c>
      <c r="Z15" s="31">
        <v>0</v>
      </c>
      <c r="AA15" s="31">
        <v>0</v>
      </c>
      <c r="AB15" s="38">
        <f t="shared" si="4"/>
        <v>61.85</v>
      </c>
      <c r="AC15" s="57">
        <f>IF(AB15="",Default_Rank_Score,RANK(AB15,AB$4:AB$119,1))</f>
        <v>81</v>
      </c>
      <c r="AD15" s="51">
        <v>54.66</v>
      </c>
      <c r="AE15" s="6">
        <v>0</v>
      </c>
      <c r="AF15" s="31">
        <v>0</v>
      </c>
      <c r="AG15" s="31">
        <v>0</v>
      </c>
      <c r="AH15" s="38">
        <f t="shared" si="5"/>
        <v>54.66</v>
      </c>
      <c r="AI15" s="57">
        <f>IF(AH15="",Default_Rank_Score,RANK(AH15,AH$4:AH$119,1))</f>
        <v>82</v>
      </c>
      <c r="AJ15" s="51">
        <v>55.5</v>
      </c>
      <c r="AK15" s="6">
        <v>0</v>
      </c>
      <c r="AL15" s="31">
        <v>0</v>
      </c>
      <c r="AM15" s="31">
        <v>0</v>
      </c>
      <c r="AN15" s="38">
        <f t="shared" si="6"/>
        <v>55.5</v>
      </c>
      <c r="AO15" s="11">
        <f>IF(AN15="",Default_Rank_Score,RANK(AN15,AN$4:AN$119,1))</f>
        <v>67</v>
      </c>
      <c r="AP15" s="51">
        <v>57.12</v>
      </c>
      <c r="AQ15" s="6">
        <v>1</v>
      </c>
      <c r="AR15" s="31">
        <v>0</v>
      </c>
      <c r="AS15" s="31">
        <v>0</v>
      </c>
      <c r="AT15" s="38">
        <f t="shared" si="7"/>
        <v>62.12</v>
      </c>
      <c r="AU15" s="11">
        <f>IF(AT15="",Default_Rank_Score,RANK(AT15,AT$4:AT$119,1))</f>
        <v>84</v>
      </c>
      <c r="AV15" s="51">
        <v>49.85</v>
      </c>
      <c r="AW15" s="6">
        <v>0</v>
      </c>
      <c r="AX15" s="31">
        <v>0</v>
      </c>
      <c r="AY15" s="31">
        <v>0</v>
      </c>
      <c r="AZ15" s="38">
        <f t="shared" si="8"/>
        <v>49.85</v>
      </c>
      <c r="BA15" s="11">
        <f>IF(AZ15="",Default_Rank_Score,RANK(AZ15,AZ$4:AZ$119,1))</f>
        <v>69</v>
      </c>
      <c r="BB15" s="51">
        <v>48.04</v>
      </c>
      <c r="BC15" s="6">
        <v>0</v>
      </c>
      <c r="BD15" s="31">
        <v>0</v>
      </c>
      <c r="BE15" s="31">
        <v>0</v>
      </c>
      <c r="BF15" s="38">
        <f t="shared" si="9"/>
        <v>48.04</v>
      </c>
      <c r="BG15" s="11">
        <f>IF(BF15="",Default_Rank_Score,RANK(BF15,BF$4:BF$119,1))</f>
        <v>72</v>
      </c>
      <c r="BH15" s="51">
        <v>62.5</v>
      </c>
      <c r="BI15" s="6">
        <v>0</v>
      </c>
      <c r="BJ15" s="31">
        <v>0</v>
      </c>
      <c r="BK15" s="31">
        <v>0</v>
      </c>
      <c r="BL15" s="38">
        <f t="shared" si="10"/>
        <v>62.5</v>
      </c>
      <c r="BM15" s="11">
        <f>IF(BL15="",Default_Rank_Score,RANK(BL15,BL$4:BL$119,1))</f>
        <v>87</v>
      </c>
      <c r="BN15" s="51">
        <v>57.64</v>
      </c>
      <c r="BO15" s="6">
        <v>3</v>
      </c>
      <c r="BP15" s="31">
        <v>0</v>
      </c>
      <c r="BQ15" s="31">
        <v>0</v>
      </c>
      <c r="BR15" s="38">
        <f t="shared" si="11"/>
        <v>72.64</v>
      </c>
      <c r="BS15" s="11">
        <f>IF(BR15="",Default_Rank_Score,RANK(BR15,BR$4:BR$119,1))</f>
        <v>85</v>
      </c>
    </row>
    <row r="16" spans="1:71" s="10" customFormat="1" x14ac:dyDescent="0.2">
      <c r="A16" s="61" t="s">
        <v>160</v>
      </c>
      <c r="B16" s="2"/>
      <c r="C16" s="1"/>
      <c r="D16" s="68" t="s">
        <v>46</v>
      </c>
      <c r="E16" s="76" t="s">
        <v>137</v>
      </c>
      <c r="F16" s="6"/>
      <c r="G16" s="66">
        <f t="shared" si="0"/>
        <v>106</v>
      </c>
      <c r="H16" s="66">
        <f t="shared" si="16"/>
        <v>533</v>
      </c>
      <c r="I16" s="66">
        <f t="shared" si="17"/>
        <v>1</v>
      </c>
      <c r="J16" s="66">
        <f t="shared" si="18"/>
        <v>34</v>
      </c>
      <c r="K16" s="67">
        <f t="shared" si="19"/>
        <v>1170.1500000000001</v>
      </c>
      <c r="L16" s="51">
        <v>113.71</v>
      </c>
      <c r="M16" s="6">
        <v>7</v>
      </c>
      <c r="N16" s="31">
        <v>0</v>
      </c>
      <c r="O16" s="31">
        <v>0</v>
      </c>
      <c r="P16" s="38">
        <f t="shared" si="2"/>
        <v>148.70999999999998</v>
      </c>
      <c r="Q16" s="55">
        <f>IF(P16="",Default_Rank_Score,RANK(P16,P$4:P$119,1))</f>
        <v>108</v>
      </c>
      <c r="R16" s="51">
        <v>58.16</v>
      </c>
      <c r="S16" s="6">
        <v>0</v>
      </c>
      <c r="T16" s="31">
        <v>0</v>
      </c>
      <c r="U16" s="31">
        <v>0</v>
      </c>
      <c r="V16" s="38">
        <f t="shared" si="3"/>
        <v>58.16</v>
      </c>
      <c r="W16" s="57">
        <f>IF(V16="",Default_Rank_Score,RANK(V16,V$4:V$119,1))</f>
        <v>102</v>
      </c>
      <c r="X16" s="51">
        <v>96.07</v>
      </c>
      <c r="Y16" s="6">
        <v>1</v>
      </c>
      <c r="Z16" s="31">
        <v>0</v>
      </c>
      <c r="AA16" s="31">
        <v>0</v>
      </c>
      <c r="AB16" s="38">
        <f t="shared" si="4"/>
        <v>101.07</v>
      </c>
      <c r="AC16" s="57">
        <f>IF(AB16="",Default_Rank_Score,RANK(AB16,AB$4:AB$119,1))</f>
        <v>107</v>
      </c>
      <c r="AD16" s="51">
        <v>111.61</v>
      </c>
      <c r="AE16" s="6">
        <v>2</v>
      </c>
      <c r="AF16" s="31">
        <v>0</v>
      </c>
      <c r="AG16" s="31">
        <v>0</v>
      </c>
      <c r="AH16" s="38">
        <f t="shared" si="5"/>
        <v>121.61</v>
      </c>
      <c r="AI16" s="57">
        <f>IF(AH16="",Default_Rank_Score,RANK(AH16,AH$4:AH$119,1))</f>
        <v>106</v>
      </c>
      <c r="AJ16" s="51">
        <v>123.29</v>
      </c>
      <c r="AK16" s="6">
        <v>5</v>
      </c>
      <c r="AL16" s="31">
        <v>0</v>
      </c>
      <c r="AM16" s="31">
        <v>0</v>
      </c>
      <c r="AN16" s="38">
        <f t="shared" si="6"/>
        <v>148.29000000000002</v>
      </c>
      <c r="AO16" s="11">
        <f>IF(AN16="",Default_Rank_Score,RANK(AN16,AN$4:AN$119,1))</f>
        <v>110</v>
      </c>
      <c r="AP16" s="51">
        <v>112.95</v>
      </c>
      <c r="AQ16" s="6">
        <v>3</v>
      </c>
      <c r="AR16" s="31">
        <v>0</v>
      </c>
      <c r="AS16" s="31">
        <v>0</v>
      </c>
      <c r="AT16" s="38">
        <f t="shared" si="7"/>
        <v>127.95</v>
      </c>
      <c r="AU16" s="11">
        <f>IF(AT16="",Default_Rank_Score,RANK(AT16,AT$4:AT$119,1))</f>
        <v>108</v>
      </c>
      <c r="AV16" s="51">
        <v>76.13</v>
      </c>
      <c r="AW16" s="6">
        <v>7</v>
      </c>
      <c r="AX16" s="31">
        <v>0</v>
      </c>
      <c r="AY16" s="31">
        <v>0</v>
      </c>
      <c r="AZ16" s="38">
        <f t="shared" si="8"/>
        <v>111.13</v>
      </c>
      <c r="BA16" s="11">
        <f>IF(AZ16="",Default_Rank_Score,RANK(AZ16,AZ$4:AZ$119,1))</f>
        <v>105</v>
      </c>
      <c r="BB16" s="51">
        <v>95.28</v>
      </c>
      <c r="BC16" s="6">
        <v>3</v>
      </c>
      <c r="BD16" s="31">
        <v>0</v>
      </c>
      <c r="BE16" s="31">
        <v>0</v>
      </c>
      <c r="BF16" s="38">
        <f t="shared" si="9"/>
        <v>110.28</v>
      </c>
      <c r="BG16" s="11">
        <f>IF(BF16="",Default_Rank_Score,RANK(BF16,BF$4:BF$119,1))</f>
        <v>106</v>
      </c>
      <c r="BH16" s="51">
        <v>102.82</v>
      </c>
      <c r="BI16" s="6">
        <v>3</v>
      </c>
      <c r="BJ16" s="31">
        <v>0</v>
      </c>
      <c r="BK16" s="31">
        <v>0</v>
      </c>
      <c r="BL16" s="38">
        <f t="shared" si="10"/>
        <v>117.82</v>
      </c>
      <c r="BM16" s="11">
        <f>IF(BL16="",Default_Rank_Score,RANK(BL16,BL$4:BL$119,1))</f>
        <v>106</v>
      </c>
      <c r="BN16" s="51">
        <v>110.13</v>
      </c>
      <c r="BO16" s="6">
        <v>3</v>
      </c>
      <c r="BP16" s="31">
        <v>0</v>
      </c>
      <c r="BQ16" s="31">
        <v>0</v>
      </c>
      <c r="BR16" s="38">
        <f t="shared" si="11"/>
        <v>125.13</v>
      </c>
      <c r="BS16" s="11">
        <f>IF(BR16="",Default_Rank_Score,RANK(BR16,BR$4:BR$119,1))</f>
        <v>107</v>
      </c>
    </row>
    <row r="17" spans="1:71" s="10" customFormat="1" x14ac:dyDescent="0.2">
      <c r="A17" s="61" t="s">
        <v>177</v>
      </c>
      <c r="B17" s="2"/>
      <c r="C17" s="1"/>
      <c r="D17" s="68" t="s">
        <v>46</v>
      </c>
      <c r="E17" s="76" t="s">
        <v>155</v>
      </c>
      <c r="F17" s="6"/>
      <c r="G17" s="66">
        <f t="shared" si="0"/>
        <v>93</v>
      </c>
      <c r="H17" s="66">
        <f t="shared" ref="H17:H19" si="20">Q17+W17+AC17+AI17+AO17</f>
        <v>479</v>
      </c>
      <c r="I17" s="66">
        <f t="shared" ref="I17:I19" si="21">IF(M17=0,1,0)+IF(S17=0,1,0)+IF(Y17=0,1,0)+IF(AE17=0,1,0)+IF(AK17=0,1,0)+IF(AQ17=0,1,0)+IF(AW17=0,1,0)+IF(BC17=0,1,0)+IF(BI17=0,1,0)+IF(BO17=0,1,0)</f>
        <v>9</v>
      </c>
      <c r="J17" s="66">
        <f t="shared" ref="J17:J19" si="22">M17+S17+Y17+AE17+AK17+AQ17+AW17+BC17+BI17+BO17</f>
        <v>1</v>
      </c>
      <c r="K17" s="67">
        <f t="shared" ref="K17:K19" si="23">P17+V17+AB17+AH17+AN17+AT17+AZ17+BF17+BL17+BR17</f>
        <v>701.97</v>
      </c>
      <c r="L17" s="51">
        <v>65.58</v>
      </c>
      <c r="M17" s="6">
        <v>1</v>
      </c>
      <c r="N17" s="31">
        <v>0</v>
      </c>
      <c r="O17" s="31">
        <v>0</v>
      </c>
      <c r="P17" s="38">
        <f t="shared" si="2"/>
        <v>70.58</v>
      </c>
      <c r="Q17" s="55">
        <f>IF(P17="",Default_Rank_Score,RANK(P17,P$4:P$119,1))</f>
        <v>89</v>
      </c>
      <c r="R17" s="51">
        <v>57.08</v>
      </c>
      <c r="S17" s="6">
        <v>0</v>
      </c>
      <c r="T17" s="31">
        <v>0</v>
      </c>
      <c r="U17" s="31">
        <v>0</v>
      </c>
      <c r="V17" s="38">
        <f t="shared" si="3"/>
        <v>57.08</v>
      </c>
      <c r="W17" s="57">
        <f>IF(V17="",Default_Rank_Score,RANK(V17,V$4:V$119,1))</f>
        <v>100</v>
      </c>
      <c r="X17" s="51">
        <v>76.11</v>
      </c>
      <c r="Y17" s="6">
        <v>0</v>
      </c>
      <c r="Z17" s="31">
        <v>1</v>
      </c>
      <c r="AA17" s="31">
        <v>0</v>
      </c>
      <c r="AB17" s="38">
        <f t="shared" si="4"/>
        <v>86.11</v>
      </c>
      <c r="AC17" s="57">
        <f>IF(AB17="",Default_Rank_Score,RANK(AB17,AB$4:AB$119,1))</f>
        <v>102</v>
      </c>
      <c r="AD17" s="51">
        <v>61.69</v>
      </c>
      <c r="AE17" s="6">
        <v>0</v>
      </c>
      <c r="AF17" s="31">
        <v>0</v>
      </c>
      <c r="AG17" s="31">
        <v>0</v>
      </c>
      <c r="AH17" s="38">
        <f t="shared" si="5"/>
        <v>61.69</v>
      </c>
      <c r="AI17" s="57">
        <f>IF(AH17="",Default_Rank_Score,RANK(AH17,AH$4:AH$119,1))</f>
        <v>90</v>
      </c>
      <c r="AJ17" s="51">
        <v>87.93</v>
      </c>
      <c r="AK17" s="6">
        <v>0</v>
      </c>
      <c r="AL17" s="31">
        <v>0</v>
      </c>
      <c r="AM17" s="31">
        <v>0</v>
      </c>
      <c r="AN17" s="38">
        <f t="shared" si="6"/>
        <v>87.93</v>
      </c>
      <c r="AO17" s="11">
        <f>IF(AN17="",Default_Rank_Score,RANK(AN17,AN$4:AN$119,1))</f>
        <v>98</v>
      </c>
      <c r="AP17" s="51">
        <v>61.49</v>
      </c>
      <c r="AQ17" s="6">
        <v>0</v>
      </c>
      <c r="AR17" s="31">
        <v>0</v>
      </c>
      <c r="AS17" s="31">
        <v>0</v>
      </c>
      <c r="AT17" s="38">
        <f t="shared" si="7"/>
        <v>61.49</v>
      </c>
      <c r="AU17" s="11">
        <f>IF(AT17="",Default_Rank_Score,RANK(AT17,AT$4:AT$119,1))</f>
        <v>82</v>
      </c>
      <c r="AV17" s="51">
        <v>54.3</v>
      </c>
      <c r="AW17" s="6">
        <v>0</v>
      </c>
      <c r="AX17" s="31">
        <v>0</v>
      </c>
      <c r="AY17" s="31">
        <v>0</v>
      </c>
      <c r="AZ17" s="38">
        <f t="shared" si="8"/>
        <v>54.3</v>
      </c>
      <c r="BA17" s="11">
        <f>IF(AZ17="",Default_Rank_Score,RANK(AZ17,AZ$4:AZ$119,1))</f>
        <v>74</v>
      </c>
      <c r="BB17" s="51">
        <v>56.69</v>
      </c>
      <c r="BC17" s="6">
        <v>0</v>
      </c>
      <c r="BD17" s="31">
        <v>0</v>
      </c>
      <c r="BE17" s="31">
        <v>0</v>
      </c>
      <c r="BF17" s="38">
        <f t="shared" si="9"/>
        <v>56.69</v>
      </c>
      <c r="BG17" s="11">
        <f>IF(BF17="",Default_Rank_Score,RANK(BF17,BF$4:BF$119,1))</f>
        <v>85</v>
      </c>
      <c r="BH17" s="51">
        <v>64.25</v>
      </c>
      <c r="BI17" s="6">
        <v>0</v>
      </c>
      <c r="BJ17" s="31">
        <v>0</v>
      </c>
      <c r="BK17" s="31">
        <v>0</v>
      </c>
      <c r="BL17" s="38">
        <f t="shared" si="10"/>
        <v>64.25</v>
      </c>
      <c r="BM17" s="11">
        <f>IF(BL17="",Default_Rank_Score,RANK(BL17,BL$4:BL$119,1))</f>
        <v>89</v>
      </c>
      <c r="BN17" s="51">
        <v>101.85</v>
      </c>
      <c r="BO17" s="6">
        <v>0</v>
      </c>
      <c r="BP17" s="31">
        <v>0</v>
      </c>
      <c r="BQ17" s="31">
        <v>0</v>
      </c>
      <c r="BR17" s="38">
        <f t="shared" si="11"/>
        <v>101.85</v>
      </c>
      <c r="BS17" s="11">
        <f>IF(BR17="",Default_Rank_Score,RANK(BR17,BR$4:BR$119,1))</f>
        <v>101</v>
      </c>
    </row>
    <row r="18" spans="1:71" s="10" customFormat="1" x14ac:dyDescent="0.2">
      <c r="A18" s="61" t="s">
        <v>61</v>
      </c>
      <c r="B18" s="2"/>
      <c r="C18" s="1"/>
      <c r="D18" s="68" t="s">
        <v>46</v>
      </c>
      <c r="E18" s="76" t="s">
        <v>54</v>
      </c>
      <c r="F18" s="6"/>
      <c r="G18" s="66">
        <f t="shared" si="0"/>
        <v>89</v>
      </c>
      <c r="H18" s="66">
        <f t="shared" si="20"/>
        <v>466</v>
      </c>
      <c r="I18" s="66">
        <f t="shared" si="21"/>
        <v>7</v>
      </c>
      <c r="J18" s="66">
        <f t="shared" si="22"/>
        <v>4</v>
      </c>
      <c r="K18" s="67">
        <f t="shared" si="23"/>
        <v>670.30000000000007</v>
      </c>
      <c r="L18" s="51">
        <v>68.7</v>
      </c>
      <c r="M18" s="6">
        <v>1</v>
      </c>
      <c r="N18" s="31">
        <v>0</v>
      </c>
      <c r="O18" s="31">
        <v>0</v>
      </c>
      <c r="P18" s="38">
        <f t="shared" si="2"/>
        <v>73.7</v>
      </c>
      <c r="Q18" s="55">
        <f>IF(P18="",Default_Rank_Score,RANK(P18,P$4:P$119,1))</f>
        <v>93</v>
      </c>
      <c r="R18" s="51">
        <v>54.57</v>
      </c>
      <c r="S18" s="6">
        <v>2</v>
      </c>
      <c r="T18" s="31">
        <v>0</v>
      </c>
      <c r="U18" s="31">
        <v>0</v>
      </c>
      <c r="V18" s="38">
        <f t="shared" si="3"/>
        <v>64.569999999999993</v>
      </c>
      <c r="W18" s="57">
        <f>IF(V18="",Default_Rank_Score,RANK(V18,V$4:V$119,1))</f>
        <v>105</v>
      </c>
      <c r="X18" s="51">
        <v>82.87</v>
      </c>
      <c r="Y18" s="6">
        <v>0</v>
      </c>
      <c r="Z18" s="31">
        <v>0</v>
      </c>
      <c r="AA18" s="31">
        <v>0</v>
      </c>
      <c r="AB18" s="38">
        <f t="shared" si="4"/>
        <v>82.87</v>
      </c>
      <c r="AC18" s="57">
        <f>IF(AB18="",Default_Rank_Score,RANK(AB18,AB$4:AB$119,1))</f>
        <v>100</v>
      </c>
      <c r="AD18" s="51">
        <v>60.3</v>
      </c>
      <c r="AE18" s="6">
        <v>0</v>
      </c>
      <c r="AF18" s="31">
        <v>0</v>
      </c>
      <c r="AG18" s="31">
        <v>0</v>
      </c>
      <c r="AH18" s="38">
        <f t="shared" si="5"/>
        <v>60.3</v>
      </c>
      <c r="AI18" s="57">
        <f>IF(AH18="",Default_Rank_Score,RANK(AH18,AH$4:AH$119,1))</f>
        <v>89</v>
      </c>
      <c r="AJ18" s="51">
        <v>65.67</v>
      </c>
      <c r="AK18" s="6">
        <v>0</v>
      </c>
      <c r="AL18" s="31">
        <v>0</v>
      </c>
      <c r="AM18" s="31">
        <v>0</v>
      </c>
      <c r="AN18" s="38">
        <f t="shared" si="6"/>
        <v>65.67</v>
      </c>
      <c r="AO18" s="11">
        <f>IF(AN18="",Default_Rank_Score,RANK(AN18,AN$4:AN$119,1))</f>
        <v>79</v>
      </c>
      <c r="AP18" s="51">
        <v>61.57</v>
      </c>
      <c r="AQ18" s="6">
        <v>0</v>
      </c>
      <c r="AR18" s="31">
        <v>0</v>
      </c>
      <c r="AS18" s="31">
        <v>0</v>
      </c>
      <c r="AT18" s="38">
        <f t="shared" si="7"/>
        <v>61.57</v>
      </c>
      <c r="AU18" s="11">
        <f>IF(AT18="",Default_Rank_Score,RANK(AT18,AT$4:AT$119,1))</f>
        <v>83</v>
      </c>
      <c r="AV18" s="51">
        <v>59.51</v>
      </c>
      <c r="AW18" s="6">
        <v>1</v>
      </c>
      <c r="AX18" s="31">
        <v>0</v>
      </c>
      <c r="AY18" s="31">
        <v>0</v>
      </c>
      <c r="AZ18" s="38">
        <f t="shared" si="8"/>
        <v>64.509999999999991</v>
      </c>
      <c r="BA18" s="11">
        <f>IF(AZ18="",Default_Rank_Score,RANK(AZ18,AZ$4:AZ$119,1))</f>
        <v>88</v>
      </c>
      <c r="BB18" s="51">
        <v>54.78</v>
      </c>
      <c r="BC18" s="6">
        <v>0</v>
      </c>
      <c r="BD18" s="31">
        <v>0</v>
      </c>
      <c r="BE18" s="31">
        <v>0</v>
      </c>
      <c r="BF18" s="38">
        <f t="shared" si="9"/>
        <v>54.78</v>
      </c>
      <c r="BG18" s="11">
        <f>IF(BF18="",Default_Rank_Score,RANK(BF18,BF$4:BF$119,1))</f>
        <v>80</v>
      </c>
      <c r="BH18" s="51">
        <v>55.85</v>
      </c>
      <c r="BI18" s="6">
        <v>0</v>
      </c>
      <c r="BJ18" s="31">
        <v>0</v>
      </c>
      <c r="BK18" s="31">
        <v>0</v>
      </c>
      <c r="BL18" s="38">
        <f t="shared" si="10"/>
        <v>55.85</v>
      </c>
      <c r="BM18" s="11">
        <f>IF(BL18="",Default_Rank_Score,RANK(BL18,BL$4:BL$119,1))</f>
        <v>79</v>
      </c>
      <c r="BN18" s="51">
        <v>86.48</v>
      </c>
      <c r="BO18" s="6">
        <v>0</v>
      </c>
      <c r="BP18" s="31">
        <v>0</v>
      </c>
      <c r="BQ18" s="31">
        <v>0</v>
      </c>
      <c r="BR18" s="38">
        <f t="shared" si="11"/>
        <v>86.48</v>
      </c>
      <c r="BS18" s="11">
        <f>IF(BR18="",Default_Rank_Score,RANK(BR18,BR$4:BR$119,1))</f>
        <v>98</v>
      </c>
    </row>
    <row r="19" spans="1:71" s="10" customFormat="1" x14ac:dyDescent="0.2">
      <c r="A19" s="61" t="s">
        <v>181</v>
      </c>
      <c r="B19" s="2"/>
      <c r="C19" s="1"/>
      <c r="D19" s="68" t="s">
        <v>46</v>
      </c>
      <c r="E19" s="76" t="s">
        <v>73</v>
      </c>
      <c r="F19" s="6"/>
      <c r="G19" s="66">
        <f t="shared" si="0"/>
        <v>47</v>
      </c>
      <c r="H19" s="66">
        <f t="shared" si="20"/>
        <v>202</v>
      </c>
      <c r="I19" s="66">
        <f t="shared" si="21"/>
        <v>8</v>
      </c>
      <c r="J19" s="66">
        <f t="shared" si="22"/>
        <v>2</v>
      </c>
      <c r="K19" s="67">
        <f t="shared" si="23"/>
        <v>402.86</v>
      </c>
      <c r="L19" s="51">
        <v>29.06</v>
      </c>
      <c r="M19" s="6">
        <v>1</v>
      </c>
      <c r="N19" s="31">
        <v>0</v>
      </c>
      <c r="O19" s="31">
        <v>0</v>
      </c>
      <c r="P19" s="38">
        <f t="shared" si="2"/>
        <v>34.06</v>
      </c>
      <c r="Q19" s="55">
        <f>IF(P19="",Default_Rank_Score,RANK(P19,P$4:P$119,1))</f>
        <v>37</v>
      </c>
      <c r="R19" s="51">
        <v>29.04</v>
      </c>
      <c r="S19" s="6">
        <v>0</v>
      </c>
      <c r="T19" s="31">
        <v>0</v>
      </c>
      <c r="U19" s="31">
        <v>0</v>
      </c>
      <c r="V19" s="38">
        <f t="shared" si="3"/>
        <v>29.04</v>
      </c>
      <c r="W19" s="57">
        <f>IF(V19="",Default_Rank_Score,RANK(V19,V$4:V$119,1))</f>
        <v>48</v>
      </c>
      <c r="X19" s="51">
        <v>33.99</v>
      </c>
      <c r="Y19" s="6">
        <v>0</v>
      </c>
      <c r="Z19" s="31">
        <v>0</v>
      </c>
      <c r="AA19" s="31">
        <v>0</v>
      </c>
      <c r="AB19" s="38">
        <f t="shared" si="4"/>
        <v>33.99</v>
      </c>
      <c r="AC19" s="57">
        <f>IF(AB19="",Default_Rank_Score,RANK(AB19,AB$4:AB$119,1))</f>
        <v>21</v>
      </c>
      <c r="AD19" s="51">
        <v>32.83</v>
      </c>
      <c r="AE19" s="6">
        <v>0</v>
      </c>
      <c r="AF19" s="31">
        <v>0</v>
      </c>
      <c r="AG19" s="31">
        <v>0</v>
      </c>
      <c r="AH19" s="38">
        <f t="shared" si="5"/>
        <v>32.83</v>
      </c>
      <c r="AI19" s="57">
        <f>IF(AH19="",Default_Rank_Score,RANK(AH19,AH$4:AH$119,1))</f>
        <v>34</v>
      </c>
      <c r="AJ19" s="51">
        <v>54.09</v>
      </c>
      <c r="AK19" s="6">
        <v>0</v>
      </c>
      <c r="AL19" s="31">
        <v>0</v>
      </c>
      <c r="AM19" s="31">
        <v>0</v>
      </c>
      <c r="AN19" s="38">
        <f t="shared" si="6"/>
        <v>54.09</v>
      </c>
      <c r="AO19" s="11">
        <f>IF(AN19="",Default_Rank_Score,RANK(AN19,AN$4:AN$119,1))</f>
        <v>62</v>
      </c>
      <c r="AP19" s="51">
        <v>39.119999999999997</v>
      </c>
      <c r="AQ19" s="6">
        <v>0</v>
      </c>
      <c r="AR19" s="31">
        <v>0</v>
      </c>
      <c r="AS19" s="31">
        <v>0</v>
      </c>
      <c r="AT19" s="38">
        <f t="shared" si="7"/>
        <v>39.119999999999997</v>
      </c>
      <c r="AU19" s="11">
        <f>IF(AT19="",Default_Rank_Score,RANK(AT19,AT$4:AT$119,1))</f>
        <v>43</v>
      </c>
      <c r="AV19" s="51">
        <v>28.62</v>
      </c>
      <c r="AW19" s="6">
        <v>1</v>
      </c>
      <c r="AX19" s="31">
        <v>0</v>
      </c>
      <c r="AY19" s="31">
        <v>0</v>
      </c>
      <c r="AZ19" s="38">
        <f t="shared" si="8"/>
        <v>33.620000000000005</v>
      </c>
      <c r="BA19" s="11">
        <f>IF(AZ19="",Default_Rank_Score,RANK(AZ19,AZ$4:AZ$119,1))</f>
        <v>20</v>
      </c>
      <c r="BB19" s="51">
        <v>38.72</v>
      </c>
      <c r="BC19" s="6">
        <v>0</v>
      </c>
      <c r="BD19" s="31">
        <v>0</v>
      </c>
      <c r="BE19" s="31">
        <v>0</v>
      </c>
      <c r="BF19" s="38">
        <f t="shared" si="9"/>
        <v>38.72</v>
      </c>
      <c r="BG19" s="11">
        <f>IF(BF19="",Default_Rank_Score,RANK(BF19,BF$4:BF$119,1))</f>
        <v>50</v>
      </c>
      <c r="BH19" s="51">
        <v>56.01</v>
      </c>
      <c r="BI19" s="6">
        <v>0</v>
      </c>
      <c r="BJ19" s="31">
        <v>0</v>
      </c>
      <c r="BK19" s="31">
        <v>0</v>
      </c>
      <c r="BL19" s="38">
        <f t="shared" si="10"/>
        <v>56.01</v>
      </c>
      <c r="BM19" s="11">
        <f>IF(BL19="",Default_Rank_Score,RANK(BL19,BL$4:BL$119,1))</f>
        <v>80</v>
      </c>
      <c r="BN19" s="51">
        <v>51.38</v>
      </c>
      <c r="BO19" s="6">
        <v>0</v>
      </c>
      <c r="BP19" s="31">
        <v>0</v>
      </c>
      <c r="BQ19" s="31">
        <v>0</v>
      </c>
      <c r="BR19" s="38">
        <f t="shared" si="11"/>
        <v>51.38</v>
      </c>
      <c r="BS19" s="11">
        <f>IF(BR19="",Default_Rank_Score,RANK(BR19,BR$4:BR$119,1))</f>
        <v>53</v>
      </c>
    </row>
    <row r="20" spans="1:71" s="10" customFormat="1" x14ac:dyDescent="0.2">
      <c r="A20" s="61" t="s">
        <v>62</v>
      </c>
      <c r="B20" s="2"/>
      <c r="C20" s="1"/>
      <c r="D20" s="69">
        <v>1</v>
      </c>
      <c r="E20" s="76" t="s">
        <v>188</v>
      </c>
      <c r="F20" s="6"/>
      <c r="G20" s="66">
        <f t="shared" si="0"/>
        <v>55</v>
      </c>
      <c r="H20" s="66">
        <f t="shared" si="12"/>
        <v>236</v>
      </c>
      <c r="I20" s="66">
        <f t="shared" si="13"/>
        <v>2</v>
      </c>
      <c r="J20" s="66">
        <f t="shared" si="14"/>
        <v>14</v>
      </c>
      <c r="K20" s="67">
        <f t="shared" si="15"/>
        <v>436.48</v>
      </c>
      <c r="L20" s="51">
        <v>28.61</v>
      </c>
      <c r="M20" s="6">
        <v>1</v>
      </c>
      <c r="N20" s="31">
        <v>0</v>
      </c>
      <c r="O20" s="31">
        <v>0</v>
      </c>
      <c r="P20" s="38">
        <f t="shared" si="2"/>
        <v>33.61</v>
      </c>
      <c r="Q20" s="55">
        <f>IF(P20="",Default_Rank_Score,RANK(P20,P$4:P$119,1))</f>
        <v>34</v>
      </c>
      <c r="R20" s="51">
        <v>26.3</v>
      </c>
      <c r="S20" s="6">
        <v>0</v>
      </c>
      <c r="T20" s="31">
        <v>0</v>
      </c>
      <c r="U20" s="31">
        <v>0</v>
      </c>
      <c r="V20" s="38">
        <f t="shared" si="3"/>
        <v>26.3</v>
      </c>
      <c r="W20" s="57">
        <f>IF(V20="",Default_Rank_Score,RANK(V20,V$4:V$119,1))</f>
        <v>34</v>
      </c>
      <c r="X20" s="51">
        <v>34.54</v>
      </c>
      <c r="Y20" s="6">
        <v>2</v>
      </c>
      <c r="Z20" s="31">
        <v>0</v>
      </c>
      <c r="AA20" s="31">
        <v>0</v>
      </c>
      <c r="AB20" s="38">
        <f t="shared" si="4"/>
        <v>44.54</v>
      </c>
      <c r="AC20" s="57">
        <f>IF(AB20="",Default_Rank_Score,RANK(AB20,AB$4:AB$119,1))</f>
        <v>49</v>
      </c>
      <c r="AD20" s="51">
        <v>32.159999999999997</v>
      </c>
      <c r="AE20" s="6">
        <v>1</v>
      </c>
      <c r="AF20" s="31">
        <v>0</v>
      </c>
      <c r="AG20" s="31">
        <v>0</v>
      </c>
      <c r="AH20" s="38">
        <f t="shared" si="5"/>
        <v>37.159999999999997</v>
      </c>
      <c r="AI20" s="57">
        <f>IF(AH20="",Default_Rank_Score,RANK(AH20,AH$4:AH$119,1))</f>
        <v>49</v>
      </c>
      <c r="AJ20" s="51">
        <v>46.52</v>
      </c>
      <c r="AK20" s="6">
        <v>2</v>
      </c>
      <c r="AL20" s="31">
        <v>0</v>
      </c>
      <c r="AM20" s="31">
        <v>0</v>
      </c>
      <c r="AN20" s="38">
        <f t="shared" si="6"/>
        <v>56.52</v>
      </c>
      <c r="AO20" s="11">
        <f>IF(AN20="",Default_Rank_Score,RANK(AN20,AN$4:AN$119,1))</f>
        <v>70</v>
      </c>
      <c r="AP20" s="51">
        <v>40.46</v>
      </c>
      <c r="AQ20" s="6">
        <v>2</v>
      </c>
      <c r="AR20" s="31">
        <v>0</v>
      </c>
      <c r="AS20" s="31">
        <v>0</v>
      </c>
      <c r="AT20" s="38">
        <f t="shared" si="7"/>
        <v>50.46</v>
      </c>
      <c r="AU20" s="11">
        <f>IF(AT20="",Default_Rank_Score,RANK(AT20,AT$4:AT$119,1))</f>
        <v>68</v>
      </c>
      <c r="AV20" s="51">
        <v>32.83</v>
      </c>
      <c r="AW20" s="6">
        <v>1</v>
      </c>
      <c r="AX20" s="31">
        <v>0</v>
      </c>
      <c r="AY20" s="31">
        <v>0</v>
      </c>
      <c r="AZ20" s="38">
        <f t="shared" si="8"/>
        <v>37.83</v>
      </c>
      <c r="BA20" s="11">
        <f>IF(AZ20="",Default_Rank_Score,RANK(AZ20,AZ$4:AZ$119,1))</f>
        <v>37</v>
      </c>
      <c r="BB20" s="51">
        <v>36.71</v>
      </c>
      <c r="BC20" s="6">
        <v>4</v>
      </c>
      <c r="BD20" s="31">
        <v>0</v>
      </c>
      <c r="BE20" s="31">
        <v>0</v>
      </c>
      <c r="BF20" s="38">
        <f t="shared" si="9"/>
        <v>56.71</v>
      </c>
      <c r="BG20" s="11">
        <f>IF(BF20="",Default_Rank_Score,RANK(BF20,BF$4:BF$119,1))</f>
        <v>86</v>
      </c>
      <c r="BH20" s="51">
        <v>35.76</v>
      </c>
      <c r="BI20" s="6">
        <v>1</v>
      </c>
      <c r="BJ20" s="31">
        <v>0</v>
      </c>
      <c r="BK20" s="31">
        <v>0</v>
      </c>
      <c r="BL20" s="38">
        <f t="shared" si="10"/>
        <v>40.76</v>
      </c>
      <c r="BM20" s="11">
        <f>IF(BL20="",Default_Rank_Score,RANK(BL20,BL$4:BL$119,1))</f>
        <v>51</v>
      </c>
      <c r="BN20" s="51">
        <v>52.59</v>
      </c>
      <c r="BO20" s="6">
        <v>0</v>
      </c>
      <c r="BP20" s="31">
        <v>0</v>
      </c>
      <c r="BQ20" s="31">
        <v>0</v>
      </c>
      <c r="BR20" s="38">
        <f t="shared" si="11"/>
        <v>52.59</v>
      </c>
      <c r="BS20" s="11">
        <f>IF(BR20="",Default_Rank_Score,RANK(BR20,BR$4:BR$119,1))</f>
        <v>58</v>
      </c>
    </row>
    <row r="21" spans="1:71" s="10" customFormat="1" x14ac:dyDescent="0.2">
      <c r="A21" s="61" t="s">
        <v>63</v>
      </c>
      <c r="B21" s="2"/>
      <c r="C21" s="1"/>
      <c r="D21" s="69">
        <v>1</v>
      </c>
      <c r="E21" s="76" t="s">
        <v>47</v>
      </c>
      <c r="F21" s="6"/>
      <c r="G21" s="66">
        <f t="shared" si="0"/>
        <v>33</v>
      </c>
      <c r="H21" s="66">
        <f t="shared" si="12"/>
        <v>221</v>
      </c>
      <c r="I21" s="66">
        <f t="shared" si="13"/>
        <v>5</v>
      </c>
      <c r="J21" s="66">
        <f t="shared" si="14"/>
        <v>6</v>
      </c>
      <c r="K21" s="67">
        <f t="shared" si="15"/>
        <v>377.57000000000005</v>
      </c>
      <c r="L21" s="51">
        <v>40.229999999999997</v>
      </c>
      <c r="M21" s="6">
        <v>1</v>
      </c>
      <c r="N21" s="31">
        <v>0</v>
      </c>
      <c r="O21" s="31">
        <v>0</v>
      </c>
      <c r="P21" s="38">
        <f t="shared" si="2"/>
        <v>45.23</v>
      </c>
      <c r="Q21" s="55">
        <f>IF(P21="",Default_Rank_Score,RANK(P21,P$4:P$119,1))</f>
        <v>59</v>
      </c>
      <c r="R21" s="51">
        <v>32.11</v>
      </c>
      <c r="S21" s="6">
        <v>0</v>
      </c>
      <c r="T21" s="31">
        <v>0</v>
      </c>
      <c r="U21" s="31">
        <v>0</v>
      </c>
      <c r="V21" s="38">
        <f t="shared" si="3"/>
        <v>32.11</v>
      </c>
      <c r="W21" s="57">
        <f>IF(V21="",Default_Rank_Score,RANK(V21,V$4:V$119,1))</f>
        <v>58</v>
      </c>
      <c r="X21" s="51">
        <v>34.630000000000003</v>
      </c>
      <c r="Y21" s="6">
        <v>0</v>
      </c>
      <c r="Z21" s="31">
        <v>0</v>
      </c>
      <c r="AA21" s="31">
        <v>0</v>
      </c>
      <c r="AB21" s="38">
        <f t="shared" si="4"/>
        <v>34.630000000000003</v>
      </c>
      <c r="AC21" s="57">
        <f>IF(AB21="",Default_Rank_Score,RANK(AB21,AB$4:AB$119,1))</f>
        <v>27</v>
      </c>
      <c r="AD21" s="51">
        <v>34.159999999999997</v>
      </c>
      <c r="AE21" s="6">
        <v>1</v>
      </c>
      <c r="AF21" s="31">
        <v>0</v>
      </c>
      <c r="AG21" s="31">
        <v>0</v>
      </c>
      <c r="AH21" s="38">
        <f t="shared" si="5"/>
        <v>39.159999999999997</v>
      </c>
      <c r="AI21" s="57">
        <f>IF(AH21="",Default_Rank_Score,RANK(AH21,AH$4:AH$119,1))</f>
        <v>56</v>
      </c>
      <c r="AJ21" s="51">
        <v>38.75</v>
      </c>
      <c r="AK21" s="6">
        <v>0</v>
      </c>
      <c r="AL21" s="31">
        <v>0</v>
      </c>
      <c r="AM21" s="31">
        <v>0</v>
      </c>
      <c r="AN21" s="38">
        <f t="shared" si="6"/>
        <v>38.75</v>
      </c>
      <c r="AO21" s="11">
        <f>IF(AN21="",Default_Rank_Score,RANK(AN21,AN$4:AN$119,1))</f>
        <v>21</v>
      </c>
      <c r="AP21" s="51">
        <v>36.409999999999997</v>
      </c>
      <c r="AQ21" s="6">
        <v>1</v>
      </c>
      <c r="AR21" s="31">
        <v>0</v>
      </c>
      <c r="AS21" s="31">
        <v>0</v>
      </c>
      <c r="AT21" s="38">
        <f t="shared" si="7"/>
        <v>41.41</v>
      </c>
      <c r="AU21" s="11">
        <f>IF(AT21="",Default_Rank_Score,RANK(AT21,AT$4:AT$119,1))</f>
        <v>52</v>
      </c>
      <c r="AV21" s="51">
        <v>29.83</v>
      </c>
      <c r="AW21" s="6">
        <v>1</v>
      </c>
      <c r="AX21" s="31">
        <v>0</v>
      </c>
      <c r="AY21" s="31">
        <v>0</v>
      </c>
      <c r="AZ21" s="38">
        <f t="shared" si="8"/>
        <v>34.83</v>
      </c>
      <c r="BA21" s="11">
        <f>IF(AZ21="",Default_Rank_Score,RANK(AZ21,AZ$4:AZ$119,1))</f>
        <v>26</v>
      </c>
      <c r="BB21" s="51">
        <v>29.79</v>
      </c>
      <c r="BC21" s="6">
        <v>0</v>
      </c>
      <c r="BD21" s="31">
        <v>0</v>
      </c>
      <c r="BE21" s="31">
        <v>0</v>
      </c>
      <c r="BF21" s="38">
        <f t="shared" si="9"/>
        <v>29.79</v>
      </c>
      <c r="BG21" s="11">
        <f>IF(BF21="",Default_Rank_Score,RANK(BF21,BF$4:BF$119,1))</f>
        <v>25</v>
      </c>
      <c r="BH21" s="51">
        <v>31.63</v>
      </c>
      <c r="BI21" s="6">
        <v>2</v>
      </c>
      <c r="BJ21" s="31">
        <v>0</v>
      </c>
      <c r="BK21" s="31">
        <v>0</v>
      </c>
      <c r="BL21" s="38">
        <f t="shared" si="10"/>
        <v>41.629999999999995</v>
      </c>
      <c r="BM21" s="11">
        <f>IF(BL21="",Default_Rank_Score,RANK(BL21,BL$4:BL$119,1))</f>
        <v>53</v>
      </c>
      <c r="BN21" s="51">
        <v>40.03</v>
      </c>
      <c r="BO21" s="6">
        <v>0</v>
      </c>
      <c r="BP21" s="31">
        <v>0</v>
      </c>
      <c r="BQ21" s="31">
        <v>0</v>
      </c>
      <c r="BR21" s="38">
        <f t="shared" si="11"/>
        <v>40.03</v>
      </c>
      <c r="BS21" s="11">
        <f>IF(BR21="",Default_Rank_Score,RANK(BR21,BR$4:BR$119,1))</f>
        <v>26</v>
      </c>
    </row>
    <row r="22" spans="1:71" s="10" customFormat="1" x14ac:dyDescent="0.2">
      <c r="A22" s="61" t="s">
        <v>64</v>
      </c>
      <c r="B22" s="2"/>
      <c r="C22" s="1"/>
      <c r="D22" s="69">
        <v>1</v>
      </c>
      <c r="E22" s="76" t="s">
        <v>65</v>
      </c>
      <c r="F22" s="6"/>
      <c r="G22" s="66">
        <f t="shared" si="0"/>
        <v>38</v>
      </c>
      <c r="H22" s="66">
        <f t="shared" si="12"/>
        <v>202</v>
      </c>
      <c r="I22" s="66">
        <f t="shared" si="13"/>
        <v>5</v>
      </c>
      <c r="J22" s="66">
        <f t="shared" si="14"/>
        <v>9</v>
      </c>
      <c r="K22" s="67">
        <f t="shared" si="15"/>
        <v>388.21</v>
      </c>
      <c r="L22" s="51">
        <v>33.880000000000003</v>
      </c>
      <c r="M22" s="6">
        <v>0</v>
      </c>
      <c r="N22" s="31">
        <v>0</v>
      </c>
      <c r="O22" s="31">
        <v>0</v>
      </c>
      <c r="P22" s="38">
        <f t="shared" si="2"/>
        <v>33.880000000000003</v>
      </c>
      <c r="Q22" s="55">
        <f>IF(P22="",Default_Rank_Score,RANK(P22,P$4:P$119,1))</f>
        <v>35</v>
      </c>
      <c r="R22" s="51">
        <v>24.49</v>
      </c>
      <c r="S22" s="6">
        <v>0</v>
      </c>
      <c r="T22" s="31">
        <v>0</v>
      </c>
      <c r="U22" s="31">
        <v>0</v>
      </c>
      <c r="V22" s="38">
        <f t="shared" si="3"/>
        <v>24.49</v>
      </c>
      <c r="W22" s="57">
        <f>IF(V22="",Default_Rank_Score,RANK(V22,V$4:V$119,1))</f>
        <v>27</v>
      </c>
      <c r="X22" s="51">
        <v>34.369999999999997</v>
      </c>
      <c r="Y22" s="6">
        <v>0</v>
      </c>
      <c r="Z22" s="31">
        <v>0</v>
      </c>
      <c r="AA22" s="31">
        <v>0</v>
      </c>
      <c r="AB22" s="38">
        <f t="shared" si="4"/>
        <v>34.369999999999997</v>
      </c>
      <c r="AC22" s="57">
        <f>IF(AB22="",Default_Rank_Score,RANK(AB22,AB$4:AB$119,1))</f>
        <v>24</v>
      </c>
      <c r="AD22" s="51">
        <v>31.5</v>
      </c>
      <c r="AE22" s="6">
        <v>1</v>
      </c>
      <c r="AF22" s="31">
        <v>0</v>
      </c>
      <c r="AG22" s="31">
        <v>0</v>
      </c>
      <c r="AH22" s="38">
        <f t="shared" si="5"/>
        <v>36.5</v>
      </c>
      <c r="AI22" s="57">
        <f>IF(AH22="",Default_Rank_Score,RANK(AH22,AH$4:AH$119,1))</f>
        <v>48</v>
      </c>
      <c r="AJ22" s="51">
        <v>41.16</v>
      </c>
      <c r="AK22" s="6">
        <v>3</v>
      </c>
      <c r="AL22" s="31">
        <v>0</v>
      </c>
      <c r="AM22" s="31">
        <v>0</v>
      </c>
      <c r="AN22" s="38">
        <f t="shared" si="6"/>
        <v>56.16</v>
      </c>
      <c r="AO22" s="11">
        <f>IF(AN22="",Default_Rank_Score,RANK(AN22,AN$4:AN$119,1))</f>
        <v>68</v>
      </c>
      <c r="AP22" s="51">
        <v>36.369999999999997</v>
      </c>
      <c r="AQ22" s="6">
        <v>0</v>
      </c>
      <c r="AR22" s="31">
        <v>0</v>
      </c>
      <c r="AS22" s="31">
        <v>0</v>
      </c>
      <c r="AT22" s="38">
        <f t="shared" si="7"/>
        <v>36.369999999999997</v>
      </c>
      <c r="AU22" s="11">
        <f>IF(AT22="",Default_Rank_Score,RANK(AT22,AT$4:AT$119,1))</f>
        <v>33</v>
      </c>
      <c r="AV22" s="51">
        <v>31.37</v>
      </c>
      <c r="AW22" s="6">
        <v>2</v>
      </c>
      <c r="AX22" s="31">
        <v>0</v>
      </c>
      <c r="AY22" s="31">
        <v>0</v>
      </c>
      <c r="AZ22" s="38">
        <f t="shared" si="8"/>
        <v>41.370000000000005</v>
      </c>
      <c r="BA22" s="11">
        <f>IF(AZ22="",Default_Rank_Score,RANK(AZ22,AZ$4:AZ$119,1))</f>
        <v>47</v>
      </c>
      <c r="BB22" s="51">
        <v>34.979999999999997</v>
      </c>
      <c r="BC22" s="6">
        <v>1</v>
      </c>
      <c r="BD22" s="31">
        <v>0</v>
      </c>
      <c r="BE22" s="31">
        <v>0</v>
      </c>
      <c r="BF22" s="38">
        <f t="shared" si="9"/>
        <v>39.979999999999997</v>
      </c>
      <c r="BG22" s="11">
        <f>IF(BF22="",Default_Rank_Score,RANK(BF22,BF$4:BF$119,1))</f>
        <v>53</v>
      </c>
      <c r="BH22" s="51">
        <v>31.95</v>
      </c>
      <c r="BI22" s="6">
        <v>0</v>
      </c>
      <c r="BJ22" s="31">
        <v>0</v>
      </c>
      <c r="BK22" s="31">
        <v>0</v>
      </c>
      <c r="BL22" s="38">
        <f t="shared" si="10"/>
        <v>31.95</v>
      </c>
      <c r="BM22" s="11">
        <f>IF(BL22="",Default_Rank_Score,RANK(BL22,BL$4:BL$119,1))</f>
        <v>26</v>
      </c>
      <c r="BN22" s="51">
        <v>43.14</v>
      </c>
      <c r="BO22" s="6">
        <v>2</v>
      </c>
      <c r="BP22" s="31">
        <v>0</v>
      </c>
      <c r="BQ22" s="31">
        <v>0</v>
      </c>
      <c r="BR22" s="38">
        <f t="shared" si="11"/>
        <v>53.14</v>
      </c>
      <c r="BS22" s="11">
        <f>IF(BR22="",Default_Rank_Score,RANK(BR22,BR$4:BR$119,1))</f>
        <v>60</v>
      </c>
    </row>
    <row r="23" spans="1:71" s="10" customFormat="1" x14ac:dyDescent="0.2">
      <c r="A23" s="77" t="s">
        <v>66</v>
      </c>
      <c r="B23" s="2"/>
      <c r="C23" s="1"/>
      <c r="D23" s="69">
        <v>1</v>
      </c>
      <c r="E23" s="76" t="s">
        <v>190</v>
      </c>
      <c r="F23" s="6"/>
      <c r="G23" s="66">
        <f t="shared" si="0"/>
        <v>49</v>
      </c>
      <c r="H23" s="66">
        <f t="shared" si="12"/>
        <v>236</v>
      </c>
      <c r="I23" s="66">
        <f t="shared" si="13"/>
        <v>2</v>
      </c>
      <c r="J23" s="66">
        <f t="shared" si="14"/>
        <v>12</v>
      </c>
      <c r="K23" s="67">
        <f t="shared" si="15"/>
        <v>406.03</v>
      </c>
      <c r="L23" s="51">
        <v>32.06</v>
      </c>
      <c r="M23" s="6">
        <v>0</v>
      </c>
      <c r="N23" s="31">
        <v>0</v>
      </c>
      <c r="O23" s="31">
        <v>0</v>
      </c>
      <c r="P23" s="38">
        <f t="shared" si="2"/>
        <v>32.06</v>
      </c>
      <c r="Q23" s="55">
        <f>IF(P23="",Default_Rank_Score,RANK(P23,P$4:P$119,1))</f>
        <v>24</v>
      </c>
      <c r="R23" s="51">
        <v>29.68</v>
      </c>
      <c r="S23" s="6">
        <v>1</v>
      </c>
      <c r="T23" s="31">
        <v>0</v>
      </c>
      <c r="U23" s="31">
        <v>0</v>
      </c>
      <c r="V23" s="38">
        <f t="shared" si="3"/>
        <v>34.68</v>
      </c>
      <c r="W23" s="57">
        <f>IF(V23="",Default_Rank_Score,RANK(V23,V$4:V$119,1))</f>
        <v>63</v>
      </c>
      <c r="X23" s="51">
        <v>38.479999999999997</v>
      </c>
      <c r="Y23" s="6">
        <v>1</v>
      </c>
      <c r="Z23" s="31">
        <v>0</v>
      </c>
      <c r="AA23" s="31">
        <v>0</v>
      </c>
      <c r="AB23" s="38">
        <f t="shared" si="4"/>
        <v>43.48</v>
      </c>
      <c r="AC23" s="57">
        <f>IF(AB23="",Default_Rank_Score,RANK(AB23,AB$4:AB$119,1))</f>
        <v>47</v>
      </c>
      <c r="AD23" s="51">
        <v>31.16</v>
      </c>
      <c r="AE23" s="6">
        <v>1</v>
      </c>
      <c r="AF23" s="31">
        <v>0</v>
      </c>
      <c r="AG23" s="31">
        <v>0</v>
      </c>
      <c r="AH23" s="38">
        <f t="shared" si="5"/>
        <v>36.159999999999997</v>
      </c>
      <c r="AI23" s="57">
        <f>IF(AH23="",Default_Rank_Score,RANK(AH23,AH$4:AH$119,1))</f>
        <v>47</v>
      </c>
      <c r="AJ23" s="51">
        <v>39.35</v>
      </c>
      <c r="AK23" s="6">
        <v>2</v>
      </c>
      <c r="AL23" s="31">
        <v>0</v>
      </c>
      <c r="AM23" s="31">
        <v>0</v>
      </c>
      <c r="AN23" s="38">
        <f t="shared" si="6"/>
        <v>49.35</v>
      </c>
      <c r="AO23" s="11">
        <f>IF(AN23="",Default_Rank_Score,RANK(AN23,AN$4:AN$119,1))</f>
        <v>55</v>
      </c>
      <c r="AP23" s="75">
        <v>34.68</v>
      </c>
      <c r="AQ23" s="6">
        <v>0</v>
      </c>
      <c r="AR23" s="31">
        <v>0</v>
      </c>
      <c r="AS23" s="31">
        <v>0</v>
      </c>
      <c r="AT23" s="38">
        <f t="shared" si="7"/>
        <v>34.68</v>
      </c>
      <c r="AU23" s="11">
        <f>IF(AT23="",Default_Rank_Score,RANK(AT23,AT$4:AT$119,1))</f>
        <v>29</v>
      </c>
      <c r="AV23" s="51">
        <v>30.36</v>
      </c>
      <c r="AW23" s="6">
        <v>1</v>
      </c>
      <c r="AX23" s="31">
        <v>0</v>
      </c>
      <c r="AY23" s="31">
        <v>0</v>
      </c>
      <c r="AZ23" s="38">
        <f t="shared" si="8"/>
        <v>35.36</v>
      </c>
      <c r="BA23" s="11">
        <f>IF(AZ23="",Default_Rank_Score,RANK(AZ23,AZ$4:AZ$119,1))</f>
        <v>29</v>
      </c>
      <c r="BB23" s="51">
        <v>30.78</v>
      </c>
      <c r="BC23" s="6">
        <v>2</v>
      </c>
      <c r="BD23" s="31">
        <v>0</v>
      </c>
      <c r="BE23" s="31">
        <v>0</v>
      </c>
      <c r="BF23" s="38">
        <f t="shared" si="9"/>
        <v>40.78</v>
      </c>
      <c r="BG23" s="11">
        <f>IF(BF23="",Default_Rank_Score,RANK(BF23,BF$4:BF$119,1))</f>
        <v>56</v>
      </c>
      <c r="BH23" s="51">
        <v>39.64</v>
      </c>
      <c r="BI23" s="6">
        <v>2</v>
      </c>
      <c r="BJ23" s="31">
        <v>0</v>
      </c>
      <c r="BK23" s="31">
        <v>0</v>
      </c>
      <c r="BL23" s="38">
        <f t="shared" si="10"/>
        <v>49.64</v>
      </c>
      <c r="BM23" s="11">
        <f>IF(BL23="",Default_Rank_Score,RANK(BL23,BL$4:BL$119,1))</f>
        <v>69</v>
      </c>
      <c r="BN23" s="51">
        <v>39.840000000000003</v>
      </c>
      <c r="BO23" s="6">
        <v>2</v>
      </c>
      <c r="BP23" s="31">
        <v>0</v>
      </c>
      <c r="BQ23" s="31">
        <v>0</v>
      </c>
      <c r="BR23" s="38">
        <f t="shared" si="11"/>
        <v>49.84</v>
      </c>
      <c r="BS23" s="11">
        <f>IF(BR23="",Default_Rank_Score,RANK(BR23,BR$4:BR$119,1))</f>
        <v>52</v>
      </c>
    </row>
    <row r="24" spans="1:71" s="10" customFormat="1" x14ac:dyDescent="0.2">
      <c r="A24" s="61" t="s">
        <v>67</v>
      </c>
      <c r="B24" s="2"/>
      <c r="C24" s="1"/>
      <c r="D24" s="69">
        <v>1</v>
      </c>
      <c r="E24" s="76" t="s">
        <v>68</v>
      </c>
      <c r="F24" s="6"/>
      <c r="G24" s="66">
        <f t="shared" si="0"/>
        <v>50</v>
      </c>
      <c r="H24" s="66">
        <f t="shared" si="12"/>
        <v>222</v>
      </c>
      <c r="I24" s="66">
        <f t="shared" si="13"/>
        <v>3</v>
      </c>
      <c r="J24" s="66">
        <f t="shared" si="14"/>
        <v>13</v>
      </c>
      <c r="K24" s="67">
        <f t="shared" si="15"/>
        <v>407.96</v>
      </c>
      <c r="L24" s="51">
        <v>33.06</v>
      </c>
      <c r="M24" s="6">
        <v>0</v>
      </c>
      <c r="N24" s="31">
        <v>0</v>
      </c>
      <c r="O24" s="31">
        <v>0</v>
      </c>
      <c r="P24" s="38">
        <f t="shared" si="2"/>
        <v>33.06</v>
      </c>
      <c r="Q24" s="55">
        <f>IF(P24="",Default_Rank_Score,RANK(P24,P$4:P$119,1))</f>
        <v>29</v>
      </c>
      <c r="R24" s="51">
        <v>22.79</v>
      </c>
      <c r="S24" s="6">
        <v>0</v>
      </c>
      <c r="T24" s="31">
        <v>0</v>
      </c>
      <c r="U24" s="31">
        <v>0</v>
      </c>
      <c r="V24" s="38">
        <f t="shared" si="3"/>
        <v>22.79</v>
      </c>
      <c r="W24" s="57">
        <f>IF(V24="",Default_Rank_Score,RANK(V24,V$4:V$119,1))</f>
        <v>17</v>
      </c>
      <c r="X24" s="51">
        <v>37.43</v>
      </c>
      <c r="Y24" s="6">
        <v>4</v>
      </c>
      <c r="Z24" s="31">
        <v>1</v>
      </c>
      <c r="AA24" s="31">
        <v>0</v>
      </c>
      <c r="AB24" s="38">
        <f t="shared" si="4"/>
        <v>67.430000000000007</v>
      </c>
      <c r="AC24" s="57">
        <f>IF(AB24="",Default_Rank_Score,RANK(AB24,AB$4:AB$119,1))</f>
        <v>92</v>
      </c>
      <c r="AD24" s="51">
        <v>29.5</v>
      </c>
      <c r="AE24" s="6">
        <v>1</v>
      </c>
      <c r="AF24" s="31">
        <v>0</v>
      </c>
      <c r="AG24" s="31">
        <v>0</v>
      </c>
      <c r="AH24" s="38">
        <f t="shared" si="5"/>
        <v>34.5</v>
      </c>
      <c r="AI24" s="57">
        <f>IF(AH24="",Default_Rank_Score,RANK(AH24,AH$4:AH$119,1))</f>
        <v>40</v>
      </c>
      <c r="AJ24" s="51">
        <v>39.47</v>
      </c>
      <c r="AK24" s="6">
        <v>1</v>
      </c>
      <c r="AL24" s="31">
        <v>0</v>
      </c>
      <c r="AM24" s="31">
        <v>0</v>
      </c>
      <c r="AN24" s="38">
        <f t="shared" si="6"/>
        <v>44.47</v>
      </c>
      <c r="AO24" s="11">
        <f>IF(AN24="",Default_Rank_Score,RANK(AN24,AN$4:AN$119,1))</f>
        <v>44</v>
      </c>
      <c r="AP24" s="51">
        <v>34.479999999999997</v>
      </c>
      <c r="AQ24" s="6">
        <v>1</v>
      </c>
      <c r="AR24" s="31">
        <v>0</v>
      </c>
      <c r="AS24" s="31">
        <v>0</v>
      </c>
      <c r="AT24" s="38">
        <f t="shared" si="7"/>
        <v>39.479999999999997</v>
      </c>
      <c r="AU24" s="11">
        <f>IF(AT24="",Default_Rank_Score,RANK(AT24,AT$4:AT$119,1))</f>
        <v>45</v>
      </c>
      <c r="AV24" s="51">
        <v>34.630000000000003</v>
      </c>
      <c r="AW24" s="6">
        <v>3</v>
      </c>
      <c r="AX24" s="31">
        <v>0</v>
      </c>
      <c r="AY24" s="31">
        <v>0</v>
      </c>
      <c r="AZ24" s="38">
        <f t="shared" si="8"/>
        <v>49.63</v>
      </c>
      <c r="BA24" s="11">
        <f>IF(AZ24="",Default_Rank_Score,RANK(AZ24,AZ$4:AZ$119,1))</f>
        <v>68</v>
      </c>
      <c r="BB24" s="51">
        <v>33.01</v>
      </c>
      <c r="BC24" s="6">
        <v>1</v>
      </c>
      <c r="BD24" s="31">
        <v>0</v>
      </c>
      <c r="BE24" s="31">
        <v>0</v>
      </c>
      <c r="BF24" s="38">
        <f t="shared" si="9"/>
        <v>38.01</v>
      </c>
      <c r="BG24" s="11">
        <f>IF(BF24="",Default_Rank_Score,RANK(BF24,BF$4:BF$119,1))</f>
        <v>48</v>
      </c>
      <c r="BH24" s="51">
        <v>30.45</v>
      </c>
      <c r="BI24" s="6">
        <v>0</v>
      </c>
      <c r="BJ24" s="31">
        <v>0</v>
      </c>
      <c r="BK24" s="31">
        <v>0</v>
      </c>
      <c r="BL24" s="38">
        <f t="shared" si="10"/>
        <v>30.45</v>
      </c>
      <c r="BM24" s="11">
        <f>IF(BL24="",Default_Rank_Score,RANK(BL24,BL$4:BL$119,1))</f>
        <v>19</v>
      </c>
      <c r="BN24" s="51">
        <v>38.14</v>
      </c>
      <c r="BO24" s="6">
        <v>2</v>
      </c>
      <c r="BP24" s="31">
        <v>0</v>
      </c>
      <c r="BQ24" s="31">
        <v>0</v>
      </c>
      <c r="BR24" s="38">
        <f t="shared" si="11"/>
        <v>48.14</v>
      </c>
      <c r="BS24" s="11">
        <f>IF(BR24="",Default_Rank_Score,RANK(BR24,BR$4:BR$119,1))</f>
        <v>47</v>
      </c>
    </row>
    <row r="25" spans="1:71" s="10" customFormat="1" x14ac:dyDescent="0.2">
      <c r="A25" s="61" t="s">
        <v>69</v>
      </c>
      <c r="B25" s="2"/>
      <c r="C25" s="1"/>
      <c r="D25" s="69">
        <v>1</v>
      </c>
      <c r="E25" s="76" t="s">
        <v>47</v>
      </c>
      <c r="F25" s="6"/>
      <c r="G25" s="66">
        <f t="shared" si="0"/>
        <v>32</v>
      </c>
      <c r="H25" s="66">
        <f t="shared" si="12"/>
        <v>236</v>
      </c>
      <c r="I25" s="66">
        <f t="shared" si="13"/>
        <v>7</v>
      </c>
      <c r="J25" s="66">
        <f t="shared" si="14"/>
        <v>5</v>
      </c>
      <c r="K25" s="67">
        <f t="shared" si="15"/>
        <v>377.26000000000005</v>
      </c>
      <c r="L25" s="51">
        <v>34.03</v>
      </c>
      <c r="M25" s="6">
        <v>0</v>
      </c>
      <c r="N25" s="31">
        <v>0</v>
      </c>
      <c r="O25" s="31">
        <v>0</v>
      </c>
      <c r="P25" s="38">
        <f t="shared" si="2"/>
        <v>34.03</v>
      </c>
      <c r="Q25" s="55">
        <f>IF(P25="",Default_Rank_Score,RANK(P25,P$4:P$119,1))</f>
        <v>36</v>
      </c>
      <c r="R25" s="51">
        <v>25.85</v>
      </c>
      <c r="S25" s="6">
        <v>0</v>
      </c>
      <c r="T25" s="31">
        <v>0</v>
      </c>
      <c r="U25" s="31">
        <v>0</v>
      </c>
      <c r="V25" s="38">
        <f t="shared" si="3"/>
        <v>25.85</v>
      </c>
      <c r="W25" s="57">
        <f>IF(V25="",Default_Rank_Score,RANK(V25,V$4:V$119,1))</f>
        <v>33</v>
      </c>
      <c r="X25" s="51">
        <v>40</v>
      </c>
      <c r="Y25" s="6">
        <v>1</v>
      </c>
      <c r="Z25" s="31">
        <v>0</v>
      </c>
      <c r="AA25" s="31">
        <v>0</v>
      </c>
      <c r="AB25" s="38">
        <f t="shared" si="4"/>
        <v>45</v>
      </c>
      <c r="AC25" s="57">
        <f>IF(AB25="",Default_Rank_Score,RANK(AB25,AB$4:AB$119,1))</f>
        <v>50</v>
      </c>
      <c r="AD25" s="51">
        <v>36.39</v>
      </c>
      <c r="AE25" s="6">
        <v>1</v>
      </c>
      <c r="AF25" s="31">
        <v>0</v>
      </c>
      <c r="AG25" s="31">
        <v>0</v>
      </c>
      <c r="AH25" s="38">
        <f t="shared" si="5"/>
        <v>41.39</v>
      </c>
      <c r="AI25" s="57">
        <f>IF(AH25="",Default_Rank_Score,RANK(AH25,AH$4:AH$119,1))</f>
        <v>60</v>
      </c>
      <c r="AJ25" s="51">
        <v>49.84</v>
      </c>
      <c r="AK25" s="6">
        <v>0</v>
      </c>
      <c r="AL25" s="31">
        <v>0</v>
      </c>
      <c r="AM25" s="31">
        <v>0</v>
      </c>
      <c r="AN25" s="38">
        <f t="shared" si="6"/>
        <v>49.84</v>
      </c>
      <c r="AO25" s="11">
        <f>IF(AN25="",Default_Rank_Score,RANK(AN25,AN$4:AN$119,1))</f>
        <v>57</v>
      </c>
      <c r="AP25" s="51">
        <v>36.520000000000003</v>
      </c>
      <c r="AQ25" s="6">
        <v>0</v>
      </c>
      <c r="AR25" s="31">
        <v>0</v>
      </c>
      <c r="AS25" s="31">
        <v>0</v>
      </c>
      <c r="AT25" s="38">
        <f t="shared" si="7"/>
        <v>36.520000000000003</v>
      </c>
      <c r="AU25" s="11">
        <f>IF(AT25="",Default_Rank_Score,RANK(AT25,AT$4:AT$119,1))</f>
        <v>36</v>
      </c>
      <c r="AV25" s="51">
        <v>30.44</v>
      </c>
      <c r="AW25" s="6">
        <v>3</v>
      </c>
      <c r="AX25" s="31">
        <v>0</v>
      </c>
      <c r="AY25" s="31">
        <v>0</v>
      </c>
      <c r="AZ25" s="38">
        <f t="shared" si="8"/>
        <v>45.44</v>
      </c>
      <c r="BA25" s="11">
        <f>IF(AZ25="",Default_Rank_Score,RANK(AZ25,AZ$4:AZ$119,1))</f>
        <v>61</v>
      </c>
      <c r="BB25" s="51">
        <v>29.66</v>
      </c>
      <c r="BC25" s="6">
        <v>0</v>
      </c>
      <c r="BD25" s="31">
        <v>0</v>
      </c>
      <c r="BE25" s="31">
        <v>0</v>
      </c>
      <c r="BF25" s="38">
        <f t="shared" si="9"/>
        <v>29.66</v>
      </c>
      <c r="BG25" s="11">
        <f>IF(BF25="",Default_Rank_Score,RANK(BF25,BF$4:BF$119,1))</f>
        <v>23</v>
      </c>
      <c r="BH25" s="51">
        <v>31.42</v>
      </c>
      <c r="BI25" s="6">
        <v>0</v>
      </c>
      <c r="BJ25" s="31">
        <v>0</v>
      </c>
      <c r="BK25" s="31">
        <v>0</v>
      </c>
      <c r="BL25" s="38">
        <f t="shared" si="10"/>
        <v>31.42</v>
      </c>
      <c r="BM25" s="11">
        <f>IF(BL25="",Default_Rank_Score,RANK(BL25,BL$4:BL$119,1))</f>
        <v>22</v>
      </c>
      <c r="BN25" s="51">
        <v>38.11</v>
      </c>
      <c r="BO25" s="6">
        <v>0</v>
      </c>
      <c r="BP25" s="31">
        <v>0</v>
      </c>
      <c r="BQ25" s="31">
        <v>0</v>
      </c>
      <c r="BR25" s="38">
        <f t="shared" si="11"/>
        <v>38.11</v>
      </c>
      <c r="BS25" s="11">
        <f>IF(BR25="",Default_Rank_Score,RANK(BR25,BR$4:BR$119,1))</f>
        <v>23</v>
      </c>
    </row>
    <row r="26" spans="1:71" s="10" customFormat="1" x14ac:dyDescent="0.2">
      <c r="A26" s="77" t="s">
        <v>70</v>
      </c>
      <c r="B26" s="2"/>
      <c r="C26" s="1"/>
      <c r="D26" s="69">
        <v>1</v>
      </c>
      <c r="E26" s="76" t="s">
        <v>71</v>
      </c>
      <c r="F26" s="6"/>
      <c r="G26" s="66">
        <f t="shared" si="0"/>
        <v>8</v>
      </c>
      <c r="H26" s="66">
        <f t="shared" si="12"/>
        <v>128</v>
      </c>
      <c r="I26" s="66">
        <f t="shared" si="13"/>
        <v>4</v>
      </c>
      <c r="J26" s="66">
        <f t="shared" si="14"/>
        <v>12</v>
      </c>
      <c r="K26" s="67">
        <f t="shared" si="15"/>
        <v>274.87</v>
      </c>
      <c r="L26" s="51">
        <v>19.11</v>
      </c>
      <c r="M26" s="6">
        <v>4</v>
      </c>
      <c r="N26" s="31">
        <v>0</v>
      </c>
      <c r="O26" s="31">
        <v>0</v>
      </c>
      <c r="P26" s="38">
        <f t="shared" si="2"/>
        <v>39.11</v>
      </c>
      <c r="Q26" s="55">
        <f>IF(P26="",Default_Rank_Score,RANK(P26,P$4:P$119,1))</f>
        <v>49</v>
      </c>
      <c r="R26" s="51">
        <v>20.69</v>
      </c>
      <c r="S26" s="6">
        <v>3</v>
      </c>
      <c r="T26" s="31">
        <v>0</v>
      </c>
      <c r="U26" s="31">
        <v>0</v>
      </c>
      <c r="V26" s="38">
        <f t="shared" si="3"/>
        <v>35.69</v>
      </c>
      <c r="W26" s="57">
        <f>IF(V26="",Default_Rank_Score,RANK(V26,V$4:V$119,1))</f>
        <v>64</v>
      </c>
      <c r="X26" s="51">
        <v>22.63</v>
      </c>
      <c r="Y26" s="6">
        <v>0</v>
      </c>
      <c r="Z26" s="31">
        <v>0</v>
      </c>
      <c r="AA26" s="31">
        <v>0</v>
      </c>
      <c r="AB26" s="38">
        <f t="shared" si="4"/>
        <v>22.63</v>
      </c>
      <c r="AC26" s="57">
        <f>IF(AB26="",Default_Rank_Score,RANK(AB26,AB$4:AB$119,1))</f>
        <v>5</v>
      </c>
      <c r="AD26" s="51">
        <v>19.690000000000001</v>
      </c>
      <c r="AE26" s="6">
        <v>1</v>
      </c>
      <c r="AF26" s="31">
        <v>0</v>
      </c>
      <c r="AG26" s="31">
        <v>0</v>
      </c>
      <c r="AH26" s="38">
        <f t="shared" si="5"/>
        <v>24.69</v>
      </c>
      <c r="AI26" s="57">
        <f>IF(AH26="",Default_Rank_Score,RANK(AH26,AH$4:AH$119,1))</f>
        <v>8</v>
      </c>
      <c r="AJ26" s="51">
        <v>26.5</v>
      </c>
      <c r="AK26" s="6">
        <v>0</v>
      </c>
      <c r="AL26" s="31">
        <v>0</v>
      </c>
      <c r="AM26" s="31">
        <v>0</v>
      </c>
      <c r="AN26" s="38">
        <f t="shared" si="6"/>
        <v>26.5</v>
      </c>
      <c r="AO26" s="11">
        <f>IF(AN26="",Default_Rank_Score,RANK(AN26,AN$4:AN$119,1))</f>
        <v>2</v>
      </c>
      <c r="AP26" s="75">
        <v>22.02</v>
      </c>
      <c r="AQ26" s="6">
        <v>0</v>
      </c>
      <c r="AR26" s="31">
        <v>0</v>
      </c>
      <c r="AS26" s="31">
        <v>0</v>
      </c>
      <c r="AT26" s="38">
        <f t="shared" si="7"/>
        <v>22.02</v>
      </c>
      <c r="AU26" s="11">
        <f>IF(AT26="",Default_Rank_Score,RANK(AT26,AT$4:AT$119,1))</f>
        <v>5</v>
      </c>
      <c r="AV26" s="51">
        <v>19.63</v>
      </c>
      <c r="AW26" s="6">
        <v>1</v>
      </c>
      <c r="AX26" s="31">
        <v>0</v>
      </c>
      <c r="AY26" s="31">
        <v>0</v>
      </c>
      <c r="AZ26" s="38">
        <f t="shared" si="8"/>
        <v>24.63</v>
      </c>
      <c r="BA26" s="11">
        <f>IF(AZ26="",Default_Rank_Score,RANK(AZ26,AZ$4:AZ$119,1))</f>
        <v>5</v>
      </c>
      <c r="BB26" s="51">
        <v>19.2</v>
      </c>
      <c r="BC26" s="6">
        <v>0</v>
      </c>
      <c r="BD26" s="31">
        <v>0</v>
      </c>
      <c r="BE26" s="31">
        <v>0</v>
      </c>
      <c r="BF26" s="38">
        <f t="shared" si="9"/>
        <v>19.2</v>
      </c>
      <c r="BG26" s="11">
        <f>IF(BF26="",Default_Rank_Score,RANK(BF26,BF$4:BF$119,1))</f>
        <v>2</v>
      </c>
      <c r="BH26" s="51">
        <v>19.690000000000001</v>
      </c>
      <c r="BI26" s="6">
        <v>2</v>
      </c>
      <c r="BJ26" s="31">
        <v>0</v>
      </c>
      <c r="BK26" s="31">
        <v>0</v>
      </c>
      <c r="BL26" s="38">
        <f t="shared" si="10"/>
        <v>29.69</v>
      </c>
      <c r="BM26" s="11">
        <f>IF(BL26="",Default_Rank_Score,RANK(BL26,BL$4:BL$119,1))</f>
        <v>18</v>
      </c>
      <c r="BN26" s="51">
        <v>25.71</v>
      </c>
      <c r="BO26" s="6">
        <v>1</v>
      </c>
      <c r="BP26" s="31">
        <v>0</v>
      </c>
      <c r="BQ26" s="31">
        <v>0</v>
      </c>
      <c r="BR26" s="38">
        <f t="shared" si="11"/>
        <v>30.71</v>
      </c>
      <c r="BS26" s="11">
        <f>IF(BR26="",Default_Rank_Score,RANK(BR26,BR$4:BR$119,1))</f>
        <v>6</v>
      </c>
    </row>
    <row r="27" spans="1:71" s="10" customFormat="1" x14ac:dyDescent="0.2">
      <c r="A27" s="78" t="s">
        <v>200</v>
      </c>
      <c r="B27" s="2"/>
      <c r="C27" s="1"/>
      <c r="D27" s="69">
        <v>1</v>
      </c>
      <c r="E27" s="76" t="s">
        <v>74</v>
      </c>
      <c r="F27" s="6"/>
      <c r="G27" s="66">
        <f t="shared" si="0"/>
        <v>112</v>
      </c>
      <c r="H27" s="66">
        <f t="shared" si="12"/>
        <v>256</v>
      </c>
      <c r="I27" s="66">
        <f t="shared" si="13"/>
        <v>4</v>
      </c>
      <c r="J27" s="66">
        <f t="shared" si="14"/>
        <v>6</v>
      </c>
      <c r="K27" s="67">
        <f t="shared" si="15"/>
        <v>5199.9400000000005</v>
      </c>
      <c r="L27" s="51">
        <v>41.85</v>
      </c>
      <c r="M27" s="6">
        <v>1</v>
      </c>
      <c r="N27" s="31">
        <v>0</v>
      </c>
      <c r="O27" s="31">
        <v>0</v>
      </c>
      <c r="P27" s="38">
        <f t="shared" si="2"/>
        <v>46.85</v>
      </c>
      <c r="Q27" s="55">
        <f>IF(P27="",Default_Rank_Score,RANK(P27,P$4:P$119,1))</f>
        <v>61</v>
      </c>
      <c r="R27" s="51">
        <v>27.76</v>
      </c>
      <c r="S27" s="6">
        <v>0</v>
      </c>
      <c r="T27" s="31">
        <v>0</v>
      </c>
      <c r="U27" s="31">
        <v>0</v>
      </c>
      <c r="V27" s="38">
        <f t="shared" si="3"/>
        <v>27.76</v>
      </c>
      <c r="W27" s="57">
        <f>IF(V27="",Default_Rank_Score,RANK(V27,V$4:V$119,1))</f>
        <v>41</v>
      </c>
      <c r="X27" s="51">
        <v>48.22</v>
      </c>
      <c r="Y27" s="6">
        <v>0</v>
      </c>
      <c r="Z27" s="31">
        <v>0</v>
      </c>
      <c r="AA27" s="31">
        <v>0</v>
      </c>
      <c r="AB27" s="38">
        <f t="shared" si="4"/>
        <v>48.22</v>
      </c>
      <c r="AC27" s="57">
        <f>IF(AB27="",Default_Rank_Score,RANK(AB27,AB$4:AB$119,1))</f>
        <v>61</v>
      </c>
      <c r="AD27" s="51">
        <v>38.619999999999997</v>
      </c>
      <c r="AE27" s="6">
        <v>0</v>
      </c>
      <c r="AF27" s="31">
        <v>0</v>
      </c>
      <c r="AG27" s="31">
        <v>0</v>
      </c>
      <c r="AH27" s="38">
        <f t="shared" si="5"/>
        <v>38.619999999999997</v>
      </c>
      <c r="AI27" s="57">
        <f>IF(AH27="",Default_Rank_Score,RANK(AH27,AH$4:AH$119,1))</f>
        <v>53</v>
      </c>
      <c r="AJ27" s="51">
        <v>43.49</v>
      </c>
      <c r="AK27" s="6">
        <v>0</v>
      </c>
      <c r="AL27" s="31">
        <v>0</v>
      </c>
      <c r="AM27" s="31">
        <v>0</v>
      </c>
      <c r="AN27" s="38">
        <f t="shared" si="6"/>
        <v>43.49</v>
      </c>
      <c r="AO27" s="11">
        <f>IF(AN27="",Default_Rank_Score,RANK(AN27,AN$4:AN$119,1))</f>
        <v>40</v>
      </c>
      <c r="AP27" s="51" t="s">
        <v>197</v>
      </c>
      <c r="AQ27" s="6">
        <v>1</v>
      </c>
      <c r="AR27" s="31">
        <v>0</v>
      </c>
      <c r="AS27" s="31">
        <v>0</v>
      </c>
      <c r="AT27" s="38">
        <f t="shared" si="7"/>
        <v>999</v>
      </c>
      <c r="AU27" s="11">
        <f>IF(AT27="",Default_Rank_Score,RANK(AT27,AT$4:AT$119,1))</f>
        <v>113</v>
      </c>
      <c r="AV27" s="51" t="s">
        <v>197</v>
      </c>
      <c r="AW27" s="6">
        <v>1</v>
      </c>
      <c r="AX27" s="31">
        <v>0</v>
      </c>
      <c r="AY27" s="31">
        <v>0</v>
      </c>
      <c r="AZ27" s="38">
        <f t="shared" si="8"/>
        <v>999</v>
      </c>
      <c r="BA27" s="11">
        <f>IF(AZ27="",Default_Rank_Score,RANK(AZ27,AZ$4:AZ$119,1))</f>
        <v>113</v>
      </c>
      <c r="BB27" s="51" t="s">
        <v>197</v>
      </c>
      <c r="BC27" s="6">
        <v>1</v>
      </c>
      <c r="BD27" s="31">
        <v>0</v>
      </c>
      <c r="BE27" s="31">
        <v>0</v>
      </c>
      <c r="BF27" s="38">
        <f t="shared" si="9"/>
        <v>999</v>
      </c>
      <c r="BG27" s="11">
        <f>IF(BF27="",Default_Rank_Score,RANK(BF27,BF$4:BF$119,1))</f>
        <v>113</v>
      </c>
      <c r="BH27" s="51" t="s">
        <v>197</v>
      </c>
      <c r="BI27" s="6">
        <v>1</v>
      </c>
      <c r="BJ27" s="31">
        <v>0</v>
      </c>
      <c r="BK27" s="31">
        <v>0</v>
      </c>
      <c r="BL27" s="38">
        <f t="shared" si="10"/>
        <v>999</v>
      </c>
      <c r="BM27" s="11">
        <f>IF(BL27="",Default_Rank_Score,RANK(BL27,BL$4:BL$119,1))</f>
        <v>113</v>
      </c>
      <c r="BN27" s="51" t="s">
        <v>197</v>
      </c>
      <c r="BO27" s="6">
        <v>1</v>
      </c>
      <c r="BP27" s="31">
        <v>0</v>
      </c>
      <c r="BQ27" s="31">
        <v>0</v>
      </c>
      <c r="BR27" s="38">
        <f t="shared" si="11"/>
        <v>999</v>
      </c>
      <c r="BS27" s="11">
        <f>IF(BR27="",Default_Rank_Score,RANK(BR27,BR$4:BR$119,1))</f>
        <v>113</v>
      </c>
    </row>
    <row r="28" spans="1:71" s="10" customFormat="1" x14ac:dyDescent="0.2">
      <c r="A28" s="61" t="s">
        <v>75</v>
      </c>
      <c r="B28" s="2"/>
      <c r="C28" s="1"/>
      <c r="D28" s="69">
        <v>1</v>
      </c>
      <c r="E28" s="76" t="s">
        <v>76</v>
      </c>
      <c r="F28" s="6"/>
      <c r="G28" s="66">
        <f t="shared" si="0"/>
        <v>14</v>
      </c>
      <c r="H28" s="66">
        <f t="shared" si="12"/>
        <v>71</v>
      </c>
      <c r="I28" s="66">
        <f t="shared" si="13"/>
        <v>4</v>
      </c>
      <c r="J28" s="66">
        <f t="shared" si="14"/>
        <v>9</v>
      </c>
      <c r="K28" s="67">
        <f t="shared" si="15"/>
        <v>306.50000000000006</v>
      </c>
      <c r="L28" s="51">
        <v>24.36</v>
      </c>
      <c r="M28" s="6">
        <v>0</v>
      </c>
      <c r="N28" s="31">
        <v>0</v>
      </c>
      <c r="O28" s="31">
        <v>0</v>
      </c>
      <c r="P28" s="38">
        <f t="shared" si="2"/>
        <v>24.36</v>
      </c>
      <c r="Q28" s="55">
        <f>IF(P28="",Default_Rank_Score,RANK(P28,P$4:P$119,1))</f>
        <v>7</v>
      </c>
      <c r="R28" s="51">
        <v>24.53</v>
      </c>
      <c r="S28" s="6">
        <v>0</v>
      </c>
      <c r="T28" s="31">
        <v>0</v>
      </c>
      <c r="U28" s="31">
        <v>0</v>
      </c>
      <c r="V28" s="38">
        <f t="shared" si="3"/>
        <v>24.53</v>
      </c>
      <c r="W28" s="57">
        <f>IF(V28="",Default_Rank_Score,RANK(V28,V$4:V$119,1))</f>
        <v>28</v>
      </c>
      <c r="X28" s="51">
        <v>28.83</v>
      </c>
      <c r="Y28" s="6">
        <v>1</v>
      </c>
      <c r="Z28" s="31">
        <v>0</v>
      </c>
      <c r="AA28" s="31">
        <v>0</v>
      </c>
      <c r="AB28" s="38">
        <f t="shared" si="4"/>
        <v>33.83</v>
      </c>
      <c r="AC28" s="57">
        <f>IF(AB28="",Default_Rank_Score,RANK(AB28,AB$4:AB$119,1))</f>
        <v>20</v>
      </c>
      <c r="AD28" s="51">
        <v>24.76</v>
      </c>
      <c r="AE28" s="6">
        <v>0</v>
      </c>
      <c r="AF28" s="31">
        <v>0</v>
      </c>
      <c r="AG28" s="31">
        <v>0</v>
      </c>
      <c r="AH28" s="38">
        <f t="shared" si="5"/>
        <v>24.76</v>
      </c>
      <c r="AI28" s="57">
        <f>IF(AH28="",Default_Rank_Score,RANK(AH28,AH$4:AH$119,1))</f>
        <v>10</v>
      </c>
      <c r="AJ28" s="51">
        <v>31.76</v>
      </c>
      <c r="AK28" s="6">
        <v>0</v>
      </c>
      <c r="AL28" s="31">
        <v>0</v>
      </c>
      <c r="AM28" s="31">
        <v>0</v>
      </c>
      <c r="AN28" s="38">
        <f t="shared" si="6"/>
        <v>31.76</v>
      </c>
      <c r="AO28" s="11">
        <f>IF(AN28="",Default_Rank_Score,RANK(AN28,AN$4:AN$119,1))</f>
        <v>6</v>
      </c>
      <c r="AP28" s="51">
        <v>25.03</v>
      </c>
      <c r="AQ28" s="6">
        <v>1</v>
      </c>
      <c r="AR28" s="31">
        <v>0</v>
      </c>
      <c r="AS28" s="31">
        <v>0</v>
      </c>
      <c r="AT28" s="38">
        <f t="shared" si="7"/>
        <v>30.03</v>
      </c>
      <c r="AU28" s="11">
        <f>IF(AT28="",Default_Rank_Score,RANK(AT28,AT$4:AT$119,1))</f>
        <v>16</v>
      </c>
      <c r="AV28" s="51">
        <v>22.39</v>
      </c>
      <c r="AW28" s="6">
        <v>3</v>
      </c>
      <c r="AX28" s="31">
        <v>0</v>
      </c>
      <c r="AY28" s="31">
        <v>0</v>
      </c>
      <c r="AZ28" s="38">
        <f t="shared" si="8"/>
        <v>37.39</v>
      </c>
      <c r="BA28" s="11">
        <f>IF(AZ28="",Default_Rank_Score,RANK(AZ28,AZ$4:AZ$119,1))</f>
        <v>36</v>
      </c>
      <c r="BB28" s="51">
        <v>23.89</v>
      </c>
      <c r="BC28" s="6">
        <v>1</v>
      </c>
      <c r="BD28" s="31">
        <v>0</v>
      </c>
      <c r="BE28" s="31">
        <v>0</v>
      </c>
      <c r="BF28" s="38">
        <f t="shared" si="9"/>
        <v>28.89</v>
      </c>
      <c r="BG28" s="11">
        <f>IF(BF28="",Default_Rank_Score,RANK(BF28,BF$4:BF$119,1))</f>
        <v>21</v>
      </c>
      <c r="BH28" s="51">
        <v>25.41</v>
      </c>
      <c r="BI28" s="6">
        <v>2</v>
      </c>
      <c r="BJ28" s="31">
        <v>0</v>
      </c>
      <c r="BK28" s="31">
        <v>0</v>
      </c>
      <c r="BL28" s="38">
        <f t="shared" si="10"/>
        <v>35.409999999999997</v>
      </c>
      <c r="BM28" s="11">
        <f>IF(BL28="",Default_Rank_Score,RANK(BL28,BL$4:BL$119,1))</f>
        <v>36</v>
      </c>
      <c r="BN28" s="51">
        <v>30.54</v>
      </c>
      <c r="BO28" s="6">
        <v>1</v>
      </c>
      <c r="BP28" s="31">
        <v>0</v>
      </c>
      <c r="BQ28" s="31">
        <v>0</v>
      </c>
      <c r="BR28" s="38">
        <f t="shared" si="11"/>
        <v>35.54</v>
      </c>
      <c r="BS28" s="11">
        <f>IF(BR28="",Default_Rank_Score,RANK(BR28,BR$4:BR$119,1))</f>
        <v>16</v>
      </c>
    </row>
    <row r="29" spans="1:71" s="10" customFormat="1" x14ac:dyDescent="0.2">
      <c r="A29" s="61" t="s">
        <v>77</v>
      </c>
      <c r="B29" s="2"/>
      <c r="C29" s="1"/>
      <c r="D29" s="69">
        <v>1</v>
      </c>
      <c r="E29" s="76" t="s">
        <v>78</v>
      </c>
      <c r="F29" s="6"/>
      <c r="G29" s="66">
        <f t="shared" si="0"/>
        <v>39</v>
      </c>
      <c r="H29" s="66">
        <f t="shared" si="12"/>
        <v>191</v>
      </c>
      <c r="I29" s="66">
        <f t="shared" si="13"/>
        <v>7</v>
      </c>
      <c r="J29" s="66">
        <f t="shared" si="14"/>
        <v>5</v>
      </c>
      <c r="K29" s="67">
        <f t="shared" si="15"/>
        <v>389.15</v>
      </c>
      <c r="L29" s="51">
        <v>40.799999999999997</v>
      </c>
      <c r="M29" s="6">
        <v>0</v>
      </c>
      <c r="N29" s="31">
        <v>0</v>
      </c>
      <c r="O29" s="31">
        <v>0</v>
      </c>
      <c r="P29" s="38">
        <f t="shared" si="2"/>
        <v>40.799999999999997</v>
      </c>
      <c r="Q29" s="55">
        <f>IF(P29="",Default_Rank_Score,RANK(P29,P$4:P$119,1))</f>
        <v>52</v>
      </c>
      <c r="R29" s="51">
        <v>24.43</v>
      </c>
      <c r="S29" s="6">
        <v>0</v>
      </c>
      <c r="T29" s="31">
        <v>0</v>
      </c>
      <c r="U29" s="31">
        <v>0</v>
      </c>
      <c r="V29" s="38">
        <f t="shared" si="3"/>
        <v>24.43</v>
      </c>
      <c r="W29" s="57">
        <f>IF(V29="",Default_Rank_Score,RANK(V29,V$4:V$119,1))</f>
        <v>26</v>
      </c>
      <c r="X29" s="51">
        <v>39.25</v>
      </c>
      <c r="Y29" s="6">
        <v>0</v>
      </c>
      <c r="Z29" s="31">
        <v>0</v>
      </c>
      <c r="AA29" s="31">
        <v>0</v>
      </c>
      <c r="AB29" s="38">
        <f t="shared" si="4"/>
        <v>39.25</v>
      </c>
      <c r="AC29" s="57">
        <f>IF(AB29="",Default_Rank_Score,RANK(AB29,AB$4:AB$119,1))</f>
        <v>39</v>
      </c>
      <c r="AD29" s="51">
        <v>33.85</v>
      </c>
      <c r="AE29" s="6">
        <v>0</v>
      </c>
      <c r="AF29" s="31">
        <v>0</v>
      </c>
      <c r="AG29" s="31">
        <v>0</v>
      </c>
      <c r="AH29" s="38">
        <f t="shared" si="5"/>
        <v>33.85</v>
      </c>
      <c r="AI29" s="57">
        <f>IF(AH29="",Default_Rank_Score,RANK(AH29,AH$4:AH$119,1))</f>
        <v>38</v>
      </c>
      <c r="AJ29" s="51">
        <v>43.18</v>
      </c>
      <c r="AK29" s="6">
        <v>0</v>
      </c>
      <c r="AL29" s="31">
        <v>0</v>
      </c>
      <c r="AM29" s="31">
        <v>0</v>
      </c>
      <c r="AN29" s="38">
        <f t="shared" si="6"/>
        <v>43.18</v>
      </c>
      <c r="AO29" s="11">
        <f>IF(AN29="",Default_Rank_Score,RANK(AN29,AN$4:AN$119,1))</f>
        <v>36</v>
      </c>
      <c r="AP29" s="51">
        <v>34.99</v>
      </c>
      <c r="AQ29" s="6">
        <v>0</v>
      </c>
      <c r="AR29" s="31">
        <v>0</v>
      </c>
      <c r="AS29" s="31">
        <v>0</v>
      </c>
      <c r="AT29" s="38">
        <f t="shared" si="7"/>
        <v>34.99</v>
      </c>
      <c r="AU29" s="11">
        <f>IF(AT29="",Default_Rank_Score,RANK(AT29,AT$4:AT$119,1))</f>
        <v>30</v>
      </c>
      <c r="AV29" s="51">
        <v>35.24</v>
      </c>
      <c r="AW29" s="6">
        <v>3</v>
      </c>
      <c r="AX29" s="31">
        <v>0</v>
      </c>
      <c r="AY29" s="31">
        <v>0</v>
      </c>
      <c r="AZ29" s="38">
        <f t="shared" si="8"/>
        <v>50.24</v>
      </c>
      <c r="BA29" s="11">
        <f>IF(AZ29="",Default_Rank_Score,RANK(AZ29,AZ$4:AZ$119,1))</f>
        <v>71</v>
      </c>
      <c r="BB29" s="51">
        <v>31.7</v>
      </c>
      <c r="BC29" s="6">
        <v>0</v>
      </c>
      <c r="BD29" s="31">
        <v>0</v>
      </c>
      <c r="BE29" s="31">
        <v>0</v>
      </c>
      <c r="BF29" s="38">
        <f t="shared" si="9"/>
        <v>31.7</v>
      </c>
      <c r="BG29" s="11">
        <f>IF(BF29="",Default_Rank_Score,RANK(BF29,BF$4:BF$119,1))</f>
        <v>30</v>
      </c>
      <c r="BH29" s="51">
        <v>37.25</v>
      </c>
      <c r="BI29" s="6">
        <v>1</v>
      </c>
      <c r="BJ29" s="31">
        <v>0</v>
      </c>
      <c r="BK29" s="31">
        <v>0</v>
      </c>
      <c r="BL29" s="38">
        <f t="shared" si="10"/>
        <v>42.25</v>
      </c>
      <c r="BM29" s="11">
        <f>IF(BL29="",Default_Rank_Score,RANK(BL29,BL$4:BL$119,1))</f>
        <v>57</v>
      </c>
      <c r="BN29" s="51">
        <v>43.46</v>
      </c>
      <c r="BO29" s="6">
        <v>1</v>
      </c>
      <c r="BP29" s="31">
        <v>0</v>
      </c>
      <c r="BQ29" s="31">
        <v>0</v>
      </c>
      <c r="BR29" s="38">
        <f t="shared" si="11"/>
        <v>48.46</v>
      </c>
      <c r="BS29" s="11">
        <f>IF(BR29="",Default_Rank_Score,RANK(BR29,BR$4:BR$119,1))</f>
        <v>49</v>
      </c>
    </row>
    <row r="30" spans="1:71" s="10" customFormat="1" x14ac:dyDescent="0.2">
      <c r="A30" s="61" t="s">
        <v>79</v>
      </c>
      <c r="B30" s="2"/>
      <c r="C30" s="1"/>
      <c r="D30" s="69">
        <v>1</v>
      </c>
      <c r="E30" s="76" t="s">
        <v>80</v>
      </c>
      <c r="F30" s="6"/>
      <c r="G30" s="66">
        <f t="shared" si="0"/>
        <v>6</v>
      </c>
      <c r="H30" s="66">
        <f t="shared" si="12"/>
        <v>55</v>
      </c>
      <c r="I30" s="66">
        <f t="shared" si="13"/>
        <v>5</v>
      </c>
      <c r="J30" s="66">
        <f t="shared" si="14"/>
        <v>7</v>
      </c>
      <c r="K30" s="67">
        <f t="shared" si="15"/>
        <v>261.58999999999997</v>
      </c>
      <c r="L30" s="51">
        <v>23.06</v>
      </c>
      <c r="M30" s="6">
        <v>2</v>
      </c>
      <c r="N30" s="31">
        <v>0</v>
      </c>
      <c r="O30" s="31">
        <v>0</v>
      </c>
      <c r="P30" s="38">
        <f t="shared" si="2"/>
        <v>33.06</v>
      </c>
      <c r="Q30" s="55">
        <f>IF(P30="",Default_Rank_Score,RANK(P30,P$4:P$119,1))</f>
        <v>29</v>
      </c>
      <c r="R30" s="51">
        <v>14.85</v>
      </c>
      <c r="S30" s="6">
        <v>0</v>
      </c>
      <c r="T30" s="31">
        <v>0</v>
      </c>
      <c r="U30" s="31">
        <v>0</v>
      </c>
      <c r="V30" s="38">
        <f t="shared" si="3"/>
        <v>14.85</v>
      </c>
      <c r="W30" s="57">
        <f>IF(V30="",Default_Rank_Score,RANK(V30,V$4:V$119,1))</f>
        <v>3</v>
      </c>
      <c r="X30" s="51">
        <v>22.08</v>
      </c>
      <c r="Y30" s="6">
        <v>0</v>
      </c>
      <c r="Z30" s="31">
        <v>0</v>
      </c>
      <c r="AA30" s="31">
        <v>0</v>
      </c>
      <c r="AB30" s="38">
        <f t="shared" si="4"/>
        <v>22.08</v>
      </c>
      <c r="AC30" s="57">
        <f>IF(AB30="",Default_Rank_Score,RANK(AB30,AB$4:AB$119,1))</f>
        <v>3</v>
      </c>
      <c r="AD30" s="51">
        <v>21.13</v>
      </c>
      <c r="AE30" s="6">
        <v>1</v>
      </c>
      <c r="AF30" s="31">
        <v>0</v>
      </c>
      <c r="AG30" s="31">
        <v>0</v>
      </c>
      <c r="AH30" s="38">
        <f t="shared" si="5"/>
        <v>26.13</v>
      </c>
      <c r="AI30" s="57">
        <f>IF(AH30="",Default_Rank_Score,RANK(AH30,AH$4:AH$119,1))</f>
        <v>13</v>
      </c>
      <c r="AJ30" s="51">
        <v>31.82</v>
      </c>
      <c r="AK30" s="6">
        <v>0</v>
      </c>
      <c r="AL30" s="31">
        <v>0</v>
      </c>
      <c r="AM30" s="31">
        <v>0</v>
      </c>
      <c r="AN30" s="38">
        <f t="shared" si="6"/>
        <v>31.82</v>
      </c>
      <c r="AO30" s="11">
        <f>IF(AN30="",Default_Rank_Score,RANK(AN30,AN$4:AN$119,1))</f>
        <v>7</v>
      </c>
      <c r="AP30" s="51">
        <v>21.53</v>
      </c>
      <c r="AQ30" s="6">
        <v>0</v>
      </c>
      <c r="AR30" s="31">
        <v>0</v>
      </c>
      <c r="AS30" s="31">
        <v>0</v>
      </c>
      <c r="AT30" s="38">
        <f t="shared" si="7"/>
        <v>21.53</v>
      </c>
      <c r="AU30" s="11">
        <f>IF(AT30="",Default_Rank_Score,RANK(AT30,AT$4:AT$119,1))</f>
        <v>4</v>
      </c>
      <c r="AV30" s="51">
        <v>21.41</v>
      </c>
      <c r="AW30" s="6">
        <v>2</v>
      </c>
      <c r="AX30" s="31">
        <v>0</v>
      </c>
      <c r="AY30" s="31">
        <v>0</v>
      </c>
      <c r="AZ30" s="38">
        <f t="shared" si="8"/>
        <v>31.41</v>
      </c>
      <c r="BA30" s="11">
        <f>IF(AZ30="",Default_Rank_Score,RANK(AZ30,AZ$4:AZ$119,1))</f>
        <v>16</v>
      </c>
      <c r="BB30" s="51">
        <v>20.010000000000002</v>
      </c>
      <c r="BC30" s="6">
        <v>1</v>
      </c>
      <c r="BD30" s="31">
        <v>0</v>
      </c>
      <c r="BE30" s="31">
        <v>0</v>
      </c>
      <c r="BF30" s="38">
        <f t="shared" si="9"/>
        <v>25.01</v>
      </c>
      <c r="BG30" s="11">
        <f>IF(BF30="",Default_Rank_Score,RANK(BF30,BF$4:BF$119,1))</f>
        <v>8</v>
      </c>
      <c r="BH30" s="51">
        <v>23.26</v>
      </c>
      <c r="BI30" s="6">
        <v>0</v>
      </c>
      <c r="BJ30" s="31">
        <v>0</v>
      </c>
      <c r="BK30" s="31">
        <v>0</v>
      </c>
      <c r="BL30" s="38">
        <f t="shared" si="10"/>
        <v>23.26</v>
      </c>
      <c r="BM30" s="11">
        <f>IF(BL30="",Default_Rank_Score,RANK(BL30,BL$4:BL$119,1))</f>
        <v>5</v>
      </c>
      <c r="BN30" s="51">
        <v>27.44</v>
      </c>
      <c r="BO30" s="6">
        <v>1</v>
      </c>
      <c r="BP30" s="31">
        <v>0</v>
      </c>
      <c r="BQ30" s="31">
        <v>0</v>
      </c>
      <c r="BR30" s="38">
        <f t="shared" si="11"/>
        <v>32.44</v>
      </c>
      <c r="BS30" s="11">
        <f>IF(BR30="",Default_Rank_Score,RANK(BR30,BR$4:BR$119,1))</f>
        <v>9</v>
      </c>
    </row>
    <row r="31" spans="1:71" s="10" customFormat="1" x14ac:dyDescent="0.2">
      <c r="A31" s="61" t="s">
        <v>81</v>
      </c>
      <c r="B31" s="2"/>
      <c r="C31" s="1"/>
      <c r="D31" s="69">
        <v>1</v>
      </c>
      <c r="E31" s="76" t="s">
        <v>176</v>
      </c>
      <c r="F31" s="6"/>
      <c r="G31" s="66">
        <f t="shared" si="0"/>
        <v>62</v>
      </c>
      <c r="H31" s="66">
        <f t="shared" si="12"/>
        <v>307</v>
      </c>
      <c r="I31" s="66">
        <f t="shared" si="13"/>
        <v>3</v>
      </c>
      <c r="J31" s="66">
        <f t="shared" si="14"/>
        <v>12</v>
      </c>
      <c r="K31" s="67">
        <f t="shared" si="15"/>
        <v>465.83</v>
      </c>
      <c r="L31" s="51">
        <v>54.6</v>
      </c>
      <c r="M31" s="6">
        <v>1</v>
      </c>
      <c r="N31" s="31">
        <v>0</v>
      </c>
      <c r="O31" s="31">
        <v>0</v>
      </c>
      <c r="P31" s="38">
        <f t="shared" si="2"/>
        <v>59.6</v>
      </c>
      <c r="Q31" s="55">
        <f>IF(P31="",Default_Rank_Score,RANK(P31,P$4:P$119,1))</f>
        <v>78</v>
      </c>
      <c r="R31" s="51">
        <v>27</v>
      </c>
      <c r="S31" s="6">
        <v>0</v>
      </c>
      <c r="T31" s="31">
        <v>0</v>
      </c>
      <c r="U31" s="31">
        <v>0</v>
      </c>
      <c r="V31" s="38">
        <f t="shared" si="3"/>
        <v>27</v>
      </c>
      <c r="W31" s="57">
        <f>IF(V31="",Default_Rank_Score,RANK(V31,V$4:V$119,1))</f>
        <v>37</v>
      </c>
      <c r="X31" s="51">
        <v>43.79</v>
      </c>
      <c r="Y31" s="6">
        <v>1</v>
      </c>
      <c r="Z31" s="31">
        <v>0</v>
      </c>
      <c r="AA31" s="31">
        <v>0</v>
      </c>
      <c r="AB31" s="38">
        <f t="shared" si="4"/>
        <v>48.79</v>
      </c>
      <c r="AC31" s="57">
        <f>IF(AB31="",Default_Rank_Score,RANK(AB31,AB$4:AB$119,1))</f>
        <v>62</v>
      </c>
      <c r="AD31" s="51">
        <v>32.99</v>
      </c>
      <c r="AE31" s="6">
        <v>2</v>
      </c>
      <c r="AF31" s="31">
        <v>0</v>
      </c>
      <c r="AG31" s="31">
        <v>0</v>
      </c>
      <c r="AH31" s="38">
        <f t="shared" si="5"/>
        <v>42.99</v>
      </c>
      <c r="AI31" s="57">
        <f>IF(AH31="",Default_Rank_Score,RANK(AH31,AH$4:AH$119,1))</f>
        <v>67</v>
      </c>
      <c r="AJ31" s="51">
        <v>49.5</v>
      </c>
      <c r="AK31" s="6">
        <v>1</v>
      </c>
      <c r="AL31" s="31">
        <v>0</v>
      </c>
      <c r="AM31" s="31">
        <v>0</v>
      </c>
      <c r="AN31" s="38">
        <f t="shared" si="6"/>
        <v>54.5</v>
      </c>
      <c r="AO31" s="11">
        <f>IF(AN31="",Default_Rank_Score,RANK(AN31,AN$4:AN$119,1))</f>
        <v>63</v>
      </c>
      <c r="AP31" s="51">
        <v>38.78</v>
      </c>
      <c r="AQ31" s="6">
        <v>1</v>
      </c>
      <c r="AR31" s="31">
        <v>0</v>
      </c>
      <c r="AS31" s="31">
        <v>0</v>
      </c>
      <c r="AT31" s="38">
        <f t="shared" si="7"/>
        <v>43.78</v>
      </c>
      <c r="AU31" s="11">
        <f>IF(AT31="",Default_Rank_Score,RANK(AT31,AT$4:AT$119,1))</f>
        <v>56</v>
      </c>
      <c r="AV31" s="51">
        <v>30.82</v>
      </c>
      <c r="AW31" s="6">
        <v>0</v>
      </c>
      <c r="AX31" s="31">
        <v>0</v>
      </c>
      <c r="AY31" s="31">
        <v>0</v>
      </c>
      <c r="AZ31" s="38">
        <f t="shared" si="8"/>
        <v>30.82</v>
      </c>
      <c r="BA31" s="11">
        <f>IF(AZ31="",Default_Rank_Score,RANK(AZ31,AZ$4:AZ$119,1))</f>
        <v>14</v>
      </c>
      <c r="BB31" s="51">
        <v>40.42</v>
      </c>
      <c r="BC31" s="6">
        <v>3</v>
      </c>
      <c r="BD31" s="31">
        <v>0</v>
      </c>
      <c r="BE31" s="31">
        <v>0</v>
      </c>
      <c r="BF31" s="38">
        <f t="shared" si="9"/>
        <v>55.42</v>
      </c>
      <c r="BG31" s="11">
        <f>IF(BF31="",Default_Rank_Score,RANK(BF31,BF$4:BF$119,1))</f>
        <v>83</v>
      </c>
      <c r="BH31" s="51">
        <v>33.450000000000003</v>
      </c>
      <c r="BI31" s="6">
        <v>3</v>
      </c>
      <c r="BJ31" s="31">
        <v>0</v>
      </c>
      <c r="BK31" s="31">
        <v>0</v>
      </c>
      <c r="BL31" s="38">
        <f t="shared" si="10"/>
        <v>48.45</v>
      </c>
      <c r="BM31" s="11">
        <f>IF(BL31="",Default_Rank_Score,RANK(BL31,BL$4:BL$119,1))</f>
        <v>67</v>
      </c>
      <c r="BN31" s="51">
        <v>54.48</v>
      </c>
      <c r="BO31" s="6">
        <v>0</v>
      </c>
      <c r="BP31" s="31">
        <v>0</v>
      </c>
      <c r="BQ31" s="31">
        <v>0</v>
      </c>
      <c r="BR31" s="38">
        <f t="shared" si="11"/>
        <v>54.48</v>
      </c>
      <c r="BS31" s="11">
        <f>IF(BR31="",Default_Rank_Score,RANK(BR31,BR$4:BR$119,1))</f>
        <v>64</v>
      </c>
    </row>
    <row r="32" spans="1:71" s="10" customFormat="1" x14ac:dyDescent="0.2">
      <c r="A32" s="61" t="s">
        <v>82</v>
      </c>
      <c r="B32" s="2"/>
      <c r="C32" s="1"/>
      <c r="D32" s="69">
        <v>1</v>
      </c>
      <c r="E32" s="76" t="s">
        <v>83</v>
      </c>
      <c r="F32" s="6"/>
      <c r="G32" s="66">
        <f t="shared" si="0"/>
        <v>4</v>
      </c>
      <c r="H32" s="66">
        <f t="shared" si="12"/>
        <v>26</v>
      </c>
      <c r="I32" s="66">
        <f t="shared" si="13"/>
        <v>6</v>
      </c>
      <c r="J32" s="66">
        <f t="shared" si="14"/>
        <v>4</v>
      </c>
      <c r="K32" s="67">
        <f t="shared" si="15"/>
        <v>249.87</v>
      </c>
      <c r="L32" s="51">
        <v>18.64</v>
      </c>
      <c r="M32" s="6">
        <v>1</v>
      </c>
      <c r="N32" s="31">
        <v>0</v>
      </c>
      <c r="O32" s="31">
        <v>0</v>
      </c>
      <c r="P32" s="38">
        <f t="shared" si="2"/>
        <v>23.64</v>
      </c>
      <c r="Q32" s="55">
        <f>IF(P32="",Default_Rank_Score,RANK(P32,P$4:P$119,1))</f>
        <v>5</v>
      </c>
      <c r="R32" s="51">
        <v>15.94</v>
      </c>
      <c r="S32" s="6">
        <v>0</v>
      </c>
      <c r="T32" s="31">
        <v>0</v>
      </c>
      <c r="U32" s="31">
        <v>0</v>
      </c>
      <c r="V32" s="38">
        <f t="shared" si="3"/>
        <v>15.94</v>
      </c>
      <c r="W32" s="57">
        <f>IF(V32="",Default_Rank_Score,RANK(V32,V$4:V$119,1))</f>
        <v>7</v>
      </c>
      <c r="X32" s="51">
        <v>23.99</v>
      </c>
      <c r="Y32" s="6">
        <v>0</v>
      </c>
      <c r="Z32" s="31">
        <v>0</v>
      </c>
      <c r="AA32" s="31">
        <v>0</v>
      </c>
      <c r="AB32" s="38">
        <f t="shared" si="4"/>
        <v>23.99</v>
      </c>
      <c r="AC32" s="57">
        <f>IF(AB32="",Default_Rank_Score,RANK(AB32,AB$4:AB$119,1))</f>
        <v>6</v>
      </c>
      <c r="AD32" s="51">
        <v>20.16</v>
      </c>
      <c r="AE32" s="6">
        <v>0</v>
      </c>
      <c r="AF32" s="31">
        <v>0</v>
      </c>
      <c r="AG32" s="31">
        <v>0</v>
      </c>
      <c r="AH32" s="38">
        <f t="shared" si="5"/>
        <v>20.16</v>
      </c>
      <c r="AI32" s="57">
        <f>IF(AH32="",Default_Rank_Score,RANK(AH32,AH$4:AH$119,1))</f>
        <v>4</v>
      </c>
      <c r="AJ32" s="51">
        <v>27.53</v>
      </c>
      <c r="AK32" s="6">
        <v>0</v>
      </c>
      <c r="AL32" s="31">
        <v>0</v>
      </c>
      <c r="AM32" s="31">
        <v>0</v>
      </c>
      <c r="AN32" s="38">
        <f t="shared" si="6"/>
        <v>27.53</v>
      </c>
      <c r="AO32" s="11">
        <f>IF(AN32="",Default_Rank_Score,RANK(AN32,AN$4:AN$119,1))</f>
        <v>4</v>
      </c>
      <c r="AP32" s="51">
        <v>23.38</v>
      </c>
      <c r="AQ32" s="6">
        <v>1</v>
      </c>
      <c r="AR32" s="31">
        <v>0</v>
      </c>
      <c r="AS32" s="31">
        <v>0</v>
      </c>
      <c r="AT32" s="38">
        <f t="shared" si="7"/>
        <v>28.38</v>
      </c>
      <c r="AU32" s="11">
        <f>IF(AT32="",Default_Rank_Score,RANK(AT32,AT$4:AT$119,1))</f>
        <v>10</v>
      </c>
      <c r="AV32" s="51">
        <v>19.05</v>
      </c>
      <c r="AW32" s="6">
        <v>0</v>
      </c>
      <c r="AX32" s="31">
        <v>0</v>
      </c>
      <c r="AY32" s="31">
        <v>0</v>
      </c>
      <c r="AZ32" s="38">
        <f t="shared" si="8"/>
        <v>19.05</v>
      </c>
      <c r="BA32" s="11">
        <f>IF(AZ32="",Default_Rank_Score,RANK(AZ32,AZ$4:AZ$119,1))</f>
        <v>1</v>
      </c>
      <c r="BB32" s="51">
        <v>22.26</v>
      </c>
      <c r="BC32" s="6">
        <v>0</v>
      </c>
      <c r="BD32" s="31">
        <v>0</v>
      </c>
      <c r="BE32" s="31">
        <v>0</v>
      </c>
      <c r="BF32" s="38">
        <f t="shared" si="9"/>
        <v>22.26</v>
      </c>
      <c r="BG32" s="11">
        <f>IF(BF32="",Default_Rank_Score,RANK(BF32,BF$4:BF$119,1))</f>
        <v>4</v>
      </c>
      <c r="BH32" s="51">
        <v>23.46</v>
      </c>
      <c r="BI32" s="6">
        <v>1</v>
      </c>
      <c r="BJ32" s="31">
        <v>0</v>
      </c>
      <c r="BK32" s="31">
        <v>0</v>
      </c>
      <c r="BL32" s="38">
        <f t="shared" si="10"/>
        <v>28.46</v>
      </c>
      <c r="BM32" s="11">
        <f>IF(BL32="",Default_Rank_Score,RANK(BL32,BL$4:BL$119,1))</f>
        <v>14</v>
      </c>
      <c r="BN32" s="51">
        <v>35.46</v>
      </c>
      <c r="BO32" s="6">
        <v>1</v>
      </c>
      <c r="BP32" s="31">
        <v>0</v>
      </c>
      <c r="BQ32" s="31">
        <v>0</v>
      </c>
      <c r="BR32" s="38">
        <f t="shared" si="11"/>
        <v>40.46</v>
      </c>
      <c r="BS32" s="11">
        <f>IF(BR32="",Default_Rank_Score,RANK(BR32,BR$4:BR$119,1))</f>
        <v>28</v>
      </c>
    </row>
    <row r="33" spans="1:71" s="10" customFormat="1" x14ac:dyDescent="0.2">
      <c r="A33" s="61" t="s">
        <v>84</v>
      </c>
      <c r="B33" s="2"/>
      <c r="C33" s="1"/>
      <c r="D33" s="69">
        <v>1</v>
      </c>
      <c r="E33" s="76" t="s">
        <v>47</v>
      </c>
      <c r="F33" s="6"/>
      <c r="G33" s="66">
        <f t="shared" si="0"/>
        <v>100</v>
      </c>
      <c r="H33" s="66">
        <f t="shared" si="12"/>
        <v>507</v>
      </c>
      <c r="I33" s="66">
        <f t="shared" si="13"/>
        <v>4</v>
      </c>
      <c r="J33" s="66">
        <f t="shared" si="14"/>
        <v>9</v>
      </c>
      <c r="K33" s="67">
        <f t="shared" si="15"/>
        <v>880.53</v>
      </c>
      <c r="L33" s="51" t="s">
        <v>192</v>
      </c>
      <c r="M33" s="6">
        <v>1</v>
      </c>
      <c r="N33" s="31">
        <v>0</v>
      </c>
      <c r="O33" s="31">
        <v>0</v>
      </c>
      <c r="P33" s="38">
        <f t="shared" si="2"/>
        <v>150</v>
      </c>
      <c r="Q33" s="55">
        <f>IF(P33="",Default_Rank_Score,RANK(P33,P$4:P$119,1))</f>
        <v>109</v>
      </c>
      <c r="R33" s="51">
        <v>59.75</v>
      </c>
      <c r="S33" s="6">
        <v>1</v>
      </c>
      <c r="T33" s="31">
        <v>0</v>
      </c>
      <c r="U33" s="31">
        <v>0</v>
      </c>
      <c r="V33" s="38">
        <f t="shared" si="3"/>
        <v>64.75</v>
      </c>
      <c r="W33" s="57">
        <f>IF(V33="",Default_Rank_Score,RANK(V33,V$4:V$119,1))</f>
        <v>106</v>
      </c>
      <c r="X33" s="51">
        <v>74.34</v>
      </c>
      <c r="Y33" s="6">
        <v>2</v>
      </c>
      <c r="Z33" s="31">
        <v>1</v>
      </c>
      <c r="AA33" s="31">
        <v>0</v>
      </c>
      <c r="AB33" s="38">
        <f t="shared" si="4"/>
        <v>94.34</v>
      </c>
      <c r="AC33" s="57">
        <f>IF(AB33="",Default_Rank_Score,RANK(AB33,AB$4:AB$119,1))</f>
        <v>103</v>
      </c>
      <c r="AD33" s="51">
        <v>57.53</v>
      </c>
      <c r="AE33" s="6">
        <v>0</v>
      </c>
      <c r="AF33" s="31">
        <v>0</v>
      </c>
      <c r="AG33" s="31">
        <v>0</v>
      </c>
      <c r="AH33" s="38">
        <f t="shared" si="5"/>
        <v>57.53</v>
      </c>
      <c r="AI33" s="57">
        <f>IF(AH33="",Default_Rank_Score,RANK(AH33,AH$4:AH$119,1))</f>
        <v>85</v>
      </c>
      <c r="AJ33" s="51">
        <v>96.5</v>
      </c>
      <c r="AK33" s="6">
        <v>1</v>
      </c>
      <c r="AL33" s="31">
        <v>0</v>
      </c>
      <c r="AM33" s="31">
        <v>0</v>
      </c>
      <c r="AN33" s="38">
        <f t="shared" si="6"/>
        <v>101.5</v>
      </c>
      <c r="AO33" s="11">
        <f>IF(AN33="",Default_Rank_Score,RANK(AN33,AN$4:AN$119,1))</f>
        <v>104</v>
      </c>
      <c r="AP33" s="51">
        <v>101.1</v>
      </c>
      <c r="AQ33" s="6">
        <v>0</v>
      </c>
      <c r="AR33" s="31">
        <v>1</v>
      </c>
      <c r="AS33" s="31">
        <v>0</v>
      </c>
      <c r="AT33" s="38">
        <f t="shared" si="7"/>
        <v>111.1</v>
      </c>
      <c r="AU33" s="11">
        <f>IF(AT33="",Default_Rank_Score,RANK(AT33,AT$4:AT$119,1))</f>
        <v>104</v>
      </c>
      <c r="AV33" s="51">
        <v>56.08</v>
      </c>
      <c r="AW33" s="6">
        <v>1</v>
      </c>
      <c r="AX33" s="31">
        <v>0</v>
      </c>
      <c r="AY33" s="31">
        <v>0</v>
      </c>
      <c r="AZ33" s="38">
        <f t="shared" si="8"/>
        <v>61.08</v>
      </c>
      <c r="BA33" s="11">
        <f>IF(AZ33="",Default_Rank_Score,RANK(AZ33,AZ$4:AZ$119,1))</f>
        <v>83</v>
      </c>
      <c r="BB33" s="51">
        <v>73.53</v>
      </c>
      <c r="BC33" s="6">
        <v>3</v>
      </c>
      <c r="BD33" s="31">
        <v>0</v>
      </c>
      <c r="BE33" s="31">
        <v>0</v>
      </c>
      <c r="BF33" s="38">
        <f t="shared" si="9"/>
        <v>88.53</v>
      </c>
      <c r="BG33" s="11">
        <f>IF(BF33="",Default_Rank_Score,RANK(BF33,BF$4:BF$119,1))</f>
        <v>104</v>
      </c>
      <c r="BH33" s="51">
        <v>66.41</v>
      </c>
      <c r="BI33" s="6">
        <v>0</v>
      </c>
      <c r="BJ33" s="31">
        <v>0</v>
      </c>
      <c r="BK33" s="31">
        <v>0</v>
      </c>
      <c r="BL33" s="38">
        <f t="shared" si="10"/>
        <v>66.41</v>
      </c>
      <c r="BM33" s="11">
        <f>IF(BL33="",Default_Rank_Score,RANK(BL33,BL$4:BL$119,1))</f>
        <v>91</v>
      </c>
      <c r="BN33" s="51">
        <v>85.29</v>
      </c>
      <c r="BO33" s="6">
        <v>0</v>
      </c>
      <c r="BP33" s="31">
        <v>0</v>
      </c>
      <c r="BQ33" s="31">
        <v>0</v>
      </c>
      <c r="BR33" s="38">
        <f t="shared" si="11"/>
        <v>85.29</v>
      </c>
      <c r="BS33" s="11">
        <f>IF(BR33="",Default_Rank_Score,RANK(BR33,BR$4:BR$119,1))</f>
        <v>97</v>
      </c>
    </row>
    <row r="34" spans="1:71" s="10" customFormat="1" x14ac:dyDescent="0.2">
      <c r="A34" s="78" t="s">
        <v>202</v>
      </c>
      <c r="B34" s="2"/>
      <c r="C34" s="1"/>
      <c r="D34" s="69">
        <v>1</v>
      </c>
      <c r="E34" s="76" t="s">
        <v>85</v>
      </c>
      <c r="F34" s="6"/>
      <c r="G34" s="66">
        <f t="shared" si="0"/>
        <v>110</v>
      </c>
      <c r="H34" s="66">
        <f t="shared" si="12"/>
        <v>548</v>
      </c>
      <c r="I34" s="66">
        <f t="shared" si="13"/>
        <v>1</v>
      </c>
      <c r="J34" s="66">
        <f t="shared" si="14"/>
        <v>25</v>
      </c>
      <c r="K34" s="67">
        <f t="shared" si="15"/>
        <v>3434.5699999999997</v>
      </c>
      <c r="L34" s="51">
        <v>73.3</v>
      </c>
      <c r="M34" s="6">
        <v>4</v>
      </c>
      <c r="N34" s="31">
        <v>0</v>
      </c>
      <c r="O34" s="31">
        <v>0</v>
      </c>
      <c r="P34" s="38">
        <f t="shared" si="2"/>
        <v>93.3</v>
      </c>
      <c r="Q34" s="55">
        <f>IF(P34="",Default_Rank_Score,RANK(P34,P$4:P$119,1))</f>
        <v>102</v>
      </c>
      <c r="R34" s="51">
        <v>33.54</v>
      </c>
      <c r="S34" s="6">
        <v>10</v>
      </c>
      <c r="T34" s="31">
        <v>0</v>
      </c>
      <c r="U34" s="31">
        <v>0</v>
      </c>
      <c r="V34" s="38">
        <f t="shared" si="3"/>
        <v>83.539999999999992</v>
      </c>
      <c r="W34" s="57">
        <f>IF(V34="",Default_Rank_Score,RANK(V34,V$4:V$119,1))</f>
        <v>109</v>
      </c>
      <c r="X34" s="51" t="s">
        <v>197</v>
      </c>
      <c r="Y34" s="6">
        <v>1</v>
      </c>
      <c r="Z34" s="31">
        <v>0</v>
      </c>
      <c r="AA34" s="31">
        <v>0</v>
      </c>
      <c r="AB34" s="38">
        <f t="shared" si="4"/>
        <v>999</v>
      </c>
      <c r="AC34" s="57">
        <f>IF(AB34="",Default_Rank_Score,RANK(AB34,AB$4:AB$119,1))</f>
        <v>112</v>
      </c>
      <c r="AD34" s="51" t="s">
        <v>197</v>
      </c>
      <c r="AE34" s="6">
        <v>1</v>
      </c>
      <c r="AF34" s="31">
        <v>0</v>
      </c>
      <c r="AG34" s="31">
        <v>0</v>
      </c>
      <c r="AH34" s="38">
        <f t="shared" si="5"/>
        <v>999</v>
      </c>
      <c r="AI34" s="57">
        <f>IF(AH34="",Default_Rank_Score,RANK(AH34,AH$4:AH$119,1))</f>
        <v>112</v>
      </c>
      <c r="AJ34" s="51" t="s">
        <v>197</v>
      </c>
      <c r="AK34" s="6">
        <v>1</v>
      </c>
      <c r="AL34" s="31">
        <v>0</v>
      </c>
      <c r="AM34" s="31">
        <v>0</v>
      </c>
      <c r="AN34" s="38">
        <f t="shared" si="6"/>
        <v>999</v>
      </c>
      <c r="AO34" s="11">
        <f>IF(AN34="",Default_Rank_Score,RANK(AN34,AN$4:AN$119,1))</f>
        <v>113</v>
      </c>
      <c r="AP34" s="51">
        <v>46.52</v>
      </c>
      <c r="AQ34" s="6">
        <v>0</v>
      </c>
      <c r="AR34" s="31">
        <v>0</v>
      </c>
      <c r="AS34" s="31">
        <v>0</v>
      </c>
      <c r="AT34" s="38">
        <f t="shared" si="7"/>
        <v>46.52</v>
      </c>
      <c r="AU34" s="11">
        <f>IF(AT34="",Default_Rank_Score,RANK(AT34,AT$4:AT$119,1))</f>
        <v>60</v>
      </c>
      <c r="AV34" s="51">
        <v>37.92</v>
      </c>
      <c r="AW34" s="6">
        <v>1</v>
      </c>
      <c r="AX34" s="31">
        <v>0</v>
      </c>
      <c r="AY34" s="31">
        <v>0</v>
      </c>
      <c r="AZ34" s="38">
        <f t="shared" si="8"/>
        <v>42.92</v>
      </c>
      <c r="BA34" s="11">
        <f>IF(AZ34="",Default_Rank_Score,RANK(AZ34,AZ$4:AZ$119,1))</f>
        <v>54</v>
      </c>
      <c r="BB34" s="51">
        <v>39.22</v>
      </c>
      <c r="BC34" s="6">
        <v>1</v>
      </c>
      <c r="BD34" s="31">
        <v>0</v>
      </c>
      <c r="BE34" s="31">
        <v>0</v>
      </c>
      <c r="BF34" s="38">
        <f t="shared" si="9"/>
        <v>44.22</v>
      </c>
      <c r="BG34" s="11">
        <f>IF(BF34="",Default_Rank_Score,RANK(BF34,BF$4:BF$119,1))</f>
        <v>66</v>
      </c>
      <c r="BH34" s="51">
        <v>45.2</v>
      </c>
      <c r="BI34" s="6">
        <v>2</v>
      </c>
      <c r="BJ34" s="31">
        <v>0</v>
      </c>
      <c r="BK34" s="31">
        <v>0</v>
      </c>
      <c r="BL34" s="38">
        <f t="shared" si="10"/>
        <v>55.2</v>
      </c>
      <c r="BM34" s="11">
        <f>IF(BL34="",Default_Rank_Score,RANK(BL34,BL$4:BL$119,1))</f>
        <v>76</v>
      </c>
      <c r="BN34" s="51">
        <v>51.87</v>
      </c>
      <c r="BO34" s="6">
        <v>4</v>
      </c>
      <c r="BP34" s="31">
        <v>0</v>
      </c>
      <c r="BQ34" s="31">
        <v>0</v>
      </c>
      <c r="BR34" s="38">
        <f t="shared" si="11"/>
        <v>71.87</v>
      </c>
      <c r="BS34" s="11">
        <f>IF(BR34="",Default_Rank_Score,RANK(BR34,BR$4:BR$119,1))</f>
        <v>83</v>
      </c>
    </row>
    <row r="35" spans="1:71" s="10" customFormat="1" x14ac:dyDescent="0.2">
      <c r="A35" s="61" t="s">
        <v>117</v>
      </c>
      <c r="B35" s="2"/>
      <c r="C35" s="1"/>
      <c r="D35" s="69">
        <v>1</v>
      </c>
      <c r="E35" s="76" t="s">
        <v>73</v>
      </c>
      <c r="F35" s="6"/>
      <c r="G35" s="66">
        <f t="shared" si="0"/>
        <v>57</v>
      </c>
      <c r="H35" s="66">
        <f t="shared" si="12"/>
        <v>256</v>
      </c>
      <c r="I35" s="66">
        <f t="shared" si="13"/>
        <v>6</v>
      </c>
      <c r="J35" s="66">
        <f t="shared" si="14"/>
        <v>5</v>
      </c>
      <c r="K35" s="67">
        <f t="shared" si="15"/>
        <v>445.29999999999995</v>
      </c>
      <c r="L35" s="51">
        <v>38.93</v>
      </c>
      <c r="M35" s="6">
        <v>0</v>
      </c>
      <c r="N35" s="31">
        <v>0</v>
      </c>
      <c r="O35" s="31">
        <v>0</v>
      </c>
      <c r="P35" s="38">
        <f t="shared" si="2"/>
        <v>38.93</v>
      </c>
      <c r="Q35" s="55">
        <f>IF(P35="",Default_Rank_Score,RANK(P35,P$4:P$119,1))</f>
        <v>48</v>
      </c>
      <c r="R35" s="51">
        <v>31.04</v>
      </c>
      <c r="S35" s="6">
        <v>0</v>
      </c>
      <c r="T35" s="31">
        <v>0</v>
      </c>
      <c r="U35" s="31">
        <v>0</v>
      </c>
      <c r="V35" s="38">
        <f t="shared" si="3"/>
        <v>31.04</v>
      </c>
      <c r="W35" s="57">
        <f>IF(V35="",Default_Rank_Score,RANK(V35,V$4:V$119,1))</f>
        <v>57</v>
      </c>
      <c r="X35" s="51">
        <v>40.479999999999997</v>
      </c>
      <c r="Y35" s="6">
        <v>0</v>
      </c>
      <c r="Z35" s="31">
        <v>0</v>
      </c>
      <c r="AA35" s="31">
        <v>0</v>
      </c>
      <c r="AB35" s="38">
        <f t="shared" si="4"/>
        <v>40.479999999999997</v>
      </c>
      <c r="AC35" s="57">
        <f>IF(AB35="",Default_Rank_Score,RANK(AB35,AB$4:AB$119,1))</f>
        <v>40</v>
      </c>
      <c r="AD35" s="51">
        <v>36.770000000000003</v>
      </c>
      <c r="AE35" s="6">
        <v>1</v>
      </c>
      <c r="AF35" s="31">
        <v>0</v>
      </c>
      <c r="AG35" s="31">
        <v>0</v>
      </c>
      <c r="AH35" s="38">
        <f t="shared" si="5"/>
        <v>41.77</v>
      </c>
      <c r="AI35" s="57">
        <f>IF(AH35="",Default_Rank_Score,RANK(AH35,AH$4:AH$119,1))</f>
        <v>64</v>
      </c>
      <c r="AJ35" s="51">
        <v>46.55</v>
      </c>
      <c r="AK35" s="6">
        <v>0</v>
      </c>
      <c r="AL35" s="31">
        <v>0</v>
      </c>
      <c r="AM35" s="31">
        <v>0</v>
      </c>
      <c r="AN35" s="38">
        <f t="shared" si="6"/>
        <v>46.55</v>
      </c>
      <c r="AO35" s="11">
        <f>IF(AN35="",Default_Rank_Score,RANK(AN35,AN$4:AN$119,1))</f>
        <v>47</v>
      </c>
      <c r="AP35" s="51">
        <v>43.41</v>
      </c>
      <c r="AQ35" s="6">
        <v>0</v>
      </c>
      <c r="AR35" s="31">
        <v>0</v>
      </c>
      <c r="AS35" s="31">
        <v>0</v>
      </c>
      <c r="AT35" s="38">
        <f t="shared" si="7"/>
        <v>43.41</v>
      </c>
      <c r="AU35" s="11">
        <f>IF(AT35="",Default_Rank_Score,RANK(AT35,AT$4:AT$119,1))</f>
        <v>55</v>
      </c>
      <c r="AV35" s="51">
        <v>55.14</v>
      </c>
      <c r="AW35" s="6">
        <v>1</v>
      </c>
      <c r="AX35" s="31">
        <v>0</v>
      </c>
      <c r="AY35" s="31">
        <v>0</v>
      </c>
      <c r="AZ35" s="38">
        <f t="shared" si="8"/>
        <v>60.14</v>
      </c>
      <c r="BA35" s="11">
        <f>IF(AZ35="",Default_Rank_Score,RANK(AZ35,AZ$4:AZ$119,1))</f>
        <v>82</v>
      </c>
      <c r="BB35" s="51">
        <v>34.340000000000003</v>
      </c>
      <c r="BC35" s="6">
        <v>0</v>
      </c>
      <c r="BD35" s="31">
        <v>0</v>
      </c>
      <c r="BE35" s="31">
        <v>0</v>
      </c>
      <c r="BF35" s="38">
        <f t="shared" si="9"/>
        <v>34.340000000000003</v>
      </c>
      <c r="BG35" s="11">
        <f>IF(BF35="",Default_Rank_Score,RANK(BF35,BF$4:BF$119,1))</f>
        <v>38</v>
      </c>
      <c r="BH35" s="51">
        <v>37.1</v>
      </c>
      <c r="BI35" s="6">
        <v>1</v>
      </c>
      <c r="BJ35" s="31">
        <v>0</v>
      </c>
      <c r="BK35" s="31">
        <v>0</v>
      </c>
      <c r="BL35" s="38">
        <f t="shared" si="10"/>
        <v>42.1</v>
      </c>
      <c r="BM35" s="11">
        <f>IF(BL35="",Default_Rank_Score,RANK(BL35,BL$4:BL$119,1))</f>
        <v>56</v>
      </c>
      <c r="BN35" s="51">
        <v>56.54</v>
      </c>
      <c r="BO35" s="6">
        <v>2</v>
      </c>
      <c r="BP35" s="31">
        <v>0</v>
      </c>
      <c r="BQ35" s="31">
        <v>0</v>
      </c>
      <c r="BR35" s="38">
        <f t="shared" si="11"/>
        <v>66.539999999999992</v>
      </c>
      <c r="BS35" s="11">
        <f>IF(BR35="",Default_Rank_Score,RANK(BR35,BR$4:BR$119,1))</f>
        <v>80</v>
      </c>
    </row>
    <row r="36" spans="1:71" s="10" customFormat="1" x14ac:dyDescent="0.2">
      <c r="A36" s="61" t="s">
        <v>118</v>
      </c>
      <c r="B36" s="2"/>
      <c r="C36" s="1"/>
      <c r="D36" s="69">
        <v>1</v>
      </c>
      <c r="E36" s="76" t="s">
        <v>71</v>
      </c>
      <c r="F36" s="6"/>
      <c r="G36" s="66">
        <f t="shared" si="0"/>
        <v>3</v>
      </c>
      <c r="H36" s="66">
        <f t="shared" si="12"/>
        <v>20</v>
      </c>
      <c r="I36" s="66">
        <f t="shared" si="13"/>
        <v>9</v>
      </c>
      <c r="J36" s="66">
        <f t="shared" si="14"/>
        <v>1</v>
      </c>
      <c r="K36" s="67">
        <f t="shared" si="15"/>
        <v>230.64</v>
      </c>
      <c r="L36" s="51">
        <v>24.03</v>
      </c>
      <c r="M36" s="6">
        <v>0</v>
      </c>
      <c r="N36" s="31">
        <v>0</v>
      </c>
      <c r="O36" s="31">
        <v>0</v>
      </c>
      <c r="P36" s="38">
        <f t="shared" si="2"/>
        <v>24.03</v>
      </c>
      <c r="Q36" s="55">
        <f>IF(P36="",Default_Rank_Score,RANK(P36,P$4:P$119,1))</f>
        <v>6</v>
      </c>
      <c r="R36" s="51">
        <v>15.91</v>
      </c>
      <c r="S36" s="6">
        <v>0</v>
      </c>
      <c r="T36" s="31">
        <v>0</v>
      </c>
      <c r="U36" s="31">
        <v>0</v>
      </c>
      <c r="V36" s="38">
        <f t="shared" si="3"/>
        <v>15.91</v>
      </c>
      <c r="W36" s="57">
        <f>IF(V36="",Default_Rank_Score,RANK(V36,V$4:V$119,1))</f>
        <v>6</v>
      </c>
      <c r="X36" s="51">
        <v>21.49</v>
      </c>
      <c r="Y36" s="6">
        <v>0</v>
      </c>
      <c r="Z36" s="31">
        <v>0</v>
      </c>
      <c r="AA36" s="31">
        <v>0</v>
      </c>
      <c r="AB36" s="38">
        <f t="shared" si="4"/>
        <v>21.49</v>
      </c>
      <c r="AC36" s="57">
        <f>IF(AB36="",Default_Rank_Score,RANK(AB36,AB$4:AB$119,1))</f>
        <v>2</v>
      </c>
      <c r="AD36" s="51">
        <v>20.05</v>
      </c>
      <c r="AE36" s="6">
        <v>0</v>
      </c>
      <c r="AF36" s="31">
        <v>0</v>
      </c>
      <c r="AG36" s="31">
        <v>0</v>
      </c>
      <c r="AH36" s="38">
        <f t="shared" si="5"/>
        <v>20.05</v>
      </c>
      <c r="AI36" s="57">
        <f>IF(AH36="",Default_Rank_Score,RANK(AH36,AH$4:AH$119,1))</f>
        <v>3</v>
      </c>
      <c r="AJ36" s="51">
        <v>27.05</v>
      </c>
      <c r="AK36" s="6">
        <v>0</v>
      </c>
      <c r="AL36" s="31">
        <v>0</v>
      </c>
      <c r="AM36" s="31">
        <v>0</v>
      </c>
      <c r="AN36" s="38">
        <f t="shared" si="6"/>
        <v>27.05</v>
      </c>
      <c r="AO36" s="11">
        <f>IF(AN36="",Default_Rank_Score,RANK(AN36,AN$4:AN$119,1))</f>
        <v>3</v>
      </c>
      <c r="AP36" s="51">
        <v>20.87</v>
      </c>
      <c r="AQ36" s="6">
        <v>1</v>
      </c>
      <c r="AR36" s="31">
        <v>0</v>
      </c>
      <c r="AS36" s="31">
        <v>0</v>
      </c>
      <c r="AT36" s="38">
        <f t="shared" si="7"/>
        <v>25.87</v>
      </c>
      <c r="AU36" s="11">
        <f>IF(AT36="",Default_Rank_Score,RANK(AT36,AT$4:AT$119,1))</f>
        <v>6</v>
      </c>
      <c r="AV36" s="51">
        <v>21.53</v>
      </c>
      <c r="AW36" s="6">
        <v>0</v>
      </c>
      <c r="AX36" s="31">
        <v>0</v>
      </c>
      <c r="AY36" s="31">
        <v>0</v>
      </c>
      <c r="AZ36" s="38">
        <f t="shared" si="8"/>
        <v>21.53</v>
      </c>
      <c r="BA36" s="11">
        <f>IF(AZ36="",Default_Rank_Score,RANK(AZ36,AZ$4:AZ$119,1))</f>
        <v>3</v>
      </c>
      <c r="BB36" s="51">
        <v>24.26</v>
      </c>
      <c r="BC36" s="6">
        <v>0</v>
      </c>
      <c r="BD36" s="31">
        <v>0</v>
      </c>
      <c r="BE36" s="31">
        <v>0</v>
      </c>
      <c r="BF36" s="38">
        <f t="shared" si="9"/>
        <v>24.26</v>
      </c>
      <c r="BG36" s="11">
        <f>IF(BF36="",Default_Rank_Score,RANK(BF36,BF$4:BF$119,1))</f>
        <v>6</v>
      </c>
      <c r="BH36" s="51">
        <v>20.55</v>
      </c>
      <c r="BI36" s="6">
        <v>0</v>
      </c>
      <c r="BJ36" s="31">
        <v>0</v>
      </c>
      <c r="BK36" s="31">
        <v>0</v>
      </c>
      <c r="BL36" s="38">
        <f t="shared" si="10"/>
        <v>20.55</v>
      </c>
      <c r="BM36" s="11">
        <f>IF(BL36="",Default_Rank_Score,RANK(BL36,BL$4:BL$119,1))</f>
        <v>2</v>
      </c>
      <c r="BN36" s="51">
        <v>29.9</v>
      </c>
      <c r="BO36" s="6">
        <v>0</v>
      </c>
      <c r="BP36" s="31">
        <v>0</v>
      </c>
      <c r="BQ36" s="31">
        <v>0</v>
      </c>
      <c r="BR36" s="38">
        <f t="shared" si="11"/>
        <v>29.9</v>
      </c>
      <c r="BS36" s="11">
        <f>IF(BR36="",Default_Rank_Score,RANK(BR36,BR$4:BR$119,1))</f>
        <v>5</v>
      </c>
    </row>
    <row r="37" spans="1:71" s="10" customFormat="1" x14ac:dyDescent="0.2">
      <c r="A37" s="61" t="s">
        <v>161</v>
      </c>
      <c r="B37" s="2"/>
      <c r="C37" s="1"/>
      <c r="D37" s="69">
        <v>1</v>
      </c>
      <c r="E37" s="76" t="s">
        <v>68</v>
      </c>
      <c r="F37" s="6"/>
      <c r="G37" s="66">
        <f t="shared" ref="G37:G68" si="24">RANK(K37,K$4:K$119,1)</f>
        <v>28</v>
      </c>
      <c r="H37" s="66">
        <f t="shared" ref="H37:H39" si="25">Q37+W37+AC37+AI37+AO37</f>
        <v>149</v>
      </c>
      <c r="I37" s="66">
        <f t="shared" ref="I37:I39" si="26">IF(M37=0,1,0)+IF(S37=0,1,0)+IF(Y37=0,1,0)+IF(AE37=0,1,0)+IF(AK37=0,1,0)+IF(AQ37=0,1,0)+IF(AW37=0,1,0)+IF(BC37=0,1,0)+IF(BI37=0,1,0)+IF(BO37=0,1,0)</f>
        <v>5</v>
      </c>
      <c r="J37" s="66">
        <f t="shared" ref="J37:J39" si="27">M37+S37+Y37+AE37+AK37+AQ37+AW37+BC37+BI37+BO37</f>
        <v>6</v>
      </c>
      <c r="K37" s="67">
        <f t="shared" ref="K37:K39" si="28">P37+V37+AB37+AH37+AN37+AT37+AZ37+BF37+BL37+BR37</f>
        <v>355.89</v>
      </c>
      <c r="L37" s="51">
        <v>28.05</v>
      </c>
      <c r="M37" s="6">
        <v>0</v>
      </c>
      <c r="N37" s="31">
        <v>0</v>
      </c>
      <c r="O37" s="31">
        <v>0</v>
      </c>
      <c r="P37" s="38">
        <f t="shared" ref="P37:P68" si="29">IF((OR(L37="",L37="DNC")),"",IF(L37="SDQ",P$129,IF(L37="DNF",999,(L37+(5*M37)+(N37*10)-(O37*5)))))</f>
        <v>28.05</v>
      </c>
      <c r="Q37" s="55">
        <f>IF(P37="",Default_Rank_Score,RANK(P37,P$4:P$119,1))</f>
        <v>11</v>
      </c>
      <c r="R37" s="51">
        <v>19.48</v>
      </c>
      <c r="S37" s="6">
        <v>0</v>
      </c>
      <c r="T37" s="31">
        <v>0</v>
      </c>
      <c r="U37" s="31">
        <v>0</v>
      </c>
      <c r="V37" s="38">
        <f t="shared" ref="V37:V68" si="30">IF((OR(R37="",R37="DNC")),"",IF(R37="SDQ",V$129,IF(R37="DNF",999,(R37+(5*S37)+(T37*10)-(U37*5)))))</f>
        <v>19.48</v>
      </c>
      <c r="W37" s="57">
        <f>IF(V37="",Default_Rank_Score,RANK(V37,V$4:V$119,1))</f>
        <v>10</v>
      </c>
      <c r="X37" s="51">
        <v>37.11</v>
      </c>
      <c r="Y37" s="6">
        <v>1</v>
      </c>
      <c r="Z37" s="31">
        <v>0</v>
      </c>
      <c r="AA37" s="31">
        <v>0</v>
      </c>
      <c r="AB37" s="38">
        <f t="shared" ref="AB37:AB68" si="31">IF((OR(X37="",X37="DNC")),"",IF(X37="SDQ",AB$129,IF(X37="DNF",999,(X37+(5*Y37)+(Z37*10)-(AA37*5)))))</f>
        <v>42.11</v>
      </c>
      <c r="AC37" s="57">
        <f>IF(AB37="",Default_Rank_Score,RANK(AB37,AB$4:AB$119,1))</f>
        <v>44</v>
      </c>
      <c r="AD37" s="51">
        <v>30.24</v>
      </c>
      <c r="AE37" s="6">
        <v>1</v>
      </c>
      <c r="AF37" s="31">
        <v>0</v>
      </c>
      <c r="AG37" s="31">
        <v>0</v>
      </c>
      <c r="AH37" s="38">
        <f t="shared" ref="AH37:AH68" si="32">IF((OR(AD37="",AD37="DNC")),"",IF(AD37="SDQ",AH$129,IF(AD37="DNF",999,(AD37+(5*AE37)+(AF37*10)-(AG37*5)))))</f>
        <v>35.239999999999995</v>
      </c>
      <c r="AI37" s="57">
        <f>IF(AH37="",Default_Rank_Score,RANK(AH37,AH$4:AH$119,1))</f>
        <v>42</v>
      </c>
      <c r="AJ37" s="51">
        <v>38.94</v>
      </c>
      <c r="AK37" s="6">
        <v>1</v>
      </c>
      <c r="AL37" s="31">
        <v>0</v>
      </c>
      <c r="AM37" s="31">
        <v>0</v>
      </c>
      <c r="AN37" s="38">
        <f t="shared" ref="AN37:AN68" si="33">IF((OR(AJ37="",AJ37="DNC")),"",IF(AJ37="SDQ",AN$129,IF(AJ37="DNF",999,(AJ37+(5*AK37)+(AL37*10)-(AM37*5)))))</f>
        <v>43.94</v>
      </c>
      <c r="AO37" s="11">
        <f>IF(AN37="",Default_Rank_Score,RANK(AN37,AN$4:AN$119,1))</f>
        <v>42</v>
      </c>
      <c r="AP37" s="51">
        <v>38.86</v>
      </c>
      <c r="AQ37" s="6">
        <v>0</v>
      </c>
      <c r="AR37" s="31">
        <v>0</v>
      </c>
      <c r="AS37" s="31">
        <v>0</v>
      </c>
      <c r="AT37" s="38">
        <f t="shared" ref="AT37:AT68" si="34">IF((OR(AP37="",AP37="DNC")),"",IF(AP37="SDQ",AT$129,IF(AP37="DNF",999,(AP37+(5*AQ37)+(AR37*10)-(AS37*5)))))</f>
        <v>38.86</v>
      </c>
      <c r="AU37" s="11">
        <f>IF(AT37="",Default_Rank_Score,RANK(AT37,AT$4:AT$119,1))</f>
        <v>41</v>
      </c>
      <c r="AV37" s="51">
        <v>33.99</v>
      </c>
      <c r="AW37" s="6">
        <v>0</v>
      </c>
      <c r="AX37" s="31">
        <v>0</v>
      </c>
      <c r="AY37" s="31">
        <v>0</v>
      </c>
      <c r="AZ37" s="38">
        <f t="shared" ref="AZ37:AZ68" si="35">IF((OR(AV37="",AV37="DNC")),"",IF(AV37="SDQ",AZ$129,IF(AV37="DNF",999,(AV37+(5*AW37)+(AX37*10)-(AY37*5)))))</f>
        <v>33.99</v>
      </c>
      <c r="BA37" s="11">
        <f>IF(AZ37="",Default_Rank_Score,RANK(AZ37,AZ$4:AZ$119,1))</f>
        <v>22</v>
      </c>
      <c r="BB37" s="51">
        <v>29.32</v>
      </c>
      <c r="BC37" s="6">
        <v>1</v>
      </c>
      <c r="BD37" s="31">
        <v>0</v>
      </c>
      <c r="BE37" s="31">
        <v>0</v>
      </c>
      <c r="BF37" s="38">
        <f t="shared" ref="BF37:BF68" si="36">IF((OR(BB37="",BB37="DNC")),"",IF(BB37="SDQ",BF$129,IF(BB37="DNF",999,(BB37+(5*BC37)+(BD37*10)-(BE37*5)))))</f>
        <v>34.32</v>
      </c>
      <c r="BG37" s="11">
        <f>IF(BF37="",Default_Rank_Score,RANK(BF37,BF$4:BF$119,1))</f>
        <v>37</v>
      </c>
      <c r="BH37" s="51">
        <v>33.03</v>
      </c>
      <c r="BI37" s="6">
        <v>0</v>
      </c>
      <c r="BJ37" s="31">
        <v>0</v>
      </c>
      <c r="BK37" s="31">
        <v>0</v>
      </c>
      <c r="BL37" s="38">
        <f t="shared" ref="BL37:BL68" si="37">IF((OR(BH37="",BH37="DNC")),"",IF(BH37="SDQ",BL$129,IF(BH37="DNF",999,(BH37+(5*BI37)+(BJ37*10)-(BK37*5)))))</f>
        <v>33.03</v>
      </c>
      <c r="BM37" s="11">
        <f>IF(BL37="",Default_Rank_Score,RANK(BL37,BL$4:BL$119,1))</f>
        <v>27</v>
      </c>
      <c r="BN37" s="51">
        <v>36.869999999999997</v>
      </c>
      <c r="BO37" s="6">
        <v>2</v>
      </c>
      <c r="BP37" s="31">
        <v>0</v>
      </c>
      <c r="BQ37" s="31">
        <v>0</v>
      </c>
      <c r="BR37" s="38">
        <f t="shared" ref="BR37:BR68" si="38">IF((OR(BN37="",BN37="DNC")),"",IF(BN37="SDQ",BR$129,IF(BN37="DNF",999,(BN37+(5*BO37)+(BP37*10)-(BQ37*5)))))</f>
        <v>46.87</v>
      </c>
      <c r="BS37" s="11">
        <f>IF(BR37="",Default_Rank_Score,RANK(BR37,BR$4:BR$119,1))</f>
        <v>43</v>
      </c>
    </row>
    <row r="38" spans="1:71" s="10" customFormat="1" x14ac:dyDescent="0.2">
      <c r="A38" s="61" t="s">
        <v>162</v>
      </c>
      <c r="B38" s="2"/>
      <c r="C38" s="1"/>
      <c r="D38" s="69">
        <v>1</v>
      </c>
      <c r="E38" s="76" t="s">
        <v>98</v>
      </c>
      <c r="F38" s="6"/>
      <c r="G38" s="66">
        <f t="shared" si="24"/>
        <v>22</v>
      </c>
      <c r="H38" s="66">
        <f t="shared" si="25"/>
        <v>175</v>
      </c>
      <c r="I38" s="66">
        <f t="shared" si="26"/>
        <v>9</v>
      </c>
      <c r="J38" s="66">
        <f t="shared" si="27"/>
        <v>1</v>
      </c>
      <c r="K38" s="67">
        <f t="shared" si="28"/>
        <v>331.05</v>
      </c>
      <c r="L38" s="51">
        <v>28.2</v>
      </c>
      <c r="M38" s="6">
        <v>0</v>
      </c>
      <c r="N38" s="31">
        <v>0</v>
      </c>
      <c r="O38" s="31">
        <v>0</v>
      </c>
      <c r="P38" s="38">
        <f t="shared" si="29"/>
        <v>28.2</v>
      </c>
      <c r="Q38" s="55">
        <f>IF(P38="",Default_Rank_Score,RANK(P38,P$4:P$119,1))</f>
        <v>12</v>
      </c>
      <c r="R38" s="51">
        <v>30.03</v>
      </c>
      <c r="S38" s="6">
        <v>0</v>
      </c>
      <c r="T38" s="31">
        <v>0</v>
      </c>
      <c r="U38" s="31">
        <v>0</v>
      </c>
      <c r="V38" s="38">
        <f t="shared" si="30"/>
        <v>30.03</v>
      </c>
      <c r="W38" s="57">
        <f>IF(V38="",Default_Rank_Score,RANK(V38,V$4:V$119,1))</f>
        <v>55</v>
      </c>
      <c r="X38" s="51">
        <v>36.61</v>
      </c>
      <c r="Y38" s="6">
        <v>1</v>
      </c>
      <c r="Z38" s="31">
        <v>0</v>
      </c>
      <c r="AA38" s="31">
        <v>0</v>
      </c>
      <c r="AB38" s="38">
        <f t="shared" si="31"/>
        <v>41.61</v>
      </c>
      <c r="AC38" s="57">
        <f>IF(AB38="",Default_Rank_Score,RANK(AB38,AB$4:AB$119,1))</f>
        <v>43</v>
      </c>
      <c r="AD38" s="51">
        <v>31.19</v>
      </c>
      <c r="AE38" s="6">
        <v>0</v>
      </c>
      <c r="AF38" s="31">
        <v>0</v>
      </c>
      <c r="AG38" s="31">
        <v>0</v>
      </c>
      <c r="AH38" s="38">
        <f t="shared" si="32"/>
        <v>31.19</v>
      </c>
      <c r="AI38" s="57">
        <f>IF(AH38="",Default_Rank_Score,RANK(AH38,AH$4:AH$119,1))</f>
        <v>27</v>
      </c>
      <c r="AJ38" s="51">
        <v>43.36</v>
      </c>
      <c r="AK38" s="6">
        <v>0</v>
      </c>
      <c r="AL38" s="31">
        <v>0</v>
      </c>
      <c r="AM38" s="31">
        <v>0</v>
      </c>
      <c r="AN38" s="38">
        <f t="shared" si="33"/>
        <v>43.36</v>
      </c>
      <c r="AO38" s="11">
        <f>IF(AN38="",Default_Rank_Score,RANK(AN38,AN$4:AN$119,1))</f>
        <v>38</v>
      </c>
      <c r="AP38" s="51">
        <v>31.25</v>
      </c>
      <c r="AQ38" s="6">
        <v>0</v>
      </c>
      <c r="AR38" s="31">
        <v>0</v>
      </c>
      <c r="AS38" s="31">
        <v>0</v>
      </c>
      <c r="AT38" s="38">
        <f t="shared" si="34"/>
        <v>31.25</v>
      </c>
      <c r="AU38" s="11">
        <f>IF(AT38="",Default_Rank_Score,RANK(AT38,AT$4:AT$119,1))</f>
        <v>19</v>
      </c>
      <c r="AV38" s="51">
        <v>29.06</v>
      </c>
      <c r="AW38" s="6">
        <v>0</v>
      </c>
      <c r="AX38" s="31">
        <v>0</v>
      </c>
      <c r="AY38" s="31">
        <v>0</v>
      </c>
      <c r="AZ38" s="38">
        <f t="shared" si="35"/>
        <v>29.06</v>
      </c>
      <c r="BA38" s="11">
        <f>IF(AZ38="",Default_Rank_Score,RANK(AZ38,AZ$4:AZ$119,1))</f>
        <v>6</v>
      </c>
      <c r="BB38" s="51">
        <v>26.86</v>
      </c>
      <c r="BC38" s="6">
        <v>0</v>
      </c>
      <c r="BD38" s="31">
        <v>0</v>
      </c>
      <c r="BE38" s="31">
        <v>0</v>
      </c>
      <c r="BF38" s="38">
        <f t="shared" si="36"/>
        <v>26.86</v>
      </c>
      <c r="BG38" s="11">
        <f>IF(BF38="",Default_Rank_Score,RANK(BF38,BF$4:BF$119,1))</f>
        <v>11</v>
      </c>
      <c r="BH38" s="51">
        <v>27.28</v>
      </c>
      <c r="BI38" s="6">
        <v>0</v>
      </c>
      <c r="BJ38" s="31">
        <v>0</v>
      </c>
      <c r="BK38" s="31">
        <v>0</v>
      </c>
      <c r="BL38" s="38">
        <f t="shared" si="37"/>
        <v>27.28</v>
      </c>
      <c r="BM38" s="11">
        <f>IF(BL38="",Default_Rank_Score,RANK(BL38,BL$4:BL$119,1))</f>
        <v>10</v>
      </c>
      <c r="BN38" s="51">
        <v>42.21</v>
      </c>
      <c r="BO38" s="6">
        <v>0</v>
      </c>
      <c r="BP38" s="31">
        <v>0</v>
      </c>
      <c r="BQ38" s="31">
        <v>0</v>
      </c>
      <c r="BR38" s="38">
        <f t="shared" si="38"/>
        <v>42.21</v>
      </c>
      <c r="BS38" s="11">
        <f>IF(BR38="",Default_Rank_Score,RANK(BR38,BR$4:BR$119,1))</f>
        <v>32</v>
      </c>
    </row>
    <row r="39" spans="1:71" s="10" customFormat="1" x14ac:dyDescent="0.2">
      <c r="A39" s="61" t="s">
        <v>163</v>
      </c>
      <c r="B39" s="2"/>
      <c r="C39" s="1"/>
      <c r="D39" s="69">
        <v>1</v>
      </c>
      <c r="E39" s="76" t="s">
        <v>65</v>
      </c>
      <c r="F39" s="6"/>
      <c r="G39" s="66">
        <f t="shared" si="24"/>
        <v>21</v>
      </c>
      <c r="H39" s="66">
        <f t="shared" si="25"/>
        <v>123</v>
      </c>
      <c r="I39" s="66">
        <f t="shared" si="26"/>
        <v>6</v>
      </c>
      <c r="J39" s="66">
        <f t="shared" si="27"/>
        <v>5</v>
      </c>
      <c r="K39" s="67">
        <f t="shared" si="28"/>
        <v>329.65</v>
      </c>
      <c r="L39" s="51">
        <v>28.54</v>
      </c>
      <c r="M39" s="6">
        <v>0</v>
      </c>
      <c r="N39" s="31">
        <v>0</v>
      </c>
      <c r="O39" s="31">
        <v>0</v>
      </c>
      <c r="P39" s="38">
        <f t="shared" si="29"/>
        <v>28.54</v>
      </c>
      <c r="Q39" s="55">
        <f>IF(P39="",Default_Rank_Score,RANK(P39,P$4:P$119,1))</f>
        <v>14</v>
      </c>
      <c r="R39" s="51">
        <v>21.47</v>
      </c>
      <c r="S39" s="6">
        <v>1</v>
      </c>
      <c r="T39" s="31">
        <v>0</v>
      </c>
      <c r="U39" s="31">
        <v>0</v>
      </c>
      <c r="V39" s="38">
        <f t="shared" si="30"/>
        <v>26.47</v>
      </c>
      <c r="W39" s="57">
        <f>IF(V39="",Default_Rank_Score,RANK(V39,V$4:V$119,1))</f>
        <v>35</v>
      </c>
      <c r="X39" s="51">
        <v>30.9</v>
      </c>
      <c r="Y39" s="6">
        <v>2</v>
      </c>
      <c r="Z39" s="31">
        <v>0</v>
      </c>
      <c r="AA39" s="31">
        <v>0</v>
      </c>
      <c r="AB39" s="38">
        <f t="shared" si="31"/>
        <v>40.9</v>
      </c>
      <c r="AC39" s="57">
        <f>IF(AB39="",Default_Rank_Score,RANK(AB39,AB$4:AB$119,1))</f>
        <v>42</v>
      </c>
      <c r="AD39" s="51">
        <v>27.02</v>
      </c>
      <c r="AE39" s="6">
        <v>0</v>
      </c>
      <c r="AF39" s="31">
        <v>0</v>
      </c>
      <c r="AG39" s="31">
        <v>0</v>
      </c>
      <c r="AH39" s="38">
        <f t="shared" si="32"/>
        <v>27.02</v>
      </c>
      <c r="AI39" s="57">
        <f>IF(AH39="",Default_Rank_Score,RANK(AH39,AH$4:AH$119,1))</f>
        <v>16</v>
      </c>
      <c r="AJ39" s="51">
        <v>36.020000000000003</v>
      </c>
      <c r="AK39" s="6">
        <v>0</v>
      </c>
      <c r="AL39" s="31">
        <v>0</v>
      </c>
      <c r="AM39" s="31">
        <v>0</v>
      </c>
      <c r="AN39" s="38">
        <f t="shared" si="33"/>
        <v>36.020000000000003</v>
      </c>
      <c r="AO39" s="11">
        <f>IF(AN39="",Default_Rank_Score,RANK(AN39,AN$4:AN$119,1))</f>
        <v>16</v>
      </c>
      <c r="AP39" s="51">
        <v>29.58</v>
      </c>
      <c r="AQ39" s="6">
        <v>1</v>
      </c>
      <c r="AR39" s="31">
        <v>0</v>
      </c>
      <c r="AS39" s="31">
        <v>0</v>
      </c>
      <c r="AT39" s="38">
        <f t="shared" si="34"/>
        <v>34.58</v>
      </c>
      <c r="AU39" s="11">
        <f>IF(AT39="",Default_Rank_Score,RANK(AT39,AT$4:AT$119,1))</f>
        <v>27</v>
      </c>
      <c r="AV39" s="51">
        <v>32.33</v>
      </c>
      <c r="AW39" s="6">
        <v>0</v>
      </c>
      <c r="AX39" s="31">
        <v>0</v>
      </c>
      <c r="AY39" s="31">
        <v>0</v>
      </c>
      <c r="AZ39" s="38">
        <f t="shared" si="35"/>
        <v>32.33</v>
      </c>
      <c r="BA39" s="11">
        <f>IF(AZ39="",Default_Rank_Score,RANK(AZ39,AZ$4:AZ$119,1))</f>
        <v>17</v>
      </c>
      <c r="BB39" s="51">
        <v>28.72</v>
      </c>
      <c r="BC39" s="6">
        <v>0</v>
      </c>
      <c r="BD39" s="31">
        <v>0</v>
      </c>
      <c r="BE39" s="31">
        <v>0</v>
      </c>
      <c r="BF39" s="38">
        <f t="shared" si="36"/>
        <v>28.72</v>
      </c>
      <c r="BG39" s="11">
        <f>IF(BF39="",Default_Rank_Score,RANK(BF39,BF$4:BF$119,1))</f>
        <v>19</v>
      </c>
      <c r="BH39" s="51">
        <v>34.770000000000003</v>
      </c>
      <c r="BI39" s="6">
        <v>1</v>
      </c>
      <c r="BJ39" s="31">
        <v>0</v>
      </c>
      <c r="BK39" s="31">
        <v>0</v>
      </c>
      <c r="BL39" s="38">
        <f t="shared" si="37"/>
        <v>39.770000000000003</v>
      </c>
      <c r="BM39" s="11">
        <f>IF(BL39="",Default_Rank_Score,RANK(BL39,BL$4:BL$119,1))</f>
        <v>48</v>
      </c>
      <c r="BN39" s="51">
        <v>35.299999999999997</v>
      </c>
      <c r="BO39" s="6">
        <v>0</v>
      </c>
      <c r="BP39" s="31">
        <v>0</v>
      </c>
      <c r="BQ39" s="31">
        <v>0</v>
      </c>
      <c r="BR39" s="38">
        <f t="shared" si="38"/>
        <v>35.299999999999997</v>
      </c>
      <c r="BS39" s="11">
        <f>IF(BR39="",Default_Rank_Score,RANK(BR39,BR$4:BR$119,1))</f>
        <v>13</v>
      </c>
    </row>
    <row r="40" spans="1:71" s="10" customFormat="1" x14ac:dyDescent="0.2">
      <c r="A40" s="61" t="s">
        <v>86</v>
      </c>
      <c r="B40" s="2"/>
      <c r="C40" s="1"/>
      <c r="D40" s="70">
        <v>2</v>
      </c>
      <c r="E40" s="76" t="s">
        <v>87</v>
      </c>
      <c r="F40" s="6"/>
      <c r="G40" s="66">
        <f t="shared" si="24"/>
        <v>96</v>
      </c>
      <c r="H40" s="66">
        <f t="shared" si="12"/>
        <v>471</v>
      </c>
      <c r="I40" s="66">
        <f t="shared" si="13"/>
        <v>5</v>
      </c>
      <c r="J40" s="66">
        <f t="shared" si="14"/>
        <v>9</v>
      </c>
      <c r="K40" s="67">
        <f t="shared" si="15"/>
        <v>751.93</v>
      </c>
      <c r="L40" s="51">
        <v>66.849999999999994</v>
      </c>
      <c r="M40" s="6">
        <v>1</v>
      </c>
      <c r="N40" s="31">
        <v>0</v>
      </c>
      <c r="O40" s="31">
        <v>0</v>
      </c>
      <c r="P40" s="38">
        <f t="shared" si="29"/>
        <v>71.849999999999994</v>
      </c>
      <c r="Q40" s="55">
        <f>IF(P40="",Default_Rank_Score,RANK(P40,P$4:P$119,1))</f>
        <v>91</v>
      </c>
      <c r="R40" s="51">
        <v>50.51</v>
      </c>
      <c r="S40" s="6">
        <v>0</v>
      </c>
      <c r="T40" s="31">
        <v>0</v>
      </c>
      <c r="U40" s="31">
        <v>0</v>
      </c>
      <c r="V40" s="38">
        <f t="shared" si="30"/>
        <v>50.51</v>
      </c>
      <c r="W40" s="57">
        <f>IF(V40="",Default_Rank_Score,RANK(V40,V$4:V$119,1))</f>
        <v>92</v>
      </c>
      <c r="X40" s="51">
        <v>75.52</v>
      </c>
      <c r="Y40" s="6">
        <v>0</v>
      </c>
      <c r="Z40" s="31">
        <v>0</v>
      </c>
      <c r="AA40" s="31">
        <v>0</v>
      </c>
      <c r="AB40" s="38">
        <f t="shared" si="31"/>
        <v>75.52</v>
      </c>
      <c r="AC40" s="57">
        <f>IF(AB40="",Default_Rank_Score,RANK(AB40,AB$4:AB$119,1))</f>
        <v>97</v>
      </c>
      <c r="AD40" s="51">
        <v>68.180000000000007</v>
      </c>
      <c r="AE40" s="6">
        <v>0</v>
      </c>
      <c r="AF40" s="31">
        <v>0</v>
      </c>
      <c r="AG40" s="31">
        <v>0</v>
      </c>
      <c r="AH40" s="38">
        <f t="shared" si="32"/>
        <v>68.180000000000007</v>
      </c>
      <c r="AI40" s="57">
        <f>IF(AH40="",Default_Rank_Score,RANK(AH40,AH$4:AH$119,1))</f>
        <v>96</v>
      </c>
      <c r="AJ40" s="51">
        <v>80.58</v>
      </c>
      <c r="AK40" s="6">
        <v>0</v>
      </c>
      <c r="AL40" s="31">
        <v>0</v>
      </c>
      <c r="AM40" s="31">
        <v>0</v>
      </c>
      <c r="AN40" s="38">
        <f t="shared" si="33"/>
        <v>80.58</v>
      </c>
      <c r="AO40" s="11">
        <f>IF(AN40="",Default_Rank_Score,RANK(AN40,AN$4:AN$119,1))</f>
        <v>95</v>
      </c>
      <c r="AP40" s="51">
        <v>66.37</v>
      </c>
      <c r="AQ40" s="6">
        <v>1</v>
      </c>
      <c r="AR40" s="31">
        <v>0</v>
      </c>
      <c r="AS40" s="31">
        <v>0</v>
      </c>
      <c r="AT40" s="38">
        <f t="shared" si="34"/>
        <v>71.37</v>
      </c>
      <c r="AU40" s="11">
        <f>IF(AT40="",Default_Rank_Score,RANK(AT40,AT$4:AT$119,1))</f>
        <v>94</v>
      </c>
      <c r="AV40" s="51">
        <v>77.41</v>
      </c>
      <c r="AW40" s="6">
        <v>1</v>
      </c>
      <c r="AX40" s="31">
        <v>0</v>
      </c>
      <c r="AY40" s="31">
        <v>0</v>
      </c>
      <c r="AZ40" s="38">
        <f t="shared" si="35"/>
        <v>82.41</v>
      </c>
      <c r="BA40" s="11">
        <f>IF(AZ40="",Default_Rank_Score,RANK(AZ40,AZ$4:AZ$119,1))</f>
        <v>99</v>
      </c>
      <c r="BB40" s="51">
        <v>72.8</v>
      </c>
      <c r="BC40" s="6">
        <v>3</v>
      </c>
      <c r="BD40" s="31">
        <v>0</v>
      </c>
      <c r="BE40" s="31">
        <v>0</v>
      </c>
      <c r="BF40" s="38">
        <f t="shared" si="36"/>
        <v>87.8</v>
      </c>
      <c r="BG40" s="11">
        <f>IF(BF40="",Default_Rank_Score,RANK(BF40,BF$4:BF$119,1))</f>
        <v>103</v>
      </c>
      <c r="BH40" s="51">
        <v>67.760000000000005</v>
      </c>
      <c r="BI40" s="6">
        <v>3</v>
      </c>
      <c r="BJ40" s="31">
        <v>0</v>
      </c>
      <c r="BK40" s="31">
        <v>0</v>
      </c>
      <c r="BL40" s="38">
        <f t="shared" si="37"/>
        <v>82.76</v>
      </c>
      <c r="BM40" s="11">
        <f>IF(BL40="",Default_Rank_Score,RANK(BL40,BL$4:BL$119,1))</f>
        <v>103</v>
      </c>
      <c r="BN40" s="51">
        <v>80.95</v>
      </c>
      <c r="BO40" s="6">
        <v>0</v>
      </c>
      <c r="BP40" s="31">
        <v>0</v>
      </c>
      <c r="BQ40" s="31">
        <v>0</v>
      </c>
      <c r="BR40" s="38">
        <f t="shared" si="38"/>
        <v>80.95</v>
      </c>
      <c r="BS40" s="11">
        <f>IF(BR40="",Default_Rank_Score,RANK(BR40,BR$4:BR$119,1))</f>
        <v>91</v>
      </c>
    </row>
    <row r="41" spans="1:71" s="10" customFormat="1" x14ac:dyDescent="0.2">
      <c r="A41" s="61" t="s">
        <v>164</v>
      </c>
      <c r="B41" s="2"/>
      <c r="C41" s="1"/>
      <c r="D41" s="70">
        <v>2</v>
      </c>
      <c r="E41" s="76" t="s">
        <v>144</v>
      </c>
      <c r="F41" s="6"/>
      <c r="G41" s="66">
        <f t="shared" si="24"/>
        <v>40</v>
      </c>
      <c r="H41" s="66">
        <f t="shared" si="12"/>
        <v>259</v>
      </c>
      <c r="I41" s="66">
        <f t="shared" si="13"/>
        <v>5</v>
      </c>
      <c r="J41" s="66">
        <f t="shared" si="14"/>
        <v>7</v>
      </c>
      <c r="K41" s="67">
        <f t="shared" si="15"/>
        <v>389.26</v>
      </c>
      <c r="L41" s="51">
        <v>40.24</v>
      </c>
      <c r="M41" s="6">
        <v>2</v>
      </c>
      <c r="N41" s="31">
        <v>0</v>
      </c>
      <c r="O41" s="31">
        <v>0</v>
      </c>
      <c r="P41" s="38">
        <f t="shared" si="29"/>
        <v>50.24</v>
      </c>
      <c r="Q41" s="55">
        <f>IF(P41="",Default_Rank_Score,RANK(P41,P$4:P$119,1))</f>
        <v>65</v>
      </c>
      <c r="R41" s="51">
        <v>29.7</v>
      </c>
      <c r="S41" s="6">
        <v>0</v>
      </c>
      <c r="T41" s="31">
        <v>0</v>
      </c>
      <c r="U41" s="31">
        <v>0</v>
      </c>
      <c r="V41" s="38">
        <f t="shared" si="30"/>
        <v>29.7</v>
      </c>
      <c r="W41" s="57">
        <f>IF(V41="",Default_Rank_Score,RANK(V41,V$4:V$119,1))</f>
        <v>51</v>
      </c>
      <c r="X41" s="51">
        <v>39.19</v>
      </c>
      <c r="Y41" s="6">
        <v>0</v>
      </c>
      <c r="Z41" s="31">
        <v>0</v>
      </c>
      <c r="AA41" s="31">
        <v>0</v>
      </c>
      <c r="AB41" s="38">
        <f t="shared" si="31"/>
        <v>39.19</v>
      </c>
      <c r="AC41" s="57">
        <f>IF(AB41="",Default_Rank_Score,RANK(AB41,AB$4:AB$119,1))</f>
        <v>38</v>
      </c>
      <c r="AD41" s="51">
        <v>26.28</v>
      </c>
      <c r="AE41" s="6">
        <v>1</v>
      </c>
      <c r="AF41" s="31">
        <v>0</v>
      </c>
      <c r="AG41" s="31">
        <v>0</v>
      </c>
      <c r="AH41" s="38">
        <f t="shared" si="32"/>
        <v>31.28</v>
      </c>
      <c r="AI41" s="57">
        <f>IF(AH41="",Default_Rank_Score,RANK(AH41,AH$4:AH$119,1))</f>
        <v>28</v>
      </c>
      <c r="AJ41" s="51">
        <v>55.38</v>
      </c>
      <c r="AK41" s="6">
        <v>2</v>
      </c>
      <c r="AL41" s="31">
        <v>0</v>
      </c>
      <c r="AM41" s="31">
        <v>0</v>
      </c>
      <c r="AN41" s="38">
        <f t="shared" si="33"/>
        <v>65.38</v>
      </c>
      <c r="AO41" s="11">
        <f>IF(AN41="",Default_Rank_Score,RANK(AN41,AN$4:AN$119,1))</f>
        <v>77</v>
      </c>
      <c r="AP41" s="51">
        <v>32.75</v>
      </c>
      <c r="AQ41" s="6">
        <v>1</v>
      </c>
      <c r="AR41" s="31">
        <v>0</v>
      </c>
      <c r="AS41" s="31">
        <v>0</v>
      </c>
      <c r="AT41" s="38">
        <f t="shared" si="34"/>
        <v>37.75</v>
      </c>
      <c r="AU41" s="11">
        <f>IF(AT41="",Default_Rank_Score,RANK(AT41,AT$4:AT$119,1))</f>
        <v>38</v>
      </c>
      <c r="AV41" s="51">
        <v>29.98</v>
      </c>
      <c r="AW41" s="6">
        <v>0</v>
      </c>
      <c r="AX41" s="31">
        <v>0</v>
      </c>
      <c r="AY41" s="31">
        <v>0</v>
      </c>
      <c r="AZ41" s="38">
        <f t="shared" si="35"/>
        <v>29.98</v>
      </c>
      <c r="BA41" s="11">
        <f>IF(AZ41="",Default_Rank_Score,RANK(AZ41,AZ$4:AZ$119,1))</f>
        <v>12</v>
      </c>
      <c r="BB41" s="51">
        <v>28.61</v>
      </c>
      <c r="BC41" s="6">
        <v>1</v>
      </c>
      <c r="BD41" s="31">
        <v>0</v>
      </c>
      <c r="BE41" s="31">
        <v>0</v>
      </c>
      <c r="BF41" s="38">
        <f t="shared" si="36"/>
        <v>33.61</v>
      </c>
      <c r="BG41" s="11">
        <f>IF(BF41="",Default_Rank_Score,RANK(BF41,BF$4:BF$119,1))</f>
        <v>35</v>
      </c>
      <c r="BH41" s="51">
        <v>31.92</v>
      </c>
      <c r="BI41" s="6">
        <v>0</v>
      </c>
      <c r="BJ41" s="31">
        <v>0</v>
      </c>
      <c r="BK41" s="31">
        <v>0</v>
      </c>
      <c r="BL41" s="38">
        <f t="shared" si="37"/>
        <v>31.92</v>
      </c>
      <c r="BM41" s="11">
        <f>IF(BL41="",Default_Rank_Score,RANK(BL41,BL$4:BL$119,1))</f>
        <v>25</v>
      </c>
      <c r="BN41" s="51">
        <v>40.21</v>
      </c>
      <c r="BO41" s="6">
        <v>0</v>
      </c>
      <c r="BP41" s="31">
        <v>0</v>
      </c>
      <c r="BQ41" s="31">
        <v>0</v>
      </c>
      <c r="BR41" s="38">
        <f t="shared" si="38"/>
        <v>40.21</v>
      </c>
      <c r="BS41" s="11">
        <f>IF(BR41="",Default_Rank_Score,RANK(BR41,BR$4:BR$119,1))</f>
        <v>27</v>
      </c>
    </row>
    <row r="42" spans="1:71" s="10" customFormat="1" x14ac:dyDescent="0.2">
      <c r="A42" s="61" t="s">
        <v>88</v>
      </c>
      <c r="B42" s="2"/>
      <c r="C42" s="1"/>
      <c r="D42" s="70">
        <v>2</v>
      </c>
      <c r="E42" s="76" t="s">
        <v>71</v>
      </c>
      <c r="F42" s="6"/>
      <c r="G42" s="66">
        <f t="shared" si="24"/>
        <v>29</v>
      </c>
      <c r="H42" s="66">
        <f t="shared" si="12"/>
        <v>139</v>
      </c>
      <c r="I42" s="66">
        <f t="shared" si="13"/>
        <v>6</v>
      </c>
      <c r="J42" s="66">
        <f t="shared" si="14"/>
        <v>5</v>
      </c>
      <c r="K42" s="67">
        <f t="shared" si="15"/>
        <v>356.62000000000006</v>
      </c>
      <c r="L42" s="51">
        <v>32.79</v>
      </c>
      <c r="M42" s="6">
        <v>0</v>
      </c>
      <c r="N42" s="31">
        <v>0</v>
      </c>
      <c r="O42" s="31">
        <v>0</v>
      </c>
      <c r="P42" s="38">
        <f t="shared" si="29"/>
        <v>32.79</v>
      </c>
      <c r="Q42" s="55">
        <f>IF(P42="",Default_Rank_Score,RANK(P42,P$4:P$119,1))</f>
        <v>26</v>
      </c>
      <c r="R42" s="51">
        <v>24.18</v>
      </c>
      <c r="S42" s="6">
        <v>0</v>
      </c>
      <c r="T42" s="31">
        <v>0</v>
      </c>
      <c r="U42" s="31">
        <v>0</v>
      </c>
      <c r="V42" s="38">
        <f t="shared" si="30"/>
        <v>24.18</v>
      </c>
      <c r="W42" s="57">
        <f>IF(V42="",Default_Rank_Score,RANK(V42,V$4:V$119,1))</f>
        <v>23</v>
      </c>
      <c r="X42" s="51">
        <v>35.71</v>
      </c>
      <c r="Y42" s="6">
        <v>1</v>
      </c>
      <c r="Z42" s="31">
        <v>0</v>
      </c>
      <c r="AA42" s="31">
        <v>0</v>
      </c>
      <c r="AB42" s="38">
        <f t="shared" si="31"/>
        <v>40.71</v>
      </c>
      <c r="AC42" s="57">
        <f>IF(AB42="",Default_Rank_Score,RANK(AB42,AB$4:AB$119,1))</f>
        <v>41</v>
      </c>
      <c r="AD42" s="51">
        <v>31.29</v>
      </c>
      <c r="AE42" s="6">
        <v>0</v>
      </c>
      <c r="AF42" s="31">
        <v>0</v>
      </c>
      <c r="AG42" s="31">
        <v>0</v>
      </c>
      <c r="AH42" s="38">
        <f t="shared" si="32"/>
        <v>31.29</v>
      </c>
      <c r="AI42" s="57">
        <f>IF(AH42="",Default_Rank_Score,RANK(AH42,AH$4:AH$119,1))</f>
        <v>29</v>
      </c>
      <c r="AJ42" s="51">
        <v>38.22</v>
      </c>
      <c r="AK42" s="6">
        <v>0</v>
      </c>
      <c r="AL42" s="31">
        <v>0</v>
      </c>
      <c r="AM42" s="31">
        <v>0</v>
      </c>
      <c r="AN42" s="38">
        <f t="shared" si="33"/>
        <v>38.22</v>
      </c>
      <c r="AO42" s="11">
        <f>IF(AN42="",Default_Rank_Score,RANK(AN42,AN$4:AN$119,1))</f>
        <v>20</v>
      </c>
      <c r="AP42" s="51">
        <v>36.5</v>
      </c>
      <c r="AQ42" s="6">
        <v>0</v>
      </c>
      <c r="AR42" s="31">
        <v>0</v>
      </c>
      <c r="AS42" s="31">
        <v>0</v>
      </c>
      <c r="AT42" s="38">
        <f t="shared" si="34"/>
        <v>36.5</v>
      </c>
      <c r="AU42" s="11">
        <f>IF(AT42="",Default_Rank_Score,RANK(AT42,AT$4:AT$119,1))</f>
        <v>35</v>
      </c>
      <c r="AV42" s="51">
        <v>34.020000000000003</v>
      </c>
      <c r="AW42" s="6">
        <v>0</v>
      </c>
      <c r="AX42" s="31">
        <v>0</v>
      </c>
      <c r="AY42" s="31">
        <v>0</v>
      </c>
      <c r="AZ42" s="38">
        <f t="shared" si="35"/>
        <v>34.020000000000003</v>
      </c>
      <c r="BA42" s="11">
        <f>IF(AZ42="",Default_Rank_Score,RANK(AZ42,AZ$4:AZ$119,1))</f>
        <v>23</v>
      </c>
      <c r="BB42" s="51">
        <v>27.15</v>
      </c>
      <c r="BC42" s="6">
        <v>1</v>
      </c>
      <c r="BD42" s="31">
        <v>0</v>
      </c>
      <c r="BE42" s="31">
        <v>0</v>
      </c>
      <c r="BF42" s="38">
        <f t="shared" si="36"/>
        <v>32.15</v>
      </c>
      <c r="BG42" s="11">
        <f>IF(BF42="",Default_Rank_Score,RANK(BF42,BF$4:BF$119,1))</f>
        <v>31</v>
      </c>
      <c r="BH42" s="51">
        <v>31.72</v>
      </c>
      <c r="BI42" s="6">
        <v>2</v>
      </c>
      <c r="BJ42" s="31">
        <v>0</v>
      </c>
      <c r="BK42" s="31">
        <v>0</v>
      </c>
      <c r="BL42" s="38">
        <f t="shared" si="37"/>
        <v>41.72</v>
      </c>
      <c r="BM42" s="11">
        <f>IF(BL42="",Default_Rank_Score,RANK(BL42,BL$4:BL$119,1))</f>
        <v>55</v>
      </c>
      <c r="BN42" s="51">
        <v>40.04</v>
      </c>
      <c r="BO42" s="6">
        <v>1</v>
      </c>
      <c r="BP42" s="31">
        <v>0</v>
      </c>
      <c r="BQ42" s="31">
        <v>0</v>
      </c>
      <c r="BR42" s="38">
        <f t="shared" si="38"/>
        <v>45.04</v>
      </c>
      <c r="BS42" s="11">
        <f>IF(BR42="",Default_Rank_Score,RANK(BR42,BR$4:BR$119,1))</f>
        <v>39</v>
      </c>
    </row>
    <row r="43" spans="1:71" s="10" customFormat="1" x14ac:dyDescent="0.2">
      <c r="A43" s="61" t="s">
        <v>89</v>
      </c>
      <c r="B43" s="2"/>
      <c r="C43" s="1"/>
      <c r="D43" s="70">
        <v>2</v>
      </c>
      <c r="E43" s="76" t="s">
        <v>90</v>
      </c>
      <c r="F43" s="6"/>
      <c r="G43" s="66">
        <f t="shared" si="24"/>
        <v>45</v>
      </c>
      <c r="H43" s="66">
        <f t="shared" si="12"/>
        <v>238</v>
      </c>
      <c r="I43" s="66">
        <f t="shared" si="13"/>
        <v>10</v>
      </c>
      <c r="J43" s="66">
        <f t="shared" si="14"/>
        <v>0</v>
      </c>
      <c r="K43" s="67">
        <f t="shared" si="15"/>
        <v>395.48</v>
      </c>
      <c r="L43" s="51">
        <v>36.229999999999997</v>
      </c>
      <c r="M43" s="6">
        <v>0</v>
      </c>
      <c r="N43" s="31">
        <v>0</v>
      </c>
      <c r="O43" s="31">
        <v>0</v>
      </c>
      <c r="P43" s="38">
        <f t="shared" si="29"/>
        <v>36.229999999999997</v>
      </c>
      <c r="Q43" s="55">
        <f>IF(P43="",Default_Rank_Score,RANK(P43,P$4:P$119,1))</f>
        <v>43</v>
      </c>
      <c r="R43" s="51">
        <v>38.06</v>
      </c>
      <c r="S43" s="6">
        <v>0</v>
      </c>
      <c r="T43" s="31">
        <v>0</v>
      </c>
      <c r="U43" s="31">
        <v>0</v>
      </c>
      <c r="V43" s="38">
        <f t="shared" si="30"/>
        <v>38.06</v>
      </c>
      <c r="W43" s="57">
        <f>IF(V43="",Default_Rank_Score,RANK(V43,V$4:V$119,1))</f>
        <v>70</v>
      </c>
      <c r="X43" s="51">
        <v>38.68</v>
      </c>
      <c r="Y43" s="6">
        <v>0</v>
      </c>
      <c r="Z43" s="31">
        <v>0</v>
      </c>
      <c r="AA43" s="31">
        <v>0</v>
      </c>
      <c r="AB43" s="38">
        <f t="shared" si="31"/>
        <v>38.68</v>
      </c>
      <c r="AC43" s="57">
        <f>IF(AB43="",Default_Rank_Score,RANK(AB43,AB$4:AB$119,1))</f>
        <v>35</v>
      </c>
      <c r="AD43" s="51">
        <v>33.520000000000003</v>
      </c>
      <c r="AE43" s="6">
        <v>0</v>
      </c>
      <c r="AF43" s="31">
        <v>0</v>
      </c>
      <c r="AG43" s="31">
        <v>0</v>
      </c>
      <c r="AH43" s="38">
        <f t="shared" si="32"/>
        <v>33.520000000000003</v>
      </c>
      <c r="AI43" s="57">
        <f>IF(AH43="",Default_Rank_Score,RANK(AH43,AH$4:AH$119,1))</f>
        <v>37</v>
      </c>
      <c r="AJ43" s="51">
        <v>48.99</v>
      </c>
      <c r="AK43" s="6">
        <v>0</v>
      </c>
      <c r="AL43" s="31">
        <v>0</v>
      </c>
      <c r="AM43" s="31">
        <v>0</v>
      </c>
      <c r="AN43" s="38">
        <f t="shared" si="33"/>
        <v>48.99</v>
      </c>
      <c r="AO43" s="11">
        <f>IF(AN43="",Default_Rank_Score,RANK(AN43,AN$4:AN$119,1))</f>
        <v>53</v>
      </c>
      <c r="AP43" s="51">
        <v>45.85</v>
      </c>
      <c r="AQ43" s="6">
        <v>0</v>
      </c>
      <c r="AR43" s="31">
        <v>0</v>
      </c>
      <c r="AS43" s="31">
        <v>0</v>
      </c>
      <c r="AT43" s="38">
        <f t="shared" si="34"/>
        <v>45.85</v>
      </c>
      <c r="AU43" s="11">
        <f>IF(AT43="",Default_Rank_Score,RANK(AT43,AT$4:AT$119,1))</f>
        <v>58</v>
      </c>
      <c r="AV43" s="51">
        <v>36.53</v>
      </c>
      <c r="AW43" s="6">
        <v>0</v>
      </c>
      <c r="AX43" s="31">
        <v>0</v>
      </c>
      <c r="AY43" s="31">
        <v>0</v>
      </c>
      <c r="AZ43" s="38">
        <f t="shared" si="35"/>
        <v>36.53</v>
      </c>
      <c r="BA43" s="11">
        <f>IF(AZ43="",Default_Rank_Score,RANK(AZ43,AZ$4:AZ$119,1))</f>
        <v>34</v>
      </c>
      <c r="BB43" s="51">
        <v>33.46</v>
      </c>
      <c r="BC43" s="6">
        <v>0</v>
      </c>
      <c r="BD43" s="31">
        <v>0</v>
      </c>
      <c r="BE43" s="31">
        <v>0</v>
      </c>
      <c r="BF43" s="38">
        <f t="shared" si="36"/>
        <v>33.46</v>
      </c>
      <c r="BG43" s="11">
        <f>IF(BF43="",Default_Rank_Score,RANK(BF43,BF$4:BF$119,1))</f>
        <v>34</v>
      </c>
      <c r="BH43" s="51">
        <v>42.53</v>
      </c>
      <c r="BI43" s="6">
        <v>0</v>
      </c>
      <c r="BJ43" s="31">
        <v>0</v>
      </c>
      <c r="BK43" s="31">
        <v>0</v>
      </c>
      <c r="BL43" s="38">
        <f t="shared" si="37"/>
        <v>42.53</v>
      </c>
      <c r="BM43" s="11">
        <f>IF(BL43="",Default_Rank_Score,RANK(BL43,BL$4:BL$119,1))</f>
        <v>58</v>
      </c>
      <c r="BN43" s="51">
        <v>41.63</v>
      </c>
      <c r="BO43" s="6">
        <v>0</v>
      </c>
      <c r="BP43" s="31">
        <v>0</v>
      </c>
      <c r="BQ43" s="31">
        <v>0</v>
      </c>
      <c r="BR43" s="38">
        <f t="shared" si="38"/>
        <v>41.63</v>
      </c>
      <c r="BS43" s="11">
        <f>IF(BR43="",Default_Rank_Score,RANK(BR43,BR$4:BR$119,1))</f>
        <v>31</v>
      </c>
    </row>
    <row r="44" spans="1:71" s="10" customFormat="1" x14ac:dyDescent="0.2">
      <c r="A44" s="61" t="s">
        <v>91</v>
      </c>
      <c r="B44" s="2"/>
      <c r="C44" s="1"/>
      <c r="D44" s="70">
        <v>2</v>
      </c>
      <c r="E44" s="76" t="s">
        <v>74</v>
      </c>
      <c r="F44" s="6"/>
      <c r="G44" s="66">
        <f t="shared" si="24"/>
        <v>34</v>
      </c>
      <c r="H44" s="66">
        <f t="shared" si="12"/>
        <v>206</v>
      </c>
      <c r="I44" s="66">
        <f t="shared" si="13"/>
        <v>5</v>
      </c>
      <c r="J44" s="66">
        <f t="shared" si="14"/>
        <v>7</v>
      </c>
      <c r="K44" s="67">
        <f t="shared" si="15"/>
        <v>379.43</v>
      </c>
      <c r="L44" s="51">
        <v>33.200000000000003</v>
      </c>
      <c r="M44" s="6">
        <v>0</v>
      </c>
      <c r="N44" s="31">
        <v>0</v>
      </c>
      <c r="O44" s="31">
        <v>0</v>
      </c>
      <c r="P44" s="38">
        <f t="shared" si="29"/>
        <v>33.200000000000003</v>
      </c>
      <c r="Q44" s="55">
        <f>IF(P44="",Default_Rank_Score,RANK(P44,P$4:P$119,1))</f>
        <v>31</v>
      </c>
      <c r="R44" s="51">
        <v>24.4</v>
      </c>
      <c r="S44" s="6">
        <v>0</v>
      </c>
      <c r="T44" s="31">
        <v>0</v>
      </c>
      <c r="U44" s="31">
        <v>0</v>
      </c>
      <c r="V44" s="38">
        <f t="shared" si="30"/>
        <v>24.4</v>
      </c>
      <c r="W44" s="57">
        <f>IF(V44="",Default_Rank_Score,RANK(V44,V$4:V$119,1))</f>
        <v>25</v>
      </c>
      <c r="X44" s="51">
        <v>43.14</v>
      </c>
      <c r="Y44" s="6">
        <v>1</v>
      </c>
      <c r="Z44" s="31">
        <v>0</v>
      </c>
      <c r="AA44" s="31">
        <v>0</v>
      </c>
      <c r="AB44" s="38">
        <f t="shared" si="31"/>
        <v>48.14</v>
      </c>
      <c r="AC44" s="57">
        <f>IF(AB44="",Default_Rank_Score,RANK(AB44,AB$4:AB$119,1))</f>
        <v>60</v>
      </c>
      <c r="AD44" s="51">
        <v>28.24</v>
      </c>
      <c r="AE44" s="6">
        <v>2</v>
      </c>
      <c r="AF44" s="31">
        <v>0</v>
      </c>
      <c r="AG44" s="31">
        <v>0</v>
      </c>
      <c r="AH44" s="38">
        <f t="shared" si="32"/>
        <v>38.239999999999995</v>
      </c>
      <c r="AI44" s="57">
        <f>IF(AH44="",Default_Rank_Score,RANK(AH44,AH$4:AH$119,1))</f>
        <v>51</v>
      </c>
      <c r="AJ44" s="51">
        <v>38.409999999999997</v>
      </c>
      <c r="AK44" s="6">
        <v>1</v>
      </c>
      <c r="AL44" s="31">
        <v>0</v>
      </c>
      <c r="AM44" s="31">
        <v>0</v>
      </c>
      <c r="AN44" s="38">
        <f t="shared" si="33"/>
        <v>43.41</v>
      </c>
      <c r="AO44" s="11">
        <f>IF(AN44="",Default_Rank_Score,RANK(AN44,AN$4:AN$119,1))</f>
        <v>39</v>
      </c>
      <c r="AP44" s="51">
        <v>34.020000000000003</v>
      </c>
      <c r="AQ44" s="6">
        <v>0</v>
      </c>
      <c r="AR44" s="31">
        <v>0</v>
      </c>
      <c r="AS44" s="31">
        <v>0</v>
      </c>
      <c r="AT44" s="38">
        <f t="shared" si="34"/>
        <v>34.020000000000003</v>
      </c>
      <c r="AU44" s="11">
        <f>IF(AT44="",Default_Rank_Score,RANK(AT44,AT$4:AT$119,1))</f>
        <v>25</v>
      </c>
      <c r="AV44" s="51">
        <v>39.909999999999997</v>
      </c>
      <c r="AW44" s="6">
        <v>2</v>
      </c>
      <c r="AX44" s="31">
        <v>0</v>
      </c>
      <c r="AY44" s="31">
        <v>0</v>
      </c>
      <c r="AZ44" s="38">
        <f t="shared" si="35"/>
        <v>49.91</v>
      </c>
      <c r="BA44" s="11">
        <f>IF(AZ44="",Default_Rank_Score,RANK(AZ44,AZ$4:AZ$119,1))</f>
        <v>70</v>
      </c>
      <c r="BB44" s="51">
        <v>33.89</v>
      </c>
      <c r="BC44" s="6">
        <v>0</v>
      </c>
      <c r="BD44" s="31">
        <v>0</v>
      </c>
      <c r="BE44" s="31">
        <v>0</v>
      </c>
      <c r="BF44" s="38">
        <f t="shared" si="36"/>
        <v>33.89</v>
      </c>
      <c r="BG44" s="11">
        <f>IF(BF44="",Default_Rank_Score,RANK(BF44,BF$4:BF$119,1))</f>
        <v>36</v>
      </c>
      <c r="BH44" s="51">
        <v>32.58</v>
      </c>
      <c r="BI44" s="6">
        <v>1</v>
      </c>
      <c r="BJ44" s="31">
        <v>0</v>
      </c>
      <c r="BK44" s="31">
        <v>0</v>
      </c>
      <c r="BL44" s="38">
        <f t="shared" si="37"/>
        <v>37.58</v>
      </c>
      <c r="BM44" s="11">
        <f>IF(BL44="",Default_Rank_Score,RANK(BL44,BL$4:BL$119,1))</f>
        <v>42</v>
      </c>
      <c r="BN44" s="51">
        <v>36.64</v>
      </c>
      <c r="BO44" s="6">
        <v>0</v>
      </c>
      <c r="BP44" s="31">
        <v>0</v>
      </c>
      <c r="BQ44" s="31">
        <v>0</v>
      </c>
      <c r="BR44" s="38">
        <f t="shared" si="38"/>
        <v>36.64</v>
      </c>
      <c r="BS44" s="11">
        <f>IF(BR44="",Default_Rank_Score,RANK(BR44,BR$4:BR$119,1))</f>
        <v>20</v>
      </c>
    </row>
    <row r="45" spans="1:71" s="10" customFormat="1" x14ac:dyDescent="0.2">
      <c r="A45" s="61" t="s">
        <v>92</v>
      </c>
      <c r="B45" s="2"/>
      <c r="C45" s="1"/>
      <c r="D45" s="70">
        <v>2</v>
      </c>
      <c r="E45" s="76" t="s">
        <v>93</v>
      </c>
      <c r="F45" s="6"/>
      <c r="G45" s="66">
        <f t="shared" si="24"/>
        <v>68</v>
      </c>
      <c r="H45" s="66">
        <f t="shared" si="12"/>
        <v>355</v>
      </c>
      <c r="I45" s="66">
        <f t="shared" si="13"/>
        <v>8</v>
      </c>
      <c r="J45" s="66">
        <f t="shared" si="14"/>
        <v>3</v>
      </c>
      <c r="K45" s="67">
        <f t="shared" si="15"/>
        <v>508.13</v>
      </c>
      <c r="L45" s="51">
        <v>49.77</v>
      </c>
      <c r="M45" s="6">
        <v>0</v>
      </c>
      <c r="N45" s="31">
        <v>0</v>
      </c>
      <c r="O45" s="31">
        <v>0</v>
      </c>
      <c r="P45" s="38">
        <f t="shared" si="29"/>
        <v>49.77</v>
      </c>
      <c r="Q45" s="55">
        <f>IF(P45="",Default_Rank_Score,RANK(P45,P$4:P$119,1))</f>
        <v>64</v>
      </c>
      <c r="R45" s="51">
        <v>39.11</v>
      </c>
      <c r="S45" s="6">
        <v>0</v>
      </c>
      <c r="T45" s="31">
        <v>0</v>
      </c>
      <c r="U45" s="31">
        <v>0</v>
      </c>
      <c r="V45" s="38">
        <f t="shared" si="30"/>
        <v>39.11</v>
      </c>
      <c r="W45" s="57">
        <f>IF(V45="",Default_Rank_Score,RANK(V45,V$4:V$119,1))</f>
        <v>75</v>
      </c>
      <c r="X45" s="51">
        <v>45.43</v>
      </c>
      <c r="Y45" s="6">
        <v>0</v>
      </c>
      <c r="Z45" s="31">
        <v>1</v>
      </c>
      <c r="AA45" s="31">
        <v>0</v>
      </c>
      <c r="AB45" s="38">
        <f t="shared" si="31"/>
        <v>55.43</v>
      </c>
      <c r="AC45" s="57">
        <f>IF(AB45="",Default_Rank_Score,RANK(AB45,AB$4:AB$119,1))</f>
        <v>75</v>
      </c>
      <c r="AD45" s="51">
        <v>41.48</v>
      </c>
      <c r="AE45" s="6">
        <v>0</v>
      </c>
      <c r="AF45" s="31">
        <v>0</v>
      </c>
      <c r="AG45" s="31">
        <v>0</v>
      </c>
      <c r="AH45" s="38">
        <f t="shared" si="32"/>
        <v>41.48</v>
      </c>
      <c r="AI45" s="57">
        <f>IF(AH45="",Default_Rank_Score,RANK(AH45,AH$4:AH$119,1))</f>
        <v>61</v>
      </c>
      <c r="AJ45" s="51">
        <v>60.68</v>
      </c>
      <c r="AK45" s="6">
        <v>1</v>
      </c>
      <c r="AL45" s="31">
        <v>0</v>
      </c>
      <c r="AM45" s="31">
        <v>0</v>
      </c>
      <c r="AN45" s="38">
        <f t="shared" si="33"/>
        <v>65.680000000000007</v>
      </c>
      <c r="AO45" s="11">
        <f>IF(AN45="",Default_Rank_Score,RANK(AN45,AN$4:AN$119,1))</f>
        <v>80</v>
      </c>
      <c r="AP45" s="51">
        <v>49.71</v>
      </c>
      <c r="AQ45" s="6">
        <v>0</v>
      </c>
      <c r="AR45" s="31">
        <v>0</v>
      </c>
      <c r="AS45" s="31">
        <v>0</v>
      </c>
      <c r="AT45" s="38">
        <f t="shared" si="34"/>
        <v>49.71</v>
      </c>
      <c r="AU45" s="11">
        <f>IF(AT45="",Default_Rank_Score,RANK(AT45,AT$4:AT$119,1))</f>
        <v>66</v>
      </c>
      <c r="AV45" s="51">
        <v>47.9</v>
      </c>
      <c r="AW45" s="6">
        <v>2</v>
      </c>
      <c r="AX45" s="31">
        <v>0</v>
      </c>
      <c r="AY45" s="31">
        <v>0</v>
      </c>
      <c r="AZ45" s="38">
        <f t="shared" si="35"/>
        <v>57.9</v>
      </c>
      <c r="BA45" s="11">
        <f>IF(AZ45="",Default_Rank_Score,RANK(AZ45,AZ$4:AZ$119,1))</f>
        <v>79</v>
      </c>
      <c r="BB45" s="51">
        <v>51.67</v>
      </c>
      <c r="BC45" s="6">
        <v>0</v>
      </c>
      <c r="BD45" s="31">
        <v>0</v>
      </c>
      <c r="BE45" s="31">
        <v>0</v>
      </c>
      <c r="BF45" s="38">
        <f t="shared" si="36"/>
        <v>51.67</v>
      </c>
      <c r="BG45" s="11">
        <f>IF(BF45="",Default_Rank_Score,RANK(BF45,BF$4:BF$119,1))</f>
        <v>76</v>
      </c>
      <c r="BH45" s="51">
        <v>45.21</v>
      </c>
      <c r="BI45" s="6">
        <v>0</v>
      </c>
      <c r="BJ45" s="31">
        <v>0</v>
      </c>
      <c r="BK45" s="31">
        <v>0</v>
      </c>
      <c r="BL45" s="38">
        <f t="shared" si="37"/>
        <v>45.21</v>
      </c>
      <c r="BM45" s="11">
        <f>IF(BL45="",Default_Rank_Score,RANK(BL45,BL$4:BL$119,1))</f>
        <v>61</v>
      </c>
      <c r="BN45" s="51">
        <v>52.17</v>
      </c>
      <c r="BO45" s="6">
        <v>0</v>
      </c>
      <c r="BP45" s="31">
        <v>0</v>
      </c>
      <c r="BQ45" s="31">
        <v>0</v>
      </c>
      <c r="BR45" s="38">
        <f t="shared" si="38"/>
        <v>52.17</v>
      </c>
      <c r="BS45" s="11">
        <f>IF(BR45="",Default_Rank_Score,RANK(BR45,BR$4:BR$119,1))</f>
        <v>55</v>
      </c>
    </row>
    <row r="46" spans="1:71" s="10" customFormat="1" x14ac:dyDescent="0.2">
      <c r="A46" s="61" t="s">
        <v>94</v>
      </c>
      <c r="B46" s="2"/>
      <c r="C46" s="1"/>
      <c r="D46" s="70">
        <v>2</v>
      </c>
      <c r="E46" s="76" t="s">
        <v>85</v>
      </c>
      <c r="F46" s="6"/>
      <c r="G46" s="66">
        <f t="shared" si="24"/>
        <v>52</v>
      </c>
      <c r="H46" s="66">
        <f t="shared" si="12"/>
        <v>160</v>
      </c>
      <c r="I46" s="66">
        <f t="shared" si="13"/>
        <v>6</v>
      </c>
      <c r="J46" s="66">
        <f t="shared" si="14"/>
        <v>7</v>
      </c>
      <c r="K46" s="67">
        <f t="shared" si="15"/>
        <v>416.13</v>
      </c>
      <c r="L46" s="51">
        <v>30.28</v>
      </c>
      <c r="M46" s="6">
        <v>0</v>
      </c>
      <c r="N46" s="31">
        <v>0</v>
      </c>
      <c r="O46" s="31">
        <v>0</v>
      </c>
      <c r="P46" s="38">
        <f t="shared" si="29"/>
        <v>30.28</v>
      </c>
      <c r="Q46" s="55">
        <f>IF(P46="",Default_Rank_Score,RANK(P46,P$4:P$119,1))</f>
        <v>22</v>
      </c>
      <c r="R46" s="51">
        <v>17.3</v>
      </c>
      <c r="S46" s="6">
        <v>0</v>
      </c>
      <c r="T46" s="31">
        <v>0</v>
      </c>
      <c r="U46" s="31">
        <v>0</v>
      </c>
      <c r="V46" s="38">
        <f t="shared" si="30"/>
        <v>17.3</v>
      </c>
      <c r="W46" s="57">
        <f>IF(V46="",Default_Rank_Score,RANK(V46,V$4:V$119,1))</f>
        <v>8</v>
      </c>
      <c r="X46" s="51">
        <v>30.92</v>
      </c>
      <c r="Y46" s="6">
        <v>0</v>
      </c>
      <c r="Z46" s="31">
        <v>0</v>
      </c>
      <c r="AA46" s="31">
        <v>0</v>
      </c>
      <c r="AB46" s="38">
        <f t="shared" si="31"/>
        <v>30.92</v>
      </c>
      <c r="AC46" s="57">
        <f>IF(AB46="",Default_Rank_Score,RANK(AB46,AB$4:AB$119,1))</f>
        <v>12</v>
      </c>
      <c r="AD46" s="51" t="s">
        <v>192</v>
      </c>
      <c r="AE46" s="6">
        <v>1</v>
      </c>
      <c r="AF46" s="31">
        <v>0</v>
      </c>
      <c r="AG46" s="31">
        <v>0</v>
      </c>
      <c r="AH46" s="38">
        <f t="shared" si="32"/>
        <v>140</v>
      </c>
      <c r="AI46" s="57">
        <f>IF(AH46="",Default_Rank_Score,RANK(AH46,AH$4:AH$119,1))</f>
        <v>109</v>
      </c>
      <c r="AJ46" s="51">
        <v>32.14</v>
      </c>
      <c r="AK46" s="6">
        <v>0</v>
      </c>
      <c r="AL46" s="31">
        <v>0</v>
      </c>
      <c r="AM46" s="31">
        <v>0</v>
      </c>
      <c r="AN46" s="38">
        <f t="shared" si="33"/>
        <v>32.14</v>
      </c>
      <c r="AO46" s="11">
        <f>IF(AN46="",Default_Rank_Score,RANK(AN46,AN$4:AN$119,1))</f>
        <v>9</v>
      </c>
      <c r="AP46" s="51">
        <v>28.02</v>
      </c>
      <c r="AQ46" s="6">
        <v>0</v>
      </c>
      <c r="AR46" s="31">
        <v>0</v>
      </c>
      <c r="AS46" s="31">
        <v>0</v>
      </c>
      <c r="AT46" s="38">
        <f t="shared" si="34"/>
        <v>28.02</v>
      </c>
      <c r="AU46" s="11">
        <f>IF(AT46="",Default_Rank_Score,RANK(AT46,AT$4:AT$119,1))</f>
        <v>9</v>
      </c>
      <c r="AV46" s="51">
        <v>26.26</v>
      </c>
      <c r="AW46" s="6">
        <v>3</v>
      </c>
      <c r="AX46" s="31">
        <v>0</v>
      </c>
      <c r="AY46" s="31">
        <v>0</v>
      </c>
      <c r="AZ46" s="38">
        <f t="shared" si="35"/>
        <v>41.260000000000005</v>
      </c>
      <c r="BA46" s="11">
        <f>IF(AZ46="",Default_Rank_Score,RANK(AZ46,AZ$4:AZ$119,1))</f>
        <v>45</v>
      </c>
      <c r="BB46" s="51">
        <v>25.57</v>
      </c>
      <c r="BC46" s="6">
        <v>0</v>
      </c>
      <c r="BD46" s="31">
        <v>0</v>
      </c>
      <c r="BE46" s="31">
        <v>0</v>
      </c>
      <c r="BF46" s="38">
        <f t="shared" si="36"/>
        <v>25.57</v>
      </c>
      <c r="BG46" s="11">
        <f>IF(BF46="",Default_Rank_Score,RANK(BF46,BF$4:BF$119,1))</f>
        <v>9</v>
      </c>
      <c r="BH46" s="51">
        <v>25.29</v>
      </c>
      <c r="BI46" s="6">
        <v>2</v>
      </c>
      <c r="BJ46" s="31">
        <v>0</v>
      </c>
      <c r="BK46" s="31">
        <v>0</v>
      </c>
      <c r="BL46" s="38">
        <f t="shared" si="37"/>
        <v>35.29</v>
      </c>
      <c r="BM46" s="11">
        <f>IF(BL46="",Default_Rank_Score,RANK(BL46,BL$4:BL$119,1))</f>
        <v>35</v>
      </c>
      <c r="BN46" s="51">
        <v>30.35</v>
      </c>
      <c r="BO46" s="6">
        <v>1</v>
      </c>
      <c r="BP46" s="31">
        <v>0</v>
      </c>
      <c r="BQ46" s="31">
        <v>0</v>
      </c>
      <c r="BR46" s="38">
        <f t="shared" si="38"/>
        <v>35.35</v>
      </c>
      <c r="BS46" s="11">
        <f>IF(BR46="",Default_Rank_Score,RANK(BR46,BR$4:BR$119,1))</f>
        <v>14</v>
      </c>
    </row>
    <row r="47" spans="1:71" s="10" customFormat="1" x14ac:dyDescent="0.2">
      <c r="A47" s="61" t="s">
        <v>95</v>
      </c>
      <c r="B47" s="2"/>
      <c r="C47" s="1"/>
      <c r="D47" s="70">
        <v>2</v>
      </c>
      <c r="E47" s="76" t="s">
        <v>68</v>
      </c>
      <c r="F47" s="6"/>
      <c r="G47" s="66">
        <f t="shared" si="24"/>
        <v>48</v>
      </c>
      <c r="H47" s="66">
        <f t="shared" si="12"/>
        <v>226</v>
      </c>
      <c r="I47" s="66">
        <f t="shared" si="13"/>
        <v>6</v>
      </c>
      <c r="J47" s="66">
        <f t="shared" si="14"/>
        <v>4</v>
      </c>
      <c r="K47" s="67">
        <f t="shared" si="15"/>
        <v>404.40000000000009</v>
      </c>
      <c r="L47" s="51">
        <v>37.270000000000003</v>
      </c>
      <c r="M47" s="6">
        <v>1</v>
      </c>
      <c r="N47" s="31">
        <v>0</v>
      </c>
      <c r="O47" s="31">
        <v>0</v>
      </c>
      <c r="P47" s="38">
        <f t="shared" si="29"/>
        <v>42.27</v>
      </c>
      <c r="Q47" s="55">
        <f>IF(P47="",Default_Rank_Score,RANK(P47,P$4:P$119,1))</f>
        <v>53</v>
      </c>
      <c r="R47" s="51">
        <v>29.16</v>
      </c>
      <c r="S47" s="6">
        <v>0</v>
      </c>
      <c r="T47" s="31">
        <v>0</v>
      </c>
      <c r="U47" s="31">
        <v>0</v>
      </c>
      <c r="V47" s="38">
        <f t="shared" si="30"/>
        <v>29.16</v>
      </c>
      <c r="W47" s="57">
        <f>IF(V47="",Default_Rank_Score,RANK(V47,V$4:V$119,1))</f>
        <v>50</v>
      </c>
      <c r="X47" s="51">
        <v>49.59</v>
      </c>
      <c r="Y47" s="6">
        <v>1</v>
      </c>
      <c r="Z47" s="31">
        <v>0</v>
      </c>
      <c r="AA47" s="31">
        <v>0</v>
      </c>
      <c r="AB47" s="38">
        <f t="shared" si="31"/>
        <v>54.59</v>
      </c>
      <c r="AC47" s="57">
        <f>IF(AB47="",Default_Rank_Score,RANK(AB47,AB$4:AB$119,1))</f>
        <v>72</v>
      </c>
      <c r="AD47" s="51">
        <v>30.28</v>
      </c>
      <c r="AE47" s="6">
        <v>0</v>
      </c>
      <c r="AF47" s="31">
        <v>0</v>
      </c>
      <c r="AG47" s="31">
        <v>0</v>
      </c>
      <c r="AH47" s="38">
        <f t="shared" si="32"/>
        <v>30.28</v>
      </c>
      <c r="AI47" s="57">
        <f>IF(AH47="",Default_Rank_Score,RANK(AH47,AH$4:AH$119,1))</f>
        <v>22</v>
      </c>
      <c r="AJ47" s="51">
        <v>41.71</v>
      </c>
      <c r="AK47" s="6">
        <v>0</v>
      </c>
      <c r="AL47" s="31">
        <v>0</v>
      </c>
      <c r="AM47" s="31">
        <v>0</v>
      </c>
      <c r="AN47" s="38">
        <f t="shared" si="33"/>
        <v>41.71</v>
      </c>
      <c r="AO47" s="11">
        <f>IF(AN47="",Default_Rank_Score,RANK(AN47,AN$4:AN$119,1))</f>
        <v>29</v>
      </c>
      <c r="AP47" s="51">
        <v>32.96</v>
      </c>
      <c r="AQ47" s="6">
        <v>1</v>
      </c>
      <c r="AR47" s="31">
        <v>0</v>
      </c>
      <c r="AS47" s="31">
        <v>0</v>
      </c>
      <c r="AT47" s="38">
        <f t="shared" si="34"/>
        <v>37.96</v>
      </c>
      <c r="AU47" s="11">
        <f>IF(AT47="",Default_Rank_Score,RANK(AT47,AT$4:AT$119,1))</f>
        <v>40</v>
      </c>
      <c r="AV47" s="51">
        <v>44.79</v>
      </c>
      <c r="AW47" s="6">
        <v>0</v>
      </c>
      <c r="AX47" s="31">
        <v>0</v>
      </c>
      <c r="AY47" s="31">
        <v>0</v>
      </c>
      <c r="AZ47" s="38">
        <f t="shared" si="35"/>
        <v>44.79</v>
      </c>
      <c r="BA47" s="11">
        <f>IF(AZ47="",Default_Rank_Score,RANK(AZ47,AZ$4:AZ$119,1))</f>
        <v>59</v>
      </c>
      <c r="BB47" s="51">
        <v>32.409999999999997</v>
      </c>
      <c r="BC47" s="6">
        <v>1</v>
      </c>
      <c r="BD47" s="31">
        <v>0</v>
      </c>
      <c r="BE47" s="31">
        <v>0</v>
      </c>
      <c r="BF47" s="38">
        <f t="shared" si="36"/>
        <v>37.409999999999997</v>
      </c>
      <c r="BG47" s="11">
        <f>IF(BF47="",Default_Rank_Score,RANK(BF47,BF$4:BF$119,1))</f>
        <v>46</v>
      </c>
      <c r="BH47" s="51">
        <v>36.67</v>
      </c>
      <c r="BI47" s="6">
        <v>0</v>
      </c>
      <c r="BJ47" s="31">
        <v>0</v>
      </c>
      <c r="BK47" s="31">
        <v>0</v>
      </c>
      <c r="BL47" s="38">
        <f t="shared" si="37"/>
        <v>36.67</v>
      </c>
      <c r="BM47" s="11">
        <f>IF(BL47="",Default_Rank_Score,RANK(BL47,BL$4:BL$119,1))</f>
        <v>41</v>
      </c>
      <c r="BN47" s="51">
        <v>49.56</v>
      </c>
      <c r="BO47" s="6">
        <v>0</v>
      </c>
      <c r="BP47" s="31">
        <v>0</v>
      </c>
      <c r="BQ47" s="31">
        <v>0</v>
      </c>
      <c r="BR47" s="38">
        <f t="shared" si="38"/>
        <v>49.56</v>
      </c>
      <c r="BS47" s="11">
        <f>IF(BR47="",Default_Rank_Score,RANK(BR47,BR$4:BR$119,1))</f>
        <v>51</v>
      </c>
    </row>
    <row r="48" spans="1:71" s="10" customFormat="1" x14ac:dyDescent="0.2">
      <c r="A48" s="61" t="s">
        <v>96</v>
      </c>
      <c r="B48" s="2"/>
      <c r="C48" s="1"/>
      <c r="D48" s="70">
        <v>2</v>
      </c>
      <c r="E48" s="76" t="s">
        <v>87</v>
      </c>
      <c r="F48" s="6"/>
      <c r="G48" s="66">
        <f t="shared" si="24"/>
        <v>90</v>
      </c>
      <c r="H48" s="66">
        <f t="shared" si="12"/>
        <v>473</v>
      </c>
      <c r="I48" s="66">
        <f t="shared" si="13"/>
        <v>8</v>
      </c>
      <c r="J48" s="66">
        <f t="shared" si="14"/>
        <v>2</v>
      </c>
      <c r="K48" s="67">
        <f t="shared" si="15"/>
        <v>671.71999999999991</v>
      </c>
      <c r="L48" s="51">
        <v>75.53</v>
      </c>
      <c r="M48" s="6">
        <v>0</v>
      </c>
      <c r="N48" s="31">
        <v>0</v>
      </c>
      <c r="O48" s="31">
        <v>0</v>
      </c>
      <c r="P48" s="38">
        <f t="shared" si="29"/>
        <v>75.53</v>
      </c>
      <c r="Q48" s="55">
        <f>IF(P48="",Default_Rank_Score,RANK(P48,P$4:P$119,1))</f>
        <v>97</v>
      </c>
      <c r="R48" s="51">
        <v>58.73</v>
      </c>
      <c r="S48" s="6">
        <v>1</v>
      </c>
      <c r="T48" s="31">
        <v>0</v>
      </c>
      <c r="U48" s="31">
        <v>0</v>
      </c>
      <c r="V48" s="38">
        <f t="shared" si="30"/>
        <v>63.73</v>
      </c>
      <c r="W48" s="57">
        <f>IF(V48="",Default_Rank_Score,RANK(V48,V$4:V$119,1))</f>
        <v>104</v>
      </c>
      <c r="X48" s="51">
        <v>66.89</v>
      </c>
      <c r="Y48" s="6">
        <v>0</v>
      </c>
      <c r="Z48" s="31">
        <v>0</v>
      </c>
      <c r="AA48" s="31">
        <v>0</v>
      </c>
      <c r="AB48" s="38">
        <f t="shared" si="31"/>
        <v>66.89</v>
      </c>
      <c r="AC48" s="57">
        <f>IF(AB48="",Default_Rank_Score,RANK(AB48,AB$4:AB$119,1))</f>
        <v>91</v>
      </c>
      <c r="AD48" s="51">
        <v>63.15</v>
      </c>
      <c r="AE48" s="6">
        <v>0</v>
      </c>
      <c r="AF48" s="31">
        <v>0</v>
      </c>
      <c r="AG48" s="31">
        <v>0</v>
      </c>
      <c r="AH48" s="38">
        <f t="shared" si="32"/>
        <v>63.15</v>
      </c>
      <c r="AI48" s="57">
        <f>IF(AH48="",Default_Rank_Score,RANK(AH48,AH$4:AH$119,1))</f>
        <v>91</v>
      </c>
      <c r="AJ48" s="51">
        <v>72.75</v>
      </c>
      <c r="AK48" s="6">
        <v>0</v>
      </c>
      <c r="AL48" s="31">
        <v>0</v>
      </c>
      <c r="AM48" s="31">
        <v>0</v>
      </c>
      <c r="AN48" s="38">
        <f t="shared" si="33"/>
        <v>72.75</v>
      </c>
      <c r="AO48" s="11">
        <f>IF(AN48="",Default_Rank_Score,RANK(AN48,AN$4:AN$119,1))</f>
        <v>90</v>
      </c>
      <c r="AP48" s="51">
        <v>68.489999999999995</v>
      </c>
      <c r="AQ48" s="6">
        <v>0</v>
      </c>
      <c r="AR48" s="31">
        <v>0</v>
      </c>
      <c r="AS48" s="31">
        <v>0</v>
      </c>
      <c r="AT48" s="38">
        <f t="shared" si="34"/>
        <v>68.489999999999995</v>
      </c>
      <c r="AU48" s="11">
        <f>IF(AT48="",Default_Rank_Score,RANK(AT48,AT$4:AT$119,1))</f>
        <v>92</v>
      </c>
      <c r="AV48" s="51">
        <v>62.4</v>
      </c>
      <c r="AW48" s="6">
        <v>0</v>
      </c>
      <c r="AX48" s="31">
        <v>0</v>
      </c>
      <c r="AY48" s="31">
        <v>0</v>
      </c>
      <c r="AZ48" s="38">
        <f t="shared" si="35"/>
        <v>62.4</v>
      </c>
      <c r="BA48" s="11">
        <f>IF(AZ48="",Default_Rank_Score,RANK(AZ48,AZ$4:AZ$119,1))</f>
        <v>87</v>
      </c>
      <c r="BB48" s="51">
        <v>64.709999999999994</v>
      </c>
      <c r="BC48" s="6">
        <v>0</v>
      </c>
      <c r="BD48" s="31">
        <v>0</v>
      </c>
      <c r="BE48" s="31">
        <v>0</v>
      </c>
      <c r="BF48" s="38">
        <f t="shared" si="36"/>
        <v>64.709999999999994</v>
      </c>
      <c r="BG48" s="11">
        <f>IF(BF48="",Default_Rank_Score,RANK(BF48,BF$4:BF$119,1))</f>
        <v>94</v>
      </c>
      <c r="BH48" s="51">
        <v>62.54</v>
      </c>
      <c r="BI48" s="6">
        <v>1</v>
      </c>
      <c r="BJ48" s="31">
        <v>0</v>
      </c>
      <c r="BK48" s="31">
        <v>0</v>
      </c>
      <c r="BL48" s="38">
        <f t="shared" si="37"/>
        <v>67.539999999999992</v>
      </c>
      <c r="BM48" s="11">
        <f>IF(BL48="",Default_Rank_Score,RANK(BL48,BL$4:BL$119,1))</f>
        <v>96</v>
      </c>
      <c r="BN48" s="51">
        <v>66.53</v>
      </c>
      <c r="BO48" s="6">
        <v>0</v>
      </c>
      <c r="BP48" s="31">
        <v>0</v>
      </c>
      <c r="BQ48" s="31">
        <v>0</v>
      </c>
      <c r="BR48" s="38">
        <f t="shared" si="38"/>
        <v>66.53</v>
      </c>
      <c r="BS48" s="11">
        <f>IF(BR48="",Default_Rank_Score,RANK(BR48,BR$4:BR$119,1))</f>
        <v>79</v>
      </c>
    </row>
    <row r="49" spans="1:71" s="10" customFormat="1" x14ac:dyDescent="0.2">
      <c r="A49" s="61" t="s">
        <v>97</v>
      </c>
      <c r="B49" s="2"/>
      <c r="C49" s="1"/>
      <c r="D49" s="70">
        <v>2</v>
      </c>
      <c r="E49" s="76" t="s">
        <v>98</v>
      </c>
      <c r="F49" s="6"/>
      <c r="G49" s="66">
        <f t="shared" si="24"/>
        <v>27</v>
      </c>
      <c r="H49" s="66">
        <f t="shared" si="12"/>
        <v>153</v>
      </c>
      <c r="I49" s="66">
        <f t="shared" si="13"/>
        <v>8</v>
      </c>
      <c r="J49" s="66">
        <f t="shared" si="14"/>
        <v>3</v>
      </c>
      <c r="K49" s="67">
        <f t="shared" si="15"/>
        <v>351.28000000000003</v>
      </c>
      <c r="L49" s="51">
        <v>32.24</v>
      </c>
      <c r="M49" s="6">
        <v>0</v>
      </c>
      <c r="N49" s="31">
        <v>0</v>
      </c>
      <c r="O49" s="31">
        <v>0</v>
      </c>
      <c r="P49" s="38">
        <f t="shared" si="29"/>
        <v>32.24</v>
      </c>
      <c r="Q49" s="55">
        <f>IF(P49="",Default_Rank_Score,RANK(P49,P$4:P$119,1))</f>
        <v>25</v>
      </c>
      <c r="R49" s="51">
        <v>24.19</v>
      </c>
      <c r="S49" s="6">
        <v>0</v>
      </c>
      <c r="T49" s="31">
        <v>0</v>
      </c>
      <c r="U49" s="31">
        <v>0</v>
      </c>
      <c r="V49" s="38">
        <f t="shared" si="30"/>
        <v>24.19</v>
      </c>
      <c r="W49" s="57">
        <f>IF(V49="",Default_Rank_Score,RANK(V49,V$4:V$119,1))</f>
        <v>24</v>
      </c>
      <c r="X49" s="51">
        <v>36.22</v>
      </c>
      <c r="Y49" s="6">
        <v>0</v>
      </c>
      <c r="Z49" s="31">
        <v>0</v>
      </c>
      <c r="AA49" s="31">
        <v>0</v>
      </c>
      <c r="AB49" s="38">
        <f t="shared" si="31"/>
        <v>36.22</v>
      </c>
      <c r="AC49" s="57">
        <f>IF(AB49="",Default_Rank_Score,RANK(AB49,AB$4:AB$119,1))</f>
        <v>30</v>
      </c>
      <c r="AD49" s="51">
        <v>31.9</v>
      </c>
      <c r="AE49" s="6">
        <v>0</v>
      </c>
      <c r="AF49" s="31">
        <v>0</v>
      </c>
      <c r="AG49" s="31">
        <v>0</v>
      </c>
      <c r="AH49" s="38">
        <f t="shared" si="32"/>
        <v>31.9</v>
      </c>
      <c r="AI49" s="57">
        <f>IF(AH49="",Default_Rank_Score,RANK(AH49,AH$4:AH$119,1))</f>
        <v>31</v>
      </c>
      <c r="AJ49" s="51">
        <v>39.06</v>
      </c>
      <c r="AK49" s="6">
        <v>1</v>
      </c>
      <c r="AL49" s="31">
        <v>0</v>
      </c>
      <c r="AM49" s="31">
        <v>0</v>
      </c>
      <c r="AN49" s="38">
        <f t="shared" si="33"/>
        <v>44.06</v>
      </c>
      <c r="AO49" s="11">
        <f>IF(AN49="",Default_Rank_Score,RANK(AN49,AN$4:AN$119,1))</f>
        <v>43</v>
      </c>
      <c r="AP49" s="51">
        <v>36.01</v>
      </c>
      <c r="AQ49" s="6">
        <v>0</v>
      </c>
      <c r="AR49" s="31">
        <v>0</v>
      </c>
      <c r="AS49" s="31">
        <v>0</v>
      </c>
      <c r="AT49" s="38">
        <f t="shared" si="34"/>
        <v>36.01</v>
      </c>
      <c r="AU49" s="11">
        <f>IF(AT49="",Default_Rank_Score,RANK(AT49,AT$4:AT$119,1))</f>
        <v>31</v>
      </c>
      <c r="AV49" s="51">
        <v>34.74</v>
      </c>
      <c r="AW49" s="6">
        <v>2</v>
      </c>
      <c r="AX49" s="31">
        <v>0</v>
      </c>
      <c r="AY49" s="31">
        <v>0</v>
      </c>
      <c r="AZ49" s="38">
        <f t="shared" si="35"/>
        <v>44.74</v>
      </c>
      <c r="BA49" s="11">
        <f>IF(AZ49="",Default_Rank_Score,RANK(AZ49,AZ$4:AZ$119,1))</f>
        <v>58</v>
      </c>
      <c r="BB49" s="51">
        <v>32.81</v>
      </c>
      <c r="BC49" s="6">
        <v>0</v>
      </c>
      <c r="BD49" s="31">
        <v>0</v>
      </c>
      <c r="BE49" s="31">
        <v>0</v>
      </c>
      <c r="BF49" s="38">
        <f t="shared" si="36"/>
        <v>32.81</v>
      </c>
      <c r="BG49" s="11">
        <f>IF(BF49="",Default_Rank_Score,RANK(BF49,BF$4:BF$119,1))</f>
        <v>33</v>
      </c>
      <c r="BH49" s="51">
        <v>31.78</v>
      </c>
      <c r="BI49" s="6">
        <v>0</v>
      </c>
      <c r="BJ49" s="31">
        <v>0</v>
      </c>
      <c r="BK49" s="31">
        <v>0</v>
      </c>
      <c r="BL49" s="38">
        <f t="shared" si="37"/>
        <v>31.78</v>
      </c>
      <c r="BM49" s="11">
        <f>IF(BL49="",Default_Rank_Score,RANK(BL49,BL$4:BL$119,1))</f>
        <v>24</v>
      </c>
      <c r="BN49" s="51">
        <v>37.33</v>
      </c>
      <c r="BO49" s="6">
        <v>0</v>
      </c>
      <c r="BP49" s="31">
        <v>0</v>
      </c>
      <c r="BQ49" s="31">
        <v>0</v>
      </c>
      <c r="BR49" s="38">
        <f t="shared" si="38"/>
        <v>37.33</v>
      </c>
      <c r="BS49" s="11">
        <f>IF(BR49="",Default_Rank_Score,RANK(BR49,BR$4:BR$119,1))</f>
        <v>21</v>
      </c>
    </row>
    <row r="50" spans="1:71" s="10" customFormat="1" x14ac:dyDescent="0.2">
      <c r="A50" s="61" t="s">
        <v>99</v>
      </c>
      <c r="B50" s="2"/>
      <c r="C50" s="1"/>
      <c r="D50" s="70">
        <v>2</v>
      </c>
      <c r="E50" s="76" t="s">
        <v>73</v>
      </c>
      <c r="F50" s="6"/>
      <c r="G50" s="66">
        <f t="shared" si="24"/>
        <v>67</v>
      </c>
      <c r="H50" s="66">
        <f t="shared" si="12"/>
        <v>331</v>
      </c>
      <c r="I50" s="66">
        <f t="shared" si="13"/>
        <v>4</v>
      </c>
      <c r="J50" s="66">
        <f t="shared" si="14"/>
        <v>10</v>
      </c>
      <c r="K50" s="67">
        <f t="shared" si="15"/>
        <v>504.61000000000007</v>
      </c>
      <c r="L50" s="51">
        <v>46.59</v>
      </c>
      <c r="M50" s="6">
        <v>1</v>
      </c>
      <c r="N50" s="31">
        <v>1</v>
      </c>
      <c r="O50" s="31">
        <v>0</v>
      </c>
      <c r="P50" s="38">
        <f t="shared" si="29"/>
        <v>61.59</v>
      </c>
      <c r="Q50" s="55">
        <f>IF(P50="",Default_Rank_Score,RANK(P50,P$4:P$119,1))</f>
        <v>82</v>
      </c>
      <c r="R50" s="51">
        <v>32.56</v>
      </c>
      <c r="S50" s="6">
        <v>5</v>
      </c>
      <c r="T50" s="31">
        <v>0</v>
      </c>
      <c r="U50" s="31">
        <v>0</v>
      </c>
      <c r="V50" s="38">
        <f t="shared" si="30"/>
        <v>57.56</v>
      </c>
      <c r="W50" s="57">
        <f>IF(V50="",Default_Rank_Score,RANK(V50,V$4:V$119,1))</f>
        <v>101</v>
      </c>
      <c r="X50" s="51">
        <v>40.520000000000003</v>
      </c>
      <c r="Y50" s="6">
        <v>1</v>
      </c>
      <c r="Z50" s="31">
        <v>0</v>
      </c>
      <c r="AA50" s="31">
        <v>0</v>
      </c>
      <c r="AB50" s="38">
        <f t="shared" si="31"/>
        <v>45.52</v>
      </c>
      <c r="AC50" s="57">
        <f>IF(AB50="",Default_Rank_Score,RANK(AB50,AB$4:AB$119,1))</f>
        <v>51</v>
      </c>
      <c r="AD50" s="51">
        <v>35.369999999999997</v>
      </c>
      <c r="AE50" s="6">
        <v>0</v>
      </c>
      <c r="AF50" s="31">
        <v>0</v>
      </c>
      <c r="AG50" s="31">
        <v>0</v>
      </c>
      <c r="AH50" s="38">
        <f t="shared" si="32"/>
        <v>35.369999999999997</v>
      </c>
      <c r="AI50" s="57">
        <f>IF(AH50="",Default_Rank_Score,RANK(AH50,AH$4:AH$119,1))</f>
        <v>43</v>
      </c>
      <c r="AJ50" s="51">
        <v>49.05</v>
      </c>
      <c r="AK50" s="6">
        <v>0</v>
      </c>
      <c r="AL50" s="31">
        <v>0</v>
      </c>
      <c r="AM50" s="31">
        <v>0</v>
      </c>
      <c r="AN50" s="38">
        <f t="shared" si="33"/>
        <v>49.05</v>
      </c>
      <c r="AO50" s="11">
        <f>IF(AN50="",Default_Rank_Score,RANK(AN50,AN$4:AN$119,1))</f>
        <v>54</v>
      </c>
      <c r="AP50" s="51">
        <v>60.55</v>
      </c>
      <c r="AQ50" s="6">
        <v>1</v>
      </c>
      <c r="AR50" s="31">
        <v>0</v>
      </c>
      <c r="AS50" s="31">
        <v>0</v>
      </c>
      <c r="AT50" s="38">
        <f t="shared" si="34"/>
        <v>65.55</v>
      </c>
      <c r="AU50" s="11">
        <f>IF(AT50="",Default_Rank_Score,RANK(AT50,AT$4:AT$119,1))</f>
        <v>86</v>
      </c>
      <c r="AV50" s="51">
        <v>39.68</v>
      </c>
      <c r="AW50" s="6">
        <v>1</v>
      </c>
      <c r="AX50" s="31">
        <v>0</v>
      </c>
      <c r="AY50" s="31">
        <v>0</v>
      </c>
      <c r="AZ50" s="38">
        <f t="shared" si="35"/>
        <v>44.68</v>
      </c>
      <c r="BA50" s="11">
        <f>IF(AZ50="",Default_Rank_Score,RANK(AZ50,AZ$4:AZ$119,1))</f>
        <v>57</v>
      </c>
      <c r="BB50" s="51">
        <v>34.57</v>
      </c>
      <c r="BC50" s="6">
        <v>0</v>
      </c>
      <c r="BD50" s="31">
        <v>1</v>
      </c>
      <c r="BE50" s="31">
        <v>0</v>
      </c>
      <c r="BF50" s="38">
        <f t="shared" si="36"/>
        <v>44.57</v>
      </c>
      <c r="BG50" s="11">
        <f>IF(BF50="",Default_Rank_Score,RANK(BF50,BF$4:BF$119,1))</f>
        <v>67</v>
      </c>
      <c r="BH50" s="51">
        <v>41.8</v>
      </c>
      <c r="BI50" s="6">
        <v>1</v>
      </c>
      <c r="BJ50" s="31">
        <v>0</v>
      </c>
      <c r="BK50" s="31">
        <v>0</v>
      </c>
      <c r="BL50" s="38">
        <f t="shared" si="37"/>
        <v>46.8</v>
      </c>
      <c r="BM50" s="11">
        <f>IF(BL50="",Default_Rank_Score,RANK(BL50,BL$4:BL$119,1))</f>
        <v>64</v>
      </c>
      <c r="BN50" s="51">
        <v>53.92</v>
      </c>
      <c r="BO50" s="6">
        <v>0</v>
      </c>
      <c r="BP50" s="31">
        <v>0</v>
      </c>
      <c r="BQ50" s="31">
        <v>0</v>
      </c>
      <c r="BR50" s="38">
        <f t="shared" si="38"/>
        <v>53.92</v>
      </c>
      <c r="BS50" s="11">
        <f>IF(BR50="",Default_Rank_Score,RANK(BR50,BR$4:BR$119,1))</f>
        <v>62</v>
      </c>
    </row>
    <row r="51" spans="1:71" s="10" customFormat="1" x14ac:dyDescent="0.2">
      <c r="A51" s="61" t="s">
        <v>119</v>
      </c>
      <c r="B51" s="2"/>
      <c r="C51" s="1"/>
      <c r="D51" s="70">
        <v>2</v>
      </c>
      <c r="E51" s="76" t="s">
        <v>73</v>
      </c>
      <c r="F51" s="6"/>
      <c r="G51" s="66">
        <f t="shared" si="24"/>
        <v>87</v>
      </c>
      <c r="H51" s="66">
        <f t="shared" si="12"/>
        <v>431</v>
      </c>
      <c r="I51" s="66">
        <f t="shared" si="13"/>
        <v>7</v>
      </c>
      <c r="J51" s="66">
        <f t="shared" si="14"/>
        <v>5</v>
      </c>
      <c r="K51" s="67">
        <f t="shared" si="15"/>
        <v>637.87000000000012</v>
      </c>
      <c r="L51" s="51">
        <v>65.61</v>
      </c>
      <c r="M51" s="6">
        <v>0</v>
      </c>
      <c r="N51" s="31">
        <v>0</v>
      </c>
      <c r="O51" s="31">
        <v>0</v>
      </c>
      <c r="P51" s="38">
        <f t="shared" si="29"/>
        <v>65.61</v>
      </c>
      <c r="Q51" s="55">
        <f>IF(P51="",Default_Rank_Score,RANK(P51,P$4:P$119,1))</f>
        <v>86</v>
      </c>
      <c r="R51" s="51">
        <v>56.09</v>
      </c>
      <c r="S51" s="6">
        <v>1</v>
      </c>
      <c r="T51" s="31">
        <v>0</v>
      </c>
      <c r="U51" s="31">
        <v>0</v>
      </c>
      <c r="V51" s="38">
        <f t="shared" si="30"/>
        <v>61.09</v>
      </c>
      <c r="W51" s="57">
        <f>IF(V51="",Default_Rank_Score,RANK(V51,V$4:V$119,1))</f>
        <v>103</v>
      </c>
      <c r="X51" s="51">
        <v>65.33</v>
      </c>
      <c r="Y51" s="6">
        <v>0</v>
      </c>
      <c r="Z51" s="31">
        <v>0</v>
      </c>
      <c r="AA51" s="31">
        <v>0</v>
      </c>
      <c r="AB51" s="38">
        <f t="shared" si="31"/>
        <v>65.33</v>
      </c>
      <c r="AC51" s="57">
        <f>IF(AB51="",Default_Rank_Score,RANK(AB51,AB$4:AB$119,1))</f>
        <v>89</v>
      </c>
      <c r="AD51" s="51">
        <v>43.18</v>
      </c>
      <c r="AE51" s="6">
        <v>0</v>
      </c>
      <c r="AF51" s="31">
        <v>0</v>
      </c>
      <c r="AG51" s="31">
        <v>0</v>
      </c>
      <c r="AH51" s="38">
        <f t="shared" si="32"/>
        <v>43.18</v>
      </c>
      <c r="AI51" s="57">
        <f>IF(AH51="",Default_Rank_Score,RANK(AH51,AH$4:AH$119,1))</f>
        <v>68</v>
      </c>
      <c r="AJ51" s="51">
        <v>68.33</v>
      </c>
      <c r="AK51" s="6">
        <v>0</v>
      </c>
      <c r="AL51" s="31">
        <v>0</v>
      </c>
      <c r="AM51" s="31">
        <v>0</v>
      </c>
      <c r="AN51" s="38">
        <f t="shared" si="33"/>
        <v>68.33</v>
      </c>
      <c r="AO51" s="11">
        <f>IF(AN51="",Default_Rank_Score,RANK(AN51,AN$4:AN$119,1))</f>
        <v>85</v>
      </c>
      <c r="AP51" s="51">
        <v>53.6</v>
      </c>
      <c r="AQ51" s="6">
        <v>0</v>
      </c>
      <c r="AR51" s="31">
        <v>0</v>
      </c>
      <c r="AS51" s="31">
        <v>0</v>
      </c>
      <c r="AT51" s="38">
        <f t="shared" si="34"/>
        <v>53.6</v>
      </c>
      <c r="AU51" s="11">
        <f>IF(AT51="",Default_Rank_Score,RANK(AT51,AT$4:AT$119,1))</f>
        <v>71</v>
      </c>
      <c r="AV51" s="51">
        <v>55.45</v>
      </c>
      <c r="AW51" s="6">
        <v>2</v>
      </c>
      <c r="AX51" s="31">
        <v>0</v>
      </c>
      <c r="AY51" s="31">
        <v>0</v>
      </c>
      <c r="AZ51" s="38">
        <f t="shared" si="35"/>
        <v>65.45</v>
      </c>
      <c r="BA51" s="11">
        <f>IF(AZ51="",Default_Rank_Score,RANK(AZ51,AZ$4:AZ$119,1))</f>
        <v>90</v>
      </c>
      <c r="BB51" s="51">
        <v>58.46</v>
      </c>
      <c r="BC51" s="6">
        <v>2</v>
      </c>
      <c r="BD51" s="31">
        <v>0</v>
      </c>
      <c r="BE51" s="31">
        <v>0</v>
      </c>
      <c r="BF51" s="38">
        <f t="shared" si="36"/>
        <v>68.460000000000008</v>
      </c>
      <c r="BG51" s="11">
        <f>IF(BF51="",Default_Rank_Score,RANK(BF51,BF$4:BF$119,1))</f>
        <v>97</v>
      </c>
      <c r="BH51" s="51">
        <v>63.12</v>
      </c>
      <c r="BI51" s="6">
        <v>0</v>
      </c>
      <c r="BJ51" s="31">
        <v>0</v>
      </c>
      <c r="BK51" s="31">
        <v>0</v>
      </c>
      <c r="BL51" s="38">
        <f t="shared" si="37"/>
        <v>63.12</v>
      </c>
      <c r="BM51" s="11">
        <f>IF(BL51="",Default_Rank_Score,RANK(BL51,BL$4:BL$119,1))</f>
        <v>88</v>
      </c>
      <c r="BN51" s="51">
        <v>83.7</v>
      </c>
      <c r="BO51" s="6">
        <v>0</v>
      </c>
      <c r="BP51" s="31">
        <v>0</v>
      </c>
      <c r="BQ51" s="31">
        <v>0</v>
      </c>
      <c r="BR51" s="38">
        <f t="shared" si="38"/>
        <v>83.7</v>
      </c>
      <c r="BS51" s="11">
        <f>IF(BR51="",Default_Rank_Score,RANK(BR51,BR$4:BR$119,1))</f>
        <v>95</v>
      </c>
    </row>
    <row r="52" spans="1:71" s="10" customFormat="1" x14ac:dyDescent="0.2">
      <c r="A52" s="61" t="s">
        <v>120</v>
      </c>
      <c r="B52" s="2"/>
      <c r="C52" s="1"/>
      <c r="D52" s="70">
        <v>2</v>
      </c>
      <c r="E52" s="76" t="s">
        <v>57</v>
      </c>
      <c r="F52" s="6"/>
      <c r="G52" s="66">
        <f t="shared" si="24"/>
        <v>92</v>
      </c>
      <c r="H52" s="66">
        <f t="shared" si="12"/>
        <v>467</v>
      </c>
      <c r="I52" s="66">
        <f t="shared" si="13"/>
        <v>3</v>
      </c>
      <c r="J52" s="66">
        <f t="shared" si="14"/>
        <v>18</v>
      </c>
      <c r="K52" s="67">
        <f t="shared" si="15"/>
        <v>674.02</v>
      </c>
      <c r="L52" s="51">
        <v>64.489999999999995</v>
      </c>
      <c r="M52" s="6">
        <v>2</v>
      </c>
      <c r="N52" s="31">
        <v>0</v>
      </c>
      <c r="O52" s="31">
        <v>0</v>
      </c>
      <c r="P52" s="38">
        <f t="shared" si="29"/>
        <v>74.489999999999995</v>
      </c>
      <c r="Q52" s="55">
        <f>IF(P52="",Default_Rank_Score,RANK(P52,P$4:P$119,1))</f>
        <v>95</v>
      </c>
      <c r="R52" s="51">
        <v>46.1</v>
      </c>
      <c r="S52" s="6">
        <v>0</v>
      </c>
      <c r="T52" s="31">
        <v>0</v>
      </c>
      <c r="U52" s="31">
        <v>0</v>
      </c>
      <c r="V52" s="38">
        <f t="shared" si="30"/>
        <v>46.1</v>
      </c>
      <c r="W52" s="57">
        <f>IF(V52="",Default_Rank_Score,RANK(V52,V$4:V$119,1))</f>
        <v>85</v>
      </c>
      <c r="X52" s="51">
        <v>52.06</v>
      </c>
      <c r="Y52" s="6">
        <v>2</v>
      </c>
      <c r="Z52" s="31">
        <v>0</v>
      </c>
      <c r="AA52" s="31">
        <v>0</v>
      </c>
      <c r="AB52" s="38">
        <f t="shared" si="31"/>
        <v>62.06</v>
      </c>
      <c r="AC52" s="57">
        <f>IF(AB52="",Default_Rank_Score,RANK(AB52,AB$4:AB$119,1))</f>
        <v>82</v>
      </c>
      <c r="AD52" s="51">
        <v>64.03</v>
      </c>
      <c r="AE52" s="6">
        <v>2</v>
      </c>
      <c r="AF52" s="31">
        <v>0</v>
      </c>
      <c r="AG52" s="31">
        <v>0</v>
      </c>
      <c r="AH52" s="38">
        <f t="shared" si="32"/>
        <v>74.03</v>
      </c>
      <c r="AI52" s="57">
        <f>IF(AH52="",Default_Rank_Score,RANK(AH52,AH$4:AH$119,1))</f>
        <v>100</v>
      </c>
      <c r="AJ52" s="51">
        <v>77.02</v>
      </c>
      <c r="AK52" s="6">
        <v>5</v>
      </c>
      <c r="AL52" s="31">
        <v>0</v>
      </c>
      <c r="AM52" s="31">
        <v>0</v>
      </c>
      <c r="AN52" s="38">
        <f t="shared" si="33"/>
        <v>102.02</v>
      </c>
      <c r="AO52" s="11">
        <f>IF(AN52="",Default_Rank_Score,RANK(AN52,AN$4:AN$119,1))</f>
        <v>105</v>
      </c>
      <c r="AP52" s="51">
        <v>65.91</v>
      </c>
      <c r="AQ52" s="6">
        <v>0</v>
      </c>
      <c r="AR52" s="31">
        <v>0</v>
      </c>
      <c r="AS52" s="31">
        <v>0</v>
      </c>
      <c r="AT52" s="38">
        <f t="shared" si="34"/>
        <v>65.91</v>
      </c>
      <c r="AU52" s="11">
        <f>IF(AT52="",Default_Rank_Score,RANK(AT52,AT$4:AT$119,1))</f>
        <v>87</v>
      </c>
      <c r="AV52" s="51">
        <v>48.81</v>
      </c>
      <c r="AW52" s="6">
        <v>0</v>
      </c>
      <c r="AX52" s="31">
        <v>0</v>
      </c>
      <c r="AY52" s="31">
        <v>0</v>
      </c>
      <c r="AZ52" s="38">
        <f t="shared" si="35"/>
        <v>48.81</v>
      </c>
      <c r="BA52" s="11">
        <f>IF(AZ52="",Default_Rank_Score,RANK(AZ52,AZ$4:AZ$119,1))</f>
        <v>67</v>
      </c>
      <c r="BB52" s="51">
        <v>46.95</v>
      </c>
      <c r="BC52" s="6">
        <v>3</v>
      </c>
      <c r="BD52" s="31">
        <v>0</v>
      </c>
      <c r="BE52" s="31">
        <v>0</v>
      </c>
      <c r="BF52" s="38">
        <f t="shared" si="36"/>
        <v>61.95</v>
      </c>
      <c r="BG52" s="11">
        <f>IF(BF52="",Default_Rank_Score,RANK(BF52,BF$4:BF$119,1))</f>
        <v>89</v>
      </c>
      <c r="BH52" s="51">
        <v>56.47</v>
      </c>
      <c r="BI52" s="6">
        <v>2</v>
      </c>
      <c r="BJ52" s="31">
        <v>0</v>
      </c>
      <c r="BK52" s="31">
        <v>0</v>
      </c>
      <c r="BL52" s="38">
        <f t="shared" si="37"/>
        <v>66.47</v>
      </c>
      <c r="BM52" s="11">
        <f>IF(BL52="",Default_Rank_Score,RANK(BL52,BL$4:BL$119,1))</f>
        <v>92</v>
      </c>
      <c r="BN52" s="51">
        <v>62.18</v>
      </c>
      <c r="BO52" s="6">
        <v>2</v>
      </c>
      <c r="BP52" s="31">
        <v>0</v>
      </c>
      <c r="BQ52" s="31">
        <v>0</v>
      </c>
      <c r="BR52" s="38">
        <f t="shared" si="38"/>
        <v>72.180000000000007</v>
      </c>
      <c r="BS52" s="11">
        <f>IF(BR52="",Default_Rank_Score,RANK(BR52,BR$4:BR$119,1))</f>
        <v>84</v>
      </c>
    </row>
    <row r="53" spans="1:71" s="10" customFormat="1" x14ac:dyDescent="0.2">
      <c r="A53" s="61" t="s">
        <v>121</v>
      </c>
      <c r="B53" s="2"/>
      <c r="C53" s="1"/>
      <c r="D53" s="70">
        <v>2</v>
      </c>
      <c r="E53" s="76" t="s">
        <v>71</v>
      </c>
      <c r="F53" s="6"/>
      <c r="G53" s="66">
        <f t="shared" si="24"/>
        <v>75</v>
      </c>
      <c r="H53" s="66">
        <f t="shared" si="12"/>
        <v>382</v>
      </c>
      <c r="I53" s="66">
        <f t="shared" si="13"/>
        <v>6</v>
      </c>
      <c r="J53" s="66">
        <f t="shared" si="14"/>
        <v>4</v>
      </c>
      <c r="K53" s="67">
        <f t="shared" si="15"/>
        <v>551.22</v>
      </c>
      <c r="L53" s="51">
        <v>60.75</v>
      </c>
      <c r="M53" s="6">
        <v>0</v>
      </c>
      <c r="N53" s="31">
        <v>0</v>
      </c>
      <c r="O53" s="31">
        <v>0</v>
      </c>
      <c r="P53" s="38">
        <f t="shared" si="29"/>
        <v>60.75</v>
      </c>
      <c r="Q53" s="55">
        <f>IF(P53="",Default_Rank_Score,RANK(P53,P$4:P$119,1))</f>
        <v>80</v>
      </c>
      <c r="R53" s="51">
        <v>41.53</v>
      </c>
      <c r="S53" s="6">
        <v>0</v>
      </c>
      <c r="T53" s="31">
        <v>0</v>
      </c>
      <c r="U53" s="31">
        <v>0</v>
      </c>
      <c r="V53" s="38">
        <f t="shared" si="30"/>
        <v>41.53</v>
      </c>
      <c r="W53" s="57">
        <f>IF(V53="",Default_Rank_Score,RANK(V53,V$4:V$119,1))</f>
        <v>81</v>
      </c>
      <c r="X53" s="51">
        <v>50.37</v>
      </c>
      <c r="Y53" s="6">
        <v>0</v>
      </c>
      <c r="Z53" s="31">
        <v>0</v>
      </c>
      <c r="AA53" s="31">
        <v>0</v>
      </c>
      <c r="AB53" s="38">
        <f t="shared" si="31"/>
        <v>50.37</v>
      </c>
      <c r="AC53" s="57">
        <f>IF(AB53="",Default_Rank_Score,RANK(AB53,AB$4:AB$119,1))</f>
        <v>65</v>
      </c>
      <c r="AD53" s="51">
        <v>47.8</v>
      </c>
      <c r="AE53" s="6">
        <v>1</v>
      </c>
      <c r="AF53" s="31">
        <v>0</v>
      </c>
      <c r="AG53" s="31">
        <v>0</v>
      </c>
      <c r="AH53" s="38">
        <f t="shared" si="32"/>
        <v>52.8</v>
      </c>
      <c r="AI53" s="57">
        <f>IF(AH53="",Default_Rank_Score,RANK(AH53,AH$4:AH$119,1))</f>
        <v>81</v>
      </c>
      <c r="AJ53" s="51">
        <v>64.59</v>
      </c>
      <c r="AK53" s="6">
        <v>0</v>
      </c>
      <c r="AL53" s="31">
        <v>0</v>
      </c>
      <c r="AM53" s="31">
        <v>0</v>
      </c>
      <c r="AN53" s="38">
        <f t="shared" si="33"/>
        <v>64.59</v>
      </c>
      <c r="AO53" s="11">
        <f>IF(AN53="",Default_Rank_Score,RANK(AN53,AN$4:AN$119,1))</f>
        <v>75</v>
      </c>
      <c r="AP53" s="51">
        <v>55.27</v>
      </c>
      <c r="AQ53" s="6">
        <v>1</v>
      </c>
      <c r="AR53" s="31">
        <v>0</v>
      </c>
      <c r="AS53" s="31">
        <v>0</v>
      </c>
      <c r="AT53" s="38">
        <f t="shared" si="34"/>
        <v>60.27</v>
      </c>
      <c r="AU53" s="11">
        <f>IF(AT53="",Default_Rank_Score,RANK(AT53,AT$4:AT$119,1))</f>
        <v>80</v>
      </c>
      <c r="AV53" s="51">
        <v>61.2</v>
      </c>
      <c r="AW53" s="6">
        <v>1</v>
      </c>
      <c r="AX53" s="31">
        <v>0</v>
      </c>
      <c r="AY53" s="31">
        <v>0</v>
      </c>
      <c r="AZ53" s="38">
        <f t="shared" si="35"/>
        <v>66.2</v>
      </c>
      <c r="BA53" s="11">
        <f>IF(AZ53="",Default_Rank_Score,RANK(AZ53,AZ$4:AZ$119,1))</f>
        <v>92</v>
      </c>
      <c r="BB53" s="51">
        <v>49.8</v>
      </c>
      <c r="BC53" s="6">
        <v>1</v>
      </c>
      <c r="BD53" s="31">
        <v>0</v>
      </c>
      <c r="BE53" s="31">
        <v>0</v>
      </c>
      <c r="BF53" s="38">
        <f t="shared" si="36"/>
        <v>54.8</v>
      </c>
      <c r="BG53" s="11">
        <f>IF(BF53="",Default_Rank_Score,RANK(BF53,BF$4:BF$119,1))</f>
        <v>81</v>
      </c>
      <c r="BH53" s="51">
        <v>47.34</v>
      </c>
      <c r="BI53" s="6">
        <v>0</v>
      </c>
      <c r="BJ53" s="31">
        <v>0</v>
      </c>
      <c r="BK53" s="31">
        <v>0</v>
      </c>
      <c r="BL53" s="38">
        <f t="shared" si="37"/>
        <v>47.34</v>
      </c>
      <c r="BM53" s="11">
        <f>IF(BL53="",Default_Rank_Score,RANK(BL53,BL$4:BL$119,1))</f>
        <v>65</v>
      </c>
      <c r="BN53" s="51">
        <v>52.57</v>
      </c>
      <c r="BO53" s="6">
        <v>0</v>
      </c>
      <c r="BP53" s="31">
        <v>0</v>
      </c>
      <c r="BQ53" s="31">
        <v>0</v>
      </c>
      <c r="BR53" s="38">
        <f t="shared" si="38"/>
        <v>52.57</v>
      </c>
      <c r="BS53" s="11">
        <f>IF(BR53="",Default_Rank_Score,RANK(BR53,BR$4:BR$119,1))</f>
        <v>57</v>
      </c>
    </row>
    <row r="54" spans="1:71" s="10" customFormat="1" x14ac:dyDescent="0.2">
      <c r="A54" s="61" t="s">
        <v>122</v>
      </c>
      <c r="B54" s="2"/>
      <c r="C54" s="1"/>
      <c r="D54" s="70">
        <v>2</v>
      </c>
      <c r="E54" s="76" t="s">
        <v>74</v>
      </c>
      <c r="F54" s="6"/>
      <c r="G54" s="66">
        <f t="shared" si="24"/>
        <v>42</v>
      </c>
      <c r="H54" s="66">
        <f t="shared" si="12"/>
        <v>227</v>
      </c>
      <c r="I54" s="66">
        <f t="shared" si="13"/>
        <v>9</v>
      </c>
      <c r="J54" s="66">
        <f t="shared" si="14"/>
        <v>1</v>
      </c>
      <c r="K54" s="67">
        <f t="shared" si="15"/>
        <v>393.42699999999996</v>
      </c>
      <c r="L54" s="51">
        <v>40.57</v>
      </c>
      <c r="M54" s="6">
        <v>0</v>
      </c>
      <c r="N54" s="31">
        <v>0</v>
      </c>
      <c r="O54" s="31">
        <v>0</v>
      </c>
      <c r="P54" s="38">
        <f t="shared" si="29"/>
        <v>40.57</v>
      </c>
      <c r="Q54" s="55">
        <f>IF(P54="",Default_Rank_Score,RANK(P54,P$4:P$119,1))</f>
        <v>51</v>
      </c>
      <c r="R54" s="51">
        <v>28.57</v>
      </c>
      <c r="S54" s="6">
        <v>0</v>
      </c>
      <c r="T54" s="31">
        <v>0</v>
      </c>
      <c r="U54" s="31">
        <v>0</v>
      </c>
      <c r="V54" s="38">
        <f t="shared" si="30"/>
        <v>28.57</v>
      </c>
      <c r="W54" s="57">
        <f>IF(V54="",Default_Rank_Score,RANK(V54,V$4:V$119,1))</f>
        <v>46</v>
      </c>
      <c r="X54" s="51">
        <v>42.41</v>
      </c>
      <c r="Y54" s="6">
        <v>0</v>
      </c>
      <c r="Z54" s="31">
        <v>0</v>
      </c>
      <c r="AA54" s="31">
        <v>0</v>
      </c>
      <c r="AB54" s="38">
        <f t="shared" si="31"/>
        <v>42.41</v>
      </c>
      <c r="AC54" s="57">
        <f>IF(AB54="",Default_Rank_Score,RANK(AB54,AB$4:AB$119,1))</f>
        <v>45</v>
      </c>
      <c r="AD54" s="51">
        <v>39</v>
      </c>
      <c r="AE54" s="6">
        <v>0</v>
      </c>
      <c r="AF54" s="31">
        <v>0</v>
      </c>
      <c r="AG54" s="31">
        <v>0</v>
      </c>
      <c r="AH54" s="38">
        <f t="shared" si="32"/>
        <v>39</v>
      </c>
      <c r="AI54" s="57">
        <f>IF(AH54="",Default_Rank_Score,RANK(AH54,AH$4:AH$119,1))</f>
        <v>54</v>
      </c>
      <c r="AJ54" s="51">
        <v>42.13</v>
      </c>
      <c r="AK54" s="6">
        <v>0</v>
      </c>
      <c r="AL54" s="31">
        <v>0</v>
      </c>
      <c r="AM54" s="31">
        <v>0</v>
      </c>
      <c r="AN54" s="38">
        <f t="shared" si="33"/>
        <v>42.13</v>
      </c>
      <c r="AO54" s="11">
        <f>IF(AN54="",Default_Rank_Score,RANK(AN54,AN$4:AN$119,1))</f>
        <v>31</v>
      </c>
      <c r="AP54" s="51">
        <v>40.75</v>
      </c>
      <c r="AQ54" s="6">
        <v>0</v>
      </c>
      <c r="AR54" s="31">
        <v>0</v>
      </c>
      <c r="AS54" s="31">
        <v>0</v>
      </c>
      <c r="AT54" s="38">
        <f t="shared" si="34"/>
        <v>40.75</v>
      </c>
      <c r="AU54" s="11">
        <f>IF(AT54="",Default_Rank_Score,RANK(AT54,AT$4:AT$119,1))</f>
        <v>50</v>
      </c>
      <c r="AV54" s="51">
        <v>37.667000000000002</v>
      </c>
      <c r="AW54" s="6">
        <v>1</v>
      </c>
      <c r="AX54" s="31">
        <v>0</v>
      </c>
      <c r="AY54" s="31">
        <v>0</v>
      </c>
      <c r="AZ54" s="38">
        <f t="shared" si="35"/>
        <v>42.667000000000002</v>
      </c>
      <c r="BA54" s="11">
        <f>IF(AZ54="",Default_Rank_Score,RANK(AZ54,AZ$4:AZ$119,1))</f>
        <v>51</v>
      </c>
      <c r="BB54" s="51">
        <v>36.68</v>
      </c>
      <c r="BC54" s="6">
        <v>0</v>
      </c>
      <c r="BD54" s="31">
        <v>0</v>
      </c>
      <c r="BE54" s="31">
        <v>0</v>
      </c>
      <c r="BF54" s="38">
        <f t="shared" si="36"/>
        <v>36.68</v>
      </c>
      <c r="BG54" s="11">
        <f>IF(BF54="",Default_Rank_Score,RANK(BF54,BF$4:BF$119,1))</f>
        <v>43</v>
      </c>
      <c r="BH54" s="51">
        <v>34.5</v>
      </c>
      <c r="BI54" s="6">
        <v>0</v>
      </c>
      <c r="BJ54" s="31">
        <v>0</v>
      </c>
      <c r="BK54" s="31">
        <v>0</v>
      </c>
      <c r="BL54" s="38">
        <f t="shared" si="37"/>
        <v>34.5</v>
      </c>
      <c r="BM54" s="11">
        <f>IF(BL54="",Default_Rank_Score,RANK(BL54,BL$4:BL$119,1))</f>
        <v>31</v>
      </c>
      <c r="BN54" s="51">
        <v>46.15</v>
      </c>
      <c r="BO54" s="6">
        <v>0</v>
      </c>
      <c r="BP54" s="31">
        <v>0</v>
      </c>
      <c r="BQ54" s="31">
        <v>0</v>
      </c>
      <c r="BR54" s="38">
        <f t="shared" si="38"/>
        <v>46.15</v>
      </c>
      <c r="BS54" s="11">
        <f>IF(BR54="",Default_Rank_Score,RANK(BR54,BR$4:BR$119,1))</f>
        <v>42</v>
      </c>
    </row>
    <row r="55" spans="1:71" s="10" customFormat="1" x14ac:dyDescent="0.2">
      <c r="A55" s="61" t="s">
        <v>123</v>
      </c>
      <c r="B55" s="2"/>
      <c r="C55" s="1"/>
      <c r="D55" s="71">
        <v>3</v>
      </c>
      <c r="E55" s="76" t="s">
        <v>106</v>
      </c>
      <c r="F55" s="6"/>
      <c r="G55" s="66">
        <f t="shared" si="24"/>
        <v>24</v>
      </c>
      <c r="H55" s="66">
        <f t="shared" si="12"/>
        <v>146</v>
      </c>
      <c r="I55" s="66">
        <f t="shared" si="13"/>
        <v>8</v>
      </c>
      <c r="J55" s="66">
        <f t="shared" si="14"/>
        <v>4</v>
      </c>
      <c r="K55" s="67">
        <f t="shared" si="15"/>
        <v>347.76</v>
      </c>
      <c r="L55" s="51">
        <v>29.49</v>
      </c>
      <c r="M55" s="6">
        <v>0</v>
      </c>
      <c r="N55" s="31">
        <v>0</v>
      </c>
      <c r="O55" s="31">
        <v>0</v>
      </c>
      <c r="P55" s="38">
        <f t="shared" si="29"/>
        <v>29.49</v>
      </c>
      <c r="Q55" s="55">
        <f>IF(P55="",Default_Rank_Score,RANK(P55,P$4:P$119,1))</f>
        <v>17</v>
      </c>
      <c r="R55" s="51">
        <v>25.05</v>
      </c>
      <c r="S55" s="6">
        <v>0</v>
      </c>
      <c r="T55" s="31">
        <v>0</v>
      </c>
      <c r="U55" s="31">
        <v>0</v>
      </c>
      <c r="V55" s="38">
        <f t="shared" si="30"/>
        <v>25.05</v>
      </c>
      <c r="W55" s="57">
        <f>IF(V55="",Default_Rank_Score,RANK(V55,V$4:V$119,1))</f>
        <v>29</v>
      </c>
      <c r="X55" s="51">
        <v>38.880000000000003</v>
      </c>
      <c r="Y55" s="6">
        <v>0</v>
      </c>
      <c r="Z55" s="31">
        <v>0</v>
      </c>
      <c r="AA55" s="31">
        <v>0</v>
      </c>
      <c r="AB55" s="38">
        <f t="shared" si="31"/>
        <v>38.880000000000003</v>
      </c>
      <c r="AC55" s="57">
        <f>IF(AB55="",Default_Rank_Score,RANK(AB55,AB$4:AB$119,1))</f>
        <v>36</v>
      </c>
      <c r="AD55" s="75">
        <v>33.51</v>
      </c>
      <c r="AE55" s="6">
        <v>0</v>
      </c>
      <c r="AF55" s="31">
        <v>0</v>
      </c>
      <c r="AG55" s="31">
        <v>0</v>
      </c>
      <c r="AH55" s="38">
        <f t="shared" si="32"/>
        <v>33.51</v>
      </c>
      <c r="AI55" s="57">
        <f>IF(AH55="",Default_Rank_Score,RANK(AH55,AH$4:AH$119,1))</f>
        <v>36</v>
      </c>
      <c r="AJ55" s="51">
        <v>41.28</v>
      </c>
      <c r="AK55" s="6">
        <v>0</v>
      </c>
      <c r="AL55" s="31">
        <v>0</v>
      </c>
      <c r="AM55" s="31">
        <v>0</v>
      </c>
      <c r="AN55" s="38">
        <f t="shared" si="33"/>
        <v>41.28</v>
      </c>
      <c r="AO55" s="11">
        <f>IF(AN55="",Default_Rank_Score,RANK(AN55,AN$4:AN$119,1))</f>
        <v>28</v>
      </c>
      <c r="AP55" s="51">
        <v>32.15</v>
      </c>
      <c r="AQ55" s="6">
        <v>0</v>
      </c>
      <c r="AR55" s="31">
        <v>0</v>
      </c>
      <c r="AS55" s="31">
        <v>0</v>
      </c>
      <c r="AT55" s="38">
        <f t="shared" si="34"/>
        <v>32.15</v>
      </c>
      <c r="AU55" s="11">
        <f>IF(AT55="",Default_Rank_Score,RANK(AT55,AT$4:AT$119,1))</f>
        <v>21</v>
      </c>
      <c r="AV55" s="51">
        <v>32.65</v>
      </c>
      <c r="AW55" s="6">
        <v>2</v>
      </c>
      <c r="AX55" s="31">
        <v>0</v>
      </c>
      <c r="AY55" s="31">
        <v>0</v>
      </c>
      <c r="AZ55" s="38">
        <f t="shared" si="35"/>
        <v>42.65</v>
      </c>
      <c r="BA55" s="11">
        <f>IF(AZ55="",Default_Rank_Score,RANK(AZ55,AZ$4:AZ$119,1))</f>
        <v>50</v>
      </c>
      <c r="BB55" s="51">
        <v>28.75</v>
      </c>
      <c r="BC55" s="6">
        <v>0</v>
      </c>
      <c r="BD55" s="31">
        <v>0</v>
      </c>
      <c r="BE55" s="31">
        <v>0</v>
      </c>
      <c r="BF55" s="38">
        <f t="shared" si="36"/>
        <v>28.75</v>
      </c>
      <c r="BG55" s="11">
        <f>IF(BF55="",Default_Rank_Score,RANK(BF55,BF$4:BF$119,1))</f>
        <v>20</v>
      </c>
      <c r="BH55" s="51">
        <v>30.28</v>
      </c>
      <c r="BI55" s="6">
        <v>2</v>
      </c>
      <c r="BJ55" s="31">
        <v>0</v>
      </c>
      <c r="BK55" s="31">
        <v>0</v>
      </c>
      <c r="BL55" s="38">
        <f t="shared" si="37"/>
        <v>40.28</v>
      </c>
      <c r="BM55" s="11">
        <f>IF(BL55="",Default_Rank_Score,RANK(BL55,BL$4:BL$119,1))</f>
        <v>49</v>
      </c>
      <c r="BN55" s="51">
        <v>35.72</v>
      </c>
      <c r="BO55" s="6">
        <v>0</v>
      </c>
      <c r="BP55" s="31">
        <v>0</v>
      </c>
      <c r="BQ55" s="31">
        <v>0</v>
      </c>
      <c r="BR55" s="38">
        <f t="shared" si="38"/>
        <v>35.72</v>
      </c>
      <c r="BS55" s="11">
        <f>IF(BR55="",Default_Rank_Score,RANK(BR55,BR$4:BR$119,1))</f>
        <v>18</v>
      </c>
    </row>
    <row r="56" spans="1:71" s="10" customFormat="1" x14ac:dyDescent="0.2">
      <c r="A56" s="61" t="s">
        <v>101</v>
      </c>
      <c r="B56" s="2"/>
      <c r="C56" s="1"/>
      <c r="D56" s="71">
        <v>3</v>
      </c>
      <c r="E56" s="76" t="s">
        <v>87</v>
      </c>
      <c r="F56" s="6"/>
      <c r="G56" s="66">
        <f t="shared" si="24"/>
        <v>105</v>
      </c>
      <c r="H56" s="66">
        <f t="shared" si="12"/>
        <v>537</v>
      </c>
      <c r="I56" s="66">
        <f t="shared" si="13"/>
        <v>7</v>
      </c>
      <c r="J56" s="66">
        <f t="shared" si="14"/>
        <v>3</v>
      </c>
      <c r="K56" s="67">
        <f t="shared" si="15"/>
        <v>1123.05</v>
      </c>
      <c r="L56" s="51">
        <v>115.37</v>
      </c>
      <c r="M56" s="6">
        <v>0</v>
      </c>
      <c r="N56" s="31">
        <v>0</v>
      </c>
      <c r="O56" s="31">
        <v>0</v>
      </c>
      <c r="P56" s="38">
        <f t="shared" si="29"/>
        <v>115.37</v>
      </c>
      <c r="Q56" s="55">
        <f>IF(P56="",Default_Rank_Score,RANK(P56,P$4:P$119,1))</f>
        <v>106</v>
      </c>
      <c r="R56" s="51">
        <v>80.31</v>
      </c>
      <c r="S56" s="6">
        <v>0</v>
      </c>
      <c r="T56" s="31">
        <v>0</v>
      </c>
      <c r="U56" s="31">
        <v>0</v>
      </c>
      <c r="V56" s="38">
        <f t="shared" si="30"/>
        <v>80.31</v>
      </c>
      <c r="W56" s="57">
        <f>IF(V56="",Default_Rank_Score,RANK(V56,V$4:V$119,1))</f>
        <v>108</v>
      </c>
      <c r="X56" s="51">
        <v>105.68</v>
      </c>
      <c r="Y56" s="6">
        <v>0</v>
      </c>
      <c r="Z56" s="31">
        <v>0</v>
      </c>
      <c r="AA56" s="31">
        <v>0</v>
      </c>
      <c r="AB56" s="38">
        <f t="shared" si="31"/>
        <v>105.68</v>
      </c>
      <c r="AC56" s="57">
        <f>IF(AB56="",Default_Rank_Score,RANK(AB56,AB$4:AB$119,1))</f>
        <v>108</v>
      </c>
      <c r="AD56" s="51">
        <v>124.2</v>
      </c>
      <c r="AE56" s="6">
        <v>0</v>
      </c>
      <c r="AF56" s="31">
        <v>0</v>
      </c>
      <c r="AG56" s="31">
        <v>0</v>
      </c>
      <c r="AH56" s="38">
        <f t="shared" si="32"/>
        <v>124.2</v>
      </c>
      <c r="AI56" s="57">
        <f>IF(AH56="",Default_Rank_Score,RANK(AH56,AH$4:AH$119,1))</f>
        <v>107</v>
      </c>
      <c r="AJ56" s="51">
        <v>121.48</v>
      </c>
      <c r="AK56" s="6">
        <v>0</v>
      </c>
      <c r="AL56" s="31">
        <v>0</v>
      </c>
      <c r="AM56" s="31">
        <v>0</v>
      </c>
      <c r="AN56" s="38">
        <f t="shared" si="33"/>
        <v>121.48</v>
      </c>
      <c r="AO56" s="11">
        <f>IF(AN56="",Default_Rank_Score,RANK(AN56,AN$4:AN$119,1))</f>
        <v>108</v>
      </c>
      <c r="AP56" s="51">
        <v>123.89</v>
      </c>
      <c r="AQ56" s="6">
        <v>0</v>
      </c>
      <c r="AR56" s="31">
        <v>0</v>
      </c>
      <c r="AS56" s="31">
        <v>0</v>
      </c>
      <c r="AT56" s="38">
        <f t="shared" si="34"/>
        <v>123.89</v>
      </c>
      <c r="AU56" s="11">
        <f>IF(AT56="",Default_Rank_Score,RANK(AT56,AT$4:AT$119,1))</f>
        <v>107</v>
      </c>
      <c r="AV56" s="51">
        <v>106.16</v>
      </c>
      <c r="AW56" s="6">
        <v>1</v>
      </c>
      <c r="AX56" s="31">
        <v>0</v>
      </c>
      <c r="AY56" s="31">
        <v>0</v>
      </c>
      <c r="AZ56" s="38">
        <f t="shared" si="35"/>
        <v>111.16</v>
      </c>
      <c r="BA56" s="11">
        <f>IF(AZ56="",Default_Rank_Score,RANK(AZ56,AZ$4:AZ$119,1))</f>
        <v>106</v>
      </c>
      <c r="BB56" s="51">
        <v>117.18</v>
      </c>
      <c r="BC56" s="6">
        <v>0</v>
      </c>
      <c r="BD56" s="31">
        <v>0</v>
      </c>
      <c r="BE56" s="31">
        <v>0</v>
      </c>
      <c r="BF56" s="38">
        <f t="shared" si="36"/>
        <v>117.18</v>
      </c>
      <c r="BG56" s="11">
        <f>IF(BF56="",Default_Rank_Score,RANK(BF56,BF$4:BF$119,1))</f>
        <v>107</v>
      </c>
      <c r="BH56" s="51">
        <v>97.69</v>
      </c>
      <c r="BI56" s="6">
        <v>1</v>
      </c>
      <c r="BJ56" s="31">
        <v>0</v>
      </c>
      <c r="BK56" s="31">
        <v>0</v>
      </c>
      <c r="BL56" s="38">
        <f t="shared" si="37"/>
        <v>102.69</v>
      </c>
      <c r="BM56" s="11">
        <f>IF(BL56="",Default_Rank_Score,RANK(BL56,BL$4:BL$119,1))</f>
        <v>105</v>
      </c>
      <c r="BN56" s="51">
        <v>116.09</v>
      </c>
      <c r="BO56" s="6">
        <v>1</v>
      </c>
      <c r="BP56" s="31">
        <v>0</v>
      </c>
      <c r="BQ56" s="31">
        <v>0</v>
      </c>
      <c r="BR56" s="38">
        <f t="shared" si="38"/>
        <v>121.09</v>
      </c>
      <c r="BS56" s="11">
        <f>IF(BR56="",Default_Rank_Score,RANK(BR56,BR$4:BR$119,1))</f>
        <v>105</v>
      </c>
    </row>
    <row r="57" spans="1:71" s="10" customFormat="1" x14ac:dyDescent="0.2">
      <c r="A57" s="61" t="s">
        <v>124</v>
      </c>
      <c r="B57" s="2"/>
      <c r="C57" s="1"/>
      <c r="D57" s="71">
        <v>3</v>
      </c>
      <c r="E57" s="76" t="s">
        <v>68</v>
      </c>
      <c r="F57" s="6"/>
      <c r="G57" s="66">
        <f t="shared" si="24"/>
        <v>99</v>
      </c>
      <c r="H57" s="66">
        <f t="shared" si="12"/>
        <v>482</v>
      </c>
      <c r="I57" s="66">
        <f t="shared" si="13"/>
        <v>6</v>
      </c>
      <c r="J57" s="66">
        <f t="shared" si="14"/>
        <v>14</v>
      </c>
      <c r="K57" s="67">
        <f t="shared" si="15"/>
        <v>846.91</v>
      </c>
      <c r="L57" s="51">
        <v>98.27</v>
      </c>
      <c r="M57" s="6">
        <v>4</v>
      </c>
      <c r="N57" s="31">
        <v>0</v>
      </c>
      <c r="O57" s="31">
        <v>0</v>
      </c>
      <c r="P57" s="38">
        <f t="shared" si="29"/>
        <v>118.27</v>
      </c>
      <c r="Q57" s="55">
        <f>IF(P57="",Default_Rank_Score,RANK(P57,P$4:P$119,1))</f>
        <v>107</v>
      </c>
      <c r="R57" s="51">
        <v>52.33</v>
      </c>
      <c r="S57" s="6">
        <v>0</v>
      </c>
      <c r="T57" s="31">
        <v>0</v>
      </c>
      <c r="U57" s="31">
        <v>0</v>
      </c>
      <c r="V57" s="38">
        <f t="shared" si="30"/>
        <v>52.33</v>
      </c>
      <c r="W57" s="57">
        <f>IF(V57="",Default_Rank_Score,RANK(V57,V$4:V$119,1))</f>
        <v>95</v>
      </c>
      <c r="X57" s="51">
        <v>65.59</v>
      </c>
      <c r="Y57" s="6">
        <v>0</v>
      </c>
      <c r="Z57" s="31">
        <v>0</v>
      </c>
      <c r="AA57" s="31">
        <v>0</v>
      </c>
      <c r="AB57" s="38">
        <f t="shared" si="31"/>
        <v>65.59</v>
      </c>
      <c r="AC57" s="57">
        <f>IF(AB57="",Default_Rank_Score,RANK(AB57,AB$4:AB$119,1))</f>
        <v>90</v>
      </c>
      <c r="AD57" s="51">
        <v>72.22</v>
      </c>
      <c r="AE57" s="6">
        <v>0</v>
      </c>
      <c r="AF57" s="31">
        <v>0</v>
      </c>
      <c r="AG57" s="31">
        <v>0</v>
      </c>
      <c r="AH57" s="38">
        <f t="shared" si="32"/>
        <v>72.22</v>
      </c>
      <c r="AI57" s="57">
        <f>IF(AH57="",Default_Rank_Score,RANK(AH57,AH$4:AH$119,1))</f>
        <v>98</v>
      </c>
      <c r="AJ57" s="51">
        <v>74.7</v>
      </c>
      <c r="AK57" s="6">
        <v>0</v>
      </c>
      <c r="AL57" s="31">
        <v>0</v>
      </c>
      <c r="AM57" s="31">
        <v>0</v>
      </c>
      <c r="AN57" s="38">
        <f t="shared" si="33"/>
        <v>74.7</v>
      </c>
      <c r="AO57" s="11">
        <f>IF(AN57="",Default_Rank_Score,RANK(AN57,AN$4:AN$119,1))</f>
        <v>92</v>
      </c>
      <c r="AP57" s="51">
        <v>101.84</v>
      </c>
      <c r="AQ57" s="6">
        <v>3</v>
      </c>
      <c r="AR57" s="31">
        <v>0</v>
      </c>
      <c r="AS57" s="31">
        <v>0</v>
      </c>
      <c r="AT57" s="38">
        <f t="shared" si="34"/>
        <v>116.84</v>
      </c>
      <c r="AU57" s="11">
        <f>IF(AT57="",Default_Rank_Score,RANK(AT57,AT$4:AT$119,1))</f>
        <v>106</v>
      </c>
      <c r="AV57" s="51">
        <v>62</v>
      </c>
      <c r="AW57" s="6">
        <v>1</v>
      </c>
      <c r="AX57" s="31">
        <v>0</v>
      </c>
      <c r="AY57" s="31">
        <v>0</v>
      </c>
      <c r="AZ57" s="38">
        <f t="shared" si="35"/>
        <v>67</v>
      </c>
      <c r="BA57" s="11">
        <f>IF(AZ57="",Default_Rank_Score,RANK(AZ57,AZ$4:AZ$119,1))</f>
        <v>93</v>
      </c>
      <c r="BB57" s="75">
        <v>62.02</v>
      </c>
      <c r="BC57" s="6">
        <v>0</v>
      </c>
      <c r="BD57" s="31">
        <v>0</v>
      </c>
      <c r="BE57" s="31">
        <v>0</v>
      </c>
      <c r="BF57" s="38">
        <f t="shared" si="36"/>
        <v>62.02</v>
      </c>
      <c r="BG57" s="11">
        <f>IF(BF57="",Default_Rank_Score,RANK(BF57,BF$4:BF$119,1))</f>
        <v>91</v>
      </c>
      <c r="BH57" s="51">
        <v>96.99</v>
      </c>
      <c r="BI57" s="6">
        <v>6</v>
      </c>
      <c r="BJ57" s="31">
        <v>0</v>
      </c>
      <c r="BK57" s="31">
        <v>0</v>
      </c>
      <c r="BL57" s="38">
        <f t="shared" si="37"/>
        <v>126.99</v>
      </c>
      <c r="BM57" s="11">
        <f>IF(BL57="",Default_Rank_Score,RANK(BL57,BL$4:BL$119,1))</f>
        <v>107</v>
      </c>
      <c r="BN57" s="51">
        <v>90.95</v>
      </c>
      <c r="BO57" s="6">
        <v>0</v>
      </c>
      <c r="BP57" s="31">
        <v>0</v>
      </c>
      <c r="BQ57" s="31">
        <v>0</v>
      </c>
      <c r="BR57" s="38">
        <f t="shared" si="38"/>
        <v>90.95</v>
      </c>
      <c r="BS57" s="11">
        <f>IF(BR57="",Default_Rank_Score,RANK(BR57,BR$4:BR$119,1))</f>
        <v>99</v>
      </c>
    </row>
    <row r="58" spans="1:71" s="10" customFormat="1" x14ac:dyDescent="0.2">
      <c r="A58" s="77" t="s">
        <v>165</v>
      </c>
      <c r="B58" s="2"/>
      <c r="C58" s="1"/>
      <c r="D58" s="71">
        <v>3</v>
      </c>
      <c r="E58" s="76" t="s">
        <v>106</v>
      </c>
      <c r="F58" s="6"/>
      <c r="G58" s="66">
        <f t="shared" si="24"/>
        <v>37</v>
      </c>
      <c r="H58" s="66">
        <f t="shared" si="12"/>
        <v>217</v>
      </c>
      <c r="I58" s="66">
        <f t="shared" si="13"/>
        <v>10</v>
      </c>
      <c r="J58" s="66">
        <f t="shared" si="14"/>
        <v>0</v>
      </c>
      <c r="K58" s="67">
        <f t="shared" si="15"/>
        <v>385.34000000000003</v>
      </c>
      <c r="L58" s="51">
        <v>34.619999999999997</v>
      </c>
      <c r="M58" s="6">
        <v>0</v>
      </c>
      <c r="N58" s="31">
        <v>0</v>
      </c>
      <c r="O58" s="31">
        <v>0</v>
      </c>
      <c r="P58" s="38">
        <f t="shared" si="29"/>
        <v>34.619999999999997</v>
      </c>
      <c r="Q58" s="55">
        <f>IF(P58="",Default_Rank_Score,RANK(P58,P$4:P$119,1))</f>
        <v>40</v>
      </c>
      <c r="R58" s="51">
        <v>27.19</v>
      </c>
      <c r="S58" s="6">
        <v>0</v>
      </c>
      <c r="T58" s="31">
        <v>0</v>
      </c>
      <c r="U58" s="31">
        <v>0</v>
      </c>
      <c r="V58" s="38">
        <f t="shared" si="30"/>
        <v>27.19</v>
      </c>
      <c r="W58" s="57">
        <f>IF(V58="",Default_Rank_Score,RANK(V58,V$4:V$119,1))</f>
        <v>38</v>
      </c>
      <c r="X58" s="51">
        <v>43.67</v>
      </c>
      <c r="Y58" s="6">
        <v>0</v>
      </c>
      <c r="Z58" s="31">
        <v>0</v>
      </c>
      <c r="AA58" s="31">
        <v>0</v>
      </c>
      <c r="AB58" s="38">
        <f t="shared" si="31"/>
        <v>43.67</v>
      </c>
      <c r="AC58" s="57">
        <f>IF(AB58="",Default_Rank_Score,RANK(AB58,AB$4:AB$119,1))</f>
        <v>48</v>
      </c>
      <c r="AD58" s="51">
        <v>35.770000000000003</v>
      </c>
      <c r="AE58" s="6">
        <v>0</v>
      </c>
      <c r="AF58" s="31">
        <v>0</v>
      </c>
      <c r="AG58" s="31">
        <v>0</v>
      </c>
      <c r="AH58" s="38">
        <f t="shared" si="32"/>
        <v>35.770000000000003</v>
      </c>
      <c r="AI58" s="57">
        <f>IF(AH58="",Default_Rank_Score,RANK(AH58,AH$4:AH$119,1))</f>
        <v>45</v>
      </c>
      <c r="AJ58" s="75">
        <v>46.42</v>
      </c>
      <c r="AK58" s="6">
        <v>0</v>
      </c>
      <c r="AL58" s="31">
        <v>0</v>
      </c>
      <c r="AM58" s="31">
        <v>0</v>
      </c>
      <c r="AN58" s="38">
        <f t="shared" si="33"/>
        <v>46.42</v>
      </c>
      <c r="AO58" s="11">
        <f>IF(AN58="",Default_Rank_Score,RANK(AN58,AN$4:AN$119,1))</f>
        <v>46</v>
      </c>
      <c r="AP58" s="51">
        <v>37.31</v>
      </c>
      <c r="AQ58" s="6">
        <v>0</v>
      </c>
      <c r="AR58" s="31">
        <v>0</v>
      </c>
      <c r="AS58" s="31">
        <v>0</v>
      </c>
      <c r="AT58" s="38">
        <f t="shared" si="34"/>
        <v>37.31</v>
      </c>
      <c r="AU58" s="11">
        <f>IF(AT58="",Default_Rank_Score,RANK(AT58,AT$4:AT$119,1))</f>
        <v>37</v>
      </c>
      <c r="AV58" s="51">
        <v>47.74</v>
      </c>
      <c r="AW58" s="6">
        <v>0</v>
      </c>
      <c r="AX58" s="31">
        <v>0</v>
      </c>
      <c r="AY58" s="31">
        <v>0</v>
      </c>
      <c r="AZ58" s="38">
        <f t="shared" si="35"/>
        <v>47.74</v>
      </c>
      <c r="BA58" s="11">
        <f>IF(AZ58="",Default_Rank_Score,RANK(AZ58,AZ$4:AZ$119,1))</f>
        <v>66</v>
      </c>
      <c r="BB58" s="51">
        <v>37.89</v>
      </c>
      <c r="BC58" s="6">
        <v>0</v>
      </c>
      <c r="BD58" s="31">
        <v>0</v>
      </c>
      <c r="BE58" s="31">
        <v>0</v>
      </c>
      <c r="BF58" s="38">
        <f t="shared" si="36"/>
        <v>37.89</v>
      </c>
      <c r="BG58" s="11">
        <f>IF(BF58="",Default_Rank_Score,RANK(BF58,BF$4:BF$119,1))</f>
        <v>47</v>
      </c>
      <c r="BH58" s="51">
        <v>35.590000000000003</v>
      </c>
      <c r="BI58" s="6">
        <v>0</v>
      </c>
      <c r="BJ58" s="31">
        <v>0</v>
      </c>
      <c r="BK58" s="31">
        <v>0</v>
      </c>
      <c r="BL58" s="38">
        <f t="shared" si="37"/>
        <v>35.590000000000003</v>
      </c>
      <c r="BM58" s="11">
        <f>IF(BL58="",Default_Rank_Score,RANK(BL58,BL$4:BL$119,1))</f>
        <v>37</v>
      </c>
      <c r="BN58" s="51">
        <v>39.14</v>
      </c>
      <c r="BO58" s="6">
        <v>0</v>
      </c>
      <c r="BP58" s="31">
        <v>0</v>
      </c>
      <c r="BQ58" s="31">
        <v>0</v>
      </c>
      <c r="BR58" s="38">
        <f t="shared" si="38"/>
        <v>39.14</v>
      </c>
      <c r="BS58" s="11">
        <f>IF(BR58="",Default_Rank_Score,RANK(BR58,BR$4:BR$119,1))</f>
        <v>25</v>
      </c>
    </row>
    <row r="59" spans="1:71" s="10" customFormat="1" x14ac:dyDescent="0.2">
      <c r="A59" s="61" t="s">
        <v>103</v>
      </c>
      <c r="B59" s="2"/>
      <c r="C59" s="1"/>
      <c r="D59" s="71">
        <v>3</v>
      </c>
      <c r="E59" s="76" t="s">
        <v>54</v>
      </c>
      <c r="F59" s="6"/>
      <c r="G59" s="66">
        <f t="shared" si="24"/>
        <v>11</v>
      </c>
      <c r="H59" s="66">
        <f t="shared" si="12"/>
        <v>70</v>
      </c>
      <c r="I59" s="66">
        <f t="shared" si="13"/>
        <v>9</v>
      </c>
      <c r="J59" s="66">
        <f t="shared" si="14"/>
        <v>1</v>
      </c>
      <c r="K59" s="67">
        <f t="shared" si="15"/>
        <v>291.64</v>
      </c>
      <c r="L59" s="51">
        <v>29.6</v>
      </c>
      <c r="M59" s="6">
        <v>0</v>
      </c>
      <c r="N59" s="31">
        <v>0</v>
      </c>
      <c r="O59" s="31">
        <v>0</v>
      </c>
      <c r="P59" s="38">
        <f t="shared" si="29"/>
        <v>29.6</v>
      </c>
      <c r="Q59" s="55">
        <f>IF(P59="",Default_Rank_Score,RANK(P59,P$4:P$119,1))</f>
        <v>19</v>
      </c>
      <c r="R59" s="51">
        <v>24.01</v>
      </c>
      <c r="S59" s="6">
        <v>0</v>
      </c>
      <c r="T59" s="31">
        <v>0</v>
      </c>
      <c r="U59" s="31">
        <v>0</v>
      </c>
      <c r="V59" s="38">
        <f t="shared" si="30"/>
        <v>24.01</v>
      </c>
      <c r="W59" s="57">
        <f>IF(V59="",Default_Rank_Score,RANK(V59,V$4:V$119,1))</f>
        <v>22</v>
      </c>
      <c r="X59" s="51">
        <v>31.14</v>
      </c>
      <c r="Y59" s="6">
        <v>0</v>
      </c>
      <c r="Z59" s="31">
        <v>0</v>
      </c>
      <c r="AA59" s="31">
        <v>0</v>
      </c>
      <c r="AB59" s="38">
        <f t="shared" si="31"/>
        <v>31.14</v>
      </c>
      <c r="AC59" s="57">
        <f>IF(AB59="",Default_Rank_Score,RANK(AB59,AB$4:AB$119,1))</f>
        <v>13</v>
      </c>
      <c r="AD59" s="51">
        <v>24.07</v>
      </c>
      <c r="AE59" s="6">
        <v>0</v>
      </c>
      <c r="AF59" s="31">
        <v>0</v>
      </c>
      <c r="AG59" s="31">
        <v>0</v>
      </c>
      <c r="AH59" s="38">
        <f t="shared" si="32"/>
        <v>24.07</v>
      </c>
      <c r="AI59" s="57">
        <f>IF(AH59="",Default_Rank_Score,RANK(AH59,AH$4:AH$119,1))</f>
        <v>6</v>
      </c>
      <c r="AJ59" s="51">
        <v>32.479999999999997</v>
      </c>
      <c r="AK59" s="6">
        <v>0</v>
      </c>
      <c r="AL59" s="31">
        <v>0</v>
      </c>
      <c r="AM59" s="31">
        <v>0</v>
      </c>
      <c r="AN59" s="38">
        <f t="shared" si="33"/>
        <v>32.479999999999997</v>
      </c>
      <c r="AO59" s="11">
        <f>IF(AN59="",Default_Rank_Score,RANK(AN59,AN$4:AN$119,1))</f>
        <v>10</v>
      </c>
      <c r="AP59" s="51">
        <v>29.97</v>
      </c>
      <c r="AQ59" s="6">
        <v>0</v>
      </c>
      <c r="AR59" s="31">
        <v>0</v>
      </c>
      <c r="AS59" s="31">
        <v>0</v>
      </c>
      <c r="AT59" s="38">
        <f t="shared" si="34"/>
        <v>29.97</v>
      </c>
      <c r="AU59" s="11">
        <f>IF(AT59="",Default_Rank_Score,RANK(AT59,AT$4:AT$119,1))</f>
        <v>15</v>
      </c>
      <c r="AV59" s="51">
        <v>29.34</v>
      </c>
      <c r="AW59" s="6">
        <v>0</v>
      </c>
      <c r="AX59" s="31">
        <v>0</v>
      </c>
      <c r="AY59" s="31">
        <v>0</v>
      </c>
      <c r="AZ59" s="38">
        <f t="shared" si="35"/>
        <v>29.34</v>
      </c>
      <c r="BA59" s="11">
        <f>IF(AZ59="",Default_Rank_Score,RANK(AZ59,AZ$4:AZ$119,1))</f>
        <v>8</v>
      </c>
      <c r="BB59" s="51">
        <v>26.24</v>
      </c>
      <c r="BC59" s="6">
        <v>1</v>
      </c>
      <c r="BD59" s="31">
        <v>0</v>
      </c>
      <c r="BE59" s="31">
        <v>0</v>
      </c>
      <c r="BF59" s="38">
        <f t="shared" si="36"/>
        <v>31.24</v>
      </c>
      <c r="BG59" s="11">
        <f>IF(BF59="",Default_Rank_Score,RANK(BF59,BF$4:BF$119,1))</f>
        <v>28</v>
      </c>
      <c r="BH59" s="51">
        <v>27.38</v>
      </c>
      <c r="BI59" s="6">
        <v>0</v>
      </c>
      <c r="BJ59" s="31">
        <v>0</v>
      </c>
      <c r="BK59" s="31">
        <v>0</v>
      </c>
      <c r="BL59" s="38">
        <f t="shared" si="37"/>
        <v>27.38</v>
      </c>
      <c r="BM59" s="11">
        <f>IF(BL59="",Default_Rank_Score,RANK(BL59,BL$4:BL$119,1))</f>
        <v>11</v>
      </c>
      <c r="BN59" s="51">
        <v>32.409999999999997</v>
      </c>
      <c r="BO59" s="6">
        <v>0</v>
      </c>
      <c r="BP59" s="31">
        <v>0</v>
      </c>
      <c r="BQ59" s="31">
        <v>0</v>
      </c>
      <c r="BR59" s="38">
        <f t="shared" si="38"/>
        <v>32.409999999999997</v>
      </c>
      <c r="BS59" s="11">
        <f>IF(BR59="",Default_Rank_Score,RANK(BR59,BR$4:BR$119,1))</f>
        <v>8</v>
      </c>
    </row>
    <row r="60" spans="1:71" s="10" customFormat="1" x14ac:dyDescent="0.2">
      <c r="A60" s="78" t="s">
        <v>198</v>
      </c>
      <c r="B60" s="2"/>
      <c r="C60" s="1"/>
      <c r="D60" s="71">
        <v>3</v>
      </c>
      <c r="E60" s="76" t="s">
        <v>104</v>
      </c>
      <c r="F60" s="6"/>
      <c r="G60" s="66">
        <f t="shared" si="24"/>
        <v>113</v>
      </c>
      <c r="H60" s="66">
        <f t="shared" si="12"/>
        <v>293</v>
      </c>
      <c r="I60" s="66">
        <f t="shared" si="13"/>
        <v>2</v>
      </c>
      <c r="J60" s="66">
        <f t="shared" si="14"/>
        <v>15</v>
      </c>
      <c r="K60" s="67">
        <f t="shared" si="15"/>
        <v>5229.03</v>
      </c>
      <c r="L60" s="51">
        <v>32.03</v>
      </c>
      <c r="M60" s="6">
        <v>5</v>
      </c>
      <c r="N60" s="31">
        <v>0</v>
      </c>
      <c r="O60" s="31">
        <v>0</v>
      </c>
      <c r="P60" s="38">
        <f t="shared" si="29"/>
        <v>57.03</v>
      </c>
      <c r="Q60" s="55">
        <f>IF(P60="",Default_Rank_Score,RANK(P60,P$4:P$119,1))</f>
        <v>74</v>
      </c>
      <c r="R60" s="51">
        <v>23.28</v>
      </c>
      <c r="S60" s="6">
        <v>0</v>
      </c>
      <c r="T60" s="31">
        <v>0</v>
      </c>
      <c r="U60" s="31">
        <v>0</v>
      </c>
      <c r="V60" s="38">
        <f t="shared" si="30"/>
        <v>23.28</v>
      </c>
      <c r="W60" s="57">
        <f>IF(V60="",Default_Rank_Score,RANK(V60,V$4:V$119,1))</f>
        <v>20</v>
      </c>
      <c r="X60" s="75">
        <v>34.950000000000003</v>
      </c>
      <c r="Y60" s="6">
        <v>3</v>
      </c>
      <c r="Z60" s="31">
        <v>1</v>
      </c>
      <c r="AA60" s="31">
        <v>0</v>
      </c>
      <c r="AB60" s="38">
        <f t="shared" si="31"/>
        <v>59.95</v>
      </c>
      <c r="AC60" s="57">
        <f>IF(AB60="",Default_Rank_Score,RANK(AB60,AB$4:AB$119,1))</f>
        <v>79</v>
      </c>
      <c r="AD60" s="51">
        <v>29.15</v>
      </c>
      <c r="AE60" s="6">
        <v>2</v>
      </c>
      <c r="AF60" s="31">
        <v>0</v>
      </c>
      <c r="AG60" s="31">
        <v>0</v>
      </c>
      <c r="AH60" s="38">
        <f t="shared" si="32"/>
        <v>39.15</v>
      </c>
      <c r="AI60" s="57">
        <f>IF(AH60="",Default_Rank_Score,RANK(AH60,AH$4:AH$119,1))</f>
        <v>55</v>
      </c>
      <c r="AJ60" s="51">
        <v>54.62</v>
      </c>
      <c r="AK60" s="6">
        <v>0</v>
      </c>
      <c r="AL60" s="31">
        <v>0</v>
      </c>
      <c r="AM60" s="31">
        <v>0</v>
      </c>
      <c r="AN60" s="38">
        <f t="shared" si="33"/>
        <v>54.62</v>
      </c>
      <c r="AO60" s="11">
        <f>IF(AN60="",Default_Rank_Score,RANK(AN60,AN$4:AN$119,1))</f>
        <v>65</v>
      </c>
      <c r="AP60" s="51" t="s">
        <v>197</v>
      </c>
      <c r="AQ60" s="6">
        <v>1</v>
      </c>
      <c r="AR60" s="31">
        <v>0</v>
      </c>
      <c r="AS60" s="31">
        <v>0</v>
      </c>
      <c r="AT60" s="38">
        <f t="shared" si="34"/>
        <v>999</v>
      </c>
      <c r="AU60" s="11">
        <f>IF(AT60="",Default_Rank_Score,RANK(AT60,AT$4:AT$119,1))</f>
        <v>113</v>
      </c>
      <c r="AV60" s="51" t="s">
        <v>197</v>
      </c>
      <c r="AW60" s="6">
        <v>1</v>
      </c>
      <c r="AX60" s="31">
        <v>0</v>
      </c>
      <c r="AY60" s="31">
        <v>0</v>
      </c>
      <c r="AZ60" s="38">
        <f t="shared" si="35"/>
        <v>999</v>
      </c>
      <c r="BA60" s="11">
        <f>IF(AZ60="",Default_Rank_Score,RANK(AZ60,AZ$4:AZ$119,1))</f>
        <v>113</v>
      </c>
      <c r="BB60" s="51" t="s">
        <v>197</v>
      </c>
      <c r="BC60" s="6">
        <v>1</v>
      </c>
      <c r="BD60" s="31">
        <v>0</v>
      </c>
      <c r="BE60" s="31">
        <v>0</v>
      </c>
      <c r="BF60" s="38">
        <f t="shared" si="36"/>
        <v>999</v>
      </c>
      <c r="BG60" s="11">
        <f>IF(BF60="",Default_Rank_Score,RANK(BF60,BF$4:BF$119,1))</f>
        <v>113</v>
      </c>
      <c r="BH60" s="51" t="s">
        <v>197</v>
      </c>
      <c r="BI60" s="6">
        <v>1</v>
      </c>
      <c r="BJ60" s="31">
        <v>0</v>
      </c>
      <c r="BK60" s="31">
        <v>0</v>
      </c>
      <c r="BL60" s="38">
        <f t="shared" si="37"/>
        <v>999</v>
      </c>
      <c r="BM60" s="11">
        <f>IF(BL60="",Default_Rank_Score,RANK(BL60,BL$4:BL$119,1))</f>
        <v>113</v>
      </c>
      <c r="BN60" s="51" t="s">
        <v>197</v>
      </c>
      <c r="BO60" s="6">
        <v>1</v>
      </c>
      <c r="BP60" s="31">
        <v>0</v>
      </c>
      <c r="BQ60" s="31">
        <v>0</v>
      </c>
      <c r="BR60" s="38">
        <f t="shared" si="38"/>
        <v>999</v>
      </c>
      <c r="BS60" s="11">
        <f>IF(BR60="",Default_Rank_Score,RANK(BR60,BR$4:BR$119,1))</f>
        <v>113</v>
      </c>
    </row>
    <row r="61" spans="1:71" s="10" customFormat="1" x14ac:dyDescent="0.2">
      <c r="A61" s="77" t="s">
        <v>105</v>
      </c>
      <c r="B61" s="2"/>
      <c r="C61" s="1"/>
      <c r="D61" s="71">
        <v>3</v>
      </c>
      <c r="E61" s="76" t="s">
        <v>106</v>
      </c>
      <c r="F61" s="6"/>
      <c r="G61" s="66">
        <f t="shared" si="24"/>
        <v>82</v>
      </c>
      <c r="H61" s="66">
        <f t="shared" si="12"/>
        <v>380</v>
      </c>
      <c r="I61" s="66">
        <f t="shared" si="13"/>
        <v>8</v>
      </c>
      <c r="J61" s="66">
        <f t="shared" si="14"/>
        <v>2</v>
      </c>
      <c r="K61" s="67">
        <f t="shared" si="15"/>
        <v>595.70000000000005</v>
      </c>
      <c r="L61" s="75">
        <v>61.18</v>
      </c>
      <c r="M61" s="6">
        <v>1</v>
      </c>
      <c r="N61" s="31">
        <v>0</v>
      </c>
      <c r="O61" s="31">
        <v>0</v>
      </c>
      <c r="P61" s="38">
        <f t="shared" si="29"/>
        <v>66.180000000000007</v>
      </c>
      <c r="Q61" s="55">
        <f>IF(P61="",Default_Rank_Score,RANK(P61,P$4:P$119,1))</f>
        <v>87</v>
      </c>
      <c r="R61" s="51">
        <v>43.94</v>
      </c>
      <c r="S61" s="6">
        <v>0</v>
      </c>
      <c r="T61" s="31">
        <v>0</v>
      </c>
      <c r="U61" s="31">
        <v>0</v>
      </c>
      <c r="V61" s="38">
        <f t="shared" si="30"/>
        <v>43.94</v>
      </c>
      <c r="W61" s="57">
        <f>IF(V61="",Default_Rank_Score,RANK(V61,V$4:V$119,1))</f>
        <v>84</v>
      </c>
      <c r="X61" s="51">
        <v>64.849999999999994</v>
      </c>
      <c r="Y61" s="6">
        <v>0</v>
      </c>
      <c r="Z61" s="31">
        <v>0</v>
      </c>
      <c r="AA61" s="31">
        <v>0</v>
      </c>
      <c r="AB61" s="38">
        <f t="shared" si="31"/>
        <v>64.849999999999994</v>
      </c>
      <c r="AC61" s="57">
        <f>IF(AB61="",Default_Rank_Score,RANK(AB61,AB$4:AB$119,1))</f>
        <v>88</v>
      </c>
      <c r="AD61" s="51">
        <v>43.42</v>
      </c>
      <c r="AE61" s="6">
        <v>0</v>
      </c>
      <c r="AF61" s="31">
        <v>0</v>
      </c>
      <c r="AG61" s="31">
        <v>0</v>
      </c>
      <c r="AH61" s="38">
        <f t="shared" si="32"/>
        <v>43.42</v>
      </c>
      <c r="AI61" s="57">
        <f>IF(AH61="",Default_Rank_Score,RANK(AH61,AH$4:AH$119,1))</f>
        <v>69</v>
      </c>
      <c r="AJ61" s="51">
        <v>48.97</v>
      </c>
      <c r="AK61" s="6">
        <v>0</v>
      </c>
      <c r="AL61" s="31">
        <v>0</v>
      </c>
      <c r="AM61" s="31">
        <v>0</v>
      </c>
      <c r="AN61" s="38">
        <f t="shared" si="33"/>
        <v>48.97</v>
      </c>
      <c r="AO61" s="11">
        <f>IF(AN61="",Default_Rank_Score,RANK(AN61,AN$4:AN$119,1))</f>
        <v>52</v>
      </c>
      <c r="AP61" s="51">
        <v>47.61</v>
      </c>
      <c r="AQ61" s="6">
        <v>0</v>
      </c>
      <c r="AR61" s="31">
        <v>0</v>
      </c>
      <c r="AS61" s="31">
        <v>0</v>
      </c>
      <c r="AT61" s="38">
        <f t="shared" si="34"/>
        <v>47.61</v>
      </c>
      <c r="AU61" s="11">
        <f>IF(AT61="",Default_Rank_Score,RANK(AT61,AT$4:AT$119,1))</f>
        <v>63</v>
      </c>
      <c r="AV61" s="51" t="s">
        <v>192</v>
      </c>
      <c r="AW61" s="6">
        <v>1</v>
      </c>
      <c r="AX61" s="31">
        <v>0</v>
      </c>
      <c r="AY61" s="31">
        <v>0</v>
      </c>
      <c r="AZ61" s="38">
        <f t="shared" si="35"/>
        <v>140</v>
      </c>
      <c r="BA61" s="11">
        <f>IF(AZ61="",Default_Rank_Score,RANK(AZ61,AZ$4:AZ$119,1))</f>
        <v>110</v>
      </c>
      <c r="BB61" s="51">
        <v>42.78</v>
      </c>
      <c r="BC61" s="6">
        <v>0</v>
      </c>
      <c r="BD61" s="31">
        <v>0</v>
      </c>
      <c r="BE61" s="31">
        <v>0</v>
      </c>
      <c r="BF61" s="38">
        <f t="shared" si="36"/>
        <v>42.78</v>
      </c>
      <c r="BG61" s="11">
        <f>IF(BF61="",Default_Rank_Score,RANK(BF61,BF$4:BF$119,1))</f>
        <v>64</v>
      </c>
      <c r="BH61" s="51">
        <v>45.7</v>
      </c>
      <c r="BI61" s="6">
        <v>0</v>
      </c>
      <c r="BJ61" s="31">
        <v>0</v>
      </c>
      <c r="BK61" s="31">
        <v>0</v>
      </c>
      <c r="BL61" s="38">
        <f t="shared" si="37"/>
        <v>45.7</v>
      </c>
      <c r="BM61" s="11">
        <f>IF(BL61="",Default_Rank_Score,RANK(BL61,BL$4:BL$119,1))</f>
        <v>62</v>
      </c>
      <c r="BN61" s="51">
        <v>52.25</v>
      </c>
      <c r="BO61" s="6">
        <v>0</v>
      </c>
      <c r="BP61" s="31">
        <v>0</v>
      </c>
      <c r="BQ61" s="31">
        <v>0</v>
      </c>
      <c r="BR61" s="38">
        <f t="shared" si="38"/>
        <v>52.25</v>
      </c>
      <c r="BS61" s="11">
        <f>IF(BR61="",Default_Rank_Score,RANK(BR61,BR$4:BR$119,1))</f>
        <v>56</v>
      </c>
    </row>
    <row r="62" spans="1:71" s="10" customFormat="1" x14ac:dyDescent="0.2">
      <c r="A62" s="61" t="s">
        <v>107</v>
      </c>
      <c r="B62" s="2"/>
      <c r="C62" s="1"/>
      <c r="D62" s="71">
        <v>3</v>
      </c>
      <c r="E62" s="76" t="s">
        <v>137</v>
      </c>
      <c r="F62" s="6"/>
      <c r="G62" s="66">
        <f t="shared" si="24"/>
        <v>107</v>
      </c>
      <c r="H62" s="66">
        <f t="shared" si="12"/>
        <v>537</v>
      </c>
      <c r="I62" s="66">
        <f t="shared" si="13"/>
        <v>1</v>
      </c>
      <c r="J62" s="66">
        <f t="shared" si="14"/>
        <v>62</v>
      </c>
      <c r="K62" s="67">
        <f t="shared" si="15"/>
        <v>1449.9</v>
      </c>
      <c r="L62" s="51">
        <v>121.23</v>
      </c>
      <c r="M62" s="6">
        <v>8</v>
      </c>
      <c r="N62" s="31">
        <v>0</v>
      </c>
      <c r="O62" s="31">
        <v>0</v>
      </c>
      <c r="P62" s="38">
        <f t="shared" si="29"/>
        <v>161.23000000000002</v>
      </c>
      <c r="Q62" s="55">
        <f>IF(P62="",Default_Rank_Score,RANK(P62,P$4:P$119,1))</f>
        <v>111</v>
      </c>
      <c r="R62" s="51">
        <v>53.65</v>
      </c>
      <c r="S62" s="6">
        <v>0</v>
      </c>
      <c r="T62" s="31">
        <v>0</v>
      </c>
      <c r="U62" s="31">
        <v>0</v>
      </c>
      <c r="V62" s="38">
        <f t="shared" si="30"/>
        <v>53.65</v>
      </c>
      <c r="W62" s="57">
        <f>IF(V62="",Default_Rank_Score,RANK(V62,V$4:V$119,1))</f>
        <v>97</v>
      </c>
      <c r="X62" s="51">
        <v>111.82</v>
      </c>
      <c r="Y62" s="6">
        <v>10</v>
      </c>
      <c r="Z62" s="31">
        <v>0</v>
      </c>
      <c r="AA62" s="31">
        <v>0</v>
      </c>
      <c r="AB62" s="38">
        <f t="shared" si="31"/>
        <v>161.82</v>
      </c>
      <c r="AC62" s="57">
        <f>IF(AB62="",Default_Rank_Score,RANK(AB62,AB$4:AB$119,1))</f>
        <v>110</v>
      </c>
      <c r="AD62" s="51">
        <v>103.15</v>
      </c>
      <c r="AE62" s="6">
        <v>7</v>
      </c>
      <c r="AF62" s="31">
        <v>0</v>
      </c>
      <c r="AG62" s="31">
        <v>0</v>
      </c>
      <c r="AH62" s="38">
        <f t="shared" si="32"/>
        <v>138.15</v>
      </c>
      <c r="AI62" s="57">
        <f>IF(AH62="",Default_Rank_Score,RANK(AH62,AH$4:AH$119,1))</f>
        <v>108</v>
      </c>
      <c r="AJ62" s="51">
        <v>144.43</v>
      </c>
      <c r="AK62" s="6">
        <v>5</v>
      </c>
      <c r="AL62" s="31">
        <v>0</v>
      </c>
      <c r="AM62" s="31">
        <v>0</v>
      </c>
      <c r="AN62" s="38">
        <f t="shared" si="33"/>
        <v>169.43</v>
      </c>
      <c r="AO62" s="11">
        <f>IF(AN62="",Default_Rank_Score,RANK(AN62,AN$4:AN$119,1))</f>
        <v>111</v>
      </c>
      <c r="AP62" s="51">
        <v>120.22</v>
      </c>
      <c r="AQ62" s="6">
        <v>7</v>
      </c>
      <c r="AR62" s="31">
        <v>0</v>
      </c>
      <c r="AS62" s="31">
        <v>0</v>
      </c>
      <c r="AT62" s="38">
        <f t="shared" si="34"/>
        <v>155.22</v>
      </c>
      <c r="AU62" s="11">
        <f>IF(AT62="",Default_Rank_Score,RANK(AT62,AT$4:AT$119,1))</f>
        <v>110</v>
      </c>
      <c r="AV62" s="51">
        <v>98.43</v>
      </c>
      <c r="AW62" s="6">
        <v>4</v>
      </c>
      <c r="AX62" s="31">
        <v>0</v>
      </c>
      <c r="AY62" s="31">
        <v>0</v>
      </c>
      <c r="AZ62" s="38">
        <f t="shared" si="35"/>
        <v>118.43</v>
      </c>
      <c r="BA62" s="11">
        <f>IF(AZ62="",Default_Rank_Score,RANK(AZ62,AZ$4:AZ$119,1))</f>
        <v>108</v>
      </c>
      <c r="BB62" s="51">
        <v>128.63999999999999</v>
      </c>
      <c r="BC62" s="6">
        <v>6</v>
      </c>
      <c r="BD62" s="31">
        <v>0</v>
      </c>
      <c r="BE62" s="31">
        <v>0</v>
      </c>
      <c r="BF62" s="38">
        <f t="shared" si="36"/>
        <v>158.63999999999999</v>
      </c>
      <c r="BG62" s="11">
        <f>IF(BF62="",Default_Rank_Score,RANK(BF62,BF$4:BF$119,1))</f>
        <v>112</v>
      </c>
      <c r="BH62" s="51">
        <v>119.55</v>
      </c>
      <c r="BI62" s="6">
        <v>8</v>
      </c>
      <c r="BJ62" s="31">
        <v>0</v>
      </c>
      <c r="BK62" s="31">
        <v>0</v>
      </c>
      <c r="BL62" s="38">
        <f t="shared" si="37"/>
        <v>159.55000000000001</v>
      </c>
      <c r="BM62" s="11">
        <f>IF(BL62="",Default_Rank_Score,RANK(BL62,BL$4:BL$119,1))</f>
        <v>111</v>
      </c>
      <c r="BN62" s="51">
        <v>138.78</v>
      </c>
      <c r="BO62" s="6">
        <v>7</v>
      </c>
      <c r="BP62" s="31">
        <v>0</v>
      </c>
      <c r="BQ62" s="31">
        <v>0</v>
      </c>
      <c r="BR62" s="38">
        <f t="shared" si="38"/>
        <v>173.78</v>
      </c>
      <c r="BS62" s="11">
        <f>IF(BR62="",Default_Rank_Score,RANK(BR62,BR$4:BR$119,1))</f>
        <v>112</v>
      </c>
    </row>
    <row r="63" spans="1:71" s="10" customFormat="1" x14ac:dyDescent="0.2">
      <c r="A63" s="61" t="s">
        <v>113</v>
      </c>
      <c r="B63" s="2"/>
      <c r="C63" s="1"/>
      <c r="D63" s="71">
        <v>3</v>
      </c>
      <c r="E63" s="76" t="s">
        <v>47</v>
      </c>
      <c r="F63" s="6"/>
      <c r="G63" s="66">
        <f t="shared" si="24"/>
        <v>78</v>
      </c>
      <c r="H63" s="66">
        <f t="shared" si="12"/>
        <v>417</v>
      </c>
      <c r="I63" s="66">
        <f t="shared" si="13"/>
        <v>7</v>
      </c>
      <c r="J63" s="66">
        <f t="shared" si="14"/>
        <v>5</v>
      </c>
      <c r="K63" s="67">
        <f t="shared" si="15"/>
        <v>570.66999999999996</v>
      </c>
      <c r="L63" s="51">
        <v>59</v>
      </c>
      <c r="M63" s="6">
        <v>0</v>
      </c>
      <c r="N63" s="31">
        <v>0</v>
      </c>
      <c r="O63" s="31">
        <v>0</v>
      </c>
      <c r="P63" s="38">
        <f t="shared" si="29"/>
        <v>59</v>
      </c>
      <c r="Q63" s="55">
        <f>IF(P63="",Default_Rank_Score,RANK(P63,P$4:P$119,1))</f>
        <v>77</v>
      </c>
      <c r="R63" s="51">
        <v>38.299999999999997</v>
      </c>
      <c r="S63" s="6">
        <v>0</v>
      </c>
      <c r="T63" s="31">
        <v>0</v>
      </c>
      <c r="U63" s="31">
        <v>0</v>
      </c>
      <c r="V63" s="38">
        <f t="shared" si="30"/>
        <v>38.299999999999997</v>
      </c>
      <c r="W63" s="57">
        <f>IF(V63="",Default_Rank_Score,RANK(V63,V$4:V$119,1))</f>
        <v>72</v>
      </c>
      <c r="X63" s="51">
        <v>64.22</v>
      </c>
      <c r="Y63" s="6">
        <v>0</v>
      </c>
      <c r="Z63" s="31">
        <v>0</v>
      </c>
      <c r="AA63" s="31">
        <v>0</v>
      </c>
      <c r="AB63" s="38">
        <f t="shared" si="31"/>
        <v>64.22</v>
      </c>
      <c r="AC63" s="57">
        <f>IF(AB63="",Default_Rank_Score,RANK(AB63,AB$4:AB$119,1))</f>
        <v>87</v>
      </c>
      <c r="AD63" s="51">
        <v>51.62</v>
      </c>
      <c r="AE63" s="6">
        <v>3</v>
      </c>
      <c r="AF63" s="31">
        <v>0</v>
      </c>
      <c r="AG63" s="31">
        <v>0</v>
      </c>
      <c r="AH63" s="38">
        <f t="shared" si="32"/>
        <v>66.62</v>
      </c>
      <c r="AI63" s="57">
        <f>IF(AH63="",Default_Rank_Score,RANK(AH63,AH$4:AH$119,1))</f>
        <v>95</v>
      </c>
      <c r="AJ63" s="51">
        <v>64.3</v>
      </c>
      <c r="AK63" s="6">
        <v>1</v>
      </c>
      <c r="AL63" s="31">
        <v>0</v>
      </c>
      <c r="AM63" s="31">
        <v>0</v>
      </c>
      <c r="AN63" s="38">
        <f t="shared" si="33"/>
        <v>69.3</v>
      </c>
      <c r="AO63" s="11">
        <f>IF(AN63="",Default_Rank_Score,RANK(AN63,AN$4:AN$119,1))</f>
        <v>86</v>
      </c>
      <c r="AP63" s="51">
        <v>49.13</v>
      </c>
      <c r="AQ63" s="6">
        <v>1</v>
      </c>
      <c r="AR63" s="31">
        <v>0</v>
      </c>
      <c r="AS63" s="31">
        <v>0</v>
      </c>
      <c r="AT63" s="38">
        <f t="shared" si="34"/>
        <v>54.13</v>
      </c>
      <c r="AU63" s="11">
        <f>IF(AT63="",Default_Rank_Score,RANK(AT63,AT$4:AT$119,1))</f>
        <v>72</v>
      </c>
      <c r="AV63" s="51">
        <v>40.450000000000003</v>
      </c>
      <c r="AW63" s="6">
        <v>0</v>
      </c>
      <c r="AX63" s="31">
        <v>0</v>
      </c>
      <c r="AY63" s="31">
        <v>0</v>
      </c>
      <c r="AZ63" s="38">
        <f t="shared" si="35"/>
        <v>40.450000000000003</v>
      </c>
      <c r="BA63" s="11">
        <f>IF(AZ63="",Default_Rank_Score,RANK(AZ63,AZ$4:AZ$119,1))</f>
        <v>42</v>
      </c>
      <c r="BB63" s="51">
        <v>49.97</v>
      </c>
      <c r="BC63" s="6">
        <v>0</v>
      </c>
      <c r="BD63" s="31">
        <v>0</v>
      </c>
      <c r="BE63" s="31">
        <v>0</v>
      </c>
      <c r="BF63" s="38">
        <f t="shared" si="36"/>
        <v>49.97</v>
      </c>
      <c r="BG63" s="11">
        <f>IF(BF63="",Default_Rank_Score,RANK(BF63,BF$4:BF$119,1))</f>
        <v>75</v>
      </c>
      <c r="BH63" s="51">
        <v>66.760000000000005</v>
      </c>
      <c r="BI63" s="6">
        <v>0</v>
      </c>
      <c r="BJ63" s="31">
        <v>0</v>
      </c>
      <c r="BK63" s="31">
        <v>0</v>
      </c>
      <c r="BL63" s="38">
        <f t="shared" si="37"/>
        <v>66.760000000000005</v>
      </c>
      <c r="BM63" s="11">
        <f>IF(BL63="",Default_Rank_Score,RANK(BL63,BL$4:BL$119,1))</f>
        <v>94</v>
      </c>
      <c r="BN63" s="51">
        <v>61.92</v>
      </c>
      <c r="BO63" s="6">
        <v>0</v>
      </c>
      <c r="BP63" s="31">
        <v>0</v>
      </c>
      <c r="BQ63" s="31">
        <v>0</v>
      </c>
      <c r="BR63" s="38">
        <f t="shared" si="38"/>
        <v>61.92</v>
      </c>
      <c r="BS63" s="11">
        <f>IF(BR63="",Default_Rank_Score,RANK(BR63,BR$4:BR$119,1))</f>
        <v>76</v>
      </c>
    </row>
    <row r="64" spans="1:71" s="10" customFormat="1" x14ac:dyDescent="0.2">
      <c r="A64" s="61" t="s">
        <v>108</v>
      </c>
      <c r="B64" s="2"/>
      <c r="C64" s="1"/>
      <c r="D64" s="71">
        <v>3</v>
      </c>
      <c r="E64" s="76" t="s">
        <v>85</v>
      </c>
      <c r="F64" s="6"/>
      <c r="G64" s="66">
        <f t="shared" si="24"/>
        <v>18</v>
      </c>
      <c r="H64" s="66">
        <f t="shared" si="12"/>
        <v>113</v>
      </c>
      <c r="I64" s="66">
        <f t="shared" si="13"/>
        <v>7</v>
      </c>
      <c r="J64" s="66">
        <f t="shared" si="14"/>
        <v>3</v>
      </c>
      <c r="K64" s="67">
        <f t="shared" si="15"/>
        <v>324.05</v>
      </c>
      <c r="L64" s="51">
        <v>30.85</v>
      </c>
      <c r="M64" s="6">
        <v>0</v>
      </c>
      <c r="N64" s="31">
        <v>0</v>
      </c>
      <c r="O64" s="31">
        <v>0</v>
      </c>
      <c r="P64" s="38">
        <f t="shared" si="29"/>
        <v>30.85</v>
      </c>
      <c r="Q64" s="55">
        <f>IF(P64="",Default_Rank_Score,RANK(P64,P$4:P$119,1))</f>
        <v>23</v>
      </c>
      <c r="R64" s="51">
        <v>22.84</v>
      </c>
      <c r="S64" s="6">
        <v>0</v>
      </c>
      <c r="T64" s="31">
        <v>0</v>
      </c>
      <c r="U64" s="31">
        <v>0</v>
      </c>
      <c r="V64" s="38">
        <f t="shared" si="30"/>
        <v>22.84</v>
      </c>
      <c r="W64" s="57">
        <f>IF(V64="",Default_Rank_Score,RANK(V64,V$4:V$119,1))</f>
        <v>18</v>
      </c>
      <c r="X64" s="51">
        <v>32.83</v>
      </c>
      <c r="Y64" s="6">
        <v>0</v>
      </c>
      <c r="Z64" s="31">
        <v>0</v>
      </c>
      <c r="AA64" s="31">
        <v>0</v>
      </c>
      <c r="AB64" s="38">
        <f t="shared" si="31"/>
        <v>32.83</v>
      </c>
      <c r="AC64" s="57">
        <f>IF(AB64="",Default_Rank_Score,RANK(AB64,AB$4:AB$119,1))</f>
        <v>17</v>
      </c>
      <c r="AD64" s="51">
        <v>25.82</v>
      </c>
      <c r="AE64" s="6">
        <v>1</v>
      </c>
      <c r="AF64" s="31">
        <v>0</v>
      </c>
      <c r="AG64" s="31">
        <v>0</v>
      </c>
      <c r="AH64" s="38">
        <f t="shared" si="32"/>
        <v>30.82</v>
      </c>
      <c r="AI64" s="57">
        <f>IF(AH64="",Default_Rank_Score,RANK(AH64,AH$4:AH$119,1))</f>
        <v>23</v>
      </c>
      <c r="AJ64" s="51">
        <v>37.49</v>
      </c>
      <c r="AK64" s="6">
        <v>1</v>
      </c>
      <c r="AL64" s="31">
        <v>0</v>
      </c>
      <c r="AM64" s="31">
        <v>0</v>
      </c>
      <c r="AN64" s="38">
        <f t="shared" si="33"/>
        <v>42.49</v>
      </c>
      <c r="AO64" s="11">
        <f>IF(AN64="",Default_Rank_Score,RANK(AN64,AN$4:AN$119,1))</f>
        <v>32</v>
      </c>
      <c r="AP64" s="51">
        <v>29.84</v>
      </c>
      <c r="AQ64" s="6">
        <v>0</v>
      </c>
      <c r="AR64" s="31">
        <v>0</v>
      </c>
      <c r="AS64" s="31">
        <v>0</v>
      </c>
      <c r="AT64" s="38">
        <f t="shared" si="34"/>
        <v>29.84</v>
      </c>
      <c r="AU64" s="11">
        <f>IF(AT64="",Default_Rank_Score,RANK(AT64,AT$4:AT$119,1))</f>
        <v>13</v>
      </c>
      <c r="AV64" s="51">
        <v>29.53</v>
      </c>
      <c r="AW64" s="6">
        <v>1</v>
      </c>
      <c r="AX64" s="31">
        <v>0</v>
      </c>
      <c r="AY64" s="31">
        <v>0</v>
      </c>
      <c r="AZ64" s="38">
        <f t="shared" si="35"/>
        <v>34.53</v>
      </c>
      <c r="BA64" s="11">
        <f>IF(AZ64="",Default_Rank_Score,RANK(AZ64,AZ$4:AZ$119,1))</f>
        <v>25</v>
      </c>
      <c r="BB64" s="51">
        <v>27.57</v>
      </c>
      <c r="BC64" s="6">
        <v>0</v>
      </c>
      <c r="BD64" s="31">
        <v>0</v>
      </c>
      <c r="BE64" s="31">
        <v>0</v>
      </c>
      <c r="BF64" s="38">
        <f t="shared" si="36"/>
        <v>27.57</v>
      </c>
      <c r="BG64" s="11">
        <f>IF(BF64="",Default_Rank_Score,RANK(BF64,BF$4:BF$119,1))</f>
        <v>12</v>
      </c>
      <c r="BH64" s="51">
        <v>29.03</v>
      </c>
      <c r="BI64" s="6">
        <v>0</v>
      </c>
      <c r="BJ64" s="31">
        <v>0</v>
      </c>
      <c r="BK64" s="31">
        <v>0</v>
      </c>
      <c r="BL64" s="38">
        <f t="shared" si="37"/>
        <v>29.03</v>
      </c>
      <c r="BM64" s="11">
        <f>IF(BL64="",Default_Rank_Score,RANK(BL64,BL$4:BL$119,1))</f>
        <v>16</v>
      </c>
      <c r="BN64" s="51">
        <v>43.25</v>
      </c>
      <c r="BO64" s="6">
        <v>0</v>
      </c>
      <c r="BP64" s="31">
        <v>0</v>
      </c>
      <c r="BQ64" s="31">
        <v>0</v>
      </c>
      <c r="BR64" s="38">
        <f t="shared" si="38"/>
        <v>43.25</v>
      </c>
      <c r="BS64" s="11">
        <f>IF(BR64="",Default_Rank_Score,RANK(BR64,BR$4:BR$119,1))</f>
        <v>35</v>
      </c>
    </row>
    <row r="65" spans="1:71" s="10" customFormat="1" x14ac:dyDescent="0.2">
      <c r="A65" s="77" t="s">
        <v>109</v>
      </c>
      <c r="B65" s="2"/>
      <c r="C65" s="1"/>
      <c r="D65" s="71">
        <v>3</v>
      </c>
      <c r="E65" s="76" t="s">
        <v>73</v>
      </c>
      <c r="F65" s="6"/>
      <c r="G65" s="66">
        <f t="shared" si="24"/>
        <v>56</v>
      </c>
      <c r="H65" s="66">
        <f t="shared" si="12"/>
        <v>217</v>
      </c>
      <c r="I65" s="66">
        <f t="shared" si="13"/>
        <v>5</v>
      </c>
      <c r="J65" s="66">
        <f t="shared" si="14"/>
        <v>14</v>
      </c>
      <c r="K65" s="67">
        <f t="shared" si="15"/>
        <v>442.61</v>
      </c>
      <c r="L65" s="51">
        <v>41.61</v>
      </c>
      <c r="M65" s="6">
        <v>1</v>
      </c>
      <c r="N65" s="31">
        <v>0</v>
      </c>
      <c r="O65" s="31">
        <v>0</v>
      </c>
      <c r="P65" s="38">
        <f t="shared" si="29"/>
        <v>46.61</v>
      </c>
      <c r="Q65" s="55">
        <f>IF(P65="",Default_Rank_Score,RANK(P65,P$4:P$119,1))</f>
        <v>60</v>
      </c>
      <c r="R65" s="51">
        <v>25.35</v>
      </c>
      <c r="S65" s="6">
        <v>0</v>
      </c>
      <c r="T65" s="31">
        <v>0</v>
      </c>
      <c r="U65" s="31">
        <v>0</v>
      </c>
      <c r="V65" s="38">
        <f t="shared" si="30"/>
        <v>25.35</v>
      </c>
      <c r="W65" s="57">
        <f>IF(V65="",Default_Rank_Score,RANK(V65,V$4:V$119,1))</f>
        <v>31</v>
      </c>
      <c r="X65" s="51">
        <v>42.15</v>
      </c>
      <c r="Y65" s="6">
        <v>2</v>
      </c>
      <c r="Z65" s="31">
        <v>0</v>
      </c>
      <c r="AA65" s="31">
        <v>0</v>
      </c>
      <c r="AB65" s="38">
        <f t="shared" si="31"/>
        <v>52.15</v>
      </c>
      <c r="AC65" s="57">
        <f>IF(AB65="",Default_Rank_Score,RANK(AB65,AB$4:AB$119,1))</f>
        <v>67</v>
      </c>
      <c r="AD65" s="51">
        <v>31.06</v>
      </c>
      <c r="AE65" s="6">
        <v>0</v>
      </c>
      <c r="AF65" s="31">
        <v>0</v>
      </c>
      <c r="AG65" s="31">
        <v>0</v>
      </c>
      <c r="AH65" s="38">
        <f t="shared" si="32"/>
        <v>31.06</v>
      </c>
      <c r="AI65" s="57">
        <f>IF(AH65="",Default_Rank_Score,RANK(AH65,AH$4:AH$119,1))</f>
        <v>25</v>
      </c>
      <c r="AJ65" s="75">
        <v>42.92</v>
      </c>
      <c r="AK65" s="6">
        <v>0</v>
      </c>
      <c r="AL65" s="31">
        <v>0</v>
      </c>
      <c r="AM65" s="31">
        <v>0</v>
      </c>
      <c r="AN65" s="38">
        <f t="shared" si="33"/>
        <v>42.92</v>
      </c>
      <c r="AO65" s="11">
        <f>IF(AN65="",Default_Rank_Score,RANK(AN65,AN$4:AN$119,1))</f>
        <v>34</v>
      </c>
      <c r="AP65" s="51">
        <v>37.82</v>
      </c>
      <c r="AQ65" s="6">
        <v>0</v>
      </c>
      <c r="AR65" s="31">
        <v>0</v>
      </c>
      <c r="AS65" s="31">
        <v>0</v>
      </c>
      <c r="AT65" s="38">
        <f t="shared" si="34"/>
        <v>37.82</v>
      </c>
      <c r="AU65" s="11">
        <f>IF(AT65="",Default_Rank_Score,RANK(AT65,AT$4:AT$119,1))</f>
        <v>39</v>
      </c>
      <c r="AV65" s="51">
        <v>43.37</v>
      </c>
      <c r="AW65" s="6">
        <v>9</v>
      </c>
      <c r="AX65" s="31">
        <v>0</v>
      </c>
      <c r="AY65" s="31">
        <v>0</v>
      </c>
      <c r="AZ65" s="38">
        <f t="shared" si="35"/>
        <v>88.37</v>
      </c>
      <c r="BA65" s="11">
        <f>IF(AZ65="",Default_Rank_Score,RANK(AZ65,AZ$4:AZ$119,1))</f>
        <v>100</v>
      </c>
      <c r="BB65" s="51">
        <v>33.07</v>
      </c>
      <c r="BC65" s="6">
        <v>1</v>
      </c>
      <c r="BD65" s="31">
        <v>0</v>
      </c>
      <c r="BE65" s="31">
        <v>0</v>
      </c>
      <c r="BF65" s="38">
        <f t="shared" si="36"/>
        <v>38.07</v>
      </c>
      <c r="BG65" s="11">
        <f>IF(BF65="",Default_Rank_Score,RANK(BF65,BF$4:BF$119,1))</f>
        <v>49</v>
      </c>
      <c r="BH65" s="51">
        <v>33.04</v>
      </c>
      <c r="BI65" s="6">
        <v>0</v>
      </c>
      <c r="BJ65" s="31">
        <v>0</v>
      </c>
      <c r="BK65" s="31">
        <v>0</v>
      </c>
      <c r="BL65" s="38">
        <f t="shared" si="37"/>
        <v>33.04</v>
      </c>
      <c r="BM65" s="11">
        <f>IF(BL65="",Default_Rank_Score,RANK(BL65,BL$4:BL$119,1))</f>
        <v>28</v>
      </c>
      <c r="BN65" s="51">
        <v>42.22</v>
      </c>
      <c r="BO65" s="6">
        <v>1</v>
      </c>
      <c r="BP65" s="31">
        <v>0</v>
      </c>
      <c r="BQ65" s="31">
        <v>0</v>
      </c>
      <c r="BR65" s="38">
        <f t="shared" si="38"/>
        <v>47.22</v>
      </c>
      <c r="BS65" s="11">
        <f>IF(BR65="",Default_Rank_Score,RANK(BR65,BR$4:BR$119,1))</f>
        <v>44</v>
      </c>
    </row>
    <row r="66" spans="1:71" s="10" customFormat="1" x14ac:dyDescent="0.2">
      <c r="A66" s="77" t="s">
        <v>112</v>
      </c>
      <c r="B66" s="2"/>
      <c r="C66" s="1"/>
      <c r="D66" s="71">
        <v>3</v>
      </c>
      <c r="E66" s="76" t="s">
        <v>59</v>
      </c>
      <c r="F66" s="6"/>
      <c r="G66" s="66">
        <f t="shared" si="24"/>
        <v>108</v>
      </c>
      <c r="H66" s="66">
        <f t="shared" si="12"/>
        <v>551</v>
      </c>
      <c r="I66" s="66">
        <f t="shared" si="13"/>
        <v>3</v>
      </c>
      <c r="J66" s="66">
        <f t="shared" si="14"/>
        <v>10</v>
      </c>
      <c r="K66" s="67">
        <f t="shared" si="15"/>
        <v>1521.3999999999999</v>
      </c>
      <c r="L66" s="75">
        <v>191.06</v>
      </c>
      <c r="M66" s="6">
        <v>3</v>
      </c>
      <c r="N66" s="31">
        <v>0</v>
      </c>
      <c r="O66" s="31">
        <v>0</v>
      </c>
      <c r="P66" s="38">
        <f t="shared" si="29"/>
        <v>206.06</v>
      </c>
      <c r="Q66" s="55">
        <f>IF(P66="",Default_Rank_Score,RANK(P66,P$4:P$119,1))</f>
        <v>112</v>
      </c>
      <c r="R66" s="51">
        <v>122.26</v>
      </c>
      <c r="S66" s="6">
        <v>1</v>
      </c>
      <c r="T66" s="31">
        <v>0</v>
      </c>
      <c r="U66" s="31">
        <v>0</v>
      </c>
      <c r="V66" s="38">
        <f t="shared" si="30"/>
        <v>127.26</v>
      </c>
      <c r="W66" s="57">
        <f>IF(V66="",Default_Rank_Score,RANK(V66,V$4:V$119,1))</f>
        <v>111</v>
      </c>
      <c r="X66" s="51">
        <v>136.05000000000001</v>
      </c>
      <c r="Y66" s="6">
        <v>0</v>
      </c>
      <c r="Z66" s="31">
        <v>0</v>
      </c>
      <c r="AA66" s="31">
        <v>0</v>
      </c>
      <c r="AB66" s="38">
        <f t="shared" si="31"/>
        <v>136.05000000000001</v>
      </c>
      <c r="AC66" s="57">
        <f>IF(AB66="",Default_Rank_Score,RANK(AB66,AB$4:AB$119,1))</f>
        <v>109</v>
      </c>
      <c r="AD66" s="51">
        <v>145.91999999999999</v>
      </c>
      <c r="AE66" s="6">
        <v>1</v>
      </c>
      <c r="AF66" s="31">
        <v>0</v>
      </c>
      <c r="AG66" s="31">
        <v>0</v>
      </c>
      <c r="AH66" s="38">
        <f t="shared" si="32"/>
        <v>150.91999999999999</v>
      </c>
      <c r="AI66" s="57">
        <f>IF(AH66="",Default_Rank_Score,RANK(AH66,AH$4:AH$119,1))</f>
        <v>110</v>
      </c>
      <c r="AJ66" s="51">
        <v>134.29</v>
      </c>
      <c r="AK66" s="6">
        <v>0</v>
      </c>
      <c r="AL66" s="31">
        <v>0</v>
      </c>
      <c r="AM66" s="31">
        <v>0</v>
      </c>
      <c r="AN66" s="38">
        <f t="shared" si="33"/>
        <v>134.29</v>
      </c>
      <c r="AO66" s="11">
        <f>IF(AN66="",Default_Rank_Score,RANK(AN66,AN$4:AN$119,1))</f>
        <v>109</v>
      </c>
      <c r="AP66" s="51">
        <v>136.37</v>
      </c>
      <c r="AQ66" s="6">
        <v>1</v>
      </c>
      <c r="AR66" s="31">
        <v>0</v>
      </c>
      <c r="AS66" s="31">
        <v>0</v>
      </c>
      <c r="AT66" s="38">
        <f t="shared" si="34"/>
        <v>141.37</v>
      </c>
      <c r="AU66" s="11">
        <f>IF(AT66="",Default_Rank_Score,RANK(AT66,AT$4:AT$119,1))</f>
        <v>109</v>
      </c>
      <c r="AV66" s="51">
        <v>142.83000000000001</v>
      </c>
      <c r="AW66" s="6">
        <v>2</v>
      </c>
      <c r="AX66" s="31">
        <v>0</v>
      </c>
      <c r="AY66" s="31">
        <v>0</v>
      </c>
      <c r="AZ66" s="38">
        <f t="shared" si="35"/>
        <v>152.83000000000001</v>
      </c>
      <c r="BA66" s="11">
        <f>IF(AZ66="",Default_Rank_Score,RANK(AZ66,AZ$4:AZ$119,1))</f>
        <v>111</v>
      </c>
      <c r="BB66" s="51">
        <v>155.11000000000001</v>
      </c>
      <c r="BC66" s="6">
        <v>0</v>
      </c>
      <c r="BD66" s="31">
        <v>0</v>
      </c>
      <c r="BE66" s="31">
        <v>0</v>
      </c>
      <c r="BF66" s="38">
        <f t="shared" si="36"/>
        <v>155.11000000000001</v>
      </c>
      <c r="BG66" s="11">
        <f>IF(BF66="",Default_Rank_Score,RANK(BF66,BF$4:BF$119,1))</f>
        <v>111</v>
      </c>
      <c r="BH66" s="51">
        <v>153.51</v>
      </c>
      <c r="BI66" s="6">
        <v>1</v>
      </c>
      <c r="BJ66" s="31">
        <v>0</v>
      </c>
      <c r="BK66" s="31">
        <v>0</v>
      </c>
      <c r="BL66" s="38">
        <f t="shared" si="37"/>
        <v>158.51</v>
      </c>
      <c r="BM66" s="11">
        <f>IF(BL66="",Default_Rank_Score,RANK(BL66,BL$4:BL$119,1))</f>
        <v>110</v>
      </c>
      <c r="BN66" s="51">
        <v>154</v>
      </c>
      <c r="BO66" s="6">
        <v>1</v>
      </c>
      <c r="BP66" s="31">
        <v>0</v>
      </c>
      <c r="BQ66" s="31">
        <v>0</v>
      </c>
      <c r="BR66" s="38">
        <f t="shared" si="38"/>
        <v>159</v>
      </c>
      <c r="BS66" s="11">
        <f>IF(BR66="",Default_Rank_Score,RANK(BR66,BR$4:BR$119,1))</f>
        <v>111</v>
      </c>
    </row>
    <row r="67" spans="1:71" s="10" customFormat="1" x14ac:dyDescent="0.2">
      <c r="A67" s="77" t="s">
        <v>111</v>
      </c>
      <c r="B67" s="2"/>
      <c r="C67" s="1"/>
      <c r="D67" s="71">
        <v>3</v>
      </c>
      <c r="E67" s="76" t="s">
        <v>59</v>
      </c>
      <c r="F67" s="6"/>
      <c r="G67" s="66">
        <f t="shared" si="24"/>
        <v>109</v>
      </c>
      <c r="H67" s="66">
        <f t="shared" si="12"/>
        <v>559</v>
      </c>
      <c r="I67" s="66">
        <f t="shared" si="13"/>
        <v>0</v>
      </c>
      <c r="J67" s="66">
        <f t="shared" si="14"/>
        <v>56</v>
      </c>
      <c r="K67" s="67">
        <f t="shared" si="15"/>
        <v>1875.4800000000002</v>
      </c>
      <c r="L67" s="75">
        <v>226.74</v>
      </c>
      <c r="M67" s="6">
        <v>7</v>
      </c>
      <c r="N67" s="31">
        <v>0</v>
      </c>
      <c r="O67" s="31">
        <v>0</v>
      </c>
      <c r="P67" s="38">
        <f t="shared" si="29"/>
        <v>261.74</v>
      </c>
      <c r="Q67" s="55">
        <f>IF(P67="",Default_Rank_Score,RANK(P67,P$4:P$119,1))</f>
        <v>113</v>
      </c>
      <c r="R67" s="51">
        <v>161.96</v>
      </c>
      <c r="S67" s="6">
        <v>1</v>
      </c>
      <c r="T67" s="31">
        <v>0</v>
      </c>
      <c r="U67" s="31">
        <v>0</v>
      </c>
      <c r="V67" s="38">
        <f t="shared" si="30"/>
        <v>166.96</v>
      </c>
      <c r="W67" s="57">
        <f>IF(V67="",Default_Rank_Score,RANK(V67,V$4:V$119,1))</f>
        <v>112</v>
      </c>
      <c r="X67" s="51">
        <v>209.71</v>
      </c>
      <c r="Y67" s="6">
        <v>8</v>
      </c>
      <c r="Z67" s="31">
        <v>0</v>
      </c>
      <c r="AA67" s="31">
        <v>0</v>
      </c>
      <c r="AB67" s="38">
        <f t="shared" si="31"/>
        <v>249.71</v>
      </c>
      <c r="AC67" s="57">
        <f>IF(AB67="",Default_Rank_Score,RANK(AB67,AB$4:AB$119,1))</f>
        <v>111</v>
      </c>
      <c r="AD67" s="51">
        <v>143.28</v>
      </c>
      <c r="AE67" s="6">
        <v>5</v>
      </c>
      <c r="AF67" s="31">
        <v>1</v>
      </c>
      <c r="AG67" s="31">
        <v>0</v>
      </c>
      <c r="AH67" s="38">
        <f t="shared" si="32"/>
        <v>178.28</v>
      </c>
      <c r="AI67" s="57">
        <f>IF(AH67="",Default_Rank_Score,RANK(AH67,AH$4:AH$119,1))</f>
        <v>111</v>
      </c>
      <c r="AJ67" s="51">
        <v>241.53</v>
      </c>
      <c r="AK67" s="6">
        <v>8</v>
      </c>
      <c r="AL67" s="31">
        <v>0</v>
      </c>
      <c r="AM67" s="31">
        <v>0</v>
      </c>
      <c r="AN67" s="38">
        <f t="shared" si="33"/>
        <v>281.52999999999997</v>
      </c>
      <c r="AO67" s="11">
        <f>IF(AN67="",Default_Rank_Score,RANK(AN67,AN$4:AN$119,1))</f>
        <v>112</v>
      </c>
      <c r="AP67" s="51">
        <v>159.12</v>
      </c>
      <c r="AQ67" s="6">
        <v>5</v>
      </c>
      <c r="AR67" s="31">
        <v>0</v>
      </c>
      <c r="AS67" s="31">
        <v>0</v>
      </c>
      <c r="AT67" s="38">
        <f t="shared" si="34"/>
        <v>184.12</v>
      </c>
      <c r="AU67" s="11">
        <f>IF(AT67="",Default_Rank_Score,RANK(AT67,AT$4:AT$119,1))</f>
        <v>111</v>
      </c>
      <c r="AV67" s="51">
        <v>89.4</v>
      </c>
      <c r="AW67" s="6">
        <v>6</v>
      </c>
      <c r="AX67" s="31">
        <v>0</v>
      </c>
      <c r="AY67" s="31">
        <v>0</v>
      </c>
      <c r="AZ67" s="38">
        <f t="shared" si="35"/>
        <v>119.4</v>
      </c>
      <c r="BA67" s="11">
        <f>IF(AZ67="",Default_Rank_Score,RANK(AZ67,AZ$4:AZ$119,1))</f>
        <v>109</v>
      </c>
      <c r="BB67" s="51">
        <v>114.19</v>
      </c>
      <c r="BC67" s="6">
        <v>8</v>
      </c>
      <c r="BD67" s="31">
        <v>0</v>
      </c>
      <c r="BE67" s="31">
        <v>0</v>
      </c>
      <c r="BF67" s="38">
        <f t="shared" si="36"/>
        <v>154.19</v>
      </c>
      <c r="BG67" s="11">
        <f>IF(BF67="",Default_Rank_Score,RANK(BF67,BF$4:BF$119,1))</f>
        <v>110</v>
      </c>
      <c r="BH67" s="51">
        <v>120.39</v>
      </c>
      <c r="BI67" s="6">
        <v>3</v>
      </c>
      <c r="BJ67" s="31">
        <v>0</v>
      </c>
      <c r="BK67" s="31">
        <v>0</v>
      </c>
      <c r="BL67" s="38">
        <f t="shared" si="37"/>
        <v>135.38999999999999</v>
      </c>
      <c r="BM67" s="11">
        <f>IF(BL67="",Default_Rank_Score,RANK(BL67,BL$4:BL$119,1))</f>
        <v>108</v>
      </c>
      <c r="BN67" s="51">
        <v>119.16</v>
      </c>
      <c r="BO67" s="6">
        <v>5</v>
      </c>
      <c r="BP67" s="31">
        <v>0</v>
      </c>
      <c r="BQ67" s="31">
        <v>0</v>
      </c>
      <c r="BR67" s="38">
        <f t="shared" si="38"/>
        <v>144.16</v>
      </c>
      <c r="BS67" s="11">
        <f>IF(BR67="",Default_Rank_Score,RANK(BR67,BR$4:BR$119,1))</f>
        <v>109</v>
      </c>
    </row>
    <row r="68" spans="1:71" s="10" customFormat="1" x14ac:dyDescent="0.2">
      <c r="A68" s="77" t="s">
        <v>72</v>
      </c>
      <c r="B68" s="2"/>
      <c r="C68" s="1"/>
      <c r="D68" s="71">
        <v>3</v>
      </c>
      <c r="E68" s="76" t="s">
        <v>73</v>
      </c>
      <c r="F68" s="6"/>
      <c r="G68" s="66">
        <f t="shared" si="24"/>
        <v>12</v>
      </c>
      <c r="H68" s="66">
        <f t="shared" ref="H68:H111" si="39">Q68+W68+AC68+AI68+AO68</f>
        <v>74</v>
      </c>
      <c r="I68" s="66">
        <f t="shared" ref="I68:I111" si="40">IF(M68=0,1,0)+IF(S68=0,1,0)+IF(Y68=0,1,0)+IF(AE68=0,1,0)+IF(AK68=0,1,0)+IF(AQ68=0,1,0)+IF(AW68=0,1,0)+IF(BC68=0,1,0)+IF(BI68=0,1,0)+IF(BO68=0,1,0)</f>
        <v>10</v>
      </c>
      <c r="J68" s="66">
        <f t="shared" ref="J68:J111" si="41">M68+S68+Y68+AE68+AK68+AQ68+AW68+BC68+BI68+BO68</f>
        <v>0</v>
      </c>
      <c r="K68" s="67">
        <f t="shared" ref="K68:K111" si="42">P68+V68+AB68+AH68+AN68+AT68+AZ68+BF68+BL68+BR68</f>
        <v>297.16999999999996</v>
      </c>
      <c r="L68" s="51">
        <v>25.52</v>
      </c>
      <c r="M68" s="6">
        <v>0</v>
      </c>
      <c r="N68" s="31">
        <v>0</v>
      </c>
      <c r="O68" s="31">
        <v>0</v>
      </c>
      <c r="P68" s="38">
        <f t="shared" si="29"/>
        <v>25.52</v>
      </c>
      <c r="Q68" s="55">
        <f>IF(P68="",Default_Rank_Score,RANK(P68,P$4:P$119,1))</f>
        <v>8</v>
      </c>
      <c r="R68" s="75">
        <v>19.579999999999998</v>
      </c>
      <c r="S68" s="6">
        <v>0</v>
      </c>
      <c r="T68" s="31">
        <v>0</v>
      </c>
      <c r="U68" s="31">
        <v>0</v>
      </c>
      <c r="V68" s="38">
        <f t="shared" si="30"/>
        <v>19.579999999999998</v>
      </c>
      <c r="W68" s="57">
        <f>IF(V68="",Default_Rank_Score,RANK(V68,V$4:V$119,1))</f>
        <v>11</v>
      </c>
      <c r="X68" s="51">
        <v>33.71</v>
      </c>
      <c r="Y68" s="6">
        <v>0</v>
      </c>
      <c r="Z68" s="31">
        <v>0</v>
      </c>
      <c r="AA68" s="31">
        <v>0</v>
      </c>
      <c r="AB68" s="38">
        <f t="shared" si="31"/>
        <v>33.71</v>
      </c>
      <c r="AC68" s="57">
        <f>IF(AB68="",Default_Rank_Score,RANK(AB68,AB$4:AB$119,1))</f>
        <v>19</v>
      </c>
      <c r="AD68" s="51">
        <v>26.5</v>
      </c>
      <c r="AE68" s="6">
        <v>0</v>
      </c>
      <c r="AF68" s="31">
        <v>0</v>
      </c>
      <c r="AG68" s="31">
        <v>0</v>
      </c>
      <c r="AH68" s="38">
        <f t="shared" si="32"/>
        <v>26.5</v>
      </c>
      <c r="AI68" s="57">
        <f>IF(AH68="",Default_Rank_Score,RANK(AH68,AH$4:AH$119,1))</f>
        <v>14</v>
      </c>
      <c r="AJ68" s="51">
        <v>39.31</v>
      </c>
      <c r="AK68" s="6">
        <v>0</v>
      </c>
      <c r="AL68" s="31">
        <v>0</v>
      </c>
      <c r="AM68" s="31">
        <v>0</v>
      </c>
      <c r="AN68" s="38">
        <f t="shared" si="33"/>
        <v>39.31</v>
      </c>
      <c r="AO68" s="11">
        <f>IF(AN68="",Default_Rank_Score,RANK(AN68,AN$4:AN$119,1))</f>
        <v>22</v>
      </c>
      <c r="AP68" s="51">
        <v>30.22</v>
      </c>
      <c r="AQ68" s="6">
        <v>0</v>
      </c>
      <c r="AR68" s="31">
        <v>0</v>
      </c>
      <c r="AS68" s="31">
        <v>0</v>
      </c>
      <c r="AT68" s="38">
        <f t="shared" si="34"/>
        <v>30.22</v>
      </c>
      <c r="AU68" s="11">
        <f>IF(AT68="",Default_Rank_Score,RANK(AT68,AT$4:AT$119,1))</f>
        <v>18</v>
      </c>
      <c r="AV68" s="51">
        <v>29.86</v>
      </c>
      <c r="AW68" s="6">
        <v>0</v>
      </c>
      <c r="AX68" s="31">
        <v>0</v>
      </c>
      <c r="AY68" s="31">
        <v>0</v>
      </c>
      <c r="AZ68" s="38">
        <f t="shared" si="35"/>
        <v>29.86</v>
      </c>
      <c r="BA68" s="11">
        <f>IF(AZ68="",Default_Rank_Score,RANK(AZ68,AZ$4:AZ$119,1))</f>
        <v>11</v>
      </c>
      <c r="BB68" s="51">
        <v>29.49</v>
      </c>
      <c r="BC68" s="6">
        <v>0</v>
      </c>
      <c r="BD68" s="31">
        <v>0</v>
      </c>
      <c r="BE68" s="31">
        <v>0</v>
      </c>
      <c r="BF68" s="38">
        <f t="shared" si="36"/>
        <v>29.49</v>
      </c>
      <c r="BG68" s="11">
        <f>IF(BF68="",Default_Rank_Score,RANK(BF68,BF$4:BF$119,1))</f>
        <v>22</v>
      </c>
      <c r="BH68" s="51">
        <v>27.46</v>
      </c>
      <c r="BI68" s="6">
        <v>0</v>
      </c>
      <c r="BJ68" s="31">
        <v>0</v>
      </c>
      <c r="BK68" s="31">
        <v>0</v>
      </c>
      <c r="BL68" s="38">
        <f t="shared" si="37"/>
        <v>27.46</v>
      </c>
      <c r="BM68" s="11">
        <f>IF(BL68="",Default_Rank_Score,RANK(BL68,BL$4:BL$119,1))</f>
        <v>12</v>
      </c>
      <c r="BN68" s="51">
        <v>35.520000000000003</v>
      </c>
      <c r="BO68" s="6">
        <v>0</v>
      </c>
      <c r="BP68" s="31">
        <v>0</v>
      </c>
      <c r="BQ68" s="31">
        <v>0</v>
      </c>
      <c r="BR68" s="38">
        <f t="shared" si="38"/>
        <v>35.520000000000003</v>
      </c>
      <c r="BS68" s="11">
        <f>IF(BR68="",Default_Rank_Score,RANK(BR68,BR$4:BR$119,1))</f>
        <v>15</v>
      </c>
    </row>
    <row r="69" spans="1:71" s="10" customFormat="1" x14ac:dyDescent="0.2">
      <c r="A69" s="61" t="s">
        <v>125</v>
      </c>
      <c r="B69" s="2"/>
      <c r="C69" s="1"/>
      <c r="D69" s="72">
        <v>4</v>
      </c>
      <c r="E69" s="76" t="s">
        <v>73</v>
      </c>
      <c r="F69" s="6"/>
      <c r="G69" s="66">
        <f t="shared" ref="G69:G100" si="43">RANK(K69,K$4:K$119,1)</f>
        <v>9</v>
      </c>
      <c r="H69" s="66">
        <f t="shared" si="39"/>
        <v>93</v>
      </c>
      <c r="I69" s="66">
        <f t="shared" si="40"/>
        <v>6</v>
      </c>
      <c r="J69" s="66">
        <f t="shared" si="41"/>
        <v>5</v>
      </c>
      <c r="K69" s="67">
        <f t="shared" si="42"/>
        <v>275.70999999999998</v>
      </c>
      <c r="L69" s="51">
        <v>23.5</v>
      </c>
      <c r="M69" s="6">
        <v>0</v>
      </c>
      <c r="N69" s="31">
        <v>0</v>
      </c>
      <c r="O69" s="31">
        <v>0</v>
      </c>
      <c r="P69" s="38">
        <f t="shared" ref="P69:P100" si="44">IF((OR(L69="",L69="DNC")),"",IF(L69="SDQ",P$129,IF(L69="DNF",999,(L69+(5*M69)+(N69*10)-(O69*5)))))</f>
        <v>23.5</v>
      </c>
      <c r="Q69" s="55">
        <f>IF(P69="",Default_Rank_Score,RANK(P69,P$4:P$119,1))</f>
        <v>4</v>
      </c>
      <c r="R69" s="51">
        <v>15.98</v>
      </c>
      <c r="S69" s="6">
        <v>1</v>
      </c>
      <c r="T69" s="31">
        <v>0</v>
      </c>
      <c r="U69" s="31">
        <v>0</v>
      </c>
      <c r="V69" s="38">
        <f t="shared" ref="V69:V100" si="45">IF((OR(R69="",R69="DNC")),"",IF(R69="SDQ",V$129,IF(R69="DNF",999,(R69+(5*S69)+(T69*10)-(U69*5)))))</f>
        <v>20.98</v>
      </c>
      <c r="W69" s="57">
        <f>IF(V69="",Default_Rank_Score,RANK(V69,V$4:V$119,1))</f>
        <v>13</v>
      </c>
      <c r="X69" s="51">
        <v>24.86</v>
      </c>
      <c r="Y69" s="6">
        <v>0</v>
      </c>
      <c r="Z69" s="31">
        <v>0</v>
      </c>
      <c r="AA69" s="31">
        <v>0</v>
      </c>
      <c r="AB69" s="38">
        <f t="shared" ref="AB69:AB100" si="46">IF((OR(X69="",X69="DNC")),"",IF(X69="SDQ",AB$129,IF(X69="DNF",999,(X69+(5*Y69)+(Z69*10)-(AA69*5)))))</f>
        <v>24.86</v>
      </c>
      <c r="AC69" s="57">
        <f>IF(AB69="",Default_Rank_Score,RANK(AB69,AB$4:AB$119,1))</f>
        <v>7</v>
      </c>
      <c r="AD69" s="51">
        <v>29.67</v>
      </c>
      <c r="AE69" s="6">
        <v>0</v>
      </c>
      <c r="AF69" s="31">
        <v>0</v>
      </c>
      <c r="AG69" s="31">
        <v>0</v>
      </c>
      <c r="AH69" s="38">
        <f t="shared" ref="AH69:AH100" si="47">IF((OR(AD69="",AD69="DNC")),"",IF(AD69="SDQ",AH$129,IF(AD69="DNF",999,(AD69+(5*AE69)+(AF69*10)-(AG69*5)))))</f>
        <v>29.67</v>
      </c>
      <c r="AI69" s="57">
        <f>IF(AH69="",Default_Rank_Score,RANK(AH69,AH$4:AH$119,1))</f>
        <v>21</v>
      </c>
      <c r="AJ69" s="51">
        <v>36.92</v>
      </c>
      <c r="AK69" s="6">
        <v>2</v>
      </c>
      <c r="AL69" s="31">
        <v>0</v>
      </c>
      <c r="AM69" s="31">
        <v>0</v>
      </c>
      <c r="AN69" s="38">
        <f t="shared" ref="AN69:AN100" si="48">IF((OR(AJ69="",AJ69="DNC")),"",IF(AJ69="SDQ",AN$129,IF(AJ69="DNF",999,(AJ69+(5*AK69)+(AL69*10)-(AM69*5)))))</f>
        <v>46.92</v>
      </c>
      <c r="AO69" s="11">
        <f>IF(AN69="",Default_Rank_Score,RANK(AN69,AN$4:AN$119,1))</f>
        <v>48</v>
      </c>
      <c r="AP69" s="51">
        <v>22.75</v>
      </c>
      <c r="AQ69" s="6">
        <v>1</v>
      </c>
      <c r="AR69" s="31">
        <v>0</v>
      </c>
      <c r="AS69" s="31">
        <v>0</v>
      </c>
      <c r="AT69" s="38">
        <f t="shared" ref="AT69:AT100" si="49">IF((OR(AP69="",AP69="DNC")),"",IF(AP69="SDQ",AT$129,IF(AP69="DNF",999,(AP69+(5*AQ69)+(AR69*10)-(AS69*5)))))</f>
        <v>27.75</v>
      </c>
      <c r="AU69" s="11">
        <f>IF(AT69="",Default_Rank_Score,RANK(AT69,AT$4:AT$119,1))</f>
        <v>8</v>
      </c>
      <c r="AV69" s="51">
        <v>23.96</v>
      </c>
      <c r="AW69" s="6">
        <v>0</v>
      </c>
      <c r="AX69" s="31">
        <v>0</v>
      </c>
      <c r="AY69" s="31">
        <v>0</v>
      </c>
      <c r="AZ69" s="38">
        <f t="shared" ref="AZ69:AZ100" si="50">IF((OR(AV69="",AV69="DNC")),"",IF(AV69="SDQ",AZ$129,IF(AV69="DNF",999,(AV69+(5*AW69)+(AX69*10)-(AY69*5)))))</f>
        <v>23.96</v>
      </c>
      <c r="BA69" s="11">
        <f>IF(AZ69="",Default_Rank_Score,RANK(AZ69,AZ$4:AZ$119,1))</f>
        <v>4</v>
      </c>
      <c r="BB69" s="51">
        <v>23.45</v>
      </c>
      <c r="BC69" s="6">
        <v>0</v>
      </c>
      <c r="BD69" s="31">
        <v>0</v>
      </c>
      <c r="BE69" s="31">
        <v>0</v>
      </c>
      <c r="BF69" s="38">
        <f t="shared" ref="BF69:BF100" si="51">IF((OR(BB69="",BB69="DNC")),"",IF(BB69="SDQ",BF$129,IF(BB69="DNF",999,(BB69+(5*BC69)+(BD69*10)-(BE69*5)))))</f>
        <v>23.45</v>
      </c>
      <c r="BG69" s="11">
        <f>IF(BF69="",Default_Rank_Score,RANK(BF69,BF$4:BF$119,1))</f>
        <v>5</v>
      </c>
      <c r="BH69" s="51">
        <v>23.32</v>
      </c>
      <c r="BI69" s="6">
        <v>0</v>
      </c>
      <c r="BJ69" s="31">
        <v>0</v>
      </c>
      <c r="BK69" s="31">
        <v>0</v>
      </c>
      <c r="BL69" s="38">
        <f t="shared" ref="BL69:BL100" si="52">IF((OR(BH69="",BH69="DNC")),"",IF(BH69="SDQ",BL$129,IF(BH69="DNF",999,(BH69+(5*BI69)+(BJ69*10)-(BK69*5)))))</f>
        <v>23.32</v>
      </c>
      <c r="BM69" s="11">
        <f>IF(BL69="",Default_Rank_Score,RANK(BL69,BL$4:BL$119,1))</f>
        <v>6</v>
      </c>
      <c r="BN69" s="51">
        <v>26.3</v>
      </c>
      <c r="BO69" s="6">
        <v>1</v>
      </c>
      <c r="BP69" s="31">
        <v>0</v>
      </c>
      <c r="BQ69" s="31">
        <v>0</v>
      </c>
      <c r="BR69" s="38">
        <f t="shared" ref="BR69:BR100" si="53">IF((OR(BN69="",BN69="DNC")),"",IF(BN69="SDQ",BR$129,IF(BN69="DNF",999,(BN69+(5*BO69)+(BP69*10)-(BQ69*5)))))</f>
        <v>31.3</v>
      </c>
      <c r="BS69" s="11">
        <f>IF(BR69="",Default_Rank_Score,RANK(BR69,BR$4:BR$119,1))</f>
        <v>7</v>
      </c>
    </row>
    <row r="70" spans="1:71" s="10" customFormat="1" x14ac:dyDescent="0.2">
      <c r="A70" s="61" t="s">
        <v>126</v>
      </c>
      <c r="B70" s="2"/>
      <c r="C70" s="1"/>
      <c r="D70" s="72">
        <v>4</v>
      </c>
      <c r="E70" s="76" t="s">
        <v>71</v>
      </c>
      <c r="F70" s="6"/>
      <c r="G70" s="66">
        <f t="shared" si="43"/>
        <v>2</v>
      </c>
      <c r="H70" s="66">
        <f t="shared" si="39"/>
        <v>19</v>
      </c>
      <c r="I70" s="66">
        <f t="shared" si="40"/>
        <v>10</v>
      </c>
      <c r="J70" s="66">
        <f t="shared" si="41"/>
        <v>0</v>
      </c>
      <c r="K70" s="67">
        <f t="shared" si="42"/>
        <v>209.82</v>
      </c>
      <c r="L70" s="51">
        <v>17.72</v>
      </c>
      <c r="M70" s="6">
        <v>0</v>
      </c>
      <c r="N70" s="31">
        <v>0</v>
      </c>
      <c r="O70" s="31">
        <v>0</v>
      </c>
      <c r="P70" s="38">
        <f t="shared" si="44"/>
        <v>17.72</v>
      </c>
      <c r="Q70" s="55">
        <f>IF(P70="",Default_Rank_Score,RANK(P70,P$4:P$119,1))</f>
        <v>1</v>
      </c>
      <c r="R70" s="51">
        <v>14.79</v>
      </c>
      <c r="S70" s="6">
        <v>0</v>
      </c>
      <c r="T70" s="31">
        <v>0</v>
      </c>
      <c r="U70" s="31">
        <v>0</v>
      </c>
      <c r="V70" s="38">
        <f t="shared" si="45"/>
        <v>14.79</v>
      </c>
      <c r="W70" s="57">
        <f>IF(V70="",Default_Rank_Score,RANK(V70,V$4:V$119,1))</f>
        <v>2</v>
      </c>
      <c r="X70" s="51">
        <v>25.64</v>
      </c>
      <c r="Y70" s="6">
        <v>0</v>
      </c>
      <c r="Z70" s="31">
        <v>0</v>
      </c>
      <c r="AA70" s="31">
        <v>0</v>
      </c>
      <c r="AB70" s="38">
        <f t="shared" si="46"/>
        <v>25.64</v>
      </c>
      <c r="AC70" s="57">
        <f>IF(AB70="",Default_Rank_Score,RANK(AB70,AB$4:AB$119,1))</f>
        <v>9</v>
      </c>
      <c r="AD70" s="51">
        <v>18.62</v>
      </c>
      <c r="AE70" s="6">
        <v>0</v>
      </c>
      <c r="AF70" s="31">
        <v>0</v>
      </c>
      <c r="AG70" s="31">
        <v>0</v>
      </c>
      <c r="AH70" s="38">
        <f t="shared" si="47"/>
        <v>18.62</v>
      </c>
      <c r="AI70" s="57">
        <f>IF(AH70="",Default_Rank_Score,RANK(AH70,AH$4:AH$119,1))</f>
        <v>2</v>
      </c>
      <c r="AJ70" s="51">
        <v>27.83</v>
      </c>
      <c r="AK70" s="6">
        <v>0</v>
      </c>
      <c r="AL70" s="31">
        <v>0</v>
      </c>
      <c r="AM70" s="31">
        <v>0</v>
      </c>
      <c r="AN70" s="38">
        <f t="shared" si="48"/>
        <v>27.83</v>
      </c>
      <c r="AO70" s="11">
        <f>IF(AN70="",Default_Rank_Score,RANK(AN70,AN$4:AN$119,1))</f>
        <v>5</v>
      </c>
      <c r="AP70" s="51">
        <v>21.37</v>
      </c>
      <c r="AQ70" s="6">
        <v>0</v>
      </c>
      <c r="AR70" s="31">
        <v>0</v>
      </c>
      <c r="AS70" s="31">
        <v>0</v>
      </c>
      <c r="AT70" s="38">
        <f t="shared" si="49"/>
        <v>21.37</v>
      </c>
      <c r="AU70" s="11">
        <f>IF(AT70="",Default_Rank_Score,RANK(AT70,AT$4:AT$119,1))</f>
        <v>3</v>
      </c>
      <c r="AV70" s="51">
        <v>20.07</v>
      </c>
      <c r="AW70" s="6">
        <v>0</v>
      </c>
      <c r="AX70" s="31">
        <v>0</v>
      </c>
      <c r="AY70" s="31">
        <v>0</v>
      </c>
      <c r="AZ70" s="38">
        <f t="shared" si="50"/>
        <v>20.07</v>
      </c>
      <c r="BA70" s="11">
        <f>IF(AZ70="",Default_Rank_Score,RANK(AZ70,AZ$4:AZ$119,1))</f>
        <v>2</v>
      </c>
      <c r="BB70" s="51">
        <v>20.57</v>
      </c>
      <c r="BC70" s="6">
        <v>0</v>
      </c>
      <c r="BD70" s="31">
        <v>0</v>
      </c>
      <c r="BE70" s="31">
        <v>0</v>
      </c>
      <c r="BF70" s="38">
        <f t="shared" si="51"/>
        <v>20.57</v>
      </c>
      <c r="BG70" s="11">
        <f>IF(BF70="",Default_Rank_Score,RANK(BF70,BF$4:BF$119,1))</f>
        <v>3</v>
      </c>
      <c r="BH70" s="51">
        <v>21.47</v>
      </c>
      <c r="BI70" s="6">
        <v>0</v>
      </c>
      <c r="BJ70" s="31">
        <v>0</v>
      </c>
      <c r="BK70" s="31">
        <v>0</v>
      </c>
      <c r="BL70" s="38">
        <f t="shared" si="52"/>
        <v>21.47</v>
      </c>
      <c r="BM70" s="11">
        <f>IF(BL70="",Default_Rank_Score,RANK(BL70,BL$4:BL$119,1))</f>
        <v>4</v>
      </c>
      <c r="BN70" s="51">
        <v>21.74</v>
      </c>
      <c r="BO70" s="6">
        <v>0</v>
      </c>
      <c r="BP70" s="31">
        <v>0</v>
      </c>
      <c r="BQ70" s="31">
        <v>0</v>
      </c>
      <c r="BR70" s="38">
        <f t="shared" si="53"/>
        <v>21.74</v>
      </c>
      <c r="BS70" s="11">
        <f>IF(BR70="",Default_Rank_Score,RANK(BR70,BR$4:BR$119,1))</f>
        <v>2</v>
      </c>
    </row>
    <row r="71" spans="1:71" s="10" customFormat="1" x14ac:dyDescent="0.2">
      <c r="A71" s="61" t="s">
        <v>127</v>
      </c>
      <c r="B71" s="2"/>
      <c r="C71" s="1"/>
      <c r="D71" s="72">
        <v>4</v>
      </c>
      <c r="E71" s="76" t="s">
        <v>73</v>
      </c>
      <c r="F71" s="6"/>
      <c r="G71" s="66">
        <f t="shared" si="43"/>
        <v>31</v>
      </c>
      <c r="H71" s="66">
        <f t="shared" si="39"/>
        <v>187</v>
      </c>
      <c r="I71" s="66">
        <f t="shared" si="40"/>
        <v>9</v>
      </c>
      <c r="J71" s="66">
        <f t="shared" si="41"/>
        <v>1</v>
      </c>
      <c r="K71" s="67">
        <f t="shared" si="42"/>
        <v>366.89</v>
      </c>
      <c r="L71" s="51">
        <v>33.21</v>
      </c>
      <c r="M71" s="6">
        <v>0</v>
      </c>
      <c r="N71" s="31">
        <v>0</v>
      </c>
      <c r="O71" s="31">
        <v>0</v>
      </c>
      <c r="P71" s="38">
        <f t="shared" si="44"/>
        <v>33.21</v>
      </c>
      <c r="Q71" s="55">
        <f>IF(P71="",Default_Rank_Score,RANK(P71,P$4:P$119,1))</f>
        <v>32</v>
      </c>
      <c r="R71" s="51">
        <v>28.07</v>
      </c>
      <c r="S71" s="6">
        <v>0</v>
      </c>
      <c r="T71" s="31">
        <v>0</v>
      </c>
      <c r="U71" s="31">
        <v>0</v>
      </c>
      <c r="V71" s="38">
        <f t="shared" si="45"/>
        <v>28.07</v>
      </c>
      <c r="W71" s="57">
        <f>IF(V71="",Default_Rank_Score,RANK(V71,V$4:V$119,1))</f>
        <v>42</v>
      </c>
      <c r="X71" s="51">
        <v>33.36</v>
      </c>
      <c r="Y71" s="6">
        <v>0</v>
      </c>
      <c r="Z71" s="31">
        <v>0</v>
      </c>
      <c r="AA71" s="31">
        <v>0</v>
      </c>
      <c r="AB71" s="38">
        <f t="shared" si="46"/>
        <v>33.36</v>
      </c>
      <c r="AC71" s="57">
        <f>IF(AB71="",Default_Rank_Score,RANK(AB71,AB$4:AB$119,1))</f>
        <v>18</v>
      </c>
      <c r="AD71" s="51">
        <v>40.53</v>
      </c>
      <c r="AE71" s="6">
        <v>0</v>
      </c>
      <c r="AF71" s="31">
        <v>0</v>
      </c>
      <c r="AG71" s="31">
        <v>0</v>
      </c>
      <c r="AH71" s="38">
        <f t="shared" si="47"/>
        <v>40.53</v>
      </c>
      <c r="AI71" s="57">
        <f>IF(AH71="",Default_Rank_Score,RANK(AH71,AH$4:AH$119,1))</f>
        <v>58</v>
      </c>
      <c r="AJ71" s="51">
        <v>43.34</v>
      </c>
      <c r="AK71" s="6">
        <v>0</v>
      </c>
      <c r="AL71" s="31">
        <v>0</v>
      </c>
      <c r="AM71" s="31">
        <v>0</v>
      </c>
      <c r="AN71" s="38">
        <f t="shared" si="48"/>
        <v>43.34</v>
      </c>
      <c r="AO71" s="11">
        <f>IF(AN71="",Default_Rank_Score,RANK(AN71,AN$4:AN$119,1))</f>
        <v>37</v>
      </c>
      <c r="AP71" s="51">
        <v>39.11</v>
      </c>
      <c r="AQ71" s="6">
        <v>0</v>
      </c>
      <c r="AR71" s="31">
        <v>0</v>
      </c>
      <c r="AS71" s="31">
        <v>0</v>
      </c>
      <c r="AT71" s="38">
        <f t="shared" si="49"/>
        <v>39.11</v>
      </c>
      <c r="AU71" s="11">
        <f>IF(AT71="",Default_Rank_Score,RANK(AT71,AT$4:AT$119,1))</f>
        <v>42</v>
      </c>
      <c r="AV71" s="51">
        <v>33.24</v>
      </c>
      <c r="AW71" s="6">
        <v>1</v>
      </c>
      <c r="AX71" s="31">
        <v>0</v>
      </c>
      <c r="AY71" s="31">
        <v>0</v>
      </c>
      <c r="AZ71" s="38">
        <f t="shared" si="50"/>
        <v>38.24</v>
      </c>
      <c r="BA71" s="11">
        <f>IF(AZ71="",Default_Rank_Score,RANK(AZ71,AZ$4:AZ$119,1))</f>
        <v>38</v>
      </c>
      <c r="BB71" s="51">
        <v>35.020000000000003</v>
      </c>
      <c r="BC71" s="6">
        <v>0</v>
      </c>
      <c r="BD71" s="31">
        <v>0</v>
      </c>
      <c r="BE71" s="31">
        <v>0</v>
      </c>
      <c r="BF71" s="38">
        <f t="shared" si="51"/>
        <v>35.020000000000003</v>
      </c>
      <c r="BG71" s="11">
        <f>IF(BF71="",Default_Rank_Score,RANK(BF71,BF$4:BF$119,1))</f>
        <v>41</v>
      </c>
      <c r="BH71" s="51">
        <v>34.700000000000003</v>
      </c>
      <c r="BI71" s="6">
        <v>0</v>
      </c>
      <c r="BJ71" s="31">
        <v>0</v>
      </c>
      <c r="BK71" s="31">
        <v>0</v>
      </c>
      <c r="BL71" s="38">
        <f t="shared" si="52"/>
        <v>34.700000000000003</v>
      </c>
      <c r="BM71" s="11">
        <f>IF(BL71="",Default_Rank_Score,RANK(BL71,BL$4:BL$119,1))</f>
        <v>32</v>
      </c>
      <c r="BN71" s="51">
        <v>41.31</v>
      </c>
      <c r="BO71" s="6">
        <v>0</v>
      </c>
      <c r="BP71" s="31">
        <v>0</v>
      </c>
      <c r="BQ71" s="31">
        <v>0</v>
      </c>
      <c r="BR71" s="38">
        <f t="shared" si="53"/>
        <v>41.31</v>
      </c>
      <c r="BS71" s="11">
        <f>IF(BR71="",Default_Rank_Score,RANK(BR71,BR$4:BR$119,1))</f>
        <v>29</v>
      </c>
    </row>
    <row r="72" spans="1:71" s="10" customFormat="1" x14ac:dyDescent="0.2">
      <c r="A72" s="61" t="s">
        <v>128</v>
      </c>
      <c r="B72" s="2"/>
      <c r="C72" s="1"/>
      <c r="D72" s="72">
        <v>4</v>
      </c>
      <c r="E72" s="76" t="s">
        <v>188</v>
      </c>
      <c r="F72" s="6"/>
      <c r="G72" s="66">
        <f t="shared" si="43"/>
        <v>36</v>
      </c>
      <c r="H72" s="66">
        <f t="shared" si="39"/>
        <v>222</v>
      </c>
      <c r="I72" s="66">
        <f t="shared" si="40"/>
        <v>7</v>
      </c>
      <c r="J72" s="66">
        <f t="shared" si="41"/>
        <v>3</v>
      </c>
      <c r="K72" s="67">
        <f t="shared" si="42"/>
        <v>383.64</v>
      </c>
      <c r="L72" s="51">
        <v>34.840000000000003</v>
      </c>
      <c r="M72" s="6">
        <v>0</v>
      </c>
      <c r="N72" s="31">
        <v>0</v>
      </c>
      <c r="O72" s="31">
        <v>0</v>
      </c>
      <c r="P72" s="38">
        <f t="shared" si="44"/>
        <v>34.840000000000003</v>
      </c>
      <c r="Q72" s="55">
        <f>IF(P72="",Default_Rank_Score,RANK(P72,P$4:P$119,1))</f>
        <v>41</v>
      </c>
      <c r="R72" s="51">
        <v>25.11</v>
      </c>
      <c r="S72" s="6">
        <v>0</v>
      </c>
      <c r="T72" s="31">
        <v>0</v>
      </c>
      <c r="U72" s="31">
        <v>0</v>
      </c>
      <c r="V72" s="38">
        <f t="shared" si="45"/>
        <v>25.11</v>
      </c>
      <c r="W72" s="57">
        <f>IF(V72="",Default_Rank_Score,RANK(V72,V$4:V$119,1))</f>
        <v>30</v>
      </c>
      <c r="X72" s="51">
        <v>38.14</v>
      </c>
      <c r="Y72" s="6">
        <v>0</v>
      </c>
      <c r="Z72" s="31">
        <v>0</v>
      </c>
      <c r="AA72" s="31">
        <v>0</v>
      </c>
      <c r="AB72" s="38">
        <f t="shared" si="46"/>
        <v>38.14</v>
      </c>
      <c r="AC72" s="57">
        <f>IF(AB72="",Default_Rank_Score,RANK(AB72,AB$4:AB$119,1))</f>
        <v>33</v>
      </c>
      <c r="AD72" s="51">
        <v>34.93</v>
      </c>
      <c r="AE72" s="6">
        <v>1</v>
      </c>
      <c r="AF72" s="31">
        <v>1</v>
      </c>
      <c r="AG72" s="31">
        <v>0</v>
      </c>
      <c r="AH72" s="38">
        <f t="shared" si="47"/>
        <v>49.93</v>
      </c>
      <c r="AI72" s="57">
        <f>IF(AH72="",Default_Rank_Score,RANK(AH72,AH$4:AH$119,1))</f>
        <v>77</v>
      </c>
      <c r="AJ72" s="51">
        <v>43.57</v>
      </c>
      <c r="AK72" s="6">
        <v>0</v>
      </c>
      <c r="AL72" s="31">
        <v>0</v>
      </c>
      <c r="AM72" s="31">
        <v>0</v>
      </c>
      <c r="AN72" s="38">
        <f t="shared" si="48"/>
        <v>43.57</v>
      </c>
      <c r="AO72" s="11">
        <f>IF(AN72="",Default_Rank_Score,RANK(AN72,AN$4:AN$119,1))</f>
        <v>41</v>
      </c>
      <c r="AP72" s="51">
        <v>36.479999999999997</v>
      </c>
      <c r="AQ72" s="6">
        <v>0</v>
      </c>
      <c r="AR72" s="31">
        <v>0</v>
      </c>
      <c r="AS72" s="31">
        <v>0</v>
      </c>
      <c r="AT72" s="38">
        <f t="shared" si="49"/>
        <v>36.479999999999997</v>
      </c>
      <c r="AU72" s="11">
        <f>IF(AT72="",Default_Rank_Score,RANK(AT72,AT$4:AT$119,1))</f>
        <v>34</v>
      </c>
      <c r="AV72" s="51">
        <v>36.090000000000003</v>
      </c>
      <c r="AW72" s="6">
        <v>0</v>
      </c>
      <c r="AX72" s="31">
        <v>0</v>
      </c>
      <c r="AY72" s="31">
        <v>0</v>
      </c>
      <c r="AZ72" s="38">
        <f t="shared" si="50"/>
        <v>36.090000000000003</v>
      </c>
      <c r="BA72" s="11">
        <f>IF(AZ72="",Default_Rank_Score,RANK(AZ72,AZ$4:AZ$119,1))</f>
        <v>32</v>
      </c>
      <c r="BB72" s="51">
        <v>33.76</v>
      </c>
      <c r="BC72" s="6">
        <v>1</v>
      </c>
      <c r="BD72" s="31">
        <v>0</v>
      </c>
      <c r="BE72" s="31">
        <v>0</v>
      </c>
      <c r="BF72" s="38">
        <f t="shared" si="51"/>
        <v>38.76</v>
      </c>
      <c r="BG72" s="11">
        <f>IF(BF72="",Default_Rank_Score,RANK(BF72,BF$4:BF$119,1))</f>
        <v>51</v>
      </c>
      <c r="BH72" s="51">
        <v>33.369999999999997</v>
      </c>
      <c r="BI72" s="6">
        <v>0</v>
      </c>
      <c r="BJ72" s="31">
        <v>0</v>
      </c>
      <c r="BK72" s="31">
        <v>0</v>
      </c>
      <c r="BL72" s="38">
        <f t="shared" si="52"/>
        <v>33.369999999999997</v>
      </c>
      <c r="BM72" s="11">
        <f>IF(BL72="",Default_Rank_Score,RANK(BL72,BL$4:BL$119,1))</f>
        <v>29</v>
      </c>
      <c r="BN72" s="51">
        <v>42.35</v>
      </c>
      <c r="BO72" s="6">
        <v>1</v>
      </c>
      <c r="BP72" s="31">
        <v>0</v>
      </c>
      <c r="BQ72" s="31">
        <v>0</v>
      </c>
      <c r="BR72" s="38">
        <f t="shared" si="53"/>
        <v>47.35</v>
      </c>
      <c r="BS72" s="11">
        <f>IF(BR72="",Default_Rank_Score,RANK(BR72,BR$4:BR$119,1))</f>
        <v>45</v>
      </c>
    </row>
    <row r="73" spans="1:71" s="10" customFormat="1" x14ac:dyDescent="0.2">
      <c r="A73" s="61" t="s">
        <v>129</v>
      </c>
      <c r="B73" s="2"/>
      <c r="C73" s="1"/>
      <c r="D73" s="72">
        <v>4</v>
      </c>
      <c r="E73" s="76" t="s">
        <v>144</v>
      </c>
      <c r="F73" s="6"/>
      <c r="G73" s="66">
        <f t="shared" si="43"/>
        <v>7</v>
      </c>
      <c r="H73" s="66">
        <f t="shared" si="39"/>
        <v>49</v>
      </c>
      <c r="I73" s="66">
        <f t="shared" si="40"/>
        <v>8</v>
      </c>
      <c r="J73" s="66">
        <f t="shared" si="41"/>
        <v>2</v>
      </c>
      <c r="K73" s="67">
        <f t="shared" si="42"/>
        <v>272.20999999999998</v>
      </c>
      <c r="L73" s="51">
        <v>26.14</v>
      </c>
      <c r="M73" s="6">
        <v>0</v>
      </c>
      <c r="N73" s="31">
        <v>0</v>
      </c>
      <c r="O73" s="31">
        <v>0</v>
      </c>
      <c r="P73" s="38">
        <f t="shared" si="44"/>
        <v>26.14</v>
      </c>
      <c r="Q73" s="55">
        <f>IF(P73="",Default_Rank_Score,RANK(P73,P$4:P$119,1))</f>
        <v>9</v>
      </c>
      <c r="R73" s="51">
        <v>17.75</v>
      </c>
      <c r="S73" s="6">
        <v>0</v>
      </c>
      <c r="T73" s="31">
        <v>0</v>
      </c>
      <c r="U73" s="31">
        <v>0</v>
      </c>
      <c r="V73" s="38">
        <f t="shared" si="45"/>
        <v>17.75</v>
      </c>
      <c r="W73" s="57">
        <f>IF(V73="",Default_Rank_Score,RANK(V73,V$4:V$119,1))</f>
        <v>9</v>
      </c>
      <c r="X73" s="51">
        <v>29.38</v>
      </c>
      <c r="Y73" s="6">
        <v>0</v>
      </c>
      <c r="Z73" s="31">
        <v>0</v>
      </c>
      <c r="AA73" s="31">
        <v>0</v>
      </c>
      <c r="AB73" s="38">
        <f t="shared" si="46"/>
        <v>29.38</v>
      </c>
      <c r="AC73" s="57">
        <f>IF(AB73="",Default_Rank_Score,RANK(AB73,AB$4:AB$119,1))</f>
        <v>10</v>
      </c>
      <c r="AD73" s="51">
        <v>24.71</v>
      </c>
      <c r="AE73" s="6">
        <v>0</v>
      </c>
      <c r="AF73" s="31">
        <v>0</v>
      </c>
      <c r="AG73" s="31">
        <v>0</v>
      </c>
      <c r="AH73" s="38">
        <f t="shared" si="47"/>
        <v>24.71</v>
      </c>
      <c r="AI73" s="57">
        <f>IF(AH73="",Default_Rank_Score,RANK(AH73,AH$4:AH$119,1))</f>
        <v>9</v>
      </c>
      <c r="AJ73" s="51">
        <v>34.07</v>
      </c>
      <c r="AK73" s="6">
        <v>0</v>
      </c>
      <c r="AL73" s="31">
        <v>0</v>
      </c>
      <c r="AM73" s="31">
        <v>0</v>
      </c>
      <c r="AN73" s="38">
        <f t="shared" si="48"/>
        <v>34.07</v>
      </c>
      <c r="AO73" s="11">
        <f>IF(AN73="",Default_Rank_Score,RANK(AN73,AN$4:AN$119,1))</f>
        <v>12</v>
      </c>
      <c r="AP73" s="51">
        <v>26.41</v>
      </c>
      <c r="AQ73" s="6">
        <v>0</v>
      </c>
      <c r="AR73" s="31">
        <v>0</v>
      </c>
      <c r="AS73" s="31">
        <v>0</v>
      </c>
      <c r="AT73" s="38">
        <f t="shared" si="49"/>
        <v>26.41</v>
      </c>
      <c r="AU73" s="11">
        <f>IF(AT73="",Default_Rank_Score,RANK(AT73,AT$4:AT$119,1))</f>
        <v>7</v>
      </c>
      <c r="AV73" s="51">
        <v>25.21</v>
      </c>
      <c r="AW73" s="6">
        <v>1</v>
      </c>
      <c r="AX73" s="31">
        <v>0</v>
      </c>
      <c r="AY73" s="31">
        <v>0</v>
      </c>
      <c r="AZ73" s="38">
        <f t="shared" si="50"/>
        <v>30.21</v>
      </c>
      <c r="BA73" s="11">
        <f>IF(AZ73="",Default_Rank_Score,RANK(AZ73,AZ$4:AZ$119,1))</f>
        <v>13</v>
      </c>
      <c r="BB73" s="51">
        <v>26.14</v>
      </c>
      <c r="BC73" s="6">
        <v>0</v>
      </c>
      <c r="BD73" s="31">
        <v>0</v>
      </c>
      <c r="BE73" s="31">
        <v>0</v>
      </c>
      <c r="BF73" s="38">
        <f t="shared" si="51"/>
        <v>26.14</v>
      </c>
      <c r="BG73" s="11">
        <f>IF(BF73="",Default_Rank_Score,RANK(BF73,BF$4:BF$119,1))</f>
        <v>10</v>
      </c>
      <c r="BH73" s="51">
        <v>24.32</v>
      </c>
      <c r="BI73" s="6">
        <v>0</v>
      </c>
      <c r="BJ73" s="31">
        <v>0</v>
      </c>
      <c r="BK73" s="31">
        <v>0</v>
      </c>
      <c r="BL73" s="38">
        <f t="shared" si="52"/>
        <v>24.32</v>
      </c>
      <c r="BM73" s="11">
        <f>IF(BL73="",Default_Rank_Score,RANK(BL73,BL$4:BL$119,1))</f>
        <v>8</v>
      </c>
      <c r="BN73" s="51">
        <v>28.08</v>
      </c>
      <c r="BO73" s="6">
        <v>1</v>
      </c>
      <c r="BP73" s="31">
        <v>0</v>
      </c>
      <c r="BQ73" s="31">
        <v>0</v>
      </c>
      <c r="BR73" s="38">
        <f t="shared" si="53"/>
        <v>33.08</v>
      </c>
      <c r="BS73" s="11">
        <f>IF(BR73="",Default_Rank_Score,RANK(BR73,BR$4:BR$119,1))</f>
        <v>11</v>
      </c>
    </row>
    <row r="74" spans="1:71" s="10" customFormat="1" x14ac:dyDescent="0.2">
      <c r="A74" s="61" t="s">
        <v>130</v>
      </c>
      <c r="B74" s="2"/>
      <c r="C74" s="1"/>
      <c r="D74" s="72">
        <v>4</v>
      </c>
      <c r="E74" s="76" t="s">
        <v>49</v>
      </c>
      <c r="F74" s="6"/>
      <c r="G74" s="66">
        <f t="shared" si="43"/>
        <v>16</v>
      </c>
      <c r="H74" s="66">
        <f t="shared" si="39"/>
        <v>132</v>
      </c>
      <c r="I74" s="66">
        <f t="shared" si="40"/>
        <v>7</v>
      </c>
      <c r="J74" s="66">
        <f t="shared" si="41"/>
        <v>3</v>
      </c>
      <c r="K74" s="67">
        <f t="shared" si="42"/>
        <v>313.73</v>
      </c>
      <c r="L74" s="51">
        <v>32.92</v>
      </c>
      <c r="M74" s="6">
        <v>0</v>
      </c>
      <c r="N74" s="31">
        <v>0</v>
      </c>
      <c r="O74" s="31">
        <v>0</v>
      </c>
      <c r="P74" s="38">
        <f t="shared" si="44"/>
        <v>32.92</v>
      </c>
      <c r="Q74" s="55">
        <f>IF(P74="",Default_Rank_Score,RANK(P74,P$4:P$119,1))</f>
        <v>27</v>
      </c>
      <c r="R74" s="51">
        <v>24.08</v>
      </c>
      <c r="S74" s="6">
        <v>1</v>
      </c>
      <c r="T74" s="31">
        <v>0</v>
      </c>
      <c r="U74" s="31">
        <v>0</v>
      </c>
      <c r="V74" s="38">
        <f t="shared" si="45"/>
        <v>29.08</v>
      </c>
      <c r="W74" s="57">
        <f>IF(V74="",Default_Rank_Score,RANK(V74,V$4:V$119,1))</f>
        <v>49</v>
      </c>
      <c r="X74" s="51">
        <v>29.6</v>
      </c>
      <c r="Y74" s="6">
        <v>1</v>
      </c>
      <c r="Z74" s="31">
        <v>0</v>
      </c>
      <c r="AA74" s="31">
        <v>0</v>
      </c>
      <c r="AB74" s="38">
        <f t="shared" si="46"/>
        <v>34.6</v>
      </c>
      <c r="AC74" s="57">
        <f>IF(AB74="",Default_Rank_Score,RANK(AB74,AB$4:AB$119,1))</f>
        <v>26</v>
      </c>
      <c r="AD74" s="51">
        <v>27.36</v>
      </c>
      <c r="AE74" s="6">
        <v>0</v>
      </c>
      <c r="AF74" s="31">
        <v>0</v>
      </c>
      <c r="AG74" s="31">
        <v>0</v>
      </c>
      <c r="AH74" s="38">
        <f t="shared" si="47"/>
        <v>27.36</v>
      </c>
      <c r="AI74" s="57">
        <f>IF(AH74="",Default_Rank_Score,RANK(AH74,AH$4:AH$119,1))</f>
        <v>17</v>
      </c>
      <c r="AJ74" s="51">
        <v>34.39</v>
      </c>
      <c r="AK74" s="6">
        <v>0</v>
      </c>
      <c r="AL74" s="31">
        <v>0</v>
      </c>
      <c r="AM74" s="31">
        <v>0</v>
      </c>
      <c r="AN74" s="38">
        <f t="shared" si="48"/>
        <v>34.39</v>
      </c>
      <c r="AO74" s="11">
        <f>IF(AN74="",Default_Rank_Score,RANK(AN74,AN$4:AN$119,1))</f>
        <v>13</v>
      </c>
      <c r="AP74" s="51">
        <v>29.61</v>
      </c>
      <c r="AQ74" s="6">
        <v>1</v>
      </c>
      <c r="AR74" s="31">
        <v>0</v>
      </c>
      <c r="AS74" s="31">
        <v>0</v>
      </c>
      <c r="AT74" s="38">
        <f t="shared" si="49"/>
        <v>34.61</v>
      </c>
      <c r="AU74" s="11">
        <f>IF(AT74="",Default_Rank_Score,RANK(AT74,AT$4:AT$119,1))</f>
        <v>28</v>
      </c>
      <c r="AV74" s="51">
        <v>29.49</v>
      </c>
      <c r="AW74" s="6">
        <v>0</v>
      </c>
      <c r="AX74" s="31">
        <v>0</v>
      </c>
      <c r="AY74" s="31">
        <v>0</v>
      </c>
      <c r="AZ74" s="38">
        <f t="shared" si="50"/>
        <v>29.49</v>
      </c>
      <c r="BA74" s="11">
        <f>IF(AZ74="",Default_Rank_Score,RANK(AZ74,AZ$4:AZ$119,1))</f>
        <v>10</v>
      </c>
      <c r="BB74" s="51">
        <v>28.17</v>
      </c>
      <c r="BC74" s="6">
        <v>0</v>
      </c>
      <c r="BD74" s="31">
        <v>0</v>
      </c>
      <c r="BE74" s="31">
        <v>0</v>
      </c>
      <c r="BF74" s="38">
        <f t="shared" si="51"/>
        <v>28.17</v>
      </c>
      <c r="BG74" s="11">
        <f>IF(BF74="",Default_Rank_Score,RANK(BF74,BF$4:BF$119,1))</f>
        <v>14</v>
      </c>
      <c r="BH74" s="51">
        <v>28.72</v>
      </c>
      <c r="BI74" s="6">
        <v>0</v>
      </c>
      <c r="BJ74" s="31">
        <v>0</v>
      </c>
      <c r="BK74" s="31">
        <v>0</v>
      </c>
      <c r="BL74" s="38">
        <f t="shared" si="52"/>
        <v>28.72</v>
      </c>
      <c r="BM74" s="11">
        <f>IF(BL74="",Default_Rank_Score,RANK(BL74,BL$4:BL$119,1))</f>
        <v>15</v>
      </c>
      <c r="BN74" s="51">
        <v>34.39</v>
      </c>
      <c r="BO74" s="6">
        <v>0</v>
      </c>
      <c r="BP74" s="31">
        <v>0</v>
      </c>
      <c r="BQ74" s="31">
        <v>0</v>
      </c>
      <c r="BR74" s="38">
        <f t="shared" si="53"/>
        <v>34.39</v>
      </c>
      <c r="BS74" s="11">
        <f>IF(BR74="",Default_Rank_Score,RANK(BR74,BR$4:BR$119,1))</f>
        <v>12</v>
      </c>
    </row>
    <row r="75" spans="1:71" s="10" customFormat="1" x14ac:dyDescent="0.2">
      <c r="A75" s="61" t="s">
        <v>131</v>
      </c>
      <c r="B75" s="2"/>
      <c r="C75" s="1"/>
      <c r="D75" s="72">
        <v>4</v>
      </c>
      <c r="E75" s="76" t="s">
        <v>104</v>
      </c>
      <c r="F75" s="6"/>
      <c r="G75" s="66">
        <f t="shared" si="43"/>
        <v>64</v>
      </c>
      <c r="H75" s="66">
        <f t="shared" si="39"/>
        <v>329</v>
      </c>
      <c r="I75" s="66">
        <f t="shared" si="40"/>
        <v>5</v>
      </c>
      <c r="J75" s="66">
        <f t="shared" si="41"/>
        <v>10</v>
      </c>
      <c r="K75" s="67">
        <f t="shared" si="42"/>
        <v>466.21</v>
      </c>
      <c r="L75" s="51">
        <v>43.5</v>
      </c>
      <c r="M75" s="6">
        <v>0</v>
      </c>
      <c r="N75" s="31">
        <v>0</v>
      </c>
      <c r="O75" s="31">
        <v>0</v>
      </c>
      <c r="P75" s="38">
        <f t="shared" si="44"/>
        <v>43.5</v>
      </c>
      <c r="Q75" s="55">
        <f>IF(P75="",Default_Rank_Score,RANK(P75,P$4:P$119,1))</f>
        <v>56</v>
      </c>
      <c r="R75" s="51">
        <v>30.02</v>
      </c>
      <c r="S75" s="6">
        <v>0</v>
      </c>
      <c r="T75" s="31">
        <v>0</v>
      </c>
      <c r="U75" s="31">
        <v>0</v>
      </c>
      <c r="V75" s="38">
        <f t="shared" si="45"/>
        <v>30.02</v>
      </c>
      <c r="W75" s="57">
        <f>IF(V75="",Default_Rank_Score,RANK(V75,V$4:V$119,1))</f>
        <v>54</v>
      </c>
      <c r="X75" s="51">
        <v>40.67</v>
      </c>
      <c r="Y75" s="6">
        <v>1</v>
      </c>
      <c r="Z75" s="31">
        <v>0</v>
      </c>
      <c r="AA75" s="31">
        <v>0</v>
      </c>
      <c r="AB75" s="38">
        <f t="shared" si="46"/>
        <v>45.67</v>
      </c>
      <c r="AC75" s="57">
        <f>IF(AB75="",Default_Rank_Score,RANK(AB75,AB$4:AB$119,1))</f>
        <v>53</v>
      </c>
      <c r="AD75" s="51">
        <v>40.79</v>
      </c>
      <c r="AE75" s="6">
        <v>1</v>
      </c>
      <c r="AF75" s="31">
        <v>0</v>
      </c>
      <c r="AG75" s="31">
        <v>0</v>
      </c>
      <c r="AH75" s="38">
        <f t="shared" si="47"/>
        <v>45.79</v>
      </c>
      <c r="AI75" s="57">
        <f>IF(AH75="",Default_Rank_Score,RANK(AH75,AH$4:AH$119,1))</f>
        <v>72</v>
      </c>
      <c r="AJ75" s="51">
        <v>59.46</v>
      </c>
      <c r="AK75" s="6">
        <v>4</v>
      </c>
      <c r="AL75" s="31">
        <v>0</v>
      </c>
      <c r="AM75" s="31">
        <v>0</v>
      </c>
      <c r="AN75" s="38">
        <f t="shared" si="48"/>
        <v>79.460000000000008</v>
      </c>
      <c r="AO75" s="11">
        <f>IF(AN75="",Default_Rank_Score,RANK(AN75,AN$4:AN$119,1))</f>
        <v>94</v>
      </c>
      <c r="AP75" s="51">
        <v>39.950000000000003</v>
      </c>
      <c r="AQ75" s="6">
        <v>0</v>
      </c>
      <c r="AR75" s="31">
        <v>0</v>
      </c>
      <c r="AS75" s="31">
        <v>0</v>
      </c>
      <c r="AT75" s="38">
        <f t="shared" si="49"/>
        <v>39.950000000000003</v>
      </c>
      <c r="AU75" s="11">
        <f>IF(AT75="",Default_Rank_Score,RANK(AT75,AT$4:AT$119,1))</f>
        <v>47</v>
      </c>
      <c r="AV75" s="51">
        <v>42.63</v>
      </c>
      <c r="AW75" s="6">
        <v>1</v>
      </c>
      <c r="AX75" s="31">
        <v>0</v>
      </c>
      <c r="AY75" s="31">
        <v>0</v>
      </c>
      <c r="AZ75" s="38">
        <f t="shared" si="50"/>
        <v>47.63</v>
      </c>
      <c r="BA75" s="11">
        <f>IF(AZ75="",Default_Rank_Score,RANK(AZ75,AZ$4:AZ$119,1))</f>
        <v>65</v>
      </c>
      <c r="BB75" s="51">
        <v>36.68</v>
      </c>
      <c r="BC75" s="6">
        <v>0</v>
      </c>
      <c r="BD75" s="31">
        <v>0</v>
      </c>
      <c r="BE75" s="31">
        <v>0</v>
      </c>
      <c r="BF75" s="38">
        <f t="shared" si="51"/>
        <v>36.68</v>
      </c>
      <c r="BG75" s="11">
        <f>IF(BF75="",Default_Rank_Score,RANK(BF75,BF$4:BF$119,1))</f>
        <v>43</v>
      </c>
      <c r="BH75" s="51">
        <v>35.75</v>
      </c>
      <c r="BI75" s="6">
        <v>0</v>
      </c>
      <c r="BJ75" s="31">
        <v>0</v>
      </c>
      <c r="BK75" s="31">
        <v>0</v>
      </c>
      <c r="BL75" s="38">
        <f t="shared" si="52"/>
        <v>35.75</v>
      </c>
      <c r="BM75" s="11">
        <f>IF(BL75="",Default_Rank_Score,RANK(BL75,BL$4:BL$119,1))</f>
        <v>39</v>
      </c>
      <c r="BN75" s="51">
        <v>46.76</v>
      </c>
      <c r="BO75" s="6">
        <v>3</v>
      </c>
      <c r="BP75" s="31">
        <v>0</v>
      </c>
      <c r="BQ75" s="31">
        <v>0</v>
      </c>
      <c r="BR75" s="38">
        <f t="shared" si="53"/>
        <v>61.76</v>
      </c>
      <c r="BS75" s="11">
        <f>IF(BR75="",Default_Rank_Score,RANK(BR75,BR$4:BR$119,1))</f>
        <v>75</v>
      </c>
    </row>
    <row r="76" spans="1:71" s="10" customFormat="1" x14ac:dyDescent="0.2">
      <c r="A76" s="61" t="s">
        <v>132</v>
      </c>
      <c r="B76" s="2"/>
      <c r="C76" s="1"/>
      <c r="D76" s="72">
        <v>4</v>
      </c>
      <c r="E76" s="76" t="s">
        <v>110</v>
      </c>
      <c r="F76" s="6"/>
      <c r="G76" s="66">
        <f t="shared" si="43"/>
        <v>35</v>
      </c>
      <c r="H76" s="66">
        <f t="shared" si="39"/>
        <v>187</v>
      </c>
      <c r="I76" s="66">
        <f t="shared" si="40"/>
        <v>8</v>
      </c>
      <c r="J76" s="66">
        <f t="shared" si="41"/>
        <v>2</v>
      </c>
      <c r="K76" s="67">
        <f t="shared" si="42"/>
        <v>380.37</v>
      </c>
      <c r="L76" s="51">
        <v>38.159999999999997</v>
      </c>
      <c r="M76" s="6">
        <v>0</v>
      </c>
      <c r="N76" s="31">
        <v>0</v>
      </c>
      <c r="O76" s="31">
        <v>0</v>
      </c>
      <c r="P76" s="38">
        <f t="shared" si="44"/>
        <v>38.159999999999997</v>
      </c>
      <c r="Q76" s="55">
        <f>IF(P76="",Default_Rank_Score,RANK(P76,P$4:P$119,1))</f>
        <v>45</v>
      </c>
      <c r="R76" s="51">
        <v>29.8</v>
      </c>
      <c r="S76" s="6">
        <v>0</v>
      </c>
      <c r="T76" s="31">
        <v>0</v>
      </c>
      <c r="U76" s="31">
        <v>0</v>
      </c>
      <c r="V76" s="38">
        <f t="shared" si="45"/>
        <v>29.8</v>
      </c>
      <c r="W76" s="57">
        <f>IF(V76="",Default_Rank_Score,RANK(V76,V$4:V$119,1))</f>
        <v>52</v>
      </c>
      <c r="X76" s="51">
        <v>38.5</v>
      </c>
      <c r="Y76" s="6">
        <v>0</v>
      </c>
      <c r="Z76" s="31">
        <v>0</v>
      </c>
      <c r="AA76" s="31">
        <v>0</v>
      </c>
      <c r="AB76" s="38">
        <f t="shared" si="46"/>
        <v>38.5</v>
      </c>
      <c r="AC76" s="57">
        <f>IF(AB76="",Default_Rank_Score,RANK(AB76,AB$4:AB$119,1))</f>
        <v>34</v>
      </c>
      <c r="AD76" s="51">
        <v>32.1</v>
      </c>
      <c r="AE76" s="6">
        <v>0</v>
      </c>
      <c r="AF76" s="31">
        <v>0</v>
      </c>
      <c r="AG76" s="31">
        <v>0</v>
      </c>
      <c r="AH76" s="38">
        <f t="shared" si="47"/>
        <v>32.1</v>
      </c>
      <c r="AI76" s="57">
        <f>IF(AH76="",Default_Rank_Score,RANK(AH76,AH$4:AH$119,1))</f>
        <v>32</v>
      </c>
      <c r="AJ76" s="51">
        <v>40.200000000000003</v>
      </c>
      <c r="AK76" s="6">
        <v>0</v>
      </c>
      <c r="AL76" s="31">
        <v>0</v>
      </c>
      <c r="AM76" s="31">
        <v>0</v>
      </c>
      <c r="AN76" s="38">
        <f t="shared" si="48"/>
        <v>40.200000000000003</v>
      </c>
      <c r="AO76" s="11">
        <f>IF(AN76="",Default_Rank_Score,RANK(AN76,AN$4:AN$119,1))</f>
        <v>24</v>
      </c>
      <c r="AP76" s="51">
        <v>40.28</v>
      </c>
      <c r="AQ76" s="6">
        <v>0</v>
      </c>
      <c r="AR76" s="31">
        <v>0</v>
      </c>
      <c r="AS76" s="31">
        <v>0</v>
      </c>
      <c r="AT76" s="38">
        <f t="shared" si="49"/>
        <v>40.28</v>
      </c>
      <c r="AU76" s="11">
        <f>IF(AT76="",Default_Rank_Score,RANK(AT76,AT$4:AT$119,1))</f>
        <v>48</v>
      </c>
      <c r="AV76" s="51">
        <v>37.31</v>
      </c>
      <c r="AW76" s="6">
        <v>0</v>
      </c>
      <c r="AX76" s="31">
        <v>0</v>
      </c>
      <c r="AY76" s="31">
        <v>0</v>
      </c>
      <c r="AZ76" s="38">
        <f t="shared" si="50"/>
        <v>37.31</v>
      </c>
      <c r="BA76" s="11">
        <f>IF(AZ76="",Default_Rank_Score,RANK(AZ76,AZ$4:AZ$119,1))</f>
        <v>35</v>
      </c>
      <c r="BB76" s="51">
        <v>36.5</v>
      </c>
      <c r="BC76" s="6">
        <v>1</v>
      </c>
      <c r="BD76" s="31">
        <v>0</v>
      </c>
      <c r="BE76" s="31">
        <v>0</v>
      </c>
      <c r="BF76" s="38">
        <f t="shared" si="51"/>
        <v>41.5</v>
      </c>
      <c r="BG76" s="11">
        <f>IF(BF76="",Default_Rank_Score,RANK(BF76,BF$4:BF$119,1))</f>
        <v>61</v>
      </c>
      <c r="BH76" s="51">
        <v>34.450000000000003</v>
      </c>
      <c r="BI76" s="6">
        <v>1</v>
      </c>
      <c r="BJ76" s="31">
        <v>0</v>
      </c>
      <c r="BK76" s="31">
        <v>0</v>
      </c>
      <c r="BL76" s="38">
        <f t="shared" si="52"/>
        <v>39.450000000000003</v>
      </c>
      <c r="BM76" s="11">
        <f>IF(BL76="",Default_Rank_Score,RANK(BL76,BL$4:BL$119,1))</f>
        <v>47</v>
      </c>
      <c r="BN76" s="51">
        <v>43.07</v>
      </c>
      <c r="BO76" s="6">
        <v>0</v>
      </c>
      <c r="BP76" s="31">
        <v>0</v>
      </c>
      <c r="BQ76" s="31">
        <v>0</v>
      </c>
      <c r="BR76" s="38">
        <f t="shared" si="53"/>
        <v>43.07</v>
      </c>
      <c r="BS76" s="11">
        <f>IF(BR76="",Default_Rank_Score,RANK(BR76,BR$4:BR$119,1))</f>
        <v>34</v>
      </c>
    </row>
    <row r="77" spans="1:71" s="10" customFormat="1" x14ac:dyDescent="0.2">
      <c r="A77" s="61" t="s">
        <v>133</v>
      </c>
      <c r="B77" s="2"/>
      <c r="C77" s="1"/>
      <c r="D77" s="72">
        <v>4</v>
      </c>
      <c r="E77" s="76" t="s">
        <v>47</v>
      </c>
      <c r="F77" s="6"/>
      <c r="G77" s="66">
        <f t="shared" si="43"/>
        <v>15</v>
      </c>
      <c r="H77" s="66">
        <f t="shared" si="39"/>
        <v>92</v>
      </c>
      <c r="I77" s="66">
        <f t="shared" si="40"/>
        <v>5</v>
      </c>
      <c r="J77" s="66">
        <f t="shared" si="41"/>
        <v>8</v>
      </c>
      <c r="K77" s="67">
        <f t="shared" si="42"/>
        <v>307.24</v>
      </c>
      <c r="L77" s="51">
        <v>24.09</v>
      </c>
      <c r="M77" s="6">
        <v>1</v>
      </c>
      <c r="N77" s="31">
        <v>0</v>
      </c>
      <c r="O77" s="31">
        <v>0</v>
      </c>
      <c r="P77" s="38">
        <f t="shared" si="44"/>
        <v>29.09</v>
      </c>
      <c r="Q77" s="55">
        <f>IF(P77="",Default_Rank_Score,RANK(P77,P$4:P$119,1))</f>
        <v>15</v>
      </c>
      <c r="R77" s="51">
        <v>22.88</v>
      </c>
      <c r="S77" s="6">
        <v>0</v>
      </c>
      <c r="T77" s="31">
        <v>0</v>
      </c>
      <c r="U77" s="31">
        <v>0</v>
      </c>
      <c r="V77" s="38">
        <f t="shared" si="45"/>
        <v>22.88</v>
      </c>
      <c r="W77" s="57">
        <f>IF(V77="",Default_Rank_Score,RANK(V77,V$4:V$119,1))</f>
        <v>19</v>
      </c>
      <c r="X77" s="51">
        <v>34.450000000000003</v>
      </c>
      <c r="Y77" s="6">
        <v>0</v>
      </c>
      <c r="Z77" s="31">
        <v>0</v>
      </c>
      <c r="AA77" s="31">
        <v>0</v>
      </c>
      <c r="AB77" s="38">
        <f t="shared" si="46"/>
        <v>34.450000000000003</v>
      </c>
      <c r="AC77" s="57">
        <f>IF(AB77="",Default_Rank_Score,RANK(AB77,AB$4:AB$119,1))</f>
        <v>25</v>
      </c>
      <c r="AD77" s="51">
        <v>28.44</v>
      </c>
      <c r="AE77" s="6">
        <v>0</v>
      </c>
      <c r="AF77" s="31">
        <v>0</v>
      </c>
      <c r="AG77" s="31">
        <v>0</v>
      </c>
      <c r="AH77" s="38">
        <f t="shared" si="47"/>
        <v>28.44</v>
      </c>
      <c r="AI77" s="57">
        <f>IF(AH77="",Default_Rank_Score,RANK(AH77,AH$4:AH$119,1))</f>
        <v>18</v>
      </c>
      <c r="AJ77" s="51">
        <v>35.25</v>
      </c>
      <c r="AK77" s="6">
        <v>0</v>
      </c>
      <c r="AL77" s="31">
        <v>0</v>
      </c>
      <c r="AM77" s="31">
        <v>0</v>
      </c>
      <c r="AN77" s="38">
        <f t="shared" si="48"/>
        <v>35.25</v>
      </c>
      <c r="AO77" s="11">
        <f>IF(AN77="",Default_Rank_Score,RANK(AN77,AN$4:AN$119,1))</f>
        <v>15</v>
      </c>
      <c r="AP77" s="51">
        <v>24.61</v>
      </c>
      <c r="AQ77" s="6">
        <v>1</v>
      </c>
      <c r="AR77" s="31">
        <v>0</v>
      </c>
      <c r="AS77" s="31">
        <v>0</v>
      </c>
      <c r="AT77" s="38">
        <f t="shared" si="49"/>
        <v>29.61</v>
      </c>
      <c r="AU77" s="11">
        <f>IF(AT77="",Default_Rank_Score,RANK(AT77,AT$4:AT$119,1))</f>
        <v>12</v>
      </c>
      <c r="AV77" s="51">
        <v>21.07</v>
      </c>
      <c r="AW77" s="6">
        <v>2</v>
      </c>
      <c r="AX77" s="31">
        <v>0</v>
      </c>
      <c r="AY77" s="31">
        <v>0</v>
      </c>
      <c r="AZ77" s="38">
        <f t="shared" si="50"/>
        <v>31.07</v>
      </c>
      <c r="BA77" s="11">
        <f>IF(AZ77="",Default_Rank_Score,RANK(AZ77,AZ$4:AZ$119,1))</f>
        <v>15</v>
      </c>
      <c r="BB77" s="51">
        <v>23.44</v>
      </c>
      <c r="BC77" s="6">
        <v>1</v>
      </c>
      <c r="BD77" s="31">
        <v>0</v>
      </c>
      <c r="BE77" s="31">
        <v>0</v>
      </c>
      <c r="BF77" s="38">
        <f t="shared" si="51"/>
        <v>28.44</v>
      </c>
      <c r="BG77" s="11">
        <f>IF(BF77="",Default_Rank_Score,RANK(BF77,BF$4:BF$119,1))</f>
        <v>15</v>
      </c>
      <c r="BH77" s="51">
        <v>23.83</v>
      </c>
      <c r="BI77" s="6">
        <v>0</v>
      </c>
      <c r="BJ77" s="31">
        <v>0</v>
      </c>
      <c r="BK77" s="31">
        <v>0</v>
      </c>
      <c r="BL77" s="38">
        <f t="shared" si="52"/>
        <v>23.83</v>
      </c>
      <c r="BM77" s="11">
        <f>IF(BL77="",Default_Rank_Score,RANK(BL77,BL$4:BL$119,1))</f>
        <v>7</v>
      </c>
      <c r="BN77" s="51">
        <v>29.18</v>
      </c>
      <c r="BO77" s="6">
        <v>3</v>
      </c>
      <c r="BP77" s="31">
        <v>0</v>
      </c>
      <c r="BQ77" s="31">
        <v>0</v>
      </c>
      <c r="BR77" s="38">
        <f t="shared" si="53"/>
        <v>44.18</v>
      </c>
      <c r="BS77" s="11">
        <f>IF(BR77="",Default_Rank_Score,RANK(BR77,BR$4:BR$119,1))</f>
        <v>36</v>
      </c>
    </row>
    <row r="78" spans="1:71" s="10" customFormat="1" x14ac:dyDescent="0.2">
      <c r="A78" s="61" t="s">
        <v>134</v>
      </c>
      <c r="B78" s="2"/>
      <c r="C78" s="1"/>
      <c r="D78" s="72">
        <v>4</v>
      </c>
      <c r="E78" s="76" t="s">
        <v>60</v>
      </c>
      <c r="F78" s="6"/>
      <c r="G78" s="66">
        <f t="shared" si="43"/>
        <v>23</v>
      </c>
      <c r="H78" s="66">
        <f t="shared" si="39"/>
        <v>163</v>
      </c>
      <c r="I78" s="66">
        <f t="shared" si="40"/>
        <v>6</v>
      </c>
      <c r="J78" s="66">
        <f t="shared" si="41"/>
        <v>4</v>
      </c>
      <c r="K78" s="67">
        <f t="shared" si="42"/>
        <v>344.8</v>
      </c>
      <c r="L78" s="51">
        <v>29.57</v>
      </c>
      <c r="M78" s="6">
        <v>0</v>
      </c>
      <c r="N78" s="31">
        <v>0</v>
      </c>
      <c r="O78" s="31">
        <v>0</v>
      </c>
      <c r="P78" s="38">
        <f t="shared" si="44"/>
        <v>29.57</v>
      </c>
      <c r="Q78" s="55">
        <f>IF(P78="",Default_Rank_Score,RANK(P78,P$4:P$119,1))</f>
        <v>18</v>
      </c>
      <c r="R78" s="51">
        <v>38.08</v>
      </c>
      <c r="S78" s="6">
        <v>0</v>
      </c>
      <c r="T78" s="31">
        <v>0</v>
      </c>
      <c r="U78" s="31">
        <v>0</v>
      </c>
      <c r="V78" s="38">
        <f t="shared" si="45"/>
        <v>38.08</v>
      </c>
      <c r="W78" s="57">
        <f>IF(V78="",Default_Rank_Score,RANK(V78,V$4:V$119,1))</f>
        <v>71</v>
      </c>
      <c r="X78" s="51">
        <v>32.6</v>
      </c>
      <c r="Y78" s="6">
        <v>0</v>
      </c>
      <c r="Z78" s="31">
        <v>0</v>
      </c>
      <c r="AA78" s="31">
        <v>0</v>
      </c>
      <c r="AB78" s="38">
        <f t="shared" si="46"/>
        <v>32.6</v>
      </c>
      <c r="AC78" s="57">
        <f>IF(AB78="",Default_Rank_Score,RANK(AB78,AB$4:AB$119,1))</f>
        <v>16</v>
      </c>
      <c r="AD78" s="51">
        <v>29.78</v>
      </c>
      <c r="AE78" s="6">
        <v>1</v>
      </c>
      <c r="AF78" s="31">
        <v>0</v>
      </c>
      <c r="AG78" s="31">
        <v>0</v>
      </c>
      <c r="AH78" s="38">
        <f t="shared" si="47"/>
        <v>34.78</v>
      </c>
      <c r="AI78" s="57">
        <f>IF(AH78="",Default_Rank_Score,RANK(AH78,AH$4:AH$119,1))</f>
        <v>41</v>
      </c>
      <c r="AJ78" s="51">
        <v>36.4</v>
      </c>
      <c r="AK78" s="6">
        <v>0</v>
      </c>
      <c r="AL78" s="31">
        <v>0</v>
      </c>
      <c r="AM78" s="31">
        <v>0</v>
      </c>
      <c r="AN78" s="38">
        <f t="shared" si="48"/>
        <v>36.4</v>
      </c>
      <c r="AO78" s="11">
        <f>IF(AN78="",Default_Rank_Score,RANK(AN78,AN$4:AN$119,1))</f>
        <v>17</v>
      </c>
      <c r="AP78" s="51">
        <v>32.549999999999997</v>
      </c>
      <c r="AQ78" s="6">
        <v>0</v>
      </c>
      <c r="AR78" s="31">
        <v>0</v>
      </c>
      <c r="AS78" s="31">
        <v>0</v>
      </c>
      <c r="AT78" s="38">
        <f t="shared" si="49"/>
        <v>32.549999999999997</v>
      </c>
      <c r="AU78" s="11">
        <f>IF(AT78="",Default_Rank_Score,RANK(AT78,AT$4:AT$119,1))</f>
        <v>23</v>
      </c>
      <c r="AV78" s="51">
        <v>30.66</v>
      </c>
      <c r="AW78" s="6">
        <v>1</v>
      </c>
      <c r="AX78" s="31">
        <v>0</v>
      </c>
      <c r="AY78" s="31">
        <v>0</v>
      </c>
      <c r="AZ78" s="38">
        <f t="shared" si="50"/>
        <v>35.659999999999997</v>
      </c>
      <c r="BA78" s="11">
        <f>IF(AZ78="",Default_Rank_Score,RANK(AZ78,AZ$4:AZ$119,1))</f>
        <v>30</v>
      </c>
      <c r="BB78" s="51">
        <v>28.58</v>
      </c>
      <c r="BC78" s="6">
        <v>0</v>
      </c>
      <c r="BD78" s="31">
        <v>0</v>
      </c>
      <c r="BE78" s="31">
        <v>0</v>
      </c>
      <c r="BF78" s="38">
        <f t="shared" si="51"/>
        <v>28.58</v>
      </c>
      <c r="BG78" s="11">
        <f>IF(BF78="",Default_Rank_Score,RANK(BF78,BF$4:BF$119,1))</f>
        <v>18</v>
      </c>
      <c r="BH78" s="51">
        <v>30.15</v>
      </c>
      <c r="BI78" s="6">
        <v>1</v>
      </c>
      <c r="BJ78" s="31">
        <v>0</v>
      </c>
      <c r="BK78" s="31">
        <v>0</v>
      </c>
      <c r="BL78" s="38">
        <f t="shared" si="52"/>
        <v>35.15</v>
      </c>
      <c r="BM78" s="11">
        <f>IF(BL78="",Default_Rank_Score,RANK(BL78,BL$4:BL$119,1))</f>
        <v>34</v>
      </c>
      <c r="BN78" s="51">
        <v>36.43</v>
      </c>
      <c r="BO78" s="6">
        <v>1</v>
      </c>
      <c r="BP78" s="31">
        <v>0</v>
      </c>
      <c r="BQ78" s="31">
        <v>0</v>
      </c>
      <c r="BR78" s="38">
        <f t="shared" si="53"/>
        <v>41.43</v>
      </c>
      <c r="BS78" s="11">
        <f>IF(BR78="",Default_Rank_Score,RANK(BR78,BR$4:BR$119,1))</f>
        <v>30</v>
      </c>
    </row>
    <row r="79" spans="1:71" s="10" customFormat="1" x14ac:dyDescent="0.2">
      <c r="A79" s="61" t="s">
        <v>135</v>
      </c>
      <c r="B79" s="2"/>
      <c r="C79" s="1"/>
      <c r="D79" s="72">
        <v>4</v>
      </c>
      <c r="E79" s="76" t="s">
        <v>59</v>
      </c>
      <c r="F79" s="6"/>
      <c r="G79" s="66">
        <f t="shared" si="43"/>
        <v>73</v>
      </c>
      <c r="H79" s="66">
        <f t="shared" si="39"/>
        <v>343</v>
      </c>
      <c r="I79" s="66">
        <f t="shared" si="40"/>
        <v>3</v>
      </c>
      <c r="J79" s="66">
        <f t="shared" si="41"/>
        <v>18</v>
      </c>
      <c r="K79" s="67">
        <f t="shared" si="42"/>
        <v>536.97</v>
      </c>
      <c r="L79" s="51">
        <v>43.24</v>
      </c>
      <c r="M79" s="6">
        <v>4</v>
      </c>
      <c r="N79" s="31">
        <v>0</v>
      </c>
      <c r="O79" s="31">
        <v>0</v>
      </c>
      <c r="P79" s="38">
        <f t="shared" si="44"/>
        <v>63.24</v>
      </c>
      <c r="Q79" s="55">
        <f>IF(P79="",Default_Rank_Score,RANK(P79,P$4:P$119,1))</f>
        <v>83</v>
      </c>
      <c r="R79" s="51">
        <v>22.74</v>
      </c>
      <c r="S79" s="6">
        <v>1</v>
      </c>
      <c r="T79" s="31">
        <v>0</v>
      </c>
      <c r="U79" s="31">
        <v>0</v>
      </c>
      <c r="V79" s="38">
        <f t="shared" si="45"/>
        <v>27.74</v>
      </c>
      <c r="W79" s="57">
        <f>IF(V79="",Default_Rank_Score,RANK(V79,V$4:V$119,1))</f>
        <v>40</v>
      </c>
      <c r="X79" s="51">
        <v>47.35</v>
      </c>
      <c r="Y79" s="6">
        <v>2</v>
      </c>
      <c r="Z79" s="31">
        <v>0</v>
      </c>
      <c r="AA79" s="31">
        <v>0</v>
      </c>
      <c r="AB79" s="38">
        <f t="shared" si="46"/>
        <v>57.35</v>
      </c>
      <c r="AC79" s="57">
        <f>IF(AB79="",Default_Rank_Score,RANK(AB79,AB$4:AB$119,1))</f>
        <v>77</v>
      </c>
      <c r="AD79" s="51">
        <v>41.03</v>
      </c>
      <c r="AE79" s="6">
        <v>0</v>
      </c>
      <c r="AF79" s="31">
        <v>0</v>
      </c>
      <c r="AG79" s="31">
        <v>0</v>
      </c>
      <c r="AH79" s="38">
        <f t="shared" si="47"/>
        <v>41.03</v>
      </c>
      <c r="AI79" s="57">
        <f>IF(AH79="",Default_Rank_Score,RANK(AH79,AH$4:AH$119,1))</f>
        <v>59</v>
      </c>
      <c r="AJ79" s="51">
        <v>52.94</v>
      </c>
      <c r="AK79" s="6">
        <v>3</v>
      </c>
      <c r="AL79" s="31">
        <v>0</v>
      </c>
      <c r="AM79" s="31">
        <v>0</v>
      </c>
      <c r="AN79" s="38">
        <f t="shared" si="48"/>
        <v>67.94</v>
      </c>
      <c r="AO79" s="11">
        <f>IF(AN79="",Default_Rank_Score,RANK(AN79,AN$4:AN$119,1))</f>
        <v>84</v>
      </c>
      <c r="AP79" s="51">
        <v>51.53</v>
      </c>
      <c r="AQ79" s="6">
        <v>4</v>
      </c>
      <c r="AR79" s="31">
        <v>0</v>
      </c>
      <c r="AS79" s="31">
        <v>0</v>
      </c>
      <c r="AT79" s="38">
        <f t="shared" si="49"/>
        <v>71.53</v>
      </c>
      <c r="AU79" s="11">
        <f>IF(AT79="",Default_Rank_Score,RANK(AT79,AT$4:AT$119,1))</f>
        <v>95</v>
      </c>
      <c r="AV79" s="51">
        <v>57.66</v>
      </c>
      <c r="AW79" s="6">
        <v>0</v>
      </c>
      <c r="AX79" s="31">
        <v>0</v>
      </c>
      <c r="AY79" s="31">
        <v>0</v>
      </c>
      <c r="AZ79" s="38">
        <f t="shared" si="50"/>
        <v>57.66</v>
      </c>
      <c r="BA79" s="11">
        <f>IF(AZ79="",Default_Rank_Score,RANK(AZ79,AZ$4:AZ$119,1))</f>
        <v>78</v>
      </c>
      <c r="BB79" s="51">
        <v>40.07</v>
      </c>
      <c r="BC79" s="6">
        <v>0</v>
      </c>
      <c r="BD79" s="31">
        <v>0</v>
      </c>
      <c r="BE79" s="31">
        <v>0</v>
      </c>
      <c r="BF79" s="38">
        <f t="shared" si="51"/>
        <v>40.07</v>
      </c>
      <c r="BG79" s="11">
        <f>IF(BF79="",Default_Rank_Score,RANK(BF79,BF$4:BF$119,1))</f>
        <v>54</v>
      </c>
      <c r="BH79" s="51">
        <v>42.15</v>
      </c>
      <c r="BI79" s="6">
        <v>2</v>
      </c>
      <c r="BJ79" s="31">
        <v>0</v>
      </c>
      <c r="BK79" s="31">
        <v>0</v>
      </c>
      <c r="BL79" s="38">
        <f t="shared" si="52"/>
        <v>52.15</v>
      </c>
      <c r="BM79" s="11">
        <f>IF(BL79="",Default_Rank_Score,RANK(BL79,BL$4:BL$119,1))</f>
        <v>72</v>
      </c>
      <c r="BN79" s="51">
        <v>48.26</v>
      </c>
      <c r="BO79" s="6">
        <v>2</v>
      </c>
      <c r="BP79" s="31">
        <v>0</v>
      </c>
      <c r="BQ79" s="31">
        <v>0</v>
      </c>
      <c r="BR79" s="38">
        <f t="shared" si="53"/>
        <v>58.26</v>
      </c>
      <c r="BS79" s="11">
        <f>IF(BR79="",Default_Rank_Score,RANK(BR79,BR$4:BR$119,1))</f>
        <v>69</v>
      </c>
    </row>
    <row r="80" spans="1:71" s="10" customFormat="1" x14ac:dyDescent="0.2">
      <c r="A80" s="61" t="s">
        <v>136</v>
      </c>
      <c r="B80" s="2"/>
      <c r="C80" s="1"/>
      <c r="D80" s="72">
        <v>4</v>
      </c>
      <c r="E80" s="76" t="s">
        <v>137</v>
      </c>
      <c r="F80" s="6"/>
      <c r="G80" s="66">
        <f t="shared" si="43"/>
        <v>102</v>
      </c>
      <c r="H80" s="66">
        <f t="shared" si="39"/>
        <v>481</v>
      </c>
      <c r="I80" s="66">
        <f t="shared" si="40"/>
        <v>1</v>
      </c>
      <c r="J80" s="66">
        <f t="shared" si="41"/>
        <v>39</v>
      </c>
      <c r="K80" s="67">
        <f t="shared" si="42"/>
        <v>915.41</v>
      </c>
      <c r="L80" s="51">
        <v>77.599999999999994</v>
      </c>
      <c r="M80" s="6">
        <v>6</v>
      </c>
      <c r="N80" s="31">
        <v>0</v>
      </c>
      <c r="O80" s="31">
        <v>0</v>
      </c>
      <c r="P80" s="38">
        <f t="shared" si="44"/>
        <v>107.6</v>
      </c>
      <c r="Q80" s="55">
        <f>IF(P80="",Default_Rank_Score,RANK(P80,P$4:P$119,1))</f>
        <v>104</v>
      </c>
      <c r="R80" s="51">
        <v>36.380000000000003</v>
      </c>
      <c r="S80" s="6">
        <v>0</v>
      </c>
      <c r="T80" s="31">
        <v>0</v>
      </c>
      <c r="U80" s="31">
        <v>0</v>
      </c>
      <c r="V80" s="38">
        <f t="shared" si="45"/>
        <v>36.380000000000003</v>
      </c>
      <c r="W80" s="57">
        <f>IF(V80="",Default_Rank_Score,RANK(V80,V$4:V$119,1))</f>
        <v>68</v>
      </c>
      <c r="X80" s="51">
        <v>74.56</v>
      </c>
      <c r="Y80" s="6">
        <v>5</v>
      </c>
      <c r="Z80" s="31">
        <v>0</v>
      </c>
      <c r="AA80" s="31">
        <v>0</v>
      </c>
      <c r="AB80" s="38">
        <f t="shared" si="46"/>
        <v>99.56</v>
      </c>
      <c r="AC80" s="57">
        <f>IF(AB80="",Default_Rank_Score,RANK(AB80,AB$4:AB$119,1))</f>
        <v>105</v>
      </c>
      <c r="AD80" s="51">
        <v>68.14</v>
      </c>
      <c r="AE80" s="6">
        <v>2</v>
      </c>
      <c r="AF80" s="31">
        <v>0</v>
      </c>
      <c r="AG80" s="31">
        <v>0</v>
      </c>
      <c r="AH80" s="38">
        <f t="shared" si="47"/>
        <v>78.14</v>
      </c>
      <c r="AI80" s="57">
        <f>IF(AH80="",Default_Rank_Score,RANK(AH80,AH$4:AH$119,1))</f>
        <v>101</v>
      </c>
      <c r="AJ80" s="51">
        <v>81.81</v>
      </c>
      <c r="AK80" s="6">
        <v>3</v>
      </c>
      <c r="AL80" s="31">
        <v>0</v>
      </c>
      <c r="AM80" s="31">
        <v>0</v>
      </c>
      <c r="AN80" s="38">
        <f t="shared" si="48"/>
        <v>96.81</v>
      </c>
      <c r="AO80" s="11">
        <f>IF(AN80="",Default_Rank_Score,RANK(AN80,AN$4:AN$119,1))</f>
        <v>103</v>
      </c>
      <c r="AP80" s="51">
        <v>76.2</v>
      </c>
      <c r="AQ80" s="6">
        <v>7</v>
      </c>
      <c r="AR80" s="31">
        <v>0</v>
      </c>
      <c r="AS80" s="31">
        <v>0</v>
      </c>
      <c r="AT80" s="38">
        <f t="shared" si="49"/>
        <v>111.2</v>
      </c>
      <c r="AU80" s="11">
        <f>IF(AT80="",Default_Rank_Score,RANK(AT80,AT$4:AT$119,1))</f>
        <v>105</v>
      </c>
      <c r="AV80" s="51">
        <v>69.91</v>
      </c>
      <c r="AW80" s="6">
        <v>5</v>
      </c>
      <c r="AX80" s="31">
        <v>0</v>
      </c>
      <c r="AY80" s="31">
        <v>0</v>
      </c>
      <c r="AZ80" s="38">
        <f t="shared" si="50"/>
        <v>94.91</v>
      </c>
      <c r="BA80" s="11">
        <f>IF(AZ80="",Default_Rank_Score,RANK(AZ80,AZ$4:AZ$119,1))</f>
        <v>102</v>
      </c>
      <c r="BB80" s="51">
        <v>63.14</v>
      </c>
      <c r="BC80" s="6">
        <v>2</v>
      </c>
      <c r="BD80" s="31">
        <v>0</v>
      </c>
      <c r="BE80" s="31">
        <v>0</v>
      </c>
      <c r="BF80" s="38">
        <f t="shared" si="51"/>
        <v>73.14</v>
      </c>
      <c r="BG80" s="11">
        <f>IF(BF80="",Default_Rank_Score,RANK(BF80,BF$4:BF$119,1))</f>
        <v>99</v>
      </c>
      <c r="BH80" s="51">
        <v>78.02</v>
      </c>
      <c r="BI80" s="6">
        <v>3</v>
      </c>
      <c r="BJ80" s="31">
        <v>0</v>
      </c>
      <c r="BK80" s="31">
        <v>0</v>
      </c>
      <c r="BL80" s="38">
        <f t="shared" si="52"/>
        <v>93.02</v>
      </c>
      <c r="BM80" s="11">
        <f>IF(BL80="",Default_Rank_Score,RANK(BL80,BL$4:BL$119,1))</f>
        <v>104</v>
      </c>
      <c r="BN80" s="51">
        <v>94.65</v>
      </c>
      <c r="BO80" s="6">
        <v>6</v>
      </c>
      <c r="BP80" s="31">
        <v>0</v>
      </c>
      <c r="BQ80" s="31">
        <v>0</v>
      </c>
      <c r="BR80" s="38">
        <f t="shared" si="53"/>
        <v>124.65</v>
      </c>
      <c r="BS80" s="11">
        <f>IF(BR80="",Default_Rank_Score,RANK(BR80,BR$4:BR$119,1))</f>
        <v>106</v>
      </c>
    </row>
    <row r="81" spans="1:71" s="10" customFormat="1" x14ac:dyDescent="0.2">
      <c r="A81" s="61" t="s">
        <v>138</v>
      </c>
      <c r="B81" s="2"/>
      <c r="C81" s="1"/>
      <c r="D81" s="72">
        <v>4</v>
      </c>
      <c r="E81" s="76" t="s">
        <v>139</v>
      </c>
      <c r="F81" s="6"/>
      <c r="G81" s="66">
        <f t="shared" si="43"/>
        <v>5</v>
      </c>
      <c r="H81" s="66">
        <f t="shared" si="39"/>
        <v>17</v>
      </c>
      <c r="I81" s="66">
        <f t="shared" si="40"/>
        <v>8</v>
      </c>
      <c r="J81" s="66">
        <f t="shared" si="41"/>
        <v>9</v>
      </c>
      <c r="K81" s="67">
        <f t="shared" si="42"/>
        <v>255.67000000000002</v>
      </c>
      <c r="L81" s="51">
        <v>18.57</v>
      </c>
      <c r="M81" s="6">
        <v>0</v>
      </c>
      <c r="N81" s="31">
        <v>0</v>
      </c>
      <c r="O81" s="31">
        <v>0</v>
      </c>
      <c r="P81" s="38">
        <f t="shared" si="44"/>
        <v>18.57</v>
      </c>
      <c r="Q81" s="55">
        <f>IF(P81="",Default_Rank_Score,RANK(P81,P$4:P$119,1))</f>
        <v>2</v>
      </c>
      <c r="R81" s="51">
        <v>15.46</v>
      </c>
      <c r="S81" s="6">
        <v>0</v>
      </c>
      <c r="T81" s="31">
        <v>0</v>
      </c>
      <c r="U81" s="31">
        <v>0</v>
      </c>
      <c r="V81" s="38">
        <f t="shared" si="45"/>
        <v>15.46</v>
      </c>
      <c r="W81" s="57">
        <f>IF(V81="",Default_Rank_Score,RANK(V81,V$4:V$119,1))</f>
        <v>5</v>
      </c>
      <c r="X81" s="51">
        <v>21.04</v>
      </c>
      <c r="Y81" s="6">
        <v>0</v>
      </c>
      <c r="Z81" s="31">
        <v>0</v>
      </c>
      <c r="AA81" s="31">
        <v>0</v>
      </c>
      <c r="AB81" s="38">
        <f t="shared" si="46"/>
        <v>21.04</v>
      </c>
      <c r="AC81" s="57">
        <f>IF(AB81="",Default_Rank_Score,RANK(AB81,AB$4:AB$119,1))</f>
        <v>1</v>
      </c>
      <c r="AD81" s="51">
        <v>18.149999999999999</v>
      </c>
      <c r="AE81" s="6">
        <v>0</v>
      </c>
      <c r="AF81" s="31">
        <v>0</v>
      </c>
      <c r="AG81" s="31">
        <v>0</v>
      </c>
      <c r="AH81" s="38">
        <f t="shared" si="47"/>
        <v>18.149999999999999</v>
      </c>
      <c r="AI81" s="57">
        <f>IF(AH81="",Default_Rank_Score,RANK(AH81,AH$4:AH$119,1))</f>
        <v>1</v>
      </c>
      <c r="AJ81" s="51">
        <v>31.87</v>
      </c>
      <c r="AK81" s="6">
        <v>0</v>
      </c>
      <c r="AL81" s="31">
        <v>0</v>
      </c>
      <c r="AM81" s="31">
        <v>0</v>
      </c>
      <c r="AN81" s="38">
        <f t="shared" si="48"/>
        <v>31.87</v>
      </c>
      <c r="AO81" s="11">
        <f>IF(AN81="",Default_Rank_Score,RANK(AN81,AN$4:AN$119,1))</f>
        <v>8</v>
      </c>
      <c r="AP81" s="51">
        <v>19.7</v>
      </c>
      <c r="AQ81" s="6">
        <v>0</v>
      </c>
      <c r="AR81" s="31">
        <v>0</v>
      </c>
      <c r="AS81" s="31">
        <v>0</v>
      </c>
      <c r="AT81" s="38">
        <f t="shared" si="49"/>
        <v>19.7</v>
      </c>
      <c r="AU81" s="11">
        <f>IF(AT81="",Default_Rank_Score,RANK(AT81,AT$4:AT$119,1))</f>
        <v>2</v>
      </c>
      <c r="AV81" s="51">
        <v>19.05</v>
      </c>
      <c r="AW81" s="6">
        <v>5</v>
      </c>
      <c r="AX81" s="31">
        <v>0</v>
      </c>
      <c r="AY81" s="31">
        <v>0</v>
      </c>
      <c r="AZ81" s="38">
        <f t="shared" si="50"/>
        <v>44.05</v>
      </c>
      <c r="BA81" s="11">
        <f>IF(AZ81="",Default_Rank_Score,RANK(AZ81,AZ$4:AZ$119,1))</f>
        <v>55</v>
      </c>
      <c r="BB81" s="51">
        <v>22.76</v>
      </c>
      <c r="BC81" s="6">
        <v>4</v>
      </c>
      <c r="BD81" s="31">
        <v>0</v>
      </c>
      <c r="BE81" s="31">
        <v>0</v>
      </c>
      <c r="BF81" s="38">
        <f t="shared" si="51"/>
        <v>42.760000000000005</v>
      </c>
      <c r="BG81" s="11">
        <f>IF(BF81="",Default_Rank_Score,RANK(BF81,BF$4:BF$119,1))</f>
        <v>63</v>
      </c>
      <c r="BH81" s="51">
        <v>20.88</v>
      </c>
      <c r="BI81" s="6">
        <v>0</v>
      </c>
      <c r="BJ81" s="31">
        <v>0</v>
      </c>
      <c r="BK81" s="31">
        <v>0</v>
      </c>
      <c r="BL81" s="38">
        <f t="shared" si="52"/>
        <v>20.88</v>
      </c>
      <c r="BM81" s="11">
        <f>IF(BL81="",Default_Rank_Score,RANK(BL81,BL$4:BL$119,1))</f>
        <v>3</v>
      </c>
      <c r="BN81" s="51">
        <v>23.19</v>
      </c>
      <c r="BO81" s="6">
        <v>0</v>
      </c>
      <c r="BP81" s="31">
        <v>0</v>
      </c>
      <c r="BQ81" s="31">
        <v>0</v>
      </c>
      <c r="BR81" s="38">
        <f t="shared" si="53"/>
        <v>23.19</v>
      </c>
      <c r="BS81" s="11">
        <f>IF(BR81="",Default_Rank_Score,RANK(BR81,BR$4:BR$119,1))</f>
        <v>3</v>
      </c>
    </row>
    <row r="82" spans="1:71" s="10" customFormat="1" x14ac:dyDescent="0.2">
      <c r="A82" s="61" t="s">
        <v>140</v>
      </c>
      <c r="B82" s="2"/>
      <c r="C82" s="1"/>
      <c r="D82" s="72">
        <v>4</v>
      </c>
      <c r="E82" s="76" t="s">
        <v>141</v>
      </c>
      <c r="F82" s="6"/>
      <c r="G82" s="66">
        <f t="shared" si="43"/>
        <v>61</v>
      </c>
      <c r="H82" s="66">
        <f t="shared" si="39"/>
        <v>277</v>
      </c>
      <c r="I82" s="66">
        <f t="shared" si="40"/>
        <v>2</v>
      </c>
      <c r="J82" s="66">
        <f t="shared" si="41"/>
        <v>21</v>
      </c>
      <c r="K82" s="67">
        <f t="shared" si="42"/>
        <v>463.61</v>
      </c>
      <c r="L82" s="51">
        <v>39.43</v>
      </c>
      <c r="M82" s="6">
        <v>3</v>
      </c>
      <c r="N82" s="31">
        <v>0</v>
      </c>
      <c r="O82" s="31">
        <v>0</v>
      </c>
      <c r="P82" s="38">
        <f t="shared" si="44"/>
        <v>54.43</v>
      </c>
      <c r="Q82" s="55">
        <f>IF(P82="",Default_Rank_Score,RANK(P82,P$4:P$119,1))</f>
        <v>70</v>
      </c>
      <c r="R82" s="51">
        <v>28.65</v>
      </c>
      <c r="S82" s="6">
        <v>0</v>
      </c>
      <c r="T82" s="31">
        <v>0</v>
      </c>
      <c r="U82" s="31">
        <v>0</v>
      </c>
      <c r="V82" s="38">
        <f t="shared" si="45"/>
        <v>28.65</v>
      </c>
      <c r="W82" s="57">
        <f>IF(V82="",Default_Rank_Score,RANK(V82,V$4:V$119,1))</f>
        <v>47</v>
      </c>
      <c r="X82" s="51">
        <v>36.35</v>
      </c>
      <c r="Y82" s="6">
        <v>2</v>
      </c>
      <c r="Z82" s="31">
        <v>0</v>
      </c>
      <c r="AA82" s="31">
        <v>0</v>
      </c>
      <c r="AB82" s="38">
        <f t="shared" si="46"/>
        <v>46.35</v>
      </c>
      <c r="AC82" s="57">
        <f>IF(AB82="",Default_Rank_Score,RANK(AB82,AB$4:AB$119,1))</f>
        <v>55</v>
      </c>
      <c r="AD82" s="51">
        <v>35.020000000000003</v>
      </c>
      <c r="AE82" s="6">
        <v>3</v>
      </c>
      <c r="AF82" s="31">
        <v>0</v>
      </c>
      <c r="AG82" s="31">
        <v>0</v>
      </c>
      <c r="AH82" s="38">
        <f t="shared" si="47"/>
        <v>50.02</v>
      </c>
      <c r="AI82" s="57">
        <f>IF(AH82="",Default_Rank_Score,RANK(AH82,AH$4:AH$119,1))</f>
        <v>78</v>
      </c>
      <c r="AJ82" s="51">
        <v>41.12</v>
      </c>
      <c r="AK82" s="6">
        <v>0</v>
      </c>
      <c r="AL82" s="31">
        <v>0</v>
      </c>
      <c r="AM82" s="31">
        <v>0</v>
      </c>
      <c r="AN82" s="38">
        <f t="shared" si="48"/>
        <v>41.12</v>
      </c>
      <c r="AO82" s="11">
        <f>IF(AN82="",Default_Rank_Score,RANK(AN82,AN$4:AN$119,1))</f>
        <v>27</v>
      </c>
      <c r="AP82" s="51">
        <v>36.31</v>
      </c>
      <c r="AQ82" s="6">
        <v>1</v>
      </c>
      <c r="AR82" s="31">
        <v>0</v>
      </c>
      <c r="AS82" s="31">
        <v>0</v>
      </c>
      <c r="AT82" s="38">
        <f t="shared" si="49"/>
        <v>41.31</v>
      </c>
      <c r="AU82" s="11">
        <f>IF(AT82="",Default_Rank_Score,RANK(AT82,AT$4:AT$119,1))</f>
        <v>51</v>
      </c>
      <c r="AV82" s="51">
        <v>36.74</v>
      </c>
      <c r="AW82" s="6">
        <v>5</v>
      </c>
      <c r="AX82" s="31">
        <v>0</v>
      </c>
      <c r="AY82" s="31">
        <v>0</v>
      </c>
      <c r="AZ82" s="38">
        <f t="shared" si="50"/>
        <v>61.74</v>
      </c>
      <c r="BA82" s="11">
        <f>IF(AZ82="",Default_Rank_Score,RANK(AZ82,AZ$4:AZ$119,1))</f>
        <v>86</v>
      </c>
      <c r="BB82" s="51">
        <v>30.8</v>
      </c>
      <c r="BC82" s="6">
        <v>2</v>
      </c>
      <c r="BD82" s="31">
        <v>0</v>
      </c>
      <c r="BE82" s="31">
        <v>0</v>
      </c>
      <c r="BF82" s="38">
        <f t="shared" si="51"/>
        <v>40.799999999999997</v>
      </c>
      <c r="BG82" s="11">
        <f>IF(BF82="",Default_Rank_Score,RANK(BF82,BF$4:BF$119,1))</f>
        <v>57</v>
      </c>
      <c r="BH82" s="51">
        <v>33.78</v>
      </c>
      <c r="BI82" s="6">
        <v>1</v>
      </c>
      <c r="BJ82" s="31">
        <v>0</v>
      </c>
      <c r="BK82" s="31">
        <v>0</v>
      </c>
      <c r="BL82" s="38">
        <f t="shared" si="52"/>
        <v>38.78</v>
      </c>
      <c r="BM82" s="11">
        <f>IF(BL82="",Default_Rank_Score,RANK(BL82,BL$4:BL$119,1))</f>
        <v>45</v>
      </c>
      <c r="BN82" s="51">
        <v>40.409999999999997</v>
      </c>
      <c r="BO82" s="6">
        <v>4</v>
      </c>
      <c r="BP82" s="31">
        <v>0</v>
      </c>
      <c r="BQ82" s="31">
        <v>0</v>
      </c>
      <c r="BR82" s="38">
        <f t="shared" si="53"/>
        <v>60.41</v>
      </c>
      <c r="BS82" s="11">
        <f>IF(BR82="",Default_Rank_Score,RANK(BR82,BR$4:BR$119,1))</f>
        <v>73</v>
      </c>
    </row>
    <row r="83" spans="1:71" s="10" customFormat="1" x14ac:dyDescent="0.2">
      <c r="A83" s="61" t="s">
        <v>142</v>
      </c>
      <c r="B83" s="2"/>
      <c r="C83" s="1"/>
      <c r="D83" s="72">
        <v>4</v>
      </c>
      <c r="E83" s="76" t="s">
        <v>106</v>
      </c>
      <c r="F83" s="6"/>
      <c r="G83" s="66">
        <f t="shared" si="43"/>
        <v>51</v>
      </c>
      <c r="H83" s="66">
        <f t="shared" si="39"/>
        <v>233</v>
      </c>
      <c r="I83" s="66">
        <f t="shared" si="40"/>
        <v>7</v>
      </c>
      <c r="J83" s="66">
        <f t="shared" si="41"/>
        <v>4</v>
      </c>
      <c r="K83" s="67">
        <f t="shared" si="42"/>
        <v>409.23000000000008</v>
      </c>
      <c r="L83" s="51">
        <v>37.380000000000003</v>
      </c>
      <c r="M83" s="6">
        <v>1</v>
      </c>
      <c r="N83" s="31">
        <v>0</v>
      </c>
      <c r="O83" s="31">
        <v>0</v>
      </c>
      <c r="P83" s="38">
        <f t="shared" si="44"/>
        <v>42.38</v>
      </c>
      <c r="Q83" s="55">
        <f>IF(P83="",Default_Rank_Score,RANK(P83,P$4:P$119,1))</f>
        <v>54</v>
      </c>
      <c r="R83" s="51">
        <v>29.94</v>
      </c>
      <c r="S83" s="6">
        <v>0</v>
      </c>
      <c r="T83" s="31">
        <v>0</v>
      </c>
      <c r="U83" s="31">
        <v>0</v>
      </c>
      <c r="V83" s="38">
        <f t="shared" si="45"/>
        <v>29.94</v>
      </c>
      <c r="W83" s="57">
        <f>IF(V83="",Default_Rank_Score,RANK(V83,V$4:V$119,1))</f>
        <v>53</v>
      </c>
      <c r="X83" s="51">
        <v>37.53</v>
      </c>
      <c r="Y83" s="6">
        <v>0</v>
      </c>
      <c r="Z83" s="31">
        <v>0</v>
      </c>
      <c r="AA83" s="31">
        <v>0</v>
      </c>
      <c r="AB83" s="38">
        <f t="shared" si="46"/>
        <v>37.53</v>
      </c>
      <c r="AC83" s="57">
        <f>IF(AB83="",Default_Rank_Score,RANK(AB83,AB$4:AB$119,1))</f>
        <v>32</v>
      </c>
      <c r="AD83" s="51">
        <v>35.61</v>
      </c>
      <c r="AE83" s="6">
        <v>0</v>
      </c>
      <c r="AF83" s="31">
        <v>0</v>
      </c>
      <c r="AG83" s="31">
        <v>0</v>
      </c>
      <c r="AH83" s="38">
        <f t="shared" si="47"/>
        <v>35.61</v>
      </c>
      <c r="AI83" s="57">
        <f>IF(AH83="",Default_Rank_Score,RANK(AH83,AH$4:AH$119,1))</f>
        <v>44</v>
      </c>
      <c r="AJ83" s="51">
        <v>47.75</v>
      </c>
      <c r="AK83" s="6">
        <v>0</v>
      </c>
      <c r="AL83" s="31">
        <v>0</v>
      </c>
      <c r="AM83" s="31">
        <v>0</v>
      </c>
      <c r="AN83" s="38">
        <f t="shared" si="48"/>
        <v>47.75</v>
      </c>
      <c r="AO83" s="11">
        <f>IF(AN83="",Default_Rank_Score,RANK(AN83,AN$4:AN$119,1))</f>
        <v>50</v>
      </c>
      <c r="AP83" s="51">
        <v>39.32</v>
      </c>
      <c r="AQ83" s="6">
        <v>0</v>
      </c>
      <c r="AR83" s="31">
        <v>0</v>
      </c>
      <c r="AS83" s="31">
        <v>0</v>
      </c>
      <c r="AT83" s="38">
        <f t="shared" si="49"/>
        <v>39.32</v>
      </c>
      <c r="AU83" s="11">
        <f>IF(AT83="",Default_Rank_Score,RANK(AT83,AT$4:AT$119,1))</f>
        <v>44</v>
      </c>
      <c r="AV83" s="51">
        <v>38.96</v>
      </c>
      <c r="AW83" s="6">
        <v>0</v>
      </c>
      <c r="AX83" s="31">
        <v>0</v>
      </c>
      <c r="AY83" s="31">
        <v>0</v>
      </c>
      <c r="AZ83" s="38">
        <f t="shared" si="50"/>
        <v>38.96</v>
      </c>
      <c r="BA83" s="11">
        <f>IF(AZ83="",Default_Rank_Score,RANK(AZ83,AZ$4:AZ$119,1))</f>
        <v>41</v>
      </c>
      <c r="BB83" s="51">
        <v>34.17</v>
      </c>
      <c r="BC83" s="6">
        <v>2</v>
      </c>
      <c r="BD83" s="31">
        <v>0</v>
      </c>
      <c r="BE83" s="31">
        <v>0</v>
      </c>
      <c r="BF83" s="38">
        <f t="shared" si="51"/>
        <v>44.17</v>
      </c>
      <c r="BG83" s="11">
        <f>IF(BF83="",Default_Rank_Score,RANK(BF83,BF$4:BF$119,1))</f>
        <v>65</v>
      </c>
      <c r="BH83" s="51">
        <v>40.78</v>
      </c>
      <c r="BI83" s="6">
        <v>0</v>
      </c>
      <c r="BJ83" s="31">
        <v>0</v>
      </c>
      <c r="BK83" s="31">
        <v>0</v>
      </c>
      <c r="BL83" s="38">
        <f t="shared" si="52"/>
        <v>40.78</v>
      </c>
      <c r="BM83" s="11">
        <f>IF(BL83="",Default_Rank_Score,RANK(BL83,BL$4:BL$119,1))</f>
        <v>52</v>
      </c>
      <c r="BN83" s="51">
        <v>47.79</v>
      </c>
      <c r="BO83" s="6">
        <v>1</v>
      </c>
      <c r="BP83" s="31">
        <v>0</v>
      </c>
      <c r="BQ83" s="31">
        <v>0</v>
      </c>
      <c r="BR83" s="38">
        <f t="shared" si="53"/>
        <v>52.79</v>
      </c>
      <c r="BS83" s="11">
        <f>IF(BR83="",Default_Rank_Score,RANK(BR83,BR$4:BR$119,1))</f>
        <v>59</v>
      </c>
    </row>
    <row r="84" spans="1:71" s="10" customFormat="1" x14ac:dyDescent="0.2">
      <c r="A84" s="61" t="s">
        <v>166</v>
      </c>
      <c r="B84" s="2"/>
      <c r="C84" s="1"/>
      <c r="D84" s="72">
        <v>4</v>
      </c>
      <c r="E84" s="76" t="s">
        <v>71</v>
      </c>
      <c r="F84" s="6"/>
      <c r="G84" s="66">
        <f t="shared" si="43"/>
        <v>20</v>
      </c>
      <c r="H84" s="66">
        <f t="shared" ref="H84:H86" si="54">Q84+W84+AC84+AI84+AO84</f>
        <v>128</v>
      </c>
      <c r="I84" s="66">
        <f t="shared" ref="I84:I86" si="55">IF(M84=0,1,0)+IF(S84=0,1,0)+IF(Y84=0,1,0)+IF(AE84=0,1,0)+IF(AK84=0,1,0)+IF(AQ84=0,1,0)+IF(AW84=0,1,0)+IF(BC84=0,1,0)+IF(BI84=0,1,0)+IF(BO84=0,1,0)</f>
        <v>5</v>
      </c>
      <c r="J84" s="66">
        <f t="shared" ref="J84:J86" si="56">M84+S84+Y84+AE84+AK84+AQ84+AW84+BC84+BI84+BO84</f>
        <v>5</v>
      </c>
      <c r="K84" s="67">
        <f t="shared" ref="K84:K86" si="57">P84+V84+AB84+AH84+AN84+AT84+AZ84+BF84+BL84+BR84</f>
        <v>326.36</v>
      </c>
      <c r="L84" s="51">
        <v>29.89</v>
      </c>
      <c r="M84" s="6">
        <v>1</v>
      </c>
      <c r="N84" s="31">
        <v>0</v>
      </c>
      <c r="O84" s="31">
        <v>0</v>
      </c>
      <c r="P84" s="38">
        <f t="shared" si="44"/>
        <v>34.89</v>
      </c>
      <c r="Q84" s="55">
        <f>IF(P84="",Default_Rank_Score,RANK(P84,P$4:P$119,1))</f>
        <v>42</v>
      </c>
      <c r="R84" s="51">
        <v>23.12</v>
      </c>
      <c r="S84" s="6">
        <v>1</v>
      </c>
      <c r="T84" s="31">
        <v>0</v>
      </c>
      <c r="U84" s="31">
        <v>0</v>
      </c>
      <c r="V84" s="38">
        <f t="shared" si="45"/>
        <v>28.12</v>
      </c>
      <c r="W84" s="57">
        <f>IF(V84="",Default_Rank_Score,RANK(V84,V$4:V$119,1))</f>
        <v>44</v>
      </c>
      <c r="X84" s="51">
        <v>30.44</v>
      </c>
      <c r="Y84" s="6">
        <v>0</v>
      </c>
      <c r="Z84" s="31">
        <v>0</v>
      </c>
      <c r="AA84" s="31">
        <v>0</v>
      </c>
      <c r="AB84" s="38">
        <f t="shared" si="46"/>
        <v>30.44</v>
      </c>
      <c r="AC84" s="57">
        <f>IF(AB84="",Default_Rank_Score,RANK(AB84,AB$4:AB$119,1))</f>
        <v>11</v>
      </c>
      <c r="AD84" s="51">
        <v>29.59</v>
      </c>
      <c r="AE84" s="6">
        <v>0</v>
      </c>
      <c r="AF84" s="31">
        <v>0</v>
      </c>
      <c r="AG84" s="31">
        <v>0</v>
      </c>
      <c r="AH84" s="38">
        <f t="shared" si="47"/>
        <v>29.59</v>
      </c>
      <c r="AI84" s="57">
        <f>IF(AH84="",Default_Rank_Score,RANK(AH84,AH$4:AH$119,1))</f>
        <v>20</v>
      </c>
      <c r="AJ84" s="51">
        <v>33.979999999999997</v>
      </c>
      <c r="AK84" s="6">
        <v>0</v>
      </c>
      <c r="AL84" s="31">
        <v>0</v>
      </c>
      <c r="AM84" s="31">
        <v>0</v>
      </c>
      <c r="AN84" s="38">
        <f t="shared" si="48"/>
        <v>33.979999999999997</v>
      </c>
      <c r="AO84" s="11">
        <f>IF(AN84="",Default_Rank_Score,RANK(AN84,AN$4:AN$119,1))</f>
        <v>11</v>
      </c>
      <c r="AP84" s="51">
        <v>33.979999999999997</v>
      </c>
      <c r="AQ84" s="6">
        <v>0</v>
      </c>
      <c r="AR84" s="31">
        <v>0</v>
      </c>
      <c r="AS84" s="31">
        <v>0</v>
      </c>
      <c r="AT84" s="38">
        <f t="shared" si="49"/>
        <v>33.979999999999997</v>
      </c>
      <c r="AU84" s="11">
        <f>IF(AT84="",Default_Rank_Score,RANK(AT84,AT$4:AT$119,1))</f>
        <v>24</v>
      </c>
      <c r="AV84" s="51">
        <v>28.5</v>
      </c>
      <c r="AW84" s="6">
        <v>1</v>
      </c>
      <c r="AX84" s="31">
        <v>0</v>
      </c>
      <c r="AY84" s="31">
        <v>0</v>
      </c>
      <c r="AZ84" s="38">
        <f t="shared" si="50"/>
        <v>33.5</v>
      </c>
      <c r="BA84" s="11">
        <f>IF(AZ84="",Default_Rank_Score,RANK(AZ84,AZ$4:AZ$119,1))</f>
        <v>19</v>
      </c>
      <c r="BB84" s="51">
        <v>26.3</v>
      </c>
      <c r="BC84" s="6">
        <v>1</v>
      </c>
      <c r="BD84" s="31">
        <v>0</v>
      </c>
      <c r="BE84" s="31">
        <v>0</v>
      </c>
      <c r="BF84" s="38">
        <f t="shared" si="51"/>
        <v>31.3</v>
      </c>
      <c r="BG84" s="11">
        <f>IF(BF84="",Default_Rank_Score,RANK(BF84,BF$4:BF$119,1))</f>
        <v>29</v>
      </c>
      <c r="BH84" s="51">
        <v>31.72</v>
      </c>
      <c r="BI84" s="6">
        <v>0</v>
      </c>
      <c r="BJ84" s="31">
        <v>0</v>
      </c>
      <c r="BK84" s="31">
        <v>0</v>
      </c>
      <c r="BL84" s="38">
        <f t="shared" si="52"/>
        <v>31.72</v>
      </c>
      <c r="BM84" s="11">
        <f>IF(BL84="",Default_Rank_Score,RANK(BL84,BL$4:BL$119,1))</f>
        <v>23</v>
      </c>
      <c r="BN84" s="51">
        <v>33.840000000000003</v>
      </c>
      <c r="BO84" s="6">
        <v>1</v>
      </c>
      <c r="BP84" s="31">
        <v>0</v>
      </c>
      <c r="BQ84" s="31">
        <v>0</v>
      </c>
      <c r="BR84" s="38">
        <f t="shared" si="53"/>
        <v>38.840000000000003</v>
      </c>
      <c r="BS84" s="11">
        <f>IF(BR84="",Default_Rank_Score,RANK(BR84,BR$4:BR$119,1))</f>
        <v>24</v>
      </c>
    </row>
    <row r="85" spans="1:71" s="10" customFormat="1" x14ac:dyDescent="0.2">
      <c r="A85" s="61" t="s">
        <v>167</v>
      </c>
      <c r="B85" s="2"/>
      <c r="C85" s="1"/>
      <c r="D85" s="72">
        <v>4</v>
      </c>
      <c r="E85" s="76" t="s">
        <v>60</v>
      </c>
      <c r="F85" s="6"/>
      <c r="G85" s="66">
        <f t="shared" si="43"/>
        <v>13</v>
      </c>
      <c r="H85" s="66">
        <f t="shared" si="54"/>
        <v>71</v>
      </c>
      <c r="I85" s="66">
        <f t="shared" si="55"/>
        <v>8</v>
      </c>
      <c r="J85" s="66">
        <f t="shared" si="56"/>
        <v>3</v>
      </c>
      <c r="K85" s="67">
        <f t="shared" si="57"/>
        <v>305.34000000000003</v>
      </c>
      <c r="L85" s="51">
        <v>29.76</v>
      </c>
      <c r="M85" s="6">
        <v>0</v>
      </c>
      <c r="N85" s="31">
        <v>0</v>
      </c>
      <c r="O85" s="31">
        <v>0</v>
      </c>
      <c r="P85" s="38">
        <f t="shared" si="44"/>
        <v>29.76</v>
      </c>
      <c r="Q85" s="55">
        <f>IF(P85="",Default_Rank_Score,RANK(P85,P$4:P$119,1))</f>
        <v>21</v>
      </c>
      <c r="R85" s="51">
        <v>21.11</v>
      </c>
      <c r="S85" s="6">
        <v>0</v>
      </c>
      <c r="T85" s="31">
        <v>0</v>
      </c>
      <c r="U85" s="31">
        <v>0</v>
      </c>
      <c r="V85" s="38">
        <f t="shared" si="45"/>
        <v>21.11</v>
      </c>
      <c r="W85" s="57">
        <f>IF(V85="",Default_Rank_Score,RANK(V85,V$4:V$119,1))</f>
        <v>15</v>
      </c>
      <c r="X85" s="51">
        <v>31.35</v>
      </c>
      <c r="Y85" s="6">
        <v>0</v>
      </c>
      <c r="Z85" s="31">
        <v>0</v>
      </c>
      <c r="AA85" s="31">
        <v>0</v>
      </c>
      <c r="AB85" s="38">
        <f t="shared" si="46"/>
        <v>31.35</v>
      </c>
      <c r="AC85" s="57">
        <f>IF(AB85="",Default_Rank_Score,RANK(AB85,AB$4:AB$119,1))</f>
        <v>14</v>
      </c>
      <c r="AD85" s="51">
        <v>24.67</v>
      </c>
      <c r="AE85" s="6">
        <v>0</v>
      </c>
      <c r="AF85" s="31">
        <v>0</v>
      </c>
      <c r="AG85" s="31">
        <v>0</v>
      </c>
      <c r="AH85" s="38">
        <f t="shared" si="47"/>
        <v>24.67</v>
      </c>
      <c r="AI85" s="57">
        <f>IF(AH85="",Default_Rank_Score,RANK(AH85,AH$4:AH$119,1))</f>
        <v>7</v>
      </c>
      <c r="AJ85" s="51">
        <v>34.44</v>
      </c>
      <c r="AK85" s="6">
        <v>0</v>
      </c>
      <c r="AL85" s="31">
        <v>0</v>
      </c>
      <c r="AM85" s="31">
        <v>0</v>
      </c>
      <c r="AN85" s="38">
        <f t="shared" si="48"/>
        <v>34.44</v>
      </c>
      <c r="AO85" s="11">
        <f>IF(AN85="",Default_Rank_Score,RANK(AN85,AN$4:AN$119,1))</f>
        <v>14</v>
      </c>
      <c r="AP85" s="51">
        <v>32.42</v>
      </c>
      <c r="AQ85" s="6">
        <v>0</v>
      </c>
      <c r="AR85" s="31">
        <v>0</v>
      </c>
      <c r="AS85" s="31">
        <v>0</v>
      </c>
      <c r="AT85" s="38">
        <f t="shared" si="49"/>
        <v>32.42</v>
      </c>
      <c r="AU85" s="11">
        <f>IF(AT85="",Default_Rank_Score,RANK(AT85,AT$4:AT$119,1))</f>
        <v>22</v>
      </c>
      <c r="AV85" s="51">
        <v>31.49</v>
      </c>
      <c r="AW85" s="6">
        <v>1</v>
      </c>
      <c r="AX85" s="31">
        <v>0</v>
      </c>
      <c r="AY85" s="31">
        <v>0</v>
      </c>
      <c r="AZ85" s="38">
        <f t="shared" si="50"/>
        <v>36.489999999999995</v>
      </c>
      <c r="BA85" s="11">
        <f>IF(AZ85="",Default_Rank_Score,RANK(AZ85,AZ$4:AZ$119,1))</f>
        <v>33</v>
      </c>
      <c r="BB85" s="51">
        <v>24.42</v>
      </c>
      <c r="BC85" s="6">
        <v>2</v>
      </c>
      <c r="BD85" s="31">
        <v>0</v>
      </c>
      <c r="BE85" s="31">
        <v>0</v>
      </c>
      <c r="BF85" s="38">
        <f t="shared" si="51"/>
        <v>34.42</v>
      </c>
      <c r="BG85" s="11">
        <f>IF(BF85="",Default_Rank_Score,RANK(BF85,BF$4:BF$119,1))</f>
        <v>39</v>
      </c>
      <c r="BH85" s="51">
        <v>27.76</v>
      </c>
      <c r="BI85" s="6">
        <v>0</v>
      </c>
      <c r="BJ85" s="31">
        <v>0</v>
      </c>
      <c r="BK85" s="31">
        <v>0</v>
      </c>
      <c r="BL85" s="38">
        <f t="shared" si="52"/>
        <v>27.76</v>
      </c>
      <c r="BM85" s="11">
        <f>IF(BL85="",Default_Rank_Score,RANK(BL85,BL$4:BL$119,1))</f>
        <v>13</v>
      </c>
      <c r="BN85" s="51">
        <v>32.92</v>
      </c>
      <c r="BO85" s="6">
        <v>0</v>
      </c>
      <c r="BP85" s="31">
        <v>0</v>
      </c>
      <c r="BQ85" s="31">
        <v>0</v>
      </c>
      <c r="BR85" s="38">
        <f t="shared" si="53"/>
        <v>32.92</v>
      </c>
      <c r="BS85" s="11">
        <f>IF(BR85="",Default_Rank_Score,RANK(BR85,BR$4:BR$119,1))</f>
        <v>10</v>
      </c>
    </row>
    <row r="86" spans="1:71" s="10" customFormat="1" x14ac:dyDescent="0.2">
      <c r="A86" s="61" t="s">
        <v>168</v>
      </c>
      <c r="B86" s="2"/>
      <c r="C86" s="1"/>
      <c r="D86" s="72">
        <v>4</v>
      </c>
      <c r="E86" s="76" t="s">
        <v>159</v>
      </c>
      <c r="F86" s="6"/>
      <c r="G86" s="66">
        <f t="shared" si="43"/>
        <v>70</v>
      </c>
      <c r="H86" s="66">
        <f t="shared" si="54"/>
        <v>317</v>
      </c>
      <c r="I86" s="66">
        <f t="shared" si="55"/>
        <v>10</v>
      </c>
      <c r="J86" s="66">
        <f t="shared" si="56"/>
        <v>0</v>
      </c>
      <c r="K86" s="67">
        <f t="shared" si="57"/>
        <v>513.19999999999993</v>
      </c>
      <c r="L86" s="51">
        <v>64.209999999999994</v>
      </c>
      <c r="M86" s="6">
        <v>0</v>
      </c>
      <c r="N86" s="31">
        <v>0</v>
      </c>
      <c r="O86" s="31">
        <v>0</v>
      </c>
      <c r="P86" s="38">
        <f t="shared" si="44"/>
        <v>64.209999999999994</v>
      </c>
      <c r="Q86" s="55">
        <f>IF(P86="",Default_Rank_Score,RANK(P86,P$4:P$119,1))</f>
        <v>85</v>
      </c>
      <c r="R86" s="51">
        <v>27.6</v>
      </c>
      <c r="S86" s="6">
        <v>0</v>
      </c>
      <c r="T86" s="31">
        <v>0</v>
      </c>
      <c r="U86" s="31">
        <v>0</v>
      </c>
      <c r="V86" s="38">
        <f t="shared" si="45"/>
        <v>27.6</v>
      </c>
      <c r="W86" s="57">
        <f>IF(V86="",Default_Rank_Score,RANK(V86,V$4:V$119,1))</f>
        <v>39</v>
      </c>
      <c r="X86" s="51">
        <v>46.48</v>
      </c>
      <c r="Y86" s="6">
        <v>0</v>
      </c>
      <c r="Z86" s="31">
        <v>0</v>
      </c>
      <c r="AA86" s="31">
        <v>0</v>
      </c>
      <c r="AB86" s="38">
        <f t="shared" si="46"/>
        <v>46.48</v>
      </c>
      <c r="AC86" s="57">
        <f>IF(AB86="",Default_Rank_Score,RANK(AB86,AB$4:AB$119,1))</f>
        <v>56</v>
      </c>
      <c r="AD86" s="51">
        <v>41.89</v>
      </c>
      <c r="AE86" s="6">
        <v>0</v>
      </c>
      <c r="AF86" s="31">
        <v>0</v>
      </c>
      <c r="AG86" s="31">
        <v>0</v>
      </c>
      <c r="AH86" s="38">
        <f t="shared" si="47"/>
        <v>41.89</v>
      </c>
      <c r="AI86" s="57">
        <f>IF(AH86="",Default_Rank_Score,RANK(AH86,AH$4:AH$119,1))</f>
        <v>66</v>
      </c>
      <c r="AJ86" s="51">
        <v>56.93</v>
      </c>
      <c r="AK86" s="6">
        <v>0</v>
      </c>
      <c r="AL86" s="31">
        <v>0</v>
      </c>
      <c r="AM86" s="31">
        <v>0</v>
      </c>
      <c r="AN86" s="38">
        <f t="shared" si="48"/>
        <v>56.93</v>
      </c>
      <c r="AO86" s="11">
        <f>IF(AN86="",Default_Rank_Score,RANK(AN86,AN$4:AN$119,1))</f>
        <v>71</v>
      </c>
      <c r="AP86" s="51">
        <v>58.95</v>
      </c>
      <c r="AQ86" s="6">
        <v>0</v>
      </c>
      <c r="AR86" s="31">
        <v>0</v>
      </c>
      <c r="AS86" s="31">
        <v>0</v>
      </c>
      <c r="AT86" s="38">
        <f t="shared" si="49"/>
        <v>58.95</v>
      </c>
      <c r="AU86" s="11">
        <f>IF(AT86="",Default_Rank_Score,RANK(AT86,AT$4:AT$119,1))</f>
        <v>79</v>
      </c>
      <c r="AV86" s="51">
        <v>61.65</v>
      </c>
      <c r="AW86" s="6">
        <v>0</v>
      </c>
      <c r="AX86" s="31">
        <v>0</v>
      </c>
      <c r="AY86" s="31">
        <v>0</v>
      </c>
      <c r="AZ86" s="38">
        <f t="shared" si="50"/>
        <v>61.65</v>
      </c>
      <c r="BA86" s="11">
        <f>IF(AZ86="",Default_Rank_Score,RANK(AZ86,AZ$4:AZ$119,1))</f>
        <v>85</v>
      </c>
      <c r="BB86" s="51">
        <v>48.59</v>
      </c>
      <c r="BC86" s="6">
        <v>0</v>
      </c>
      <c r="BD86" s="31">
        <v>0</v>
      </c>
      <c r="BE86" s="31">
        <v>0</v>
      </c>
      <c r="BF86" s="38">
        <f t="shared" si="51"/>
        <v>48.59</v>
      </c>
      <c r="BG86" s="11">
        <f>IF(BF86="",Default_Rank_Score,RANK(BF86,BF$4:BF$119,1))</f>
        <v>74</v>
      </c>
      <c r="BH86" s="51">
        <v>58.51</v>
      </c>
      <c r="BI86" s="6">
        <v>0</v>
      </c>
      <c r="BJ86" s="31">
        <v>0</v>
      </c>
      <c r="BK86" s="31">
        <v>0</v>
      </c>
      <c r="BL86" s="38">
        <f t="shared" si="52"/>
        <v>58.51</v>
      </c>
      <c r="BM86" s="11">
        <f>IF(BL86="",Default_Rank_Score,RANK(BL86,BL$4:BL$119,1))</f>
        <v>83</v>
      </c>
      <c r="BN86" s="51">
        <v>48.39</v>
      </c>
      <c r="BO86" s="6">
        <v>0</v>
      </c>
      <c r="BP86" s="31">
        <v>0</v>
      </c>
      <c r="BQ86" s="31">
        <v>0</v>
      </c>
      <c r="BR86" s="38">
        <f t="shared" si="53"/>
        <v>48.39</v>
      </c>
      <c r="BS86" s="11">
        <f>IF(BR86="",Default_Rank_Score,RANK(BR86,BR$4:BR$119,1))</f>
        <v>48</v>
      </c>
    </row>
    <row r="87" spans="1:71" s="10" customFormat="1" x14ac:dyDescent="0.2">
      <c r="A87" s="61" t="s">
        <v>143</v>
      </c>
      <c r="B87" s="2"/>
      <c r="C87" s="1"/>
      <c r="D87" s="73">
        <v>5</v>
      </c>
      <c r="E87" s="76" t="s">
        <v>144</v>
      </c>
      <c r="F87" s="6"/>
      <c r="G87" s="66">
        <f t="shared" si="43"/>
        <v>59</v>
      </c>
      <c r="H87" s="66">
        <f t="shared" si="39"/>
        <v>310</v>
      </c>
      <c r="I87" s="66">
        <f t="shared" si="40"/>
        <v>8</v>
      </c>
      <c r="J87" s="66">
        <f t="shared" si="41"/>
        <v>3</v>
      </c>
      <c r="K87" s="67">
        <f t="shared" si="42"/>
        <v>451.73</v>
      </c>
      <c r="L87" s="51">
        <v>43.7</v>
      </c>
      <c r="M87" s="6">
        <v>0</v>
      </c>
      <c r="N87" s="31">
        <v>0</v>
      </c>
      <c r="O87" s="31">
        <v>0</v>
      </c>
      <c r="P87" s="38">
        <f t="shared" si="44"/>
        <v>43.7</v>
      </c>
      <c r="Q87" s="55">
        <f>IF(P87="",Default_Rank_Score,RANK(P87,P$4:P$119,1))</f>
        <v>58</v>
      </c>
      <c r="R87" s="51">
        <v>48.22</v>
      </c>
      <c r="S87" s="6">
        <v>0</v>
      </c>
      <c r="T87" s="31">
        <v>0</v>
      </c>
      <c r="U87" s="31">
        <v>0</v>
      </c>
      <c r="V87" s="38">
        <f t="shared" si="45"/>
        <v>48.22</v>
      </c>
      <c r="W87" s="57">
        <f>IF(V87="",Default_Rank_Score,RANK(V87,V$4:V$119,1))</f>
        <v>88</v>
      </c>
      <c r="X87" s="51">
        <v>45.92</v>
      </c>
      <c r="Y87" s="6">
        <v>0</v>
      </c>
      <c r="Z87" s="31">
        <v>0</v>
      </c>
      <c r="AA87" s="31">
        <v>0</v>
      </c>
      <c r="AB87" s="38">
        <f t="shared" si="46"/>
        <v>45.92</v>
      </c>
      <c r="AC87" s="57">
        <f>IF(AB87="",Default_Rank_Score,RANK(AB87,AB$4:AB$119,1))</f>
        <v>54</v>
      </c>
      <c r="AD87" s="51">
        <v>36.01</v>
      </c>
      <c r="AE87" s="6">
        <v>0</v>
      </c>
      <c r="AF87" s="31">
        <v>0</v>
      </c>
      <c r="AG87" s="31">
        <v>0</v>
      </c>
      <c r="AH87" s="38">
        <f t="shared" si="47"/>
        <v>36.01</v>
      </c>
      <c r="AI87" s="57">
        <f>IF(AH87="",Default_Rank_Score,RANK(AH87,AH$4:AH$119,1))</f>
        <v>46</v>
      </c>
      <c r="AJ87" s="51">
        <v>44.51</v>
      </c>
      <c r="AK87" s="6">
        <v>2</v>
      </c>
      <c r="AL87" s="31">
        <v>0</v>
      </c>
      <c r="AM87" s="31">
        <v>0</v>
      </c>
      <c r="AN87" s="38">
        <f t="shared" si="48"/>
        <v>54.51</v>
      </c>
      <c r="AO87" s="11">
        <f>IF(AN87="",Default_Rank_Score,RANK(AN87,AN$4:AN$119,1))</f>
        <v>64</v>
      </c>
      <c r="AP87" s="51">
        <v>43.82</v>
      </c>
      <c r="AQ87" s="6">
        <v>0</v>
      </c>
      <c r="AR87" s="31">
        <v>0</v>
      </c>
      <c r="AS87" s="31">
        <v>0</v>
      </c>
      <c r="AT87" s="38">
        <f t="shared" si="49"/>
        <v>43.82</v>
      </c>
      <c r="AU87" s="11">
        <f>IF(AT87="",Default_Rank_Score,RANK(AT87,AT$4:AT$119,1))</f>
        <v>57</v>
      </c>
      <c r="AV87" s="51">
        <v>42.88</v>
      </c>
      <c r="AW87" s="6">
        <v>0</v>
      </c>
      <c r="AX87" s="31">
        <v>0</v>
      </c>
      <c r="AY87" s="31">
        <v>0</v>
      </c>
      <c r="AZ87" s="38">
        <f t="shared" si="50"/>
        <v>42.88</v>
      </c>
      <c r="BA87" s="11">
        <f>IF(AZ87="",Default_Rank_Score,RANK(AZ87,AZ$4:AZ$119,1))</f>
        <v>53</v>
      </c>
      <c r="BB87" s="51">
        <v>36.479999999999997</v>
      </c>
      <c r="BC87" s="6">
        <v>1</v>
      </c>
      <c r="BD87" s="31">
        <v>0</v>
      </c>
      <c r="BE87" s="31">
        <v>0</v>
      </c>
      <c r="BF87" s="38">
        <f t="shared" si="51"/>
        <v>41.48</v>
      </c>
      <c r="BG87" s="11">
        <f>IF(BF87="",Default_Rank_Score,RANK(BF87,BF$4:BF$119,1))</f>
        <v>60</v>
      </c>
      <c r="BH87" s="51">
        <v>38.28</v>
      </c>
      <c r="BI87" s="6">
        <v>0</v>
      </c>
      <c r="BJ87" s="31">
        <v>0</v>
      </c>
      <c r="BK87" s="31">
        <v>0</v>
      </c>
      <c r="BL87" s="38">
        <f t="shared" si="52"/>
        <v>38.28</v>
      </c>
      <c r="BM87" s="11">
        <f>IF(BL87="",Default_Rank_Score,RANK(BL87,BL$4:BL$119,1))</f>
        <v>43</v>
      </c>
      <c r="BN87" s="51">
        <v>56.91</v>
      </c>
      <c r="BO87" s="6">
        <v>0</v>
      </c>
      <c r="BP87" s="31">
        <v>0</v>
      </c>
      <c r="BQ87" s="31">
        <v>0</v>
      </c>
      <c r="BR87" s="38">
        <f t="shared" si="53"/>
        <v>56.91</v>
      </c>
      <c r="BS87" s="11">
        <f>IF(BR87="",Default_Rank_Score,RANK(BR87,BR$4:BR$119,1))</f>
        <v>66</v>
      </c>
    </row>
    <row r="88" spans="1:71" s="10" customFormat="1" x14ac:dyDescent="0.2">
      <c r="A88" s="61" t="s">
        <v>145</v>
      </c>
      <c r="B88" s="2"/>
      <c r="C88" s="1"/>
      <c r="D88" s="73">
        <v>5</v>
      </c>
      <c r="E88" s="76" t="s">
        <v>59</v>
      </c>
      <c r="F88" s="6"/>
      <c r="G88" s="66">
        <f t="shared" si="43"/>
        <v>86</v>
      </c>
      <c r="H88" s="66">
        <f t="shared" si="39"/>
        <v>364</v>
      </c>
      <c r="I88" s="66">
        <f t="shared" si="40"/>
        <v>2</v>
      </c>
      <c r="J88" s="66">
        <f t="shared" si="41"/>
        <v>25</v>
      </c>
      <c r="K88" s="67">
        <f t="shared" si="42"/>
        <v>631.62</v>
      </c>
      <c r="L88" s="51">
        <v>55.32</v>
      </c>
      <c r="M88" s="6">
        <v>4</v>
      </c>
      <c r="N88" s="31">
        <v>0</v>
      </c>
      <c r="O88" s="31">
        <v>0</v>
      </c>
      <c r="P88" s="38">
        <f t="shared" si="44"/>
        <v>75.319999999999993</v>
      </c>
      <c r="Q88" s="55">
        <f>IF(P88="",Default_Rank_Score,RANK(P88,P$4:P$119,1))</f>
        <v>96</v>
      </c>
      <c r="R88" s="51">
        <v>21.03</v>
      </c>
      <c r="S88" s="6">
        <v>0</v>
      </c>
      <c r="T88" s="31">
        <v>0</v>
      </c>
      <c r="U88" s="31">
        <v>0</v>
      </c>
      <c r="V88" s="38">
        <f t="shared" si="45"/>
        <v>21.03</v>
      </c>
      <c r="W88" s="57">
        <f>IF(V88="",Default_Rank_Score,RANK(V88,V$4:V$119,1))</f>
        <v>14</v>
      </c>
      <c r="X88" s="51">
        <v>53.1</v>
      </c>
      <c r="Y88" s="6">
        <v>2</v>
      </c>
      <c r="Z88" s="31">
        <v>0</v>
      </c>
      <c r="AA88" s="31">
        <v>0</v>
      </c>
      <c r="AB88" s="38">
        <f t="shared" si="46"/>
        <v>63.1</v>
      </c>
      <c r="AC88" s="57">
        <f>IF(AB88="",Default_Rank_Score,RANK(AB88,AB$4:AB$119,1))</f>
        <v>83</v>
      </c>
      <c r="AD88" s="51">
        <v>67.73</v>
      </c>
      <c r="AE88" s="6">
        <v>5</v>
      </c>
      <c r="AF88" s="31">
        <v>0</v>
      </c>
      <c r="AG88" s="31">
        <v>0</v>
      </c>
      <c r="AH88" s="38">
        <f t="shared" si="47"/>
        <v>92.73</v>
      </c>
      <c r="AI88" s="57">
        <f>IF(AH88="",Default_Rank_Score,RANK(AH88,AH$4:AH$119,1))</f>
        <v>105</v>
      </c>
      <c r="AJ88" s="51">
        <v>54.71</v>
      </c>
      <c r="AK88" s="6">
        <v>0</v>
      </c>
      <c r="AL88" s="31">
        <v>0</v>
      </c>
      <c r="AM88" s="31">
        <v>0</v>
      </c>
      <c r="AN88" s="38">
        <f t="shared" si="48"/>
        <v>54.71</v>
      </c>
      <c r="AO88" s="11">
        <f>IF(AN88="",Default_Rank_Score,RANK(AN88,AN$4:AN$119,1))</f>
        <v>66</v>
      </c>
      <c r="AP88" s="51">
        <v>52.61</v>
      </c>
      <c r="AQ88" s="6">
        <v>3</v>
      </c>
      <c r="AR88" s="31">
        <v>0</v>
      </c>
      <c r="AS88" s="31">
        <v>0</v>
      </c>
      <c r="AT88" s="38">
        <f t="shared" si="49"/>
        <v>67.61</v>
      </c>
      <c r="AU88" s="11">
        <f>IF(AT88="",Default_Rank_Score,RANK(AT88,AT$4:AT$119,1))</f>
        <v>89</v>
      </c>
      <c r="AV88" s="51">
        <v>48.88</v>
      </c>
      <c r="AW88" s="6">
        <v>5</v>
      </c>
      <c r="AX88" s="31">
        <v>0</v>
      </c>
      <c r="AY88" s="31">
        <v>0</v>
      </c>
      <c r="AZ88" s="38">
        <f t="shared" si="50"/>
        <v>73.88</v>
      </c>
      <c r="BA88" s="11">
        <f>IF(AZ88="",Default_Rank_Score,RANK(AZ88,AZ$4:AZ$119,1))</f>
        <v>95</v>
      </c>
      <c r="BB88" s="51">
        <v>50.1</v>
      </c>
      <c r="BC88" s="6">
        <v>1</v>
      </c>
      <c r="BD88" s="31">
        <v>0</v>
      </c>
      <c r="BE88" s="31">
        <v>0</v>
      </c>
      <c r="BF88" s="38">
        <f t="shared" si="51"/>
        <v>55.1</v>
      </c>
      <c r="BG88" s="11">
        <f>IF(BF88="",Default_Rank_Score,RANK(BF88,BF$4:BF$119,1))</f>
        <v>82</v>
      </c>
      <c r="BH88" s="51">
        <v>50.49</v>
      </c>
      <c r="BI88" s="6">
        <v>1</v>
      </c>
      <c r="BJ88" s="31">
        <v>0</v>
      </c>
      <c r="BK88" s="31">
        <v>0</v>
      </c>
      <c r="BL88" s="38">
        <f t="shared" si="52"/>
        <v>55.49</v>
      </c>
      <c r="BM88" s="11">
        <f>IF(BL88="",Default_Rank_Score,RANK(BL88,BL$4:BL$119,1))</f>
        <v>77</v>
      </c>
      <c r="BN88" s="51">
        <v>52.65</v>
      </c>
      <c r="BO88" s="6">
        <v>4</v>
      </c>
      <c r="BP88" s="31">
        <v>0</v>
      </c>
      <c r="BQ88" s="31">
        <v>0</v>
      </c>
      <c r="BR88" s="38">
        <f t="shared" si="53"/>
        <v>72.650000000000006</v>
      </c>
      <c r="BS88" s="11">
        <f>IF(BR88="",Default_Rank_Score,RANK(BR88,BR$4:BR$119,1))</f>
        <v>86</v>
      </c>
    </row>
    <row r="89" spans="1:71" s="10" customFormat="1" x14ac:dyDescent="0.2">
      <c r="A89" s="61" t="s">
        <v>51</v>
      </c>
      <c r="B89" s="2"/>
      <c r="C89" s="1"/>
      <c r="D89" s="73">
        <v>5</v>
      </c>
      <c r="E89" s="76" t="s">
        <v>139</v>
      </c>
      <c r="F89" s="6"/>
      <c r="G89" s="66">
        <f t="shared" si="43"/>
        <v>63</v>
      </c>
      <c r="H89" s="66">
        <f t="shared" si="39"/>
        <v>320</v>
      </c>
      <c r="I89" s="66">
        <f t="shared" si="40"/>
        <v>9</v>
      </c>
      <c r="J89" s="66">
        <f t="shared" si="41"/>
        <v>1</v>
      </c>
      <c r="K89" s="67">
        <f t="shared" si="42"/>
        <v>466.20000000000005</v>
      </c>
      <c r="L89" s="51">
        <v>43.65</v>
      </c>
      <c r="M89" s="6">
        <v>0</v>
      </c>
      <c r="N89" s="31">
        <v>0</v>
      </c>
      <c r="O89" s="31">
        <v>0</v>
      </c>
      <c r="P89" s="38">
        <f t="shared" si="44"/>
        <v>43.65</v>
      </c>
      <c r="Q89" s="55">
        <f>IF(P89="",Default_Rank_Score,RANK(P89,P$4:P$119,1))</f>
        <v>57</v>
      </c>
      <c r="R89" s="51">
        <v>34.08</v>
      </c>
      <c r="S89" s="6">
        <v>0</v>
      </c>
      <c r="T89" s="31">
        <v>0</v>
      </c>
      <c r="U89" s="31">
        <v>0</v>
      </c>
      <c r="V89" s="38">
        <f t="shared" si="45"/>
        <v>34.08</v>
      </c>
      <c r="W89" s="57">
        <f>IF(V89="",Default_Rank_Score,RANK(V89,V$4:V$119,1))</f>
        <v>61</v>
      </c>
      <c r="X89" s="51">
        <v>53.17</v>
      </c>
      <c r="Y89" s="6">
        <v>0</v>
      </c>
      <c r="Z89" s="31">
        <v>1</v>
      </c>
      <c r="AA89" s="31">
        <v>0</v>
      </c>
      <c r="AB89" s="38">
        <f t="shared" si="46"/>
        <v>63.17</v>
      </c>
      <c r="AC89" s="57">
        <f>IF(AB89="",Default_Rank_Score,RANK(AB89,AB$4:AB$119,1))</f>
        <v>84</v>
      </c>
      <c r="AD89" s="51">
        <v>41.49</v>
      </c>
      <c r="AE89" s="6">
        <v>0</v>
      </c>
      <c r="AF89" s="31">
        <v>0</v>
      </c>
      <c r="AG89" s="31">
        <v>0</v>
      </c>
      <c r="AH89" s="38">
        <f t="shared" si="47"/>
        <v>41.49</v>
      </c>
      <c r="AI89" s="57">
        <f>IF(AH89="",Default_Rank_Score,RANK(AH89,AH$4:AH$119,1))</f>
        <v>62</v>
      </c>
      <c r="AJ89" s="51">
        <v>49.76</v>
      </c>
      <c r="AK89" s="6">
        <v>0</v>
      </c>
      <c r="AL89" s="31">
        <v>0</v>
      </c>
      <c r="AM89" s="31">
        <v>0</v>
      </c>
      <c r="AN89" s="38">
        <f t="shared" si="48"/>
        <v>49.76</v>
      </c>
      <c r="AO89" s="11">
        <f>IF(AN89="",Default_Rank_Score,RANK(AN89,AN$4:AN$119,1))</f>
        <v>56</v>
      </c>
      <c r="AP89" s="51">
        <v>46.1</v>
      </c>
      <c r="AQ89" s="6">
        <v>0</v>
      </c>
      <c r="AR89" s="31">
        <v>0</v>
      </c>
      <c r="AS89" s="31">
        <v>0</v>
      </c>
      <c r="AT89" s="38">
        <f t="shared" si="49"/>
        <v>46.1</v>
      </c>
      <c r="AU89" s="11">
        <f>IF(AT89="",Default_Rank_Score,RANK(AT89,AT$4:AT$119,1))</f>
        <v>59</v>
      </c>
      <c r="AV89" s="51">
        <v>42.49</v>
      </c>
      <c r="AW89" s="6">
        <v>0</v>
      </c>
      <c r="AX89" s="31">
        <v>0</v>
      </c>
      <c r="AY89" s="31">
        <v>0</v>
      </c>
      <c r="AZ89" s="38">
        <f t="shared" si="50"/>
        <v>42.49</v>
      </c>
      <c r="BA89" s="11">
        <f>IF(AZ89="",Default_Rank_Score,RANK(AZ89,AZ$4:AZ$119,1))</f>
        <v>49</v>
      </c>
      <c r="BB89" s="51">
        <v>41.42</v>
      </c>
      <c r="BC89" s="6">
        <v>0</v>
      </c>
      <c r="BD89" s="31">
        <v>0</v>
      </c>
      <c r="BE89" s="31">
        <v>0</v>
      </c>
      <c r="BF89" s="38">
        <f t="shared" si="51"/>
        <v>41.42</v>
      </c>
      <c r="BG89" s="11">
        <f>IF(BF89="",Default_Rank_Score,RANK(BF89,BF$4:BF$119,1))</f>
        <v>59</v>
      </c>
      <c r="BH89" s="51">
        <v>40.700000000000003</v>
      </c>
      <c r="BI89" s="6">
        <v>1</v>
      </c>
      <c r="BJ89" s="31">
        <v>0</v>
      </c>
      <c r="BK89" s="31">
        <v>0</v>
      </c>
      <c r="BL89" s="38">
        <f t="shared" si="52"/>
        <v>45.7</v>
      </c>
      <c r="BM89" s="11">
        <f>IF(BL89="",Default_Rank_Score,RANK(BL89,BL$4:BL$119,1))</f>
        <v>62</v>
      </c>
      <c r="BN89" s="51">
        <v>58.34</v>
      </c>
      <c r="BO89" s="6">
        <v>0</v>
      </c>
      <c r="BP89" s="31">
        <v>0</v>
      </c>
      <c r="BQ89" s="31">
        <v>0</v>
      </c>
      <c r="BR89" s="38">
        <f t="shared" si="53"/>
        <v>58.34</v>
      </c>
      <c r="BS89" s="11">
        <f>IF(BR89="",Default_Rank_Score,RANK(BR89,BR$4:BR$119,1))</f>
        <v>70</v>
      </c>
    </row>
    <row r="90" spans="1:71" s="10" customFormat="1" x14ac:dyDescent="0.2">
      <c r="A90" s="61" t="s">
        <v>146</v>
      </c>
      <c r="B90" s="2"/>
      <c r="C90" s="1"/>
      <c r="D90" s="73">
        <v>5</v>
      </c>
      <c r="E90" s="76" t="s">
        <v>110</v>
      </c>
      <c r="F90" s="6"/>
      <c r="G90" s="66">
        <f t="shared" si="43"/>
        <v>58</v>
      </c>
      <c r="H90" s="66">
        <f t="shared" si="39"/>
        <v>250</v>
      </c>
      <c r="I90" s="66">
        <f t="shared" si="40"/>
        <v>6</v>
      </c>
      <c r="J90" s="66">
        <f t="shared" si="41"/>
        <v>14</v>
      </c>
      <c r="K90" s="67">
        <f t="shared" si="42"/>
        <v>448.23</v>
      </c>
      <c r="L90" s="51">
        <v>28.17</v>
      </c>
      <c r="M90" s="6">
        <v>2</v>
      </c>
      <c r="N90" s="31">
        <v>0</v>
      </c>
      <c r="O90" s="31">
        <v>0</v>
      </c>
      <c r="P90" s="38">
        <f t="shared" si="44"/>
        <v>38.17</v>
      </c>
      <c r="Q90" s="55">
        <f>IF(P90="",Default_Rank_Score,RANK(P90,P$4:P$119,1))</f>
        <v>46</v>
      </c>
      <c r="R90" s="51">
        <v>45.09</v>
      </c>
      <c r="S90" s="6">
        <v>2</v>
      </c>
      <c r="T90" s="31">
        <v>0</v>
      </c>
      <c r="U90" s="31">
        <v>0</v>
      </c>
      <c r="V90" s="38">
        <f t="shared" si="45"/>
        <v>55.09</v>
      </c>
      <c r="W90" s="57">
        <f>IF(V90="",Default_Rank_Score,RANK(V90,V$4:V$119,1))</f>
        <v>98</v>
      </c>
      <c r="X90" s="51">
        <v>34.85</v>
      </c>
      <c r="Y90" s="6">
        <v>0</v>
      </c>
      <c r="Z90" s="31">
        <v>0</v>
      </c>
      <c r="AA90" s="31">
        <v>0</v>
      </c>
      <c r="AB90" s="38">
        <f t="shared" si="46"/>
        <v>34.85</v>
      </c>
      <c r="AC90" s="57">
        <f>IF(AB90="",Default_Rank_Score,RANK(AB90,AB$4:AB$119,1))</f>
        <v>28</v>
      </c>
      <c r="AD90" s="51">
        <v>29.54</v>
      </c>
      <c r="AE90" s="6">
        <v>0</v>
      </c>
      <c r="AF90" s="31">
        <v>0</v>
      </c>
      <c r="AG90" s="31">
        <v>0</v>
      </c>
      <c r="AH90" s="38">
        <f t="shared" si="47"/>
        <v>29.54</v>
      </c>
      <c r="AI90" s="57">
        <f>IF(AH90="",Default_Rank_Score,RANK(AH90,AH$4:AH$119,1))</f>
        <v>19</v>
      </c>
      <c r="AJ90" s="51">
        <v>50.28</v>
      </c>
      <c r="AK90" s="6">
        <v>0</v>
      </c>
      <c r="AL90" s="31">
        <v>0</v>
      </c>
      <c r="AM90" s="31">
        <v>0</v>
      </c>
      <c r="AN90" s="38">
        <f t="shared" si="48"/>
        <v>50.28</v>
      </c>
      <c r="AO90" s="11">
        <f>IF(AN90="",Default_Rank_Score,RANK(AN90,AN$4:AN$119,1))</f>
        <v>59</v>
      </c>
      <c r="AP90" s="51">
        <v>50.99</v>
      </c>
      <c r="AQ90" s="6">
        <v>8</v>
      </c>
      <c r="AR90" s="31">
        <v>0</v>
      </c>
      <c r="AS90" s="31">
        <v>0</v>
      </c>
      <c r="AT90" s="38">
        <f t="shared" si="49"/>
        <v>90.990000000000009</v>
      </c>
      <c r="AU90" s="11">
        <f>IF(AT90="",Default_Rank_Score,RANK(AT90,AT$4:AT$119,1))</f>
        <v>98</v>
      </c>
      <c r="AV90" s="51">
        <v>35.380000000000003</v>
      </c>
      <c r="AW90" s="6">
        <v>2</v>
      </c>
      <c r="AX90" s="31">
        <v>0</v>
      </c>
      <c r="AY90" s="31">
        <v>0</v>
      </c>
      <c r="AZ90" s="38">
        <f t="shared" si="50"/>
        <v>45.38</v>
      </c>
      <c r="BA90" s="11">
        <f>IF(AZ90="",Default_Rank_Score,RANK(AZ90,AZ$4:AZ$119,1))</f>
        <v>60</v>
      </c>
      <c r="BB90" s="51">
        <v>29.73</v>
      </c>
      <c r="BC90" s="6">
        <v>0</v>
      </c>
      <c r="BD90" s="31">
        <v>0</v>
      </c>
      <c r="BE90" s="31">
        <v>0</v>
      </c>
      <c r="BF90" s="38">
        <f t="shared" si="51"/>
        <v>29.73</v>
      </c>
      <c r="BG90" s="11">
        <f>IF(BF90="",Default_Rank_Score,RANK(BF90,BF$4:BF$119,1))</f>
        <v>24</v>
      </c>
      <c r="BH90" s="51">
        <v>36.31</v>
      </c>
      <c r="BI90" s="6">
        <v>0</v>
      </c>
      <c r="BJ90" s="31">
        <v>0</v>
      </c>
      <c r="BK90" s="31">
        <v>0</v>
      </c>
      <c r="BL90" s="38">
        <f t="shared" si="52"/>
        <v>36.31</v>
      </c>
      <c r="BM90" s="11">
        <f>IF(BL90="",Default_Rank_Score,RANK(BL90,BL$4:BL$119,1))</f>
        <v>40</v>
      </c>
      <c r="BN90" s="51">
        <v>37.89</v>
      </c>
      <c r="BO90" s="6">
        <v>0</v>
      </c>
      <c r="BP90" s="31">
        <v>0</v>
      </c>
      <c r="BQ90" s="31">
        <v>0</v>
      </c>
      <c r="BR90" s="38">
        <f t="shared" si="53"/>
        <v>37.89</v>
      </c>
      <c r="BS90" s="11">
        <f>IF(BR90="",Default_Rank_Score,RANK(BR90,BR$4:BR$119,1))</f>
        <v>22</v>
      </c>
    </row>
    <row r="91" spans="1:71" s="10" customFormat="1" x14ac:dyDescent="0.2">
      <c r="A91" s="61" t="s">
        <v>147</v>
      </c>
      <c r="B91" s="2"/>
      <c r="C91" s="1"/>
      <c r="D91" s="73">
        <v>5</v>
      </c>
      <c r="E91" s="76" t="s">
        <v>148</v>
      </c>
      <c r="F91" s="6"/>
      <c r="G91" s="66">
        <f t="shared" si="43"/>
        <v>79</v>
      </c>
      <c r="H91" s="66">
        <f t="shared" si="39"/>
        <v>377</v>
      </c>
      <c r="I91" s="66">
        <f t="shared" si="40"/>
        <v>5</v>
      </c>
      <c r="J91" s="66">
        <f t="shared" si="41"/>
        <v>5</v>
      </c>
      <c r="K91" s="67">
        <f t="shared" si="42"/>
        <v>578.28000000000009</v>
      </c>
      <c r="L91" s="51">
        <v>56.21</v>
      </c>
      <c r="M91" s="6">
        <v>1</v>
      </c>
      <c r="N91" s="31">
        <v>0</v>
      </c>
      <c r="O91" s="31">
        <v>0</v>
      </c>
      <c r="P91" s="38">
        <f t="shared" si="44"/>
        <v>61.21</v>
      </c>
      <c r="Q91" s="55">
        <f>IF(P91="",Default_Rank_Score,RANK(P91,P$4:P$119,1))</f>
        <v>81</v>
      </c>
      <c r="R91" s="51">
        <v>36.369999999999997</v>
      </c>
      <c r="S91" s="6">
        <v>0</v>
      </c>
      <c r="T91" s="31">
        <v>0</v>
      </c>
      <c r="U91" s="31">
        <v>0</v>
      </c>
      <c r="V91" s="38">
        <f t="shared" si="45"/>
        <v>36.369999999999997</v>
      </c>
      <c r="W91" s="57">
        <f>IF(V91="",Default_Rank_Score,RANK(V91,V$4:V$119,1))</f>
        <v>67</v>
      </c>
      <c r="X91" s="51">
        <v>53.54</v>
      </c>
      <c r="Y91" s="6">
        <v>1</v>
      </c>
      <c r="Z91" s="31">
        <v>0</v>
      </c>
      <c r="AA91" s="31">
        <v>0</v>
      </c>
      <c r="AB91" s="38">
        <f t="shared" si="46"/>
        <v>58.54</v>
      </c>
      <c r="AC91" s="57">
        <f>IF(AB91="",Default_Rank_Score,RANK(AB91,AB$4:AB$119,1))</f>
        <v>78</v>
      </c>
      <c r="AD91" s="51">
        <v>46.77</v>
      </c>
      <c r="AE91" s="6">
        <v>0</v>
      </c>
      <c r="AF91" s="31">
        <v>0</v>
      </c>
      <c r="AG91" s="31">
        <v>0</v>
      </c>
      <c r="AH91" s="38">
        <f t="shared" si="47"/>
        <v>46.77</v>
      </c>
      <c r="AI91" s="57">
        <f>IF(AH91="",Default_Rank_Score,RANK(AH91,AH$4:AH$119,1))</f>
        <v>73</v>
      </c>
      <c r="AJ91" s="51">
        <v>65.44</v>
      </c>
      <c r="AK91" s="6">
        <v>0</v>
      </c>
      <c r="AL91" s="31">
        <v>0</v>
      </c>
      <c r="AM91" s="31">
        <v>0</v>
      </c>
      <c r="AN91" s="38">
        <f t="shared" si="48"/>
        <v>65.44</v>
      </c>
      <c r="AO91" s="11">
        <f>IF(AN91="",Default_Rank_Score,RANK(AN91,AN$4:AN$119,1))</f>
        <v>78</v>
      </c>
      <c r="AP91" s="51">
        <v>54.35</v>
      </c>
      <c r="AQ91" s="6">
        <v>0</v>
      </c>
      <c r="AR91" s="31">
        <v>0</v>
      </c>
      <c r="AS91" s="31">
        <v>0</v>
      </c>
      <c r="AT91" s="38">
        <f t="shared" si="49"/>
        <v>54.35</v>
      </c>
      <c r="AU91" s="11">
        <f>IF(AT91="",Default_Rank_Score,RANK(AT91,AT$4:AT$119,1))</f>
        <v>73</v>
      </c>
      <c r="AV91" s="51">
        <v>50.6</v>
      </c>
      <c r="AW91" s="6">
        <v>1</v>
      </c>
      <c r="AX91" s="31">
        <v>0</v>
      </c>
      <c r="AY91" s="31">
        <v>0</v>
      </c>
      <c r="AZ91" s="38">
        <f t="shared" si="50"/>
        <v>55.6</v>
      </c>
      <c r="BA91" s="11">
        <f>IF(AZ91="",Default_Rank_Score,RANK(AZ91,AZ$4:AZ$119,1))</f>
        <v>75</v>
      </c>
      <c r="BB91" s="51">
        <v>49.42</v>
      </c>
      <c r="BC91" s="6">
        <v>1</v>
      </c>
      <c r="BD91" s="31">
        <v>0</v>
      </c>
      <c r="BE91" s="31">
        <v>0</v>
      </c>
      <c r="BF91" s="38">
        <f t="shared" si="51"/>
        <v>54.42</v>
      </c>
      <c r="BG91" s="11">
        <f>IF(BF91="",Default_Rank_Score,RANK(BF91,BF$4:BF$119,1))</f>
        <v>79</v>
      </c>
      <c r="BH91" s="51">
        <v>59.68</v>
      </c>
      <c r="BI91" s="6">
        <v>1</v>
      </c>
      <c r="BJ91" s="31">
        <v>0</v>
      </c>
      <c r="BK91" s="31">
        <v>0</v>
      </c>
      <c r="BL91" s="38">
        <f t="shared" si="52"/>
        <v>64.680000000000007</v>
      </c>
      <c r="BM91" s="11">
        <f>IF(BL91="",Default_Rank_Score,RANK(BL91,BL$4:BL$119,1))</f>
        <v>90</v>
      </c>
      <c r="BN91" s="51">
        <v>70.900000000000006</v>
      </c>
      <c r="BO91" s="6">
        <v>0</v>
      </c>
      <c r="BP91" s="31">
        <v>1</v>
      </c>
      <c r="BQ91" s="31">
        <v>0</v>
      </c>
      <c r="BR91" s="38">
        <f t="shared" si="53"/>
        <v>80.900000000000006</v>
      </c>
      <c r="BS91" s="11">
        <f>IF(BR91="",Default_Rank_Score,RANK(BR91,BR$4:BR$119,1))</f>
        <v>90</v>
      </c>
    </row>
    <row r="92" spans="1:71" s="10" customFormat="1" x14ac:dyDescent="0.2">
      <c r="A92" s="61" t="s">
        <v>149</v>
      </c>
      <c r="B92" s="2"/>
      <c r="C92" s="1"/>
      <c r="D92" s="73">
        <v>5</v>
      </c>
      <c r="E92" s="76" t="s">
        <v>76</v>
      </c>
      <c r="F92" s="6"/>
      <c r="G92" s="66">
        <f t="shared" si="43"/>
        <v>88</v>
      </c>
      <c r="H92" s="66">
        <f t="shared" si="39"/>
        <v>458</v>
      </c>
      <c r="I92" s="66">
        <f t="shared" si="40"/>
        <v>3</v>
      </c>
      <c r="J92" s="66">
        <f t="shared" si="41"/>
        <v>14</v>
      </c>
      <c r="K92" s="67">
        <f t="shared" si="42"/>
        <v>661.23</v>
      </c>
      <c r="L92" s="51">
        <v>57.97</v>
      </c>
      <c r="M92" s="6">
        <v>0</v>
      </c>
      <c r="N92" s="31">
        <v>0</v>
      </c>
      <c r="O92" s="31">
        <v>0</v>
      </c>
      <c r="P92" s="38">
        <f t="shared" si="44"/>
        <v>57.97</v>
      </c>
      <c r="Q92" s="55">
        <f>IF(P92="",Default_Rank_Score,RANK(P92,P$4:P$119,1))</f>
        <v>75</v>
      </c>
      <c r="R92" s="51">
        <v>38.81</v>
      </c>
      <c r="S92" s="6">
        <v>8</v>
      </c>
      <c r="T92" s="31">
        <v>0</v>
      </c>
      <c r="U92" s="31">
        <v>0</v>
      </c>
      <c r="V92" s="38">
        <f t="shared" si="45"/>
        <v>78.81</v>
      </c>
      <c r="W92" s="57">
        <f>IF(V92="",Default_Rank_Score,RANK(V92,V$4:V$119,1))</f>
        <v>107</v>
      </c>
      <c r="X92" s="51">
        <v>69.69</v>
      </c>
      <c r="Y92" s="6">
        <v>1</v>
      </c>
      <c r="Z92" s="31">
        <v>1</v>
      </c>
      <c r="AA92" s="31">
        <v>0</v>
      </c>
      <c r="AB92" s="38">
        <f t="shared" si="46"/>
        <v>84.69</v>
      </c>
      <c r="AC92" s="57">
        <f>IF(AB92="",Default_Rank_Score,RANK(AB92,AB$4:AB$119,1))</f>
        <v>101</v>
      </c>
      <c r="AD92" s="51">
        <v>50.99</v>
      </c>
      <c r="AE92" s="6">
        <v>1</v>
      </c>
      <c r="AF92" s="31">
        <v>0</v>
      </c>
      <c r="AG92" s="31">
        <v>0</v>
      </c>
      <c r="AH92" s="38">
        <f t="shared" si="47"/>
        <v>55.99</v>
      </c>
      <c r="AI92" s="57">
        <f>IF(AH92="",Default_Rank_Score,RANK(AH92,AH$4:AH$119,1))</f>
        <v>84</v>
      </c>
      <c r="AJ92" s="51">
        <v>68.87</v>
      </c>
      <c r="AK92" s="6">
        <v>1</v>
      </c>
      <c r="AL92" s="31">
        <v>0</v>
      </c>
      <c r="AM92" s="31">
        <v>0</v>
      </c>
      <c r="AN92" s="38">
        <f t="shared" si="48"/>
        <v>73.87</v>
      </c>
      <c r="AO92" s="11">
        <f>IF(AN92="",Default_Rank_Score,RANK(AN92,AN$4:AN$119,1))</f>
        <v>91</v>
      </c>
      <c r="AP92" s="51">
        <v>57.99</v>
      </c>
      <c r="AQ92" s="6">
        <v>0</v>
      </c>
      <c r="AR92" s="31">
        <v>0</v>
      </c>
      <c r="AS92" s="31">
        <v>0</v>
      </c>
      <c r="AT92" s="38">
        <f t="shared" si="49"/>
        <v>57.99</v>
      </c>
      <c r="AU92" s="11">
        <f>IF(AT92="",Default_Rank_Score,RANK(AT92,AT$4:AT$119,1))</f>
        <v>76</v>
      </c>
      <c r="AV92" s="51">
        <v>60.11</v>
      </c>
      <c r="AW92" s="6">
        <v>1</v>
      </c>
      <c r="AX92" s="31">
        <v>0</v>
      </c>
      <c r="AY92" s="31">
        <v>0</v>
      </c>
      <c r="AZ92" s="38">
        <f t="shared" si="50"/>
        <v>65.11</v>
      </c>
      <c r="BA92" s="11">
        <f>IF(AZ92="",Default_Rank_Score,RANK(AZ92,AZ$4:AZ$119,1))</f>
        <v>89</v>
      </c>
      <c r="BB92" s="51">
        <v>55.43</v>
      </c>
      <c r="BC92" s="6">
        <v>1</v>
      </c>
      <c r="BD92" s="31">
        <v>0</v>
      </c>
      <c r="BE92" s="31">
        <v>0</v>
      </c>
      <c r="BF92" s="38">
        <f t="shared" si="51"/>
        <v>60.43</v>
      </c>
      <c r="BG92" s="11">
        <f>IF(BF92="",Default_Rank_Score,RANK(BF92,BF$4:BF$119,1))</f>
        <v>88</v>
      </c>
      <c r="BH92" s="51">
        <v>52.85</v>
      </c>
      <c r="BI92" s="6">
        <v>0</v>
      </c>
      <c r="BJ92" s="31">
        <v>0</v>
      </c>
      <c r="BK92" s="31">
        <v>0</v>
      </c>
      <c r="BL92" s="38">
        <f t="shared" si="52"/>
        <v>52.85</v>
      </c>
      <c r="BM92" s="11">
        <f>IF(BL92="",Default_Rank_Score,RANK(BL92,BL$4:BL$119,1))</f>
        <v>73</v>
      </c>
      <c r="BN92" s="51">
        <v>68.52</v>
      </c>
      <c r="BO92" s="6">
        <v>1</v>
      </c>
      <c r="BP92" s="31">
        <v>0</v>
      </c>
      <c r="BQ92" s="31">
        <v>0</v>
      </c>
      <c r="BR92" s="38">
        <f t="shared" si="53"/>
        <v>73.52</v>
      </c>
      <c r="BS92" s="11">
        <f>IF(BR92="",Default_Rank_Score,RANK(BR92,BR$4:BR$119,1))</f>
        <v>88</v>
      </c>
    </row>
    <row r="93" spans="1:71" s="10" customFormat="1" x14ac:dyDescent="0.2">
      <c r="A93" s="61" t="s">
        <v>150</v>
      </c>
      <c r="B93" s="2"/>
      <c r="C93" s="1"/>
      <c r="D93" s="73">
        <v>5</v>
      </c>
      <c r="E93" s="76" t="s">
        <v>47</v>
      </c>
      <c r="F93" s="6"/>
      <c r="G93" s="66">
        <f t="shared" si="43"/>
        <v>69</v>
      </c>
      <c r="H93" s="66">
        <f t="shared" si="39"/>
        <v>374</v>
      </c>
      <c r="I93" s="66">
        <f t="shared" si="40"/>
        <v>8</v>
      </c>
      <c r="J93" s="66">
        <f t="shared" si="41"/>
        <v>2</v>
      </c>
      <c r="K93" s="67">
        <f t="shared" si="42"/>
        <v>509.13000000000005</v>
      </c>
      <c r="L93" s="51">
        <v>46.24</v>
      </c>
      <c r="M93" s="6">
        <v>0</v>
      </c>
      <c r="N93" s="31">
        <v>1</v>
      </c>
      <c r="O93" s="31">
        <v>0</v>
      </c>
      <c r="P93" s="38">
        <f t="shared" si="44"/>
        <v>56.24</v>
      </c>
      <c r="Q93" s="55">
        <f>IF(P93="",Default_Rank_Score,RANK(P93,P$4:P$119,1))</f>
        <v>73</v>
      </c>
      <c r="R93" s="51">
        <v>40.47</v>
      </c>
      <c r="S93" s="6">
        <v>0</v>
      </c>
      <c r="T93" s="31">
        <v>0</v>
      </c>
      <c r="U93" s="31">
        <v>0</v>
      </c>
      <c r="V93" s="38">
        <f t="shared" si="45"/>
        <v>40.47</v>
      </c>
      <c r="W93" s="57">
        <f>IF(V93="",Default_Rank_Score,RANK(V93,V$4:V$119,1))</f>
        <v>78</v>
      </c>
      <c r="X93" s="51">
        <v>54.34</v>
      </c>
      <c r="Y93" s="6">
        <v>0</v>
      </c>
      <c r="Z93" s="31">
        <v>0</v>
      </c>
      <c r="AA93" s="31">
        <v>0</v>
      </c>
      <c r="AB93" s="38">
        <f t="shared" si="46"/>
        <v>54.34</v>
      </c>
      <c r="AC93" s="57">
        <f>IF(AB93="",Default_Rank_Score,RANK(AB93,AB$4:AB$119,1))</f>
        <v>70</v>
      </c>
      <c r="AD93" s="51">
        <v>41.84</v>
      </c>
      <c r="AE93" s="6">
        <v>0</v>
      </c>
      <c r="AF93" s="31">
        <v>0</v>
      </c>
      <c r="AG93" s="31">
        <v>0</v>
      </c>
      <c r="AH93" s="38">
        <f t="shared" si="47"/>
        <v>41.84</v>
      </c>
      <c r="AI93" s="57">
        <f>IF(AH93="",Default_Rank_Score,RANK(AH93,AH$4:AH$119,1))</f>
        <v>65</v>
      </c>
      <c r="AJ93" s="51">
        <v>70.180000000000007</v>
      </c>
      <c r="AK93" s="6">
        <v>0</v>
      </c>
      <c r="AL93" s="31">
        <v>0</v>
      </c>
      <c r="AM93" s="31">
        <v>0</v>
      </c>
      <c r="AN93" s="38">
        <f t="shared" si="48"/>
        <v>70.180000000000007</v>
      </c>
      <c r="AO93" s="11">
        <f>IF(AN93="",Default_Rank_Score,RANK(AN93,AN$4:AN$119,1))</f>
        <v>88</v>
      </c>
      <c r="AP93" s="51">
        <v>57.79</v>
      </c>
      <c r="AQ93" s="6">
        <v>0</v>
      </c>
      <c r="AR93" s="31">
        <v>0</v>
      </c>
      <c r="AS93" s="31">
        <v>0</v>
      </c>
      <c r="AT93" s="38">
        <f t="shared" si="49"/>
        <v>57.79</v>
      </c>
      <c r="AU93" s="11">
        <f>IF(AT93="",Default_Rank_Score,RANK(AT93,AT$4:AT$119,1))</f>
        <v>75</v>
      </c>
      <c r="AV93" s="51">
        <v>41.37</v>
      </c>
      <c r="AW93" s="6">
        <v>0</v>
      </c>
      <c r="AX93" s="31">
        <v>0</v>
      </c>
      <c r="AY93" s="31">
        <v>0</v>
      </c>
      <c r="AZ93" s="38">
        <f t="shared" si="50"/>
        <v>41.37</v>
      </c>
      <c r="BA93" s="11">
        <f>IF(AZ93="",Default_Rank_Score,RANK(AZ93,AZ$4:AZ$119,1))</f>
        <v>46</v>
      </c>
      <c r="BB93" s="51">
        <v>41.07</v>
      </c>
      <c r="BC93" s="6">
        <v>0</v>
      </c>
      <c r="BD93" s="31">
        <v>0</v>
      </c>
      <c r="BE93" s="31">
        <v>0</v>
      </c>
      <c r="BF93" s="38">
        <f t="shared" si="51"/>
        <v>41.07</v>
      </c>
      <c r="BG93" s="11">
        <f>IF(BF93="",Default_Rank_Score,RANK(BF93,BF$4:BF$119,1))</f>
        <v>58</v>
      </c>
      <c r="BH93" s="51">
        <v>43.66</v>
      </c>
      <c r="BI93" s="6">
        <v>1</v>
      </c>
      <c r="BJ93" s="31">
        <v>0</v>
      </c>
      <c r="BK93" s="31">
        <v>0</v>
      </c>
      <c r="BL93" s="38">
        <f t="shared" si="52"/>
        <v>48.66</v>
      </c>
      <c r="BM93" s="11">
        <f>IF(BL93="",Default_Rank_Score,RANK(BL93,BL$4:BL$119,1))</f>
        <v>68</v>
      </c>
      <c r="BN93" s="51">
        <v>52.17</v>
      </c>
      <c r="BO93" s="6">
        <v>1</v>
      </c>
      <c r="BP93" s="31">
        <v>0</v>
      </c>
      <c r="BQ93" s="31">
        <v>0</v>
      </c>
      <c r="BR93" s="38">
        <f t="shared" si="53"/>
        <v>57.17</v>
      </c>
      <c r="BS93" s="11">
        <f>IF(BR93="",Default_Rank_Score,RANK(BR93,BR$4:BR$119,1))</f>
        <v>67</v>
      </c>
    </row>
    <row r="94" spans="1:71" s="10" customFormat="1" x14ac:dyDescent="0.2">
      <c r="A94" s="61" t="s">
        <v>151</v>
      </c>
      <c r="B94" s="2"/>
      <c r="C94" s="1"/>
      <c r="D94" s="73">
        <v>5</v>
      </c>
      <c r="E94" s="76" t="s">
        <v>60</v>
      </c>
      <c r="F94" s="6"/>
      <c r="G94" s="66">
        <f t="shared" si="43"/>
        <v>77</v>
      </c>
      <c r="H94" s="66">
        <f t="shared" si="39"/>
        <v>398</v>
      </c>
      <c r="I94" s="66">
        <f t="shared" si="40"/>
        <v>7</v>
      </c>
      <c r="J94" s="66">
        <f t="shared" si="41"/>
        <v>6</v>
      </c>
      <c r="K94" s="67">
        <f t="shared" si="42"/>
        <v>566.04</v>
      </c>
      <c r="L94" s="51">
        <v>61.44</v>
      </c>
      <c r="M94" s="6">
        <v>0</v>
      </c>
      <c r="N94" s="31">
        <v>1</v>
      </c>
      <c r="O94" s="31">
        <v>0</v>
      </c>
      <c r="P94" s="38">
        <f t="shared" si="44"/>
        <v>71.44</v>
      </c>
      <c r="Q94" s="55">
        <f>IF(P94="",Default_Rank_Score,RANK(P94,P$4:P$119,1))</f>
        <v>90</v>
      </c>
      <c r="R94" s="51">
        <v>39.76</v>
      </c>
      <c r="S94" s="6">
        <v>0</v>
      </c>
      <c r="T94" s="31">
        <v>0</v>
      </c>
      <c r="U94" s="31">
        <v>0</v>
      </c>
      <c r="V94" s="38">
        <f t="shared" si="45"/>
        <v>39.76</v>
      </c>
      <c r="W94" s="57">
        <f>IF(V94="",Default_Rank_Score,RANK(V94,V$4:V$119,1))</f>
        <v>77</v>
      </c>
      <c r="X94" s="51">
        <v>54.55</v>
      </c>
      <c r="Y94" s="6">
        <v>0</v>
      </c>
      <c r="Z94" s="31">
        <v>0</v>
      </c>
      <c r="AA94" s="31">
        <v>0</v>
      </c>
      <c r="AB94" s="38">
        <f t="shared" si="46"/>
        <v>54.55</v>
      </c>
      <c r="AC94" s="57">
        <f>IF(AB94="",Default_Rank_Score,RANK(AB94,AB$4:AB$119,1))</f>
        <v>71</v>
      </c>
      <c r="AD94" s="51">
        <v>45.19</v>
      </c>
      <c r="AE94" s="6">
        <v>3</v>
      </c>
      <c r="AF94" s="31">
        <v>0</v>
      </c>
      <c r="AG94" s="31">
        <v>0</v>
      </c>
      <c r="AH94" s="38">
        <f t="shared" si="47"/>
        <v>60.19</v>
      </c>
      <c r="AI94" s="57">
        <f>IF(AH94="",Default_Rank_Score,RANK(AH94,AH$4:AH$119,1))</f>
        <v>88</v>
      </c>
      <c r="AJ94" s="51">
        <v>57.48</v>
      </c>
      <c r="AK94" s="6">
        <v>0</v>
      </c>
      <c r="AL94" s="31">
        <v>0</v>
      </c>
      <c r="AM94" s="31">
        <v>0</v>
      </c>
      <c r="AN94" s="38">
        <f t="shared" si="48"/>
        <v>57.48</v>
      </c>
      <c r="AO94" s="11">
        <f>IF(AN94="",Default_Rank_Score,RANK(AN94,AN$4:AN$119,1))</f>
        <v>72</v>
      </c>
      <c r="AP94" s="51">
        <v>55.08</v>
      </c>
      <c r="AQ94" s="6">
        <v>0</v>
      </c>
      <c r="AR94" s="31">
        <v>0</v>
      </c>
      <c r="AS94" s="31">
        <v>0</v>
      </c>
      <c r="AT94" s="38">
        <f t="shared" si="49"/>
        <v>55.08</v>
      </c>
      <c r="AU94" s="11">
        <f>IF(AT94="",Default_Rank_Score,RANK(AT94,AT$4:AT$119,1))</f>
        <v>74</v>
      </c>
      <c r="AV94" s="51">
        <v>46.94</v>
      </c>
      <c r="AW94" s="6">
        <v>2</v>
      </c>
      <c r="AX94" s="31">
        <v>0</v>
      </c>
      <c r="AY94" s="31">
        <v>0</v>
      </c>
      <c r="AZ94" s="38">
        <f t="shared" si="50"/>
        <v>56.94</v>
      </c>
      <c r="BA94" s="11">
        <f>IF(AZ94="",Default_Rank_Score,RANK(AZ94,AZ$4:AZ$119,1))</f>
        <v>77</v>
      </c>
      <c r="BB94" s="51">
        <v>46.96</v>
      </c>
      <c r="BC94" s="6">
        <v>0</v>
      </c>
      <c r="BD94" s="31">
        <v>0</v>
      </c>
      <c r="BE94" s="31">
        <v>0</v>
      </c>
      <c r="BF94" s="38">
        <f t="shared" si="51"/>
        <v>46.96</v>
      </c>
      <c r="BG94" s="11">
        <f>IF(BF94="",Default_Rank_Score,RANK(BF94,BF$4:BF$119,1))</f>
        <v>69</v>
      </c>
      <c r="BH94" s="51">
        <v>60.3</v>
      </c>
      <c r="BI94" s="6">
        <v>0</v>
      </c>
      <c r="BJ94" s="31">
        <v>0</v>
      </c>
      <c r="BK94" s="31">
        <v>0</v>
      </c>
      <c r="BL94" s="38">
        <f t="shared" si="52"/>
        <v>60.3</v>
      </c>
      <c r="BM94" s="11">
        <f>IF(BL94="",Default_Rank_Score,RANK(BL94,BL$4:BL$119,1))</f>
        <v>86</v>
      </c>
      <c r="BN94" s="51">
        <v>58.34</v>
      </c>
      <c r="BO94" s="6">
        <v>1</v>
      </c>
      <c r="BP94" s="31">
        <v>0</v>
      </c>
      <c r="BQ94" s="31">
        <v>0</v>
      </c>
      <c r="BR94" s="38">
        <f t="shared" si="53"/>
        <v>63.34</v>
      </c>
      <c r="BS94" s="11">
        <f>IF(BR94="",Default_Rank_Score,RANK(BR94,BR$4:BR$119,1))</f>
        <v>78</v>
      </c>
    </row>
    <row r="95" spans="1:71" s="10" customFormat="1" x14ac:dyDescent="0.2">
      <c r="A95" s="61" t="s">
        <v>169</v>
      </c>
      <c r="B95" s="2"/>
      <c r="C95" s="1"/>
      <c r="D95" s="73">
        <v>5</v>
      </c>
      <c r="E95" s="76" t="s">
        <v>73</v>
      </c>
      <c r="F95" s="6"/>
      <c r="G95" s="66">
        <f t="shared" si="43"/>
        <v>103</v>
      </c>
      <c r="H95" s="66">
        <f t="shared" si="39"/>
        <v>514</v>
      </c>
      <c r="I95" s="66">
        <f t="shared" si="40"/>
        <v>1</v>
      </c>
      <c r="J95" s="66">
        <f t="shared" si="41"/>
        <v>34</v>
      </c>
      <c r="K95" s="67">
        <f t="shared" si="42"/>
        <v>940.08000000000015</v>
      </c>
      <c r="L95" s="51">
        <v>83.18</v>
      </c>
      <c r="M95" s="6">
        <v>5</v>
      </c>
      <c r="N95" s="31">
        <v>0</v>
      </c>
      <c r="O95" s="31">
        <v>0</v>
      </c>
      <c r="P95" s="38">
        <f t="shared" si="44"/>
        <v>108.18</v>
      </c>
      <c r="Q95" s="55">
        <f>IF(P95="",Default_Rank_Score,RANK(P95,P$4:P$119,1))</f>
        <v>105</v>
      </c>
      <c r="R95" s="51">
        <v>55.22</v>
      </c>
      <c r="S95" s="6">
        <v>0</v>
      </c>
      <c r="T95" s="31">
        <v>0</v>
      </c>
      <c r="U95" s="31">
        <v>0</v>
      </c>
      <c r="V95" s="38">
        <f t="shared" si="45"/>
        <v>55.22</v>
      </c>
      <c r="W95" s="57">
        <f>IF(V95="",Default_Rank_Score,RANK(V95,V$4:V$119,1))</f>
        <v>99</v>
      </c>
      <c r="X95" s="51">
        <v>80.83</v>
      </c>
      <c r="Y95" s="6">
        <v>4</v>
      </c>
      <c r="Z95" s="31">
        <v>0</v>
      </c>
      <c r="AA95" s="31">
        <v>0</v>
      </c>
      <c r="AB95" s="38">
        <f t="shared" si="46"/>
        <v>100.83</v>
      </c>
      <c r="AC95" s="57">
        <f>IF(AB95="",Default_Rank_Score,RANK(AB95,AB$4:AB$119,1))</f>
        <v>106</v>
      </c>
      <c r="AD95" s="51">
        <v>73.25</v>
      </c>
      <c r="AE95" s="6">
        <v>2</v>
      </c>
      <c r="AF95" s="31">
        <v>0</v>
      </c>
      <c r="AG95" s="31">
        <v>0</v>
      </c>
      <c r="AH95" s="38">
        <f t="shared" si="47"/>
        <v>83.25</v>
      </c>
      <c r="AI95" s="57">
        <f>IF(AH95="",Default_Rank_Score,RANK(AH95,AH$4:AH$119,1))</f>
        <v>103</v>
      </c>
      <c r="AJ95" s="51">
        <v>84.91</v>
      </c>
      <c r="AK95" s="6">
        <v>2</v>
      </c>
      <c r="AL95" s="31">
        <v>0</v>
      </c>
      <c r="AM95" s="31">
        <v>0</v>
      </c>
      <c r="AN95" s="38">
        <f t="shared" si="48"/>
        <v>94.91</v>
      </c>
      <c r="AO95" s="11">
        <f>IF(AN95="",Default_Rank_Score,RANK(AN95,AN$4:AN$119,1))</f>
        <v>101</v>
      </c>
      <c r="AP95" s="51">
        <v>73.95</v>
      </c>
      <c r="AQ95" s="6">
        <v>5</v>
      </c>
      <c r="AR95" s="31">
        <v>0</v>
      </c>
      <c r="AS95" s="31">
        <v>0</v>
      </c>
      <c r="AT95" s="38">
        <f t="shared" si="49"/>
        <v>98.95</v>
      </c>
      <c r="AU95" s="11">
        <f>IF(AT95="",Default_Rank_Score,RANK(AT95,AT$4:AT$119,1))</f>
        <v>100</v>
      </c>
      <c r="AV95" s="51">
        <v>75.58</v>
      </c>
      <c r="AW95" s="6">
        <v>8</v>
      </c>
      <c r="AX95" s="31">
        <v>0</v>
      </c>
      <c r="AY95" s="31">
        <v>0</v>
      </c>
      <c r="AZ95" s="38">
        <f t="shared" si="50"/>
        <v>115.58</v>
      </c>
      <c r="BA95" s="11">
        <f>IF(AZ95="",Default_Rank_Score,RANK(AZ95,AZ$4:AZ$119,1))</f>
        <v>107</v>
      </c>
      <c r="BB95" s="51">
        <v>70.209999999999994</v>
      </c>
      <c r="BC95" s="6">
        <v>2</v>
      </c>
      <c r="BD95" s="31">
        <v>0</v>
      </c>
      <c r="BE95" s="31">
        <v>0</v>
      </c>
      <c r="BF95" s="38">
        <f t="shared" si="51"/>
        <v>80.209999999999994</v>
      </c>
      <c r="BG95" s="11">
        <f>IF(BF95="",Default_Rank_Score,RANK(BF95,BF$4:BF$119,1))</f>
        <v>101</v>
      </c>
      <c r="BH95" s="51">
        <v>70.989999999999995</v>
      </c>
      <c r="BI95" s="6">
        <v>1</v>
      </c>
      <c r="BJ95" s="31">
        <v>0</v>
      </c>
      <c r="BK95" s="31">
        <v>0</v>
      </c>
      <c r="BL95" s="38">
        <f t="shared" si="52"/>
        <v>75.989999999999995</v>
      </c>
      <c r="BM95" s="11">
        <f>IF(BL95="",Default_Rank_Score,RANK(BL95,BL$4:BL$119,1))</f>
        <v>101</v>
      </c>
      <c r="BN95" s="51">
        <v>101.96</v>
      </c>
      <c r="BO95" s="6">
        <v>5</v>
      </c>
      <c r="BP95" s="31">
        <v>0</v>
      </c>
      <c r="BQ95" s="31">
        <v>0</v>
      </c>
      <c r="BR95" s="38">
        <f t="shared" si="53"/>
        <v>126.96</v>
      </c>
      <c r="BS95" s="11">
        <f>IF(BR95="",Default_Rank_Score,RANK(BR95,BR$4:BR$119,1))</f>
        <v>108</v>
      </c>
    </row>
    <row r="96" spans="1:71" s="10" customFormat="1" x14ac:dyDescent="0.2">
      <c r="A96" s="61" t="s">
        <v>170</v>
      </c>
      <c r="B96" s="2"/>
      <c r="C96" s="1"/>
      <c r="D96" s="73">
        <v>5</v>
      </c>
      <c r="E96" s="76" t="s">
        <v>144</v>
      </c>
      <c r="F96" s="6"/>
      <c r="G96" s="66">
        <f t="shared" si="43"/>
        <v>54</v>
      </c>
      <c r="H96" s="66">
        <f t="shared" ref="H96:H101" si="58">Q96+W96+AC96+AI96+AO96</f>
        <v>286</v>
      </c>
      <c r="I96" s="66">
        <f t="shared" ref="I96:I101" si="59">IF(M96=0,1,0)+IF(S96=0,1,0)+IF(Y96=0,1,0)+IF(AE96=0,1,0)+IF(AK96=0,1,0)+IF(AQ96=0,1,0)+IF(AW96=0,1,0)+IF(BC96=0,1,0)+IF(BI96=0,1,0)+IF(BO96=0,1,0)</f>
        <v>10</v>
      </c>
      <c r="J96" s="66">
        <f t="shared" ref="J96:J101" si="60">M96+S96+Y96+AE96+AK96+AQ96+AW96+BC96+BI96+BO96</f>
        <v>0</v>
      </c>
      <c r="K96" s="67">
        <f t="shared" ref="K96:K101" si="61">P96+V96+AB96+AH96+AN96+AT96+AZ96+BF96+BL96+BR96</f>
        <v>435.05999999999995</v>
      </c>
      <c r="L96" s="51">
        <v>40.479999999999997</v>
      </c>
      <c r="M96" s="6">
        <v>0</v>
      </c>
      <c r="N96" s="31">
        <v>0</v>
      </c>
      <c r="O96" s="31">
        <v>0</v>
      </c>
      <c r="P96" s="38">
        <f t="shared" si="44"/>
        <v>40.479999999999997</v>
      </c>
      <c r="Q96" s="55">
        <f>IF(P96="",Default_Rank_Score,RANK(P96,P$4:P$119,1))</f>
        <v>50</v>
      </c>
      <c r="R96" s="51">
        <v>25.7</v>
      </c>
      <c r="S96" s="6">
        <v>0</v>
      </c>
      <c r="T96" s="31">
        <v>0</v>
      </c>
      <c r="U96" s="31">
        <v>0</v>
      </c>
      <c r="V96" s="38">
        <f t="shared" si="45"/>
        <v>25.7</v>
      </c>
      <c r="W96" s="57">
        <f>IF(V96="",Default_Rank_Score,RANK(V96,V$4:V$119,1))</f>
        <v>32</v>
      </c>
      <c r="X96" s="51">
        <v>47.62</v>
      </c>
      <c r="Y96" s="6">
        <v>0</v>
      </c>
      <c r="Z96" s="31">
        <v>0</v>
      </c>
      <c r="AA96" s="31">
        <v>0</v>
      </c>
      <c r="AB96" s="38">
        <f t="shared" si="46"/>
        <v>47.62</v>
      </c>
      <c r="AC96" s="57">
        <f>IF(AB96="",Default_Rank_Score,RANK(AB96,AB$4:AB$119,1))</f>
        <v>59</v>
      </c>
      <c r="AD96" s="51">
        <v>48.24</v>
      </c>
      <c r="AE96" s="6">
        <v>0</v>
      </c>
      <c r="AF96" s="31">
        <v>0</v>
      </c>
      <c r="AG96" s="31">
        <v>0</v>
      </c>
      <c r="AH96" s="38">
        <f t="shared" si="47"/>
        <v>48.24</v>
      </c>
      <c r="AI96" s="57">
        <f>IF(AH96="",Default_Rank_Score,RANK(AH96,AH$4:AH$119,1))</f>
        <v>76</v>
      </c>
      <c r="AJ96" s="51">
        <v>56.51</v>
      </c>
      <c r="AK96" s="6">
        <v>0</v>
      </c>
      <c r="AL96" s="31">
        <v>0</v>
      </c>
      <c r="AM96" s="31">
        <v>0</v>
      </c>
      <c r="AN96" s="38">
        <f t="shared" si="48"/>
        <v>56.51</v>
      </c>
      <c r="AO96" s="11">
        <f>IF(AN96="",Default_Rank_Score,RANK(AN96,AN$4:AN$119,1))</f>
        <v>69</v>
      </c>
      <c r="AP96" s="51">
        <v>46.55</v>
      </c>
      <c r="AQ96" s="6">
        <v>0</v>
      </c>
      <c r="AR96" s="31">
        <v>0</v>
      </c>
      <c r="AS96" s="31">
        <v>0</v>
      </c>
      <c r="AT96" s="38">
        <f t="shared" si="49"/>
        <v>46.55</v>
      </c>
      <c r="AU96" s="11">
        <f>IF(AT96="",Default_Rank_Score,RANK(AT96,AT$4:AT$119,1))</f>
        <v>61</v>
      </c>
      <c r="AV96" s="51">
        <v>42.21</v>
      </c>
      <c r="AW96" s="6">
        <v>0</v>
      </c>
      <c r="AX96" s="31">
        <v>0</v>
      </c>
      <c r="AY96" s="31">
        <v>0</v>
      </c>
      <c r="AZ96" s="38">
        <f t="shared" si="50"/>
        <v>42.21</v>
      </c>
      <c r="BA96" s="11">
        <f>IF(AZ96="",Default_Rank_Score,RANK(AZ96,AZ$4:AZ$119,1))</f>
        <v>48</v>
      </c>
      <c r="BB96" s="51">
        <v>40.26</v>
      </c>
      <c r="BC96" s="6">
        <v>0</v>
      </c>
      <c r="BD96" s="31">
        <v>0</v>
      </c>
      <c r="BE96" s="31">
        <v>0</v>
      </c>
      <c r="BF96" s="38">
        <f t="shared" si="51"/>
        <v>40.26</v>
      </c>
      <c r="BG96" s="11">
        <f>IF(BF96="",Default_Rank_Score,RANK(BF96,BF$4:BF$119,1))</f>
        <v>55</v>
      </c>
      <c r="BH96" s="51">
        <v>38.61</v>
      </c>
      <c r="BI96" s="6">
        <v>0</v>
      </c>
      <c r="BJ96" s="31">
        <v>0</v>
      </c>
      <c r="BK96" s="31">
        <v>0</v>
      </c>
      <c r="BL96" s="38">
        <f t="shared" si="52"/>
        <v>38.61</v>
      </c>
      <c r="BM96" s="11">
        <f>IF(BL96="",Default_Rank_Score,RANK(BL96,BL$4:BL$119,1))</f>
        <v>44</v>
      </c>
      <c r="BN96" s="51">
        <v>48.88</v>
      </c>
      <c r="BO96" s="6">
        <v>0</v>
      </c>
      <c r="BP96" s="31">
        <v>0</v>
      </c>
      <c r="BQ96" s="31">
        <v>0</v>
      </c>
      <c r="BR96" s="38">
        <f t="shared" si="53"/>
        <v>48.88</v>
      </c>
      <c r="BS96" s="11">
        <f>IF(BR96="",Default_Rank_Score,RANK(BR96,BR$4:BR$119,1))</f>
        <v>50</v>
      </c>
    </row>
    <row r="97" spans="1:71" s="10" customFormat="1" x14ac:dyDescent="0.2">
      <c r="A97" s="61" t="s">
        <v>171</v>
      </c>
      <c r="B97" s="2"/>
      <c r="C97" s="1"/>
      <c r="D97" s="73">
        <v>5</v>
      </c>
      <c r="E97" s="80" t="s">
        <v>172</v>
      </c>
      <c r="F97" s="6"/>
      <c r="G97" s="66">
        <f t="shared" si="43"/>
        <v>60</v>
      </c>
      <c r="H97" s="66">
        <f t="shared" si="58"/>
        <v>313</v>
      </c>
      <c r="I97" s="66">
        <f t="shared" si="59"/>
        <v>8</v>
      </c>
      <c r="J97" s="66">
        <f t="shared" si="60"/>
        <v>2</v>
      </c>
      <c r="K97" s="67">
        <f t="shared" si="61"/>
        <v>461.08</v>
      </c>
      <c r="L97" s="51">
        <v>42.97</v>
      </c>
      <c r="M97" s="6">
        <v>0</v>
      </c>
      <c r="N97" s="31">
        <v>0</v>
      </c>
      <c r="O97" s="31">
        <v>0</v>
      </c>
      <c r="P97" s="38">
        <f t="shared" si="44"/>
        <v>42.97</v>
      </c>
      <c r="Q97" s="55">
        <f>IF(P97="",Default_Rank_Score,RANK(P97,P$4:P$119,1))</f>
        <v>55</v>
      </c>
      <c r="R97" s="51">
        <v>34.5</v>
      </c>
      <c r="S97" s="6">
        <v>1</v>
      </c>
      <c r="T97" s="31">
        <v>0</v>
      </c>
      <c r="U97" s="31">
        <v>0</v>
      </c>
      <c r="V97" s="38">
        <f t="shared" si="45"/>
        <v>39.5</v>
      </c>
      <c r="W97" s="57">
        <f>IF(V97="",Default_Rank_Score,RANK(V97,V$4:V$119,1))</f>
        <v>76</v>
      </c>
      <c r="X97" s="51">
        <v>45.59</v>
      </c>
      <c r="Y97" s="6">
        <v>0</v>
      </c>
      <c r="Z97" s="31">
        <v>0</v>
      </c>
      <c r="AA97" s="31">
        <v>0</v>
      </c>
      <c r="AB97" s="38">
        <f t="shared" si="46"/>
        <v>45.59</v>
      </c>
      <c r="AC97" s="57">
        <f>IF(AB97="",Default_Rank_Score,RANK(AB97,AB$4:AB$119,1))</f>
        <v>52</v>
      </c>
      <c r="AD97" s="51">
        <v>43.91</v>
      </c>
      <c r="AE97" s="6">
        <v>0</v>
      </c>
      <c r="AF97" s="31">
        <v>0</v>
      </c>
      <c r="AG97" s="31">
        <v>0</v>
      </c>
      <c r="AH97" s="38">
        <f t="shared" si="47"/>
        <v>43.91</v>
      </c>
      <c r="AI97" s="57">
        <f>IF(AH97="",Default_Rank_Score,RANK(AH97,AH$4:AH$119,1))</f>
        <v>70</v>
      </c>
      <c r="AJ97" s="51">
        <v>51.54</v>
      </c>
      <c r="AK97" s="6">
        <v>0</v>
      </c>
      <c r="AL97" s="31">
        <v>0</v>
      </c>
      <c r="AM97" s="31">
        <v>0</v>
      </c>
      <c r="AN97" s="38">
        <f t="shared" si="48"/>
        <v>51.54</v>
      </c>
      <c r="AO97" s="11">
        <f>IF(AN97="",Default_Rank_Score,RANK(AN97,AN$4:AN$119,1))</f>
        <v>60</v>
      </c>
      <c r="AP97" s="51">
        <v>47.96</v>
      </c>
      <c r="AQ97" s="6">
        <v>0</v>
      </c>
      <c r="AR97" s="31">
        <v>0</v>
      </c>
      <c r="AS97" s="31">
        <v>0</v>
      </c>
      <c r="AT97" s="38">
        <f t="shared" si="49"/>
        <v>47.96</v>
      </c>
      <c r="AU97" s="11">
        <f>IF(AT97="",Default_Rank_Score,RANK(AT97,AT$4:AT$119,1))</f>
        <v>64</v>
      </c>
      <c r="AV97" s="51">
        <v>45.54</v>
      </c>
      <c r="AW97" s="6">
        <v>0</v>
      </c>
      <c r="AX97" s="31">
        <v>0</v>
      </c>
      <c r="AY97" s="31">
        <v>0</v>
      </c>
      <c r="AZ97" s="38">
        <f t="shared" si="50"/>
        <v>45.54</v>
      </c>
      <c r="BA97" s="11">
        <f>IF(AZ97="",Default_Rank_Score,RANK(AZ97,AZ$4:AZ$119,1))</f>
        <v>62</v>
      </c>
      <c r="BB97" s="51">
        <v>39.909999999999997</v>
      </c>
      <c r="BC97" s="6">
        <v>0</v>
      </c>
      <c r="BD97" s="31">
        <v>0</v>
      </c>
      <c r="BE97" s="31">
        <v>0</v>
      </c>
      <c r="BF97" s="38">
        <f t="shared" si="51"/>
        <v>39.909999999999997</v>
      </c>
      <c r="BG97" s="11">
        <f>IF(BF97="",Default_Rank_Score,RANK(BF97,BF$4:BF$119,1))</f>
        <v>52</v>
      </c>
      <c r="BH97" s="51">
        <v>45.49</v>
      </c>
      <c r="BI97" s="6">
        <v>1</v>
      </c>
      <c r="BJ97" s="31">
        <v>0</v>
      </c>
      <c r="BK97" s="31">
        <v>0</v>
      </c>
      <c r="BL97" s="38">
        <f t="shared" si="52"/>
        <v>50.49</v>
      </c>
      <c r="BM97" s="11">
        <f>IF(BL97="",Default_Rank_Score,RANK(BL97,BL$4:BL$119,1))</f>
        <v>70</v>
      </c>
      <c r="BN97" s="51">
        <v>53.67</v>
      </c>
      <c r="BO97" s="6">
        <v>0</v>
      </c>
      <c r="BP97" s="31">
        <v>0</v>
      </c>
      <c r="BQ97" s="31">
        <v>0</v>
      </c>
      <c r="BR97" s="38">
        <f t="shared" si="53"/>
        <v>53.67</v>
      </c>
      <c r="BS97" s="11">
        <f>IF(BR97="",Default_Rank_Score,RANK(BR97,BR$4:BR$119,1))</f>
        <v>61</v>
      </c>
    </row>
    <row r="98" spans="1:71" s="10" customFormat="1" x14ac:dyDescent="0.2">
      <c r="A98" s="61" t="s">
        <v>154</v>
      </c>
      <c r="B98" s="2"/>
      <c r="C98" s="1"/>
      <c r="D98" s="73">
        <v>5</v>
      </c>
      <c r="E98" s="76" t="s">
        <v>80</v>
      </c>
      <c r="F98" s="6"/>
      <c r="G98" s="66">
        <f t="shared" si="43"/>
        <v>26</v>
      </c>
      <c r="H98" s="66">
        <f t="shared" si="58"/>
        <v>139</v>
      </c>
      <c r="I98" s="66">
        <f t="shared" si="59"/>
        <v>6</v>
      </c>
      <c r="J98" s="66">
        <f t="shared" si="60"/>
        <v>8</v>
      </c>
      <c r="K98" s="67">
        <f t="shared" si="61"/>
        <v>350.17000000000007</v>
      </c>
      <c r="L98" s="51">
        <v>29.65</v>
      </c>
      <c r="M98" s="6">
        <v>0</v>
      </c>
      <c r="N98" s="31">
        <v>0</v>
      </c>
      <c r="O98" s="31">
        <v>0</v>
      </c>
      <c r="P98" s="38">
        <f t="shared" si="44"/>
        <v>29.65</v>
      </c>
      <c r="Q98" s="55">
        <f>IF(P98="",Default_Rank_Score,RANK(P98,P$4:P$119,1))</f>
        <v>20</v>
      </c>
      <c r="R98" s="51">
        <v>20.440000000000001</v>
      </c>
      <c r="S98" s="6">
        <v>0</v>
      </c>
      <c r="T98" s="31">
        <v>0</v>
      </c>
      <c r="U98" s="31">
        <v>0</v>
      </c>
      <c r="V98" s="38">
        <f t="shared" si="45"/>
        <v>20.440000000000001</v>
      </c>
      <c r="W98" s="57">
        <f>IF(V98="",Default_Rank_Score,RANK(V98,V$4:V$119,1))</f>
        <v>12</v>
      </c>
      <c r="X98" s="51">
        <v>49.39</v>
      </c>
      <c r="Y98" s="6">
        <v>0</v>
      </c>
      <c r="Z98" s="31">
        <v>0</v>
      </c>
      <c r="AA98" s="31">
        <v>0</v>
      </c>
      <c r="AB98" s="38">
        <f t="shared" si="46"/>
        <v>49.39</v>
      </c>
      <c r="AC98" s="57">
        <f>IF(AB98="",Default_Rank_Score,RANK(AB98,AB$4:AB$119,1))</f>
        <v>64</v>
      </c>
      <c r="AD98" s="51">
        <v>31.06</v>
      </c>
      <c r="AE98" s="6">
        <v>0</v>
      </c>
      <c r="AF98" s="31">
        <v>0</v>
      </c>
      <c r="AG98" s="31">
        <v>0</v>
      </c>
      <c r="AH98" s="38">
        <f t="shared" si="47"/>
        <v>31.06</v>
      </c>
      <c r="AI98" s="57">
        <f>IF(AH98="",Default_Rank_Score,RANK(AH98,AH$4:AH$119,1))</f>
        <v>25</v>
      </c>
      <c r="AJ98" s="51">
        <v>36.58</v>
      </c>
      <c r="AK98" s="6">
        <v>0</v>
      </c>
      <c r="AL98" s="31">
        <v>0</v>
      </c>
      <c r="AM98" s="31">
        <v>0</v>
      </c>
      <c r="AN98" s="38">
        <f t="shared" si="48"/>
        <v>36.58</v>
      </c>
      <c r="AO98" s="11">
        <f>IF(AN98="",Default_Rank_Score,RANK(AN98,AN$4:AN$119,1))</f>
        <v>18</v>
      </c>
      <c r="AP98" s="51">
        <v>31.36</v>
      </c>
      <c r="AQ98" s="6">
        <v>1</v>
      </c>
      <c r="AR98" s="31">
        <v>0</v>
      </c>
      <c r="AS98" s="31">
        <v>0</v>
      </c>
      <c r="AT98" s="38">
        <f t="shared" si="49"/>
        <v>36.36</v>
      </c>
      <c r="AU98" s="11">
        <f>IF(AT98="",Default_Rank_Score,RANK(AT98,AT$4:AT$119,1))</f>
        <v>32</v>
      </c>
      <c r="AV98" s="51">
        <v>23.9</v>
      </c>
      <c r="AW98" s="6">
        <v>2</v>
      </c>
      <c r="AX98" s="31">
        <v>0</v>
      </c>
      <c r="AY98" s="31">
        <v>0</v>
      </c>
      <c r="AZ98" s="38">
        <f t="shared" si="50"/>
        <v>33.9</v>
      </c>
      <c r="BA98" s="11">
        <f>IF(AZ98="",Default_Rank_Score,RANK(AZ98,AZ$4:AZ$119,1))</f>
        <v>21</v>
      </c>
      <c r="BB98" s="51">
        <v>26.51</v>
      </c>
      <c r="BC98" s="6">
        <v>3</v>
      </c>
      <c r="BD98" s="31">
        <v>0</v>
      </c>
      <c r="BE98" s="31">
        <v>0</v>
      </c>
      <c r="BF98" s="38">
        <f t="shared" si="51"/>
        <v>41.510000000000005</v>
      </c>
      <c r="BG98" s="11">
        <f>IF(BF98="",Default_Rank_Score,RANK(BF98,BF$4:BF$119,1))</f>
        <v>62</v>
      </c>
      <c r="BH98" s="51">
        <v>26.28</v>
      </c>
      <c r="BI98" s="6">
        <v>0</v>
      </c>
      <c r="BJ98" s="31">
        <v>0</v>
      </c>
      <c r="BK98" s="31">
        <v>0</v>
      </c>
      <c r="BL98" s="38">
        <f t="shared" si="52"/>
        <v>26.28</v>
      </c>
      <c r="BM98" s="11">
        <f>IF(BL98="",Default_Rank_Score,RANK(BL98,BL$4:BL$119,1))</f>
        <v>9</v>
      </c>
      <c r="BN98" s="51">
        <v>35</v>
      </c>
      <c r="BO98" s="6">
        <v>2</v>
      </c>
      <c r="BP98" s="31">
        <v>0</v>
      </c>
      <c r="BQ98" s="31">
        <v>0</v>
      </c>
      <c r="BR98" s="38">
        <f t="shared" si="53"/>
        <v>45</v>
      </c>
      <c r="BS98" s="11">
        <f>IF(BR98="",Default_Rank_Score,RANK(BR98,BR$4:BR$119,1))</f>
        <v>38</v>
      </c>
    </row>
    <row r="99" spans="1:71" s="10" customFormat="1" x14ac:dyDescent="0.2">
      <c r="A99" s="77" t="s">
        <v>189</v>
      </c>
      <c r="B99" s="2"/>
      <c r="C99" s="1"/>
      <c r="D99" s="73">
        <v>5</v>
      </c>
      <c r="E99" s="76" t="s">
        <v>144</v>
      </c>
      <c r="F99" s="6"/>
      <c r="G99" s="66">
        <f t="shared" si="43"/>
        <v>1</v>
      </c>
      <c r="H99" s="66">
        <f t="shared" si="58"/>
        <v>18</v>
      </c>
      <c r="I99" s="66">
        <f t="shared" si="59"/>
        <v>7</v>
      </c>
      <c r="J99" s="66">
        <f t="shared" si="60"/>
        <v>4</v>
      </c>
      <c r="K99" s="67">
        <f t="shared" si="61"/>
        <v>206.76000000000002</v>
      </c>
      <c r="L99" s="51">
        <v>20.45</v>
      </c>
      <c r="M99" s="6">
        <v>0</v>
      </c>
      <c r="N99" s="31">
        <v>0</v>
      </c>
      <c r="O99" s="31">
        <v>0</v>
      </c>
      <c r="P99" s="38">
        <f t="shared" si="44"/>
        <v>20.45</v>
      </c>
      <c r="Q99" s="55">
        <f>IF(P99="",Default_Rank_Score,RANK(P99,P$4:P$119,1))</f>
        <v>3</v>
      </c>
      <c r="R99" s="51">
        <v>12.56</v>
      </c>
      <c r="S99" s="6">
        <v>0</v>
      </c>
      <c r="T99" s="31">
        <v>0</v>
      </c>
      <c r="U99" s="31">
        <v>0</v>
      </c>
      <c r="V99" s="38">
        <f t="shared" si="45"/>
        <v>12.56</v>
      </c>
      <c r="W99" s="57">
        <f>IF(V99="",Default_Rank_Score,RANK(V99,V$4:V$119,1))</f>
        <v>1</v>
      </c>
      <c r="X99" s="75">
        <v>19.93</v>
      </c>
      <c r="Y99" s="6">
        <v>1</v>
      </c>
      <c r="Z99" s="31">
        <v>0</v>
      </c>
      <c r="AA99" s="31">
        <v>0</v>
      </c>
      <c r="AB99" s="38">
        <f t="shared" si="46"/>
        <v>24.93</v>
      </c>
      <c r="AC99" s="57">
        <f>IF(AB99="",Default_Rank_Score,RANK(AB99,AB$4:AB$119,1))</f>
        <v>8</v>
      </c>
      <c r="AD99" s="51">
        <v>17.18</v>
      </c>
      <c r="AE99" s="6">
        <v>1</v>
      </c>
      <c r="AF99" s="31">
        <v>0</v>
      </c>
      <c r="AG99" s="31">
        <v>0</v>
      </c>
      <c r="AH99" s="38">
        <f t="shared" si="47"/>
        <v>22.18</v>
      </c>
      <c r="AI99" s="57">
        <f>IF(AH99="",Default_Rank_Score,RANK(AH99,AH$4:AH$119,1))</f>
        <v>5</v>
      </c>
      <c r="AJ99" s="51">
        <v>24.68</v>
      </c>
      <c r="AK99" s="6">
        <v>0</v>
      </c>
      <c r="AL99" s="31">
        <v>0</v>
      </c>
      <c r="AM99" s="31">
        <v>0</v>
      </c>
      <c r="AN99" s="38">
        <f t="shared" si="48"/>
        <v>24.68</v>
      </c>
      <c r="AO99" s="11">
        <f>IF(AN99="",Default_Rank_Score,RANK(AN99,AN$4:AN$119,1))</f>
        <v>1</v>
      </c>
      <c r="AP99" s="51">
        <v>16.690000000000001</v>
      </c>
      <c r="AQ99" s="6">
        <v>0</v>
      </c>
      <c r="AR99" s="31">
        <v>0</v>
      </c>
      <c r="AS99" s="31">
        <v>0</v>
      </c>
      <c r="AT99" s="38">
        <f t="shared" si="49"/>
        <v>16.690000000000001</v>
      </c>
      <c r="AU99" s="11">
        <f>IF(AT99="",Default_Rank_Score,RANK(AT99,AT$4:AT$119,1))</f>
        <v>1</v>
      </c>
      <c r="AV99" s="51">
        <v>19.059999999999999</v>
      </c>
      <c r="AW99" s="6">
        <v>2</v>
      </c>
      <c r="AX99" s="31">
        <v>0</v>
      </c>
      <c r="AY99" s="31">
        <v>0</v>
      </c>
      <c r="AZ99" s="38">
        <f t="shared" si="50"/>
        <v>29.06</v>
      </c>
      <c r="BA99" s="11">
        <f>IF(AZ99="",Default_Rank_Score,RANK(AZ99,AZ$4:AZ$119,1))</f>
        <v>6</v>
      </c>
      <c r="BB99" s="51">
        <v>18.16</v>
      </c>
      <c r="BC99" s="6">
        <v>0</v>
      </c>
      <c r="BD99" s="31">
        <v>0</v>
      </c>
      <c r="BE99" s="31">
        <v>0</v>
      </c>
      <c r="BF99" s="38">
        <f t="shared" si="51"/>
        <v>18.16</v>
      </c>
      <c r="BG99" s="11">
        <f>IF(BF99="",Default_Rank_Score,RANK(BF99,BF$4:BF$119,1))</f>
        <v>1</v>
      </c>
      <c r="BH99" s="51">
        <v>16.89</v>
      </c>
      <c r="BI99" s="6">
        <v>0</v>
      </c>
      <c r="BJ99" s="31">
        <v>0</v>
      </c>
      <c r="BK99" s="31">
        <v>0</v>
      </c>
      <c r="BL99" s="38">
        <f t="shared" si="52"/>
        <v>16.89</v>
      </c>
      <c r="BM99" s="11">
        <f>IF(BL99="",Default_Rank_Score,RANK(BL99,BL$4:BL$119,1))</f>
        <v>1</v>
      </c>
      <c r="BN99" s="51">
        <v>21.16</v>
      </c>
      <c r="BO99" s="6">
        <v>0</v>
      </c>
      <c r="BP99" s="31">
        <v>0</v>
      </c>
      <c r="BQ99" s="31">
        <v>0</v>
      </c>
      <c r="BR99" s="38">
        <f t="shared" si="53"/>
        <v>21.16</v>
      </c>
      <c r="BS99" s="11">
        <f>IF(BR99="",Default_Rank_Score,RANK(BR99,BR$4:BR$119,1))</f>
        <v>1</v>
      </c>
    </row>
    <row r="100" spans="1:71" s="10" customFormat="1" x14ac:dyDescent="0.2">
      <c r="A100" s="61" t="s">
        <v>194</v>
      </c>
      <c r="B100" s="2"/>
      <c r="C100" s="1"/>
      <c r="D100" s="73">
        <v>5</v>
      </c>
      <c r="E100" s="76" t="s">
        <v>196</v>
      </c>
      <c r="F100" s="6"/>
      <c r="G100" s="66">
        <f t="shared" si="43"/>
        <v>66</v>
      </c>
      <c r="H100" s="66">
        <f t="shared" si="58"/>
        <v>319</v>
      </c>
      <c r="I100" s="66">
        <f t="shared" si="59"/>
        <v>4</v>
      </c>
      <c r="J100" s="66">
        <f t="shared" si="60"/>
        <v>8</v>
      </c>
      <c r="K100" s="67">
        <f t="shared" si="61"/>
        <v>495.16</v>
      </c>
      <c r="L100" s="51">
        <v>43.74</v>
      </c>
      <c r="M100" s="6">
        <v>2</v>
      </c>
      <c r="N100" s="31">
        <v>1</v>
      </c>
      <c r="O100" s="31">
        <v>0</v>
      </c>
      <c r="P100" s="38">
        <f t="shared" si="44"/>
        <v>63.74</v>
      </c>
      <c r="Q100" s="55">
        <f>IF(P100="",Default_Rank_Score,RANK(P100,P$4:P$119,1))</f>
        <v>84</v>
      </c>
      <c r="R100" s="51">
        <v>34.5</v>
      </c>
      <c r="S100" s="6">
        <v>0</v>
      </c>
      <c r="T100" s="31">
        <v>0</v>
      </c>
      <c r="U100" s="31">
        <v>0</v>
      </c>
      <c r="V100" s="38">
        <f t="shared" si="45"/>
        <v>34.5</v>
      </c>
      <c r="W100" s="57">
        <f>IF(V100="",Default_Rank_Score,RANK(V100,V$4:V$119,1))</f>
        <v>62</v>
      </c>
      <c r="X100" s="51">
        <v>40.31</v>
      </c>
      <c r="Y100" s="6">
        <v>1</v>
      </c>
      <c r="Z100" s="31">
        <v>1</v>
      </c>
      <c r="AA100" s="31">
        <v>0</v>
      </c>
      <c r="AB100" s="38">
        <f t="shared" si="46"/>
        <v>55.31</v>
      </c>
      <c r="AC100" s="57">
        <f>IF(AB100="",Default_Rank_Score,RANK(AB100,AB$4:AB$119,1))</f>
        <v>74</v>
      </c>
      <c r="AD100" s="51">
        <v>33.17</v>
      </c>
      <c r="AE100" s="6">
        <v>1</v>
      </c>
      <c r="AF100" s="31">
        <v>0</v>
      </c>
      <c r="AG100" s="31">
        <v>0</v>
      </c>
      <c r="AH100" s="38">
        <f t="shared" si="47"/>
        <v>38.17</v>
      </c>
      <c r="AI100" s="57">
        <f>IF(AH100="",Default_Rank_Score,RANK(AH100,AH$4:AH$119,1))</f>
        <v>50</v>
      </c>
      <c r="AJ100" s="51">
        <v>41.95</v>
      </c>
      <c r="AK100" s="6">
        <v>1</v>
      </c>
      <c r="AL100" s="31">
        <v>0</v>
      </c>
      <c r="AM100" s="31">
        <v>0</v>
      </c>
      <c r="AN100" s="38">
        <f t="shared" si="48"/>
        <v>46.95</v>
      </c>
      <c r="AO100" s="11">
        <f>IF(AN100="",Default_Rank_Score,RANK(AN100,AN$4:AN$119,1))</f>
        <v>49</v>
      </c>
      <c r="AP100" s="51">
        <v>42.58</v>
      </c>
      <c r="AQ100" s="6">
        <v>0</v>
      </c>
      <c r="AR100" s="31">
        <v>0</v>
      </c>
      <c r="AS100" s="31">
        <v>0</v>
      </c>
      <c r="AT100" s="38">
        <f t="shared" si="49"/>
        <v>42.58</v>
      </c>
      <c r="AU100" s="11">
        <f>IF(AT100="",Default_Rank_Score,RANK(AT100,AT$4:AT$119,1))</f>
        <v>54</v>
      </c>
      <c r="AV100" s="51">
        <v>37.29</v>
      </c>
      <c r="AW100" s="6">
        <v>2</v>
      </c>
      <c r="AX100" s="31">
        <v>0</v>
      </c>
      <c r="AY100" s="31">
        <v>0</v>
      </c>
      <c r="AZ100" s="38">
        <f t="shared" si="50"/>
        <v>47.29</v>
      </c>
      <c r="BA100" s="11">
        <f>IF(AZ100="",Default_Rank_Score,RANK(AZ100,AZ$4:AZ$119,1))</f>
        <v>64</v>
      </c>
      <c r="BB100" s="51">
        <v>55.96</v>
      </c>
      <c r="BC100" s="6">
        <v>0</v>
      </c>
      <c r="BD100" s="31">
        <v>0</v>
      </c>
      <c r="BE100" s="31">
        <v>0</v>
      </c>
      <c r="BF100" s="38">
        <f t="shared" si="51"/>
        <v>55.96</v>
      </c>
      <c r="BG100" s="11">
        <f>IF(BF100="",Default_Rank_Score,RANK(BF100,BF$4:BF$119,1))</f>
        <v>84</v>
      </c>
      <c r="BH100" s="51">
        <v>46.81</v>
      </c>
      <c r="BI100" s="6">
        <v>1</v>
      </c>
      <c r="BJ100" s="31">
        <v>0</v>
      </c>
      <c r="BK100" s="31">
        <v>0</v>
      </c>
      <c r="BL100" s="38">
        <f t="shared" si="52"/>
        <v>51.81</v>
      </c>
      <c r="BM100" s="11">
        <f>IF(BL100="",Default_Rank_Score,RANK(BL100,BL$4:BL$119,1))</f>
        <v>71</v>
      </c>
      <c r="BN100" s="51">
        <v>58.85</v>
      </c>
      <c r="BO100" s="6">
        <v>0</v>
      </c>
      <c r="BP100" s="31">
        <v>0</v>
      </c>
      <c r="BQ100" s="31">
        <v>0</v>
      </c>
      <c r="BR100" s="38">
        <f t="shared" si="53"/>
        <v>58.85</v>
      </c>
      <c r="BS100" s="11">
        <f>IF(BR100="",Default_Rank_Score,RANK(BR100,BR$4:BR$119,1))</f>
        <v>71</v>
      </c>
    </row>
    <row r="101" spans="1:71" s="10" customFormat="1" x14ac:dyDescent="0.2">
      <c r="A101" s="61" t="s">
        <v>195</v>
      </c>
      <c r="B101" s="2"/>
      <c r="C101" s="1"/>
      <c r="D101" s="73">
        <v>5</v>
      </c>
      <c r="E101" s="76" t="s">
        <v>176</v>
      </c>
      <c r="F101" s="6"/>
      <c r="G101" s="66">
        <f t="shared" ref="G101:G118" si="62">RANK(K101,K$4:K$119,1)</f>
        <v>72</v>
      </c>
      <c r="H101" s="66">
        <f t="shared" si="58"/>
        <v>355</v>
      </c>
      <c r="I101" s="66">
        <f t="shared" si="59"/>
        <v>6</v>
      </c>
      <c r="J101" s="66">
        <f t="shared" si="60"/>
        <v>4</v>
      </c>
      <c r="K101" s="67">
        <f t="shared" si="61"/>
        <v>533.77</v>
      </c>
      <c r="L101" s="51">
        <v>45.7</v>
      </c>
      <c r="M101" s="6">
        <v>1</v>
      </c>
      <c r="N101" s="31">
        <v>0</v>
      </c>
      <c r="O101" s="31">
        <v>0</v>
      </c>
      <c r="P101" s="38">
        <f t="shared" ref="P101:P118" si="63">IF((OR(L101="",L101="DNC")),"",IF(L101="SDQ",P$129,IF(L101="DNF",999,(L101+(5*M101)+(N101*10)-(O101*5)))))</f>
        <v>50.7</v>
      </c>
      <c r="Q101" s="55">
        <f>IF(P101="",Default_Rank_Score,RANK(P101,P$4:P$119,1))</f>
        <v>66</v>
      </c>
      <c r="R101" s="51">
        <v>46.92</v>
      </c>
      <c r="S101" s="6">
        <v>0</v>
      </c>
      <c r="T101" s="31">
        <v>0</v>
      </c>
      <c r="U101" s="31">
        <v>0</v>
      </c>
      <c r="V101" s="38">
        <f t="shared" ref="V101:V118" si="64">IF((OR(R101="",R101="DNC")),"",IF(R101="SDQ",V$129,IF(R101="DNF",999,(R101+(5*S101)+(T101*10)-(U101*5)))))</f>
        <v>46.92</v>
      </c>
      <c r="W101" s="57">
        <f>IF(V101="",Default_Rank_Score,RANK(V101,V$4:V$119,1))</f>
        <v>87</v>
      </c>
      <c r="X101" s="51">
        <v>51.01</v>
      </c>
      <c r="Y101" s="6">
        <v>0</v>
      </c>
      <c r="Z101" s="31">
        <v>0</v>
      </c>
      <c r="AA101" s="31">
        <v>0</v>
      </c>
      <c r="AB101" s="38">
        <f t="shared" ref="AB101:AB118" si="65">IF((OR(X101="",X101="DNC")),"",IF(X101="SDQ",AB$129,IF(X101="DNF",999,(X101+(5*Y101)+(Z101*10)-(AA101*5)))))</f>
        <v>51.01</v>
      </c>
      <c r="AC101" s="57">
        <f>IF(AB101="",Default_Rank_Score,RANK(AB101,AB$4:AB$119,1))</f>
        <v>66</v>
      </c>
      <c r="AD101" s="51">
        <v>41.62</v>
      </c>
      <c r="AE101" s="6">
        <v>0</v>
      </c>
      <c r="AF101" s="31">
        <v>0</v>
      </c>
      <c r="AG101" s="31">
        <v>0</v>
      </c>
      <c r="AH101" s="38">
        <f t="shared" ref="AH101:AH118" si="66">IF((OR(AD101="",AD101="DNC")),"",IF(AD101="SDQ",AH$129,IF(AD101="DNF",999,(AD101+(5*AE101)+(AF101*10)-(AG101*5)))))</f>
        <v>41.62</v>
      </c>
      <c r="AI101" s="57">
        <f>IF(AH101="",Default_Rank_Score,RANK(AH101,AH$4:AH$119,1))</f>
        <v>63</v>
      </c>
      <c r="AJ101" s="51">
        <v>53.7</v>
      </c>
      <c r="AK101" s="6">
        <v>1</v>
      </c>
      <c r="AL101" s="31">
        <v>0</v>
      </c>
      <c r="AM101" s="31">
        <v>0</v>
      </c>
      <c r="AN101" s="38">
        <f t="shared" ref="AN101:AN118" si="67">IF((OR(AJ101="",AJ101="DNC")),"",IF(AJ101="SDQ",AN$129,IF(AJ101="DNF",999,(AJ101+(5*AK101)+(AL101*10)-(AM101*5)))))</f>
        <v>58.7</v>
      </c>
      <c r="AO101" s="11">
        <f>IF(AN101="",Default_Rank_Score,RANK(AN101,AN$4:AN$119,1))</f>
        <v>73</v>
      </c>
      <c r="AP101" s="51">
        <v>49.62</v>
      </c>
      <c r="AQ101" s="6">
        <v>0</v>
      </c>
      <c r="AR101" s="31">
        <v>0</v>
      </c>
      <c r="AS101" s="31">
        <v>0</v>
      </c>
      <c r="AT101" s="38">
        <f t="shared" ref="AT101:AT118" si="68">IF((OR(AP101="",AP101="DNC")),"",IF(AP101="SDQ",AT$129,IF(AP101="DNF",999,(AP101+(5*AQ101)+(AR101*10)-(AS101*5)))))</f>
        <v>49.62</v>
      </c>
      <c r="AU101" s="11">
        <f>IF(AT101="",Default_Rank_Score,RANK(AT101,AT$4:AT$119,1))</f>
        <v>65</v>
      </c>
      <c r="AV101" s="51">
        <v>51.4</v>
      </c>
      <c r="AW101" s="6">
        <v>1</v>
      </c>
      <c r="AX101" s="31">
        <v>0</v>
      </c>
      <c r="AY101" s="31">
        <v>0</v>
      </c>
      <c r="AZ101" s="38">
        <f t="shared" ref="AZ101:AZ118" si="69">IF((OR(AV101="",AV101="DNC")),"",IF(AV101="SDQ",AZ$129,IF(AV101="DNF",999,(AV101+(5*AW101)+(AX101*10)-(AY101*5)))))</f>
        <v>56.4</v>
      </c>
      <c r="BA101" s="11">
        <f>IF(AZ101="",Default_Rank_Score,RANK(AZ101,AZ$4:AZ$119,1))</f>
        <v>76</v>
      </c>
      <c r="BB101" s="51">
        <v>56.95</v>
      </c>
      <c r="BC101" s="6">
        <v>1</v>
      </c>
      <c r="BD101" s="31">
        <v>0</v>
      </c>
      <c r="BE101" s="31">
        <v>0</v>
      </c>
      <c r="BF101" s="38">
        <f t="shared" ref="BF101:BF118" si="70">IF((OR(BB101="",BB101="DNC")),"",IF(BB101="SDQ",BF$129,IF(BB101="DNF",999,(BB101+(5*BC101)+(BD101*10)-(BE101*5)))))</f>
        <v>61.95</v>
      </c>
      <c r="BG101" s="11">
        <f>IF(BF101="",Default_Rank_Score,RANK(BF101,BF$4:BF$119,1))</f>
        <v>89</v>
      </c>
      <c r="BH101" s="51">
        <v>59.26</v>
      </c>
      <c r="BI101" s="6">
        <v>0</v>
      </c>
      <c r="BJ101" s="31">
        <v>0</v>
      </c>
      <c r="BK101" s="31">
        <v>0</v>
      </c>
      <c r="BL101" s="38">
        <f t="shared" ref="BL101:BL118" si="71">IF((OR(BH101="",BH101="DNC")),"",IF(BH101="SDQ",BL$129,IF(BH101="DNF",999,(BH101+(5*BI101)+(BJ101*10)-(BK101*5)))))</f>
        <v>59.26</v>
      </c>
      <c r="BM101" s="11">
        <f>IF(BL101="",Default_Rank_Score,RANK(BL101,BL$4:BL$119,1))</f>
        <v>84</v>
      </c>
      <c r="BN101" s="51">
        <v>57.59</v>
      </c>
      <c r="BO101" s="6">
        <v>0</v>
      </c>
      <c r="BP101" s="31">
        <v>0</v>
      </c>
      <c r="BQ101" s="31">
        <v>0</v>
      </c>
      <c r="BR101" s="38">
        <f t="shared" ref="BR101:BR118" si="72">IF((OR(BN101="",BN101="DNC")),"",IF(BN101="SDQ",BR$129,IF(BN101="DNF",999,(BN101+(5*BO101)+(BP101*10)-(BQ101*5)))))</f>
        <v>57.59</v>
      </c>
      <c r="BS101" s="11">
        <f>IF(BR101="",Default_Rank_Score,RANK(BR101,BR$4:BR$119,1))</f>
        <v>68</v>
      </c>
    </row>
    <row r="102" spans="1:71" s="10" customFormat="1" x14ac:dyDescent="0.2">
      <c r="A102" s="61" t="s">
        <v>152</v>
      </c>
      <c r="B102" s="2"/>
      <c r="C102" s="1"/>
      <c r="D102" s="74">
        <v>6</v>
      </c>
      <c r="E102" s="76" t="s">
        <v>87</v>
      </c>
      <c r="F102" s="6"/>
      <c r="G102" s="66">
        <f t="shared" si="62"/>
        <v>83</v>
      </c>
      <c r="H102" s="66">
        <f t="shared" ref="H102:H110" si="73">Q102+W102+AC102+AI102+AO102</f>
        <v>425</v>
      </c>
      <c r="I102" s="66">
        <f t="shared" ref="I102:I110" si="74">IF(M102=0,1,0)+IF(S102=0,1,0)+IF(Y102=0,1,0)+IF(AE102=0,1,0)+IF(AK102=0,1,0)+IF(AQ102=0,1,0)+IF(AW102=0,1,0)+IF(BC102=0,1,0)+IF(BI102=0,1,0)+IF(BO102=0,1,0)</f>
        <v>6</v>
      </c>
      <c r="J102" s="66">
        <f t="shared" ref="J102:J110" si="75">M102+S102+Y102+AE102+AK102+AQ102+AW102+BC102+BI102+BO102</f>
        <v>6</v>
      </c>
      <c r="K102" s="67">
        <f t="shared" ref="K102:K110" si="76">P102+V102+AB102+AH102+AN102+AT102+AZ102+BF102+BL102+BR102</f>
        <v>610.21</v>
      </c>
      <c r="L102" s="51">
        <v>62.02</v>
      </c>
      <c r="M102" s="6">
        <v>2</v>
      </c>
      <c r="N102" s="31">
        <v>1</v>
      </c>
      <c r="O102" s="31">
        <v>0</v>
      </c>
      <c r="P102" s="38">
        <f t="shared" si="63"/>
        <v>82.02000000000001</v>
      </c>
      <c r="Q102" s="55">
        <f>IF(P102="",Default_Rank_Score,RANK(P102,P$4:P$119,1))</f>
        <v>99</v>
      </c>
      <c r="R102" s="51">
        <v>48.77</v>
      </c>
      <c r="S102" s="6">
        <v>0</v>
      </c>
      <c r="T102" s="31">
        <v>0</v>
      </c>
      <c r="U102" s="31">
        <v>0</v>
      </c>
      <c r="V102" s="38">
        <f t="shared" si="64"/>
        <v>48.77</v>
      </c>
      <c r="W102" s="57">
        <f>IF(V102="",Default_Rank_Score,RANK(V102,V$4:V$119,1))</f>
        <v>90</v>
      </c>
      <c r="X102" s="51">
        <v>55.89</v>
      </c>
      <c r="Y102" s="6">
        <v>1</v>
      </c>
      <c r="Z102" s="31">
        <v>0</v>
      </c>
      <c r="AA102" s="31">
        <v>0</v>
      </c>
      <c r="AB102" s="38">
        <f t="shared" si="65"/>
        <v>60.89</v>
      </c>
      <c r="AC102" s="57">
        <f>IF(AB102="",Default_Rank_Score,RANK(AB102,AB$4:AB$119,1))</f>
        <v>80</v>
      </c>
      <c r="AD102" s="51">
        <v>48.18</v>
      </c>
      <c r="AE102" s="6">
        <v>0</v>
      </c>
      <c r="AF102" s="31">
        <v>0</v>
      </c>
      <c r="AG102" s="31">
        <v>0</v>
      </c>
      <c r="AH102" s="38">
        <f t="shared" si="66"/>
        <v>48.18</v>
      </c>
      <c r="AI102" s="57">
        <f>IF(AH102="",Default_Rank_Score,RANK(AH102,AH$4:AH$119,1))</f>
        <v>75</v>
      </c>
      <c r="AJ102" s="51">
        <v>56.04</v>
      </c>
      <c r="AK102" s="6">
        <v>0</v>
      </c>
      <c r="AL102" s="31">
        <v>1</v>
      </c>
      <c r="AM102" s="31">
        <v>0</v>
      </c>
      <c r="AN102" s="38">
        <f t="shared" si="67"/>
        <v>66.039999999999992</v>
      </c>
      <c r="AO102" s="11">
        <f>IF(AN102="",Default_Rank_Score,RANK(AN102,AN$4:AN$119,1))</f>
        <v>81</v>
      </c>
      <c r="AP102" s="51">
        <v>63.19</v>
      </c>
      <c r="AQ102" s="6">
        <v>1</v>
      </c>
      <c r="AR102" s="31">
        <v>0</v>
      </c>
      <c r="AS102" s="31">
        <v>0</v>
      </c>
      <c r="AT102" s="38">
        <f t="shared" si="68"/>
        <v>68.19</v>
      </c>
      <c r="AU102" s="11">
        <f>IF(AT102="",Default_Rank_Score,RANK(AT102,AT$4:AT$119,1))</f>
        <v>90</v>
      </c>
      <c r="AV102" s="51">
        <v>45.62</v>
      </c>
      <c r="AW102" s="6">
        <v>0</v>
      </c>
      <c r="AX102" s="31">
        <v>0</v>
      </c>
      <c r="AY102" s="31">
        <v>0</v>
      </c>
      <c r="AZ102" s="38">
        <f t="shared" si="69"/>
        <v>45.62</v>
      </c>
      <c r="BA102" s="11">
        <f>IF(AZ102="",Default_Rank_Score,RANK(AZ102,AZ$4:AZ$119,1))</f>
        <v>63</v>
      </c>
      <c r="BB102" s="51">
        <v>56.64</v>
      </c>
      <c r="BC102" s="6">
        <v>2</v>
      </c>
      <c r="BD102" s="31">
        <v>0</v>
      </c>
      <c r="BE102" s="31">
        <v>0</v>
      </c>
      <c r="BF102" s="38">
        <f t="shared" si="70"/>
        <v>66.64</v>
      </c>
      <c r="BG102" s="11">
        <f>IF(BF102="",Default_Rank_Score,RANK(BF102,BF$4:BF$119,1))</f>
        <v>96</v>
      </c>
      <c r="BH102" s="51">
        <v>56.91</v>
      </c>
      <c r="BI102" s="6">
        <v>0</v>
      </c>
      <c r="BJ102" s="31">
        <v>0</v>
      </c>
      <c r="BK102" s="31">
        <v>0</v>
      </c>
      <c r="BL102" s="38">
        <f t="shared" si="71"/>
        <v>56.91</v>
      </c>
      <c r="BM102" s="11">
        <f>IF(BL102="",Default_Rank_Score,RANK(BL102,BL$4:BL$119,1))</f>
        <v>81</v>
      </c>
      <c r="BN102" s="51">
        <v>66.95</v>
      </c>
      <c r="BO102" s="6">
        <v>0</v>
      </c>
      <c r="BP102" s="31">
        <v>0</v>
      </c>
      <c r="BQ102" s="31">
        <v>0</v>
      </c>
      <c r="BR102" s="38">
        <f t="shared" si="72"/>
        <v>66.95</v>
      </c>
      <c r="BS102" s="11">
        <f>IF(BR102="",Default_Rank_Score,RANK(BR102,BR$4:BR$119,1))</f>
        <v>81</v>
      </c>
    </row>
    <row r="103" spans="1:71" s="10" customFormat="1" x14ac:dyDescent="0.2">
      <c r="A103" s="61" t="s">
        <v>173</v>
      </c>
      <c r="B103" s="2"/>
      <c r="C103" s="1"/>
      <c r="D103" s="74">
        <v>6</v>
      </c>
      <c r="E103" s="76" t="s">
        <v>139</v>
      </c>
      <c r="F103" s="6"/>
      <c r="G103" s="66">
        <f t="shared" si="62"/>
        <v>76</v>
      </c>
      <c r="H103" s="66">
        <f t="shared" si="73"/>
        <v>339</v>
      </c>
      <c r="I103" s="66">
        <f t="shared" si="74"/>
        <v>5</v>
      </c>
      <c r="J103" s="66">
        <f t="shared" si="75"/>
        <v>12</v>
      </c>
      <c r="K103" s="67">
        <f t="shared" si="76"/>
        <v>551.86</v>
      </c>
      <c r="L103" s="51">
        <v>46.87</v>
      </c>
      <c r="M103" s="6">
        <v>0</v>
      </c>
      <c r="N103" s="31">
        <v>0</v>
      </c>
      <c r="O103" s="31">
        <v>0</v>
      </c>
      <c r="P103" s="38">
        <f t="shared" si="63"/>
        <v>46.87</v>
      </c>
      <c r="Q103" s="55">
        <f>IF(P103="",Default_Rank_Score,RANK(P103,P$4:P$119,1))</f>
        <v>62</v>
      </c>
      <c r="R103" s="51">
        <v>35.83</v>
      </c>
      <c r="S103" s="6">
        <v>0</v>
      </c>
      <c r="T103" s="31">
        <v>0</v>
      </c>
      <c r="U103" s="31">
        <v>0</v>
      </c>
      <c r="V103" s="38">
        <f t="shared" si="64"/>
        <v>35.83</v>
      </c>
      <c r="W103" s="57">
        <f>IF(V103="",Default_Rank_Score,RANK(V103,V$4:V$119,1))</f>
        <v>65</v>
      </c>
      <c r="X103" s="51">
        <v>47.35</v>
      </c>
      <c r="Y103" s="6">
        <v>0</v>
      </c>
      <c r="Z103" s="31">
        <v>0</v>
      </c>
      <c r="AA103" s="31">
        <v>0</v>
      </c>
      <c r="AB103" s="38">
        <f t="shared" si="65"/>
        <v>47.35</v>
      </c>
      <c r="AC103" s="57">
        <f>IF(AB103="",Default_Rank_Score,RANK(AB103,AB$4:AB$119,1))</f>
        <v>58</v>
      </c>
      <c r="AD103" s="51">
        <v>46.93</v>
      </c>
      <c r="AE103" s="6">
        <v>1</v>
      </c>
      <c r="AF103" s="31">
        <v>0</v>
      </c>
      <c r="AG103" s="31">
        <v>0</v>
      </c>
      <c r="AH103" s="38">
        <f t="shared" si="66"/>
        <v>51.93</v>
      </c>
      <c r="AI103" s="57">
        <f>IF(AH103="",Default_Rank_Score,RANK(AH103,AH$4:AH$119,1))</f>
        <v>80</v>
      </c>
      <c r="AJ103" s="51">
        <v>59.97</v>
      </c>
      <c r="AK103" s="6">
        <v>0</v>
      </c>
      <c r="AL103" s="31">
        <v>0</v>
      </c>
      <c r="AM103" s="31">
        <v>0</v>
      </c>
      <c r="AN103" s="38">
        <f t="shared" si="67"/>
        <v>59.97</v>
      </c>
      <c r="AO103" s="11">
        <f>IF(AN103="",Default_Rank_Score,RANK(AN103,AN$4:AN$119,1))</f>
        <v>74</v>
      </c>
      <c r="AP103" s="51">
        <v>56.26</v>
      </c>
      <c r="AQ103" s="6">
        <v>2</v>
      </c>
      <c r="AR103" s="31">
        <v>0</v>
      </c>
      <c r="AS103" s="31">
        <v>0</v>
      </c>
      <c r="AT103" s="38">
        <f t="shared" si="68"/>
        <v>66.259999999999991</v>
      </c>
      <c r="AU103" s="11">
        <f>IF(AT103="",Default_Rank_Score,RANK(AT103,AT$4:AT$119,1))</f>
        <v>88</v>
      </c>
      <c r="AV103" s="51">
        <v>46.5</v>
      </c>
      <c r="AW103" s="6">
        <v>3</v>
      </c>
      <c r="AX103" s="31">
        <v>0</v>
      </c>
      <c r="AY103" s="31">
        <v>0</v>
      </c>
      <c r="AZ103" s="38">
        <f t="shared" si="69"/>
        <v>61.5</v>
      </c>
      <c r="BA103" s="11">
        <f>IF(AZ103="",Default_Rank_Score,RANK(AZ103,AZ$4:AZ$119,1))</f>
        <v>84</v>
      </c>
      <c r="BB103" s="51">
        <v>42.23</v>
      </c>
      <c r="BC103" s="6">
        <v>2</v>
      </c>
      <c r="BD103" s="31">
        <v>0</v>
      </c>
      <c r="BE103" s="31">
        <v>0</v>
      </c>
      <c r="BF103" s="38">
        <f t="shared" si="70"/>
        <v>52.23</v>
      </c>
      <c r="BG103" s="11">
        <f>IF(BF103="",Default_Rank_Score,RANK(BF103,BF$4:BF$119,1))</f>
        <v>78</v>
      </c>
      <c r="BH103" s="51">
        <v>47.99</v>
      </c>
      <c r="BI103" s="6">
        <v>0</v>
      </c>
      <c r="BJ103" s="31">
        <v>0</v>
      </c>
      <c r="BK103" s="31">
        <v>0</v>
      </c>
      <c r="BL103" s="38">
        <f t="shared" si="71"/>
        <v>47.99</v>
      </c>
      <c r="BM103" s="11">
        <f>IF(BL103="",Default_Rank_Score,RANK(BL103,BL$4:BL$119,1))</f>
        <v>66</v>
      </c>
      <c r="BN103" s="51">
        <v>61.93</v>
      </c>
      <c r="BO103" s="6">
        <v>4</v>
      </c>
      <c r="BP103" s="31">
        <v>0</v>
      </c>
      <c r="BQ103" s="31">
        <v>0</v>
      </c>
      <c r="BR103" s="38">
        <f t="shared" si="72"/>
        <v>81.93</v>
      </c>
      <c r="BS103" s="11">
        <f>IF(BR103="",Default_Rank_Score,RANK(BR103,BR$4:BR$119,1))</f>
        <v>93</v>
      </c>
    </row>
    <row r="104" spans="1:71" s="10" customFormat="1" x14ac:dyDescent="0.2">
      <c r="A104" s="61" t="s">
        <v>158</v>
      </c>
      <c r="B104" s="2"/>
      <c r="C104" s="1"/>
      <c r="D104" s="74">
        <v>6</v>
      </c>
      <c r="E104" s="76" t="s">
        <v>47</v>
      </c>
      <c r="F104" s="6"/>
      <c r="G104" s="66">
        <f t="shared" si="62"/>
        <v>74</v>
      </c>
      <c r="H104" s="66">
        <f t="shared" si="73"/>
        <v>386</v>
      </c>
      <c r="I104" s="66">
        <f t="shared" si="74"/>
        <v>4</v>
      </c>
      <c r="J104" s="66">
        <f t="shared" si="75"/>
        <v>11</v>
      </c>
      <c r="K104" s="67">
        <f t="shared" si="76"/>
        <v>542.66999999999996</v>
      </c>
      <c r="L104" s="51">
        <v>51.89</v>
      </c>
      <c r="M104" s="6">
        <v>0</v>
      </c>
      <c r="N104" s="31">
        <v>0</v>
      </c>
      <c r="O104" s="31">
        <v>0</v>
      </c>
      <c r="P104" s="38">
        <f t="shared" si="63"/>
        <v>51.89</v>
      </c>
      <c r="Q104" s="55">
        <f>IF(P104="",Default_Rank_Score,RANK(P104,P$4:P$119,1))</f>
        <v>67</v>
      </c>
      <c r="R104" s="51">
        <v>41.99</v>
      </c>
      <c r="S104" s="6">
        <v>2</v>
      </c>
      <c r="T104" s="31">
        <v>0</v>
      </c>
      <c r="U104" s="31">
        <v>0</v>
      </c>
      <c r="V104" s="38">
        <f t="shared" si="64"/>
        <v>51.99</v>
      </c>
      <c r="W104" s="57">
        <f>IF(V104="",Default_Rank_Score,RANK(V104,V$4:V$119,1))</f>
        <v>94</v>
      </c>
      <c r="X104" s="51">
        <v>52.26</v>
      </c>
      <c r="Y104" s="6">
        <v>0</v>
      </c>
      <c r="Z104" s="31">
        <v>0</v>
      </c>
      <c r="AA104" s="31">
        <v>0</v>
      </c>
      <c r="AB104" s="38">
        <f t="shared" si="65"/>
        <v>52.26</v>
      </c>
      <c r="AC104" s="57">
        <f>IF(AB104="",Default_Rank_Score,RANK(AB104,AB$4:AB$119,1))</f>
        <v>68</v>
      </c>
      <c r="AD104" s="51">
        <v>42.21</v>
      </c>
      <c r="AE104" s="6">
        <v>1</v>
      </c>
      <c r="AF104" s="31">
        <v>0</v>
      </c>
      <c r="AG104" s="31">
        <v>0</v>
      </c>
      <c r="AH104" s="38">
        <f t="shared" si="66"/>
        <v>47.21</v>
      </c>
      <c r="AI104" s="57">
        <f>IF(AH104="",Default_Rank_Score,RANK(AH104,AH$4:AH$119,1))</f>
        <v>74</v>
      </c>
      <c r="AJ104" s="51">
        <v>61.7</v>
      </c>
      <c r="AK104" s="6">
        <v>1</v>
      </c>
      <c r="AL104" s="31">
        <v>0</v>
      </c>
      <c r="AM104" s="31">
        <v>0</v>
      </c>
      <c r="AN104" s="38">
        <f t="shared" si="67"/>
        <v>66.7</v>
      </c>
      <c r="AO104" s="11">
        <f>IF(AN104="",Default_Rank_Score,RANK(AN104,AN$4:AN$119,1))</f>
        <v>83</v>
      </c>
      <c r="AP104" s="51">
        <v>53.38</v>
      </c>
      <c r="AQ104" s="6">
        <v>2</v>
      </c>
      <c r="AR104" s="31">
        <v>0</v>
      </c>
      <c r="AS104" s="31">
        <v>0</v>
      </c>
      <c r="AT104" s="38">
        <f t="shared" si="68"/>
        <v>63.38</v>
      </c>
      <c r="AU104" s="11">
        <f>IF(AT104="",Default_Rank_Score,RANK(AT104,AT$4:AT$119,1))</f>
        <v>85</v>
      </c>
      <c r="AV104" s="51">
        <v>38.93</v>
      </c>
      <c r="AW104" s="6">
        <v>0</v>
      </c>
      <c r="AX104" s="31">
        <v>0</v>
      </c>
      <c r="AY104" s="31">
        <v>0</v>
      </c>
      <c r="AZ104" s="38">
        <f t="shared" si="69"/>
        <v>38.93</v>
      </c>
      <c r="BA104" s="11">
        <f>IF(AZ104="",Default_Rank_Score,RANK(AZ104,AZ$4:AZ$119,1))</f>
        <v>40</v>
      </c>
      <c r="BB104" s="51">
        <v>42.02</v>
      </c>
      <c r="BC104" s="6">
        <v>3</v>
      </c>
      <c r="BD104" s="31">
        <v>0</v>
      </c>
      <c r="BE104" s="31">
        <v>0</v>
      </c>
      <c r="BF104" s="38">
        <f t="shared" si="70"/>
        <v>57.02</v>
      </c>
      <c r="BG104" s="11">
        <f>IF(BF104="",Default_Rank_Score,RANK(BF104,BF$4:BF$119,1))</f>
        <v>87</v>
      </c>
      <c r="BH104" s="51">
        <v>43.06</v>
      </c>
      <c r="BI104" s="6">
        <v>2</v>
      </c>
      <c r="BJ104" s="31">
        <v>0</v>
      </c>
      <c r="BK104" s="31">
        <v>0</v>
      </c>
      <c r="BL104" s="38">
        <f t="shared" si="71"/>
        <v>53.06</v>
      </c>
      <c r="BM104" s="11">
        <f>IF(BL104="",Default_Rank_Score,RANK(BL104,BL$4:BL$119,1))</f>
        <v>74</v>
      </c>
      <c r="BN104" s="51">
        <v>60.23</v>
      </c>
      <c r="BO104" s="6">
        <v>0</v>
      </c>
      <c r="BP104" s="31">
        <v>0</v>
      </c>
      <c r="BQ104" s="31">
        <v>0</v>
      </c>
      <c r="BR104" s="38">
        <f t="shared" si="72"/>
        <v>60.23</v>
      </c>
      <c r="BS104" s="11">
        <f>IF(BR104="",Default_Rank_Score,RANK(BR104,BR$4:BR$119,1))</f>
        <v>72</v>
      </c>
    </row>
    <row r="105" spans="1:71" s="10" customFormat="1" x14ac:dyDescent="0.2">
      <c r="A105" s="61" t="s">
        <v>156</v>
      </c>
      <c r="B105" s="2"/>
      <c r="C105" s="1"/>
      <c r="D105" s="74">
        <v>6</v>
      </c>
      <c r="E105" s="76" t="s">
        <v>47</v>
      </c>
      <c r="F105" s="6"/>
      <c r="G105" s="66">
        <f t="shared" si="62"/>
        <v>30</v>
      </c>
      <c r="H105" s="66">
        <f t="shared" si="73"/>
        <v>214</v>
      </c>
      <c r="I105" s="66">
        <f t="shared" si="74"/>
        <v>1</v>
      </c>
      <c r="J105" s="66">
        <f t="shared" si="75"/>
        <v>14</v>
      </c>
      <c r="K105" s="67">
        <f t="shared" si="76"/>
        <v>359.6</v>
      </c>
      <c r="L105" s="51">
        <v>24.12</v>
      </c>
      <c r="M105" s="6">
        <v>2</v>
      </c>
      <c r="N105" s="31">
        <v>0</v>
      </c>
      <c r="O105" s="31">
        <v>0</v>
      </c>
      <c r="P105" s="38">
        <f t="shared" si="63"/>
        <v>34.120000000000005</v>
      </c>
      <c r="Q105" s="55">
        <f>IF(P105="",Default_Rank_Score,RANK(P105,P$4:P$119,1))</f>
        <v>38</v>
      </c>
      <c r="R105" s="51">
        <v>32.22</v>
      </c>
      <c r="S105" s="6">
        <v>0</v>
      </c>
      <c r="T105" s="31">
        <v>0</v>
      </c>
      <c r="U105" s="31">
        <v>0</v>
      </c>
      <c r="V105" s="38">
        <f t="shared" si="64"/>
        <v>32.22</v>
      </c>
      <c r="W105" s="57">
        <f>IF(V105="",Default_Rank_Score,RANK(V105,V$4:V$119,1))</f>
        <v>59</v>
      </c>
      <c r="X105" s="51">
        <v>29.17</v>
      </c>
      <c r="Y105" s="6">
        <v>1</v>
      </c>
      <c r="Z105" s="31">
        <v>0</v>
      </c>
      <c r="AA105" s="31">
        <v>0</v>
      </c>
      <c r="AB105" s="38">
        <f t="shared" si="65"/>
        <v>34.17</v>
      </c>
      <c r="AC105" s="57">
        <f>IF(AB105="",Default_Rank_Score,RANK(AB105,AB$4:AB$119,1))</f>
        <v>23</v>
      </c>
      <c r="AD105" s="51">
        <v>27.21</v>
      </c>
      <c r="AE105" s="6">
        <v>1</v>
      </c>
      <c r="AF105" s="31">
        <v>0</v>
      </c>
      <c r="AG105" s="31">
        <v>0</v>
      </c>
      <c r="AH105" s="38">
        <f t="shared" si="66"/>
        <v>32.21</v>
      </c>
      <c r="AI105" s="57">
        <f>IF(AH105="",Default_Rank_Score,RANK(AH105,AH$4:AH$119,1))</f>
        <v>33</v>
      </c>
      <c r="AJ105" s="51">
        <v>42.17</v>
      </c>
      <c r="AK105" s="6">
        <v>2</v>
      </c>
      <c r="AL105" s="31">
        <v>0</v>
      </c>
      <c r="AM105" s="31">
        <v>0</v>
      </c>
      <c r="AN105" s="38">
        <f t="shared" si="67"/>
        <v>52.17</v>
      </c>
      <c r="AO105" s="11">
        <f>IF(AN105="",Default_Rank_Score,RANK(AN105,AN$4:AN$119,1))</f>
        <v>61</v>
      </c>
      <c r="AP105" s="51">
        <v>26.88</v>
      </c>
      <c r="AQ105" s="6">
        <v>4</v>
      </c>
      <c r="AR105" s="31">
        <v>0</v>
      </c>
      <c r="AS105" s="31">
        <v>0</v>
      </c>
      <c r="AT105" s="38">
        <f t="shared" si="68"/>
        <v>46.879999999999995</v>
      </c>
      <c r="AU105" s="11">
        <f>IF(AT105="",Default_Rank_Score,RANK(AT105,AT$4:AT$119,1))</f>
        <v>62</v>
      </c>
      <c r="AV105" s="51">
        <v>27.44</v>
      </c>
      <c r="AW105" s="6">
        <v>1</v>
      </c>
      <c r="AX105" s="31">
        <v>0</v>
      </c>
      <c r="AY105" s="31">
        <v>0</v>
      </c>
      <c r="AZ105" s="38">
        <f t="shared" si="69"/>
        <v>32.44</v>
      </c>
      <c r="BA105" s="11">
        <f>IF(AZ105="",Default_Rank_Score,RANK(AZ105,AZ$4:AZ$119,1))</f>
        <v>18</v>
      </c>
      <c r="BB105" s="51">
        <v>23.51</v>
      </c>
      <c r="BC105" s="6">
        <v>1</v>
      </c>
      <c r="BD105" s="31">
        <v>0</v>
      </c>
      <c r="BE105" s="31">
        <v>0</v>
      </c>
      <c r="BF105" s="38">
        <f t="shared" si="70"/>
        <v>28.51</v>
      </c>
      <c r="BG105" s="11">
        <f>IF(BF105="",Default_Rank_Score,RANK(BF105,BF$4:BF$119,1))</f>
        <v>17</v>
      </c>
      <c r="BH105" s="51">
        <v>25.91</v>
      </c>
      <c r="BI105" s="6">
        <v>1</v>
      </c>
      <c r="BJ105" s="31">
        <v>0</v>
      </c>
      <c r="BK105" s="31">
        <v>0</v>
      </c>
      <c r="BL105" s="38">
        <f t="shared" si="71"/>
        <v>30.91</v>
      </c>
      <c r="BM105" s="11">
        <f>IF(BL105="",Default_Rank_Score,RANK(BL105,BL$4:BL$119,1))</f>
        <v>20</v>
      </c>
      <c r="BN105" s="51">
        <v>30.97</v>
      </c>
      <c r="BO105" s="6">
        <v>1</v>
      </c>
      <c r="BP105" s="31">
        <v>0</v>
      </c>
      <c r="BQ105" s="31">
        <v>0</v>
      </c>
      <c r="BR105" s="38">
        <f t="shared" si="72"/>
        <v>35.97</v>
      </c>
      <c r="BS105" s="11">
        <f>IF(BR105="",Default_Rank_Score,RANK(BR105,BR$4:BR$119,1))</f>
        <v>19</v>
      </c>
    </row>
    <row r="106" spans="1:71" s="10" customFormat="1" x14ac:dyDescent="0.2">
      <c r="A106" s="61" t="s">
        <v>100</v>
      </c>
      <c r="B106" s="2"/>
      <c r="C106" s="1"/>
      <c r="D106" s="74">
        <v>6</v>
      </c>
      <c r="E106" s="76" t="s">
        <v>83</v>
      </c>
      <c r="F106" s="6"/>
      <c r="G106" s="66">
        <f t="shared" si="62"/>
        <v>19</v>
      </c>
      <c r="H106" s="66">
        <f t="shared" ref="H106:H107" si="77">Q106+W106+AC106+AI106+AO106</f>
        <v>124</v>
      </c>
      <c r="I106" s="66">
        <f t="shared" ref="I106:I107" si="78">IF(M106=0,1,0)+IF(S106=0,1,0)+IF(Y106=0,1,0)+IF(AE106=0,1,0)+IF(AK106=0,1,0)+IF(AQ106=0,1,0)+IF(AW106=0,1,0)+IF(BC106=0,1,0)+IF(BI106=0,1,0)+IF(BO106=0,1,0)</f>
        <v>10</v>
      </c>
      <c r="J106" s="66">
        <f t="shared" ref="J106:J107" si="79">M106+S106+Y106+AE106+AK106+AQ106+AW106+BC106+BI106+BO106</f>
        <v>0</v>
      </c>
      <c r="K106" s="67">
        <f t="shared" ref="K106:K107" si="80">P106+V106+AB106+AH106+AN106+AT106+AZ106+BF106+BL106+BR106</f>
        <v>325.02000000000004</v>
      </c>
      <c r="L106" s="51">
        <v>32.93</v>
      </c>
      <c r="M106" s="6">
        <v>0</v>
      </c>
      <c r="N106" s="31">
        <v>0</v>
      </c>
      <c r="O106" s="31">
        <v>0</v>
      </c>
      <c r="P106" s="38">
        <f t="shared" si="63"/>
        <v>32.93</v>
      </c>
      <c r="Q106" s="55">
        <f>IF(P106="",Default_Rank_Score,RANK(P106,P$4:P$119,1))</f>
        <v>28</v>
      </c>
      <c r="R106" s="51">
        <v>23.96</v>
      </c>
      <c r="S106" s="6">
        <v>0</v>
      </c>
      <c r="T106" s="31">
        <v>0</v>
      </c>
      <c r="U106" s="31">
        <v>0</v>
      </c>
      <c r="V106" s="38">
        <f t="shared" si="64"/>
        <v>23.96</v>
      </c>
      <c r="W106" s="57">
        <f>IF(V106="",Default_Rank_Score,RANK(V106,V$4:V$119,1))</f>
        <v>21</v>
      </c>
      <c r="X106" s="51">
        <v>34.03</v>
      </c>
      <c r="Y106" s="6">
        <v>0</v>
      </c>
      <c r="Z106" s="31">
        <v>0</v>
      </c>
      <c r="AA106" s="31">
        <v>0</v>
      </c>
      <c r="AB106" s="38">
        <f t="shared" si="65"/>
        <v>34.03</v>
      </c>
      <c r="AC106" s="57">
        <f>IF(AB106="",Default_Rank_Score,RANK(AB106,AB$4:AB$119,1))</f>
        <v>22</v>
      </c>
      <c r="AD106" s="51">
        <v>31.33</v>
      </c>
      <c r="AE106" s="6">
        <v>0</v>
      </c>
      <c r="AF106" s="31">
        <v>0</v>
      </c>
      <c r="AG106" s="31">
        <v>0</v>
      </c>
      <c r="AH106" s="38">
        <f t="shared" si="66"/>
        <v>31.33</v>
      </c>
      <c r="AI106" s="57">
        <f>IF(AH106="",Default_Rank_Score,RANK(AH106,AH$4:AH$119,1))</f>
        <v>30</v>
      </c>
      <c r="AJ106" s="51">
        <v>39.520000000000003</v>
      </c>
      <c r="AK106" s="6">
        <v>0</v>
      </c>
      <c r="AL106" s="31">
        <v>0</v>
      </c>
      <c r="AM106" s="31">
        <v>0</v>
      </c>
      <c r="AN106" s="38">
        <f t="shared" si="67"/>
        <v>39.520000000000003</v>
      </c>
      <c r="AO106" s="11">
        <f>IF(AN106="",Default_Rank_Score,RANK(AN106,AN$4:AN$119,1))</f>
        <v>23</v>
      </c>
      <c r="AP106" s="51">
        <v>30.07</v>
      </c>
      <c r="AQ106" s="6">
        <v>0</v>
      </c>
      <c r="AR106" s="31">
        <v>0</v>
      </c>
      <c r="AS106" s="31">
        <v>0</v>
      </c>
      <c r="AT106" s="38">
        <f t="shared" si="68"/>
        <v>30.07</v>
      </c>
      <c r="AU106" s="11">
        <f>IF(AT106="",Default_Rank_Score,RANK(AT106,AT$4:AT$119,1))</f>
        <v>17</v>
      </c>
      <c r="AV106" s="51">
        <v>35.69</v>
      </c>
      <c r="AW106" s="6">
        <v>0</v>
      </c>
      <c r="AX106" s="31">
        <v>0</v>
      </c>
      <c r="AY106" s="31">
        <v>0</v>
      </c>
      <c r="AZ106" s="38">
        <f t="shared" si="69"/>
        <v>35.69</v>
      </c>
      <c r="BA106" s="11">
        <f>IF(AZ106="",Default_Rank_Score,RANK(AZ106,AZ$4:AZ$119,1))</f>
        <v>31</v>
      </c>
      <c r="BB106" s="51">
        <v>27.8</v>
      </c>
      <c r="BC106" s="6">
        <v>0</v>
      </c>
      <c r="BD106" s="31">
        <v>0</v>
      </c>
      <c r="BE106" s="31">
        <v>0</v>
      </c>
      <c r="BF106" s="38">
        <f t="shared" si="70"/>
        <v>27.8</v>
      </c>
      <c r="BG106" s="11">
        <f>IF(BF106="",Default_Rank_Score,RANK(BF106,BF$4:BF$119,1))</f>
        <v>13</v>
      </c>
      <c r="BH106" s="51">
        <v>34.090000000000003</v>
      </c>
      <c r="BI106" s="6">
        <v>0</v>
      </c>
      <c r="BJ106" s="31">
        <v>0</v>
      </c>
      <c r="BK106" s="31">
        <v>0</v>
      </c>
      <c r="BL106" s="38">
        <f t="shared" si="71"/>
        <v>34.090000000000003</v>
      </c>
      <c r="BM106" s="11">
        <f>IF(BL106="",Default_Rank_Score,RANK(BL106,BL$4:BL$119,1))</f>
        <v>30</v>
      </c>
      <c r="BN106" s="51">
        <v>35.6</v>
      </c>
      <c r="BO106" s="6">
        <v>0</v>
      </c>
      <c r="BP106" s="31">
        <v>0</v>
      </c>
      <c r="BQ106" s="31">
        <v>0</v>
      </c>
      <c r="BR106" s="38">
        <f t="shared" si="72"/>
        <v>35.6</v>
      </c>
      <c r="BS106" s="11">
        <f>IF(BR106="",Default_Rank_Score,RANK(BR106,BR$4:BR$119,1))</f>
        <v>17</v>
      </c>
    </row>
    <row r="107" spans="1:71" s="10" customFormat="1" x14ac:dyDescent="0.2">
      <c r="A107" s="61" t="s">
        <v>102</v>
      </c>
      <c r="B107" s="2"/>
      <c r="C107" s="1"/>
      <c r="D107" s="74">
        <v>6</v>
      </c>
      <c r="E107" s="76" t="s">
        <v>47</v>
      </c>
      <c r="F107" s="6"/>
      <c r="G107" s="66">
        <f t="shared" si="62"/>
        <v>41</v>
      </c>
      <c r="H107" s="66">
        <f t="shared" si="77"/>
        <v>172</v>
      </c>
      <c r="I107" s="66">
        <f t="shared" si="78"/>
        <v>2</v>
      </c>
      <c r="J107" s="66">
        <f t="shared" si="79"/>
        <v>15</v>
      </c>
      <c r="K107" s="67">
        <f t="shared" si="80"/>
        <v>389.6</v>
      </c>
      <c r="L107" s="51">
        <v>27.26</v>
      </c>
      <c r="M107" s="6">
        <v>0</v>
      </c>
      <c r="N107" s="31">
        <v>0</v>
      </c>
      <c r="O107" s="31">
        <v>0</v>
      </c>
      <c r="P107" s="38">
        <f t="shared" si="63"/>
        <v>27.26</v>
      </c>
      <c r="Q107" s="55">
        <f>IF(P107="",Default_Rank_Score,RANK(P107,P$4:P$119,1))</f>
        <v>10</v>
      </c>
      <c r="R107" s="51">
        <v>32.54</v>
      </c>
      <c r="S107" s="6">
        <v>1</v>
      </c>
      <c r="T107" s="31">
        <v>0</v>
      </c>
      <c r="U107" s="31">
        <v>0</v>
      </c>
      <c r="V107" s="38">
        <f t="shared" si="64"/>
        <v>37.54</v>
      </c>
      <c r="W107" s="57">
        <f>IF(V107="",Default_Rank_Score,RANK(V107,V$4:V$119,1))</f>
        <v>69</v>
      </c>
      <c r="X107" s="51">
        <v>28.96</v>
      </c>
      <c r="Y107" s="6">
        <v>2</v>
      </c>
      <c r="Z107" s="31">
        <v>0</v>
      </c>
      <c r="AA107" s="31">
        <v>0</v>
      </c>
      <c r="AB107" s="38">
        <f t="shared" si="65"/>
        <v>38.96</v>
      </c>
      <c r="AC107" s="57">
        <f>IF(AB107="",Default_Rank_Score,RANK(AB107,AB$4:AB$119,1))</f>
        <v>37</v>
      </c>
      <c r="AD107" s="51">
        <v>25.01</v>
      </c>
      <c r="AE107" s="6">
        <v>0</v>
      </c>
      <c r="AF107" s="31">
        <v>0</v>
      </c>
      <c r="AG107" s="31">
        <v>0</v>
      </c>
      <c r="AH107" s="38">
        <f t="shared" si="66"/>
        <v>25.01</v>
      </c>
      <c r="AI107" s="57">
        <f>IF(AH107="",Default_Rank_Score,RANK(AH107,AH$4:AH$119,1))</f>
        <v>11</v>
      </c>
      <c r="AJ107" s="51">
        <v>39.93</v>
      </c>
      <c r="AK107" s="6">
        <v>1</v>
      </c>
      <c r="AL107" s="31">
        <v>0</v>
      </c>
      <c r="AM107" s="31">
        <v>0</v>
      </c>
      <c r="AN107" s="38">
        <f t="shared" si="67"/>
        <v>44.93</v>
      </c>
      <c r="AO107" s="11">
        <f>IF(AN107="",Default_Rank_Score,RANK(AN107,AN$4:AN$119,1))</f>
        <v>45</v>
      </c>
      <c r="AP107" s="51">
        <v>30.63</v>
      </c>
      <c r="AQ107" s="6">
        <v>2</v>
      </c>
      <c r="AR107" s="31">
        <v>0</v>
      </c>
      <c r="AS107" s="31">
        <v>0</v>
      </c>
      <c r="AT107" s="38">
        <f t="shared" si="68"/>
        <v>40.629999999999995</v>
      </c>
      <c r="AU107" s="11">
        <f>IF(AT107="",Default_Rank_Score,RANK(AT107,AT$4:AT$119,1))</f>
        <v>49</v>
      </c>
      <c r="AV107" s="51">
        <v>25.83</v>
      </c>
      <c r="AW107" s="6">
        <v>3</v>
      </c>
      <c r="AX107" s="31">
        <v>0</v>
      </c>
      <c r="AY107" s="31">
        <v>0</v>
      </c>
      <c r="AZ107" s="38">
        <f t="shared" si="69"/>
        <v>40.83</v>
      </c>
      <c r="BA107" s="11">
        <f>IF(AZ107="",Default_Rank_Score,RANK(AZ107,AZ$4:AZ$119,1))</f>
        <v>44</v>
      </c>
      <c r="BB107" s="51">
        <v>27.23</v>
      </c>
      <c r="BC107" s="6">
        <v>2</v>
      </c>
      <c r="BD107" s="31">
        <v>0</v>
      </c>
      <c r="BE107" s="31">
        <v>0</v>
      </c>
      <c r="BF107" s="38">
        <f t="shared" si="70"/>
        <v>37.230000000000004</v>
      </c>
      <c r="BG107" s="11">
        <f>IF(BF107="",Default_Rank_Score,RANK(BF107,BF$4:BF$119,1))</f>
        <v>45</v>
      </c>
      <c r="BH107" s="51">
        <v>32.92</v>
      </c>
      <c r="BI107" s="6">
        <v>2</v>
      </c>
      <c r="BJ107" s="31">
        <v>0</v>
      </c>
      <c r="BK107" s="31">
        <v>0</v>
      </c>
      <c r="BL107" s="38">
        <f t="shared" si="71"/>
        <v>42.92</v>
      </c>
      <c r="BM107" s="11">
        <f>IF(BL107="",Default_Rank_Score,RANK(BL107,BL$4:BL$119,1))</f>
        <v>59</v>
      </c>
      <c r="BN107" s="51">
        <v>44.29</v>
      </c>
      <c r="BO107" s="6">
        <v>2</v>
      </c>
      <c r="BP107" s="31">
        <v>0</v>
      </c>
      <c r="BQ107" s="31">
        <v>0</v>
      </c>
      <c r="BR107" s="38">
        <f t="shared" si="72"/>
        <v>54.29</v>
      </c>
      <c r="BS107" s="11">
        <f>IF(BR107="",Default_Rank_Score,RANK(BR107,BR$4:BR$119,1))</f>
        <v>63</v>
      </c>
    </row>
    <row r="108" spans="1:71" s="10" customFormat="1" x14ac:dyDescent="0.2">
      <c r="A108" s="61" t="s">
        <v>178</v>
      </c>
      <c r="B108" s="2"/>
      <c r="C108" s="1"/>
      <c r="D108" s="74">
        <v>6</v>
      </c>
      <c r="E108" s="76" t="s">
        <v>80</v>
      </c>
      <c r="F108" s="6"/>
      <c r="G108" s="66">
        <f t="shared" si="62"/>
        <v>65</v>
      </c>
      <c r="H108" s="66">
        <f t="shared" si="73"/>
        <v>298</v>
      </c>
      <c r="I108" s="66">
        <f t="shared" si="74"/>
        <v>6</v>
      </c>
      <c r="J108" s="66">
        <f t="shared" si="75"/>
        <v>6</v>
      </c>
      <c r="K108" s="67">
        <f t="shared" si="76"/>
        <v>477.03000000000009</v>
      </c>
      <c r="L108" s="51">
        <v>42.86</v>
      </c>
      <c r="M108" s="6">
        <v>0</v>
      </c>
      <c r="N108" s="31">
        <v>1</v>
      </c>
      <c r="O108" s="31">
        <v>0</v>
      </c>
      <c r="P108" s="38">
        <f t="shared" si="63"/>
        <v>52.86</v>
      </c>
      <c r="Q108" s="55">
        <f>IF(P108="",Default_Rank_Score,RANK(P108,P$4:P$119,1))</f>
        <v>69</v>
      </c>
      <c r="R108" s="51">
        <v>41.49</v>
      </c>
      <c r="S108" s="6">
        <v>1</v>
      </c>
      <c r="T108" s="31">
        <v>0</v>
      </c>
      <c r="U108" s="31">
        <v>0</v>
      </c>
      <c r="V108" s="38">
        <f t="shared" si="64"/>
        <v>46.49</v>
      </c>
      <c r="W108" s="57">
        <f>IF(V108="",Default_Rank_Score,RANK(V108,V$4:V$119,1))</f>
        <v>86</v>
      </c>
      <c r="X108" s="51">
        <v>46.59</v>
      </c>
      <c r="Y108" s="6">
        <v>0</v>
      </c>
      <c r="Z108" s="31">
        <v>0</v>
      </c>
      <c r="AA108" s="31">
        <v>0</v>
      </c>
      <c r="AB108" s="38">
        <f t="shared" si="65"/>
        <v>46.59</v>
      </c>
      <c r="AC108" s="57">
        <f>IF(AB108="",Default_Rank_Score,RANK(AB108,AB$4:AB$119,1))</f>
        <v>57</v>
      </c>
      <c r="AD108" s="51">
        <v>32.92</v>
      </c>
      <c r="AE108" s="6">
        <v>0</v>
      </c>
      <c r="AF108" s="31">
        <v>0</v>
      </c>
      <c r="AG108" s="31">
        <v>0</v>
      </c>
      <c r="AH108" s="38">
        <f t="shared" si="66"/>
        <v>32.92</v>
      </c>
      <c r="AI108" s="57">
        <f>IF(AH108="",Default_Rank_Score,RANK(AH108,AH$4:AH$119,1))</f>
        <v>35</v>
      </c>
      <c r="AJ108" s="51">
        <v>48.81</v>
      </c>
      <c r="AK108" s="6">
        <v>0</v>
      </c>
      <c r="AL108" s="31">
        <v>0</v>
      </c>
      <c r="AM108" s="31">
        <v>0</v>
      </c>
      <c r="AN108" s="38">
        <f t="shared" si="67"/>
        <v>48.81</v>
      </c>
      <c r="AO108" s="11">
        <f>IF(AN108="",Default_Rank_Score,RANK(AN108,AN$4:AN$119,1))</f>
        <v>51</v>
      </c>
      <c r="AP108" s="51">
        <v>48.61</v>
      </c>
      <c r="AQ108" s="6">
        <v>0</v>
      </c>
      <c r="AR108" s="31">
        <v>1</v>
      </c>
      <c r="AS108" s="31">
        <v>0</v>
      </c>
      <c r="AT108" s="38">
        <f t="shared" si="68"/>
        <v>58.61</v>
      </c>
      <c r="AU108" s="11">
        <f>IF(AT108="",Default_Rank_Score,RANK(AT108,AT$4:AT$119,1))</f>
        <v>78</v>
      </c>
      <c r="AV108" s="51">
        <v>42.79</v>
      </c>
      <c r="AW108" s="6">
        <v>2</v>
      </c>
      <c r="AX108" s="31">
        <v>0</v>
      </c>
      <c r="AY108" s="31">
        <v>0</v>
      </c>
      <c r="AZ108" s="38">
        <f t="shared" si="69"/>
        <v>52.79</v>
      </c>
      <c r="BA108" s="11">
        <f>IF(AZ108="",Default_Rank_Score,RANK(AZ108,AZ$4:AZ$119,1))</f>
        <v>73</v>
      </c>
      <c r="BB108" s="51">
        <v>35.54</v>
      </c>
      <c r="BC108" s="6">
        <v>2</v>
      </c>
      <c r="BD108" s="31">
        <v>0</v>
      </c>
      <c r="BE108" s="31">
        <v>0</v>
      </c>
      <c r="BF108" s="38">
        <f t="shared" si="70"/>
        <v>45.54</v>
      </c>
      <c r="BG108" s="11">
        <f>IF(BF108="",Default_Rank_Score,RANK(BF108,BF$4:BF$119,1))</f>
        <v>68</v>
      </c>
      <c r="BH108" s="51">
        <v>40.729999999999997</v>
      </c>
      <c r="BI108" s="6">
        <v>0</v>
      </c>
      <c r="BJ108" s="31">
        <v>0</v>
      </c>
      <c r="BK108" s="31">
        <v>0</v>
      </c>
      <c r="BL108" s="38">
        <f t="shared" si="71"/>
        <v>40.729999999999997</v>
      </c>
      <c r="BM108" s="11">
        <f>IF(BL108="",Default_Rank_Score,RANK(BL108,BL$4:BL$119,1))</f>
        <v>50</v>
      </c>
      <c r="BN108" s="51">
        <v>46.69</v>
      </c>
      <c r="BO108" s="6">
        <v>1</v>
      </c>
      <c r="BP108" s="31">
        <v>0</v>
      </c>
      <c r="BQ108" s="31">
        <v>0</v>
      </c>
      <c r="BR108" s="38">
        <f t="shared" si="72"/>
        <v>51.69</v>
      </c>
      <c r="BS108" s="11">
        <f>IF(BR108="",Default_Rank_Score,RANK(BR108,BR$4:BR$119,1))</f>
        <v>54</v>
      </c>
    </row>
    <row r="109" spans="1:71" s="10" customFormat="1" x14ac:dyDescent="0.2">
      <c r="A109" s="78" t="s">
        <v>201</v>
      </c>
      <c r="B109" s="2"/>
      <c r="C109" s="1"/>
      <c r="D109" s="74">
        <v>6</v>
      </c>
      <c r="E109" s="76" t="s">
        <v>191</v>
      </c>
      <c r="F109" s="6"/>
      <c r="G109" s="66">
        <f t="shared" si="62"/>
        <v>111</v>
      </c>
      <c r="H109" s="66">
        <f t="shared" si="73"/>
        <v>536</v>
      </c>
      <c r="I109" s="66">
        <f t="shared" si="74"/>
        <v>5</v>
      </c>
      <c r="J109" s="66">
        <f t="shared" si="75"/>
        <v>10</v>
      </c>
      <c r="K109" s="67">
        <f t="shared" si="76"/>
        <v>3569.2299999999991</v>
      </c>
      <c r="L109" s="51">
        <v>66.290000000000006</v>
      </c>
      <c r="M109" s="6">
        <v>4</v>
      </c>
      <c r="N109" s="31">
        <v>1</v>
      </c>
      <c r="O109" s="31">
        <v>0</v>
      </c>
      <c r="P109" s="38">
        <f t="shared" si="63"/>
        <v>96.29</v>
      </c>
      <c r="Q109" s="55">
        <f>IF(P109="",Default_Rank_Score,RANK(P109,P$4:P$119,1))</f>
        <v>103</v>
      </c>
      <c r="R109" s="51" t="s">
        <v>197</v>
      </c>
      <c r="S109" s="6">
        <v>1</v>
      </c>
      <c r="T109" s="31">
        <v>0</v>
      </c>
      <c r="U109" s="31">
        <v>0</v>
      </c>
      <c r="V109" s="38">
        <f t="shared" si="64"/>
        <v>999</v>
      </c>
      <c r="W109" s="57">
        <f>IF(V109="",Default_Rank_Score,RANK(V109,V$4:V$119,1))</f>
        <v>113</v>
      </c>
      <c r="X109" s="51" t="s">
        <v>197</v>
      </c>
      <c r="Y109" s="6">
        <v>1</v>
      </c>
      <c r="Z109" s="31">
        <v>0</v>
      </c>
      <c r="AA109" s="31">
        <v>0</v>
      </c>
      <c r="AB109" s="38">
        <f t="shared" si="65"/>
        <v>999</v>
      </c>
      <c r="AC109" s="57">
        <f>IF(AB109="",Default_Rank_Score,RANK(AB109,AB$4:AB$119,1))</f>
        <v>112</v>
      </c>
      <c r="AD109" s="51" t="s">
        <v>197</v>
      </c>
      <c r="AE109" s="6">
        <v>1</v>
      </c>
      <c r="AF109" s="31">
        <v>0</v>
      </c>
      <c r="AG109" s="31">
        <v>0</v>
      </c>
      <c r="AH109" s="38">
        <f t="shared" si="66"/>
        <v>999</v>
      </c>
      <c r="AI109" s="57">
        <f>IF(AH109="",Default_Rank_Score,RANK(AH109,AH$4:AH$119,1))</f>
        <v>112</v>
      </c>
      <c r="AJ109" s="51">
        <v>83.22</v>
      </c>
      <c r="AK109" s="6">
        <v>0</v>
      </c>
      <c r="AL109" s="31">
        <v>0</v>
      </c>
      <c r="AM109" s="31">
        <v>0</v>
      </c>
      <c r="AN109" s="38">
        <f t="shared" si="67"/>
        <v>83.22</v>
      </c>
      <c r="AO109" s="11">
        <f>IF(AN109="",Default_Rank_Score,RANK(AN109,AN$4:AN$119,1))</f>
        <v>96</v>
      </c>
      <c r="AP109" s="51">
        <v>84.99</v>
      </c>
      <c r="AQ109" s="6">
        <v>0</v>
      </c>
      <c r="AR109" s="31">
        <v>1</v>
      </c>
      <c r="AS109" s="31">
        <v>0</v>
      </c>
      <c r="AT109" s="38">
        <f t="shared" si="68"/>
        <v>94.99</v>
      </c>
      <c r="AU109" s="11">
        <f>IF(AT109="",Default_Rank_Score,RANK(AT109,AT$4:AT$119,1))</f>
        <v>99</v>
      </c>
      <c r="AV109" s="51">
        <v>72.099999999999994</v>
      </c>
      <c r="AW109" s="6">
        <v>0</v>
      </c>
      <c r="AX109" s="31">
        <v>0</v>
      </c>
      <c r="AY109" s="31">
        <v>0</v>
      </c>
      <c r="AZ109" s="38">
        <f t="shared" si="69"/>
        <v>72.099999999999994</v>
      </c>
      <c r="BA109" s="11">
        <f>IF(AZ109="",Default_Rank_Score,RANK(AZ109,AZ$4:AZ$119,1))</f>
        <v>94</v>
      </c>
      <c r="BB109" s="51">
        <v>64.430000000000007</v>
      </c>
      <c r="BC109" s="6">
        <v>3</v>
      </c>
      <c r="BD109" s="31">
        <v>0</v>
      </c>
      <c r="BE109" s="31">
        <v>0</v>
      </c>
      <c r="BF109" s="38">
        <f t="shared" si="70"/>
        <v>79.430000000000007</v>
      </c>
      <c r="BG109" s="11">
        <f>IF(BF109="",Default_Rank_Score,RANK(BF109,BF$4:BF$119,1))</f>
        <v>100</v>
      </c>
      <c r="BH109" s="51">
        <v>67.290000000000006</v>
      </c>
      <c r="BI109" s="6">
        <v>0</v>
      </c>
      <c r="BJ109" s="31">
        <v>0</v>
      </c>
      <c r="BK109" s="31">
        <v>0</v>
      </c>
      <c r="BL109" s="38">
        <f t="shared" si="71"/>
        <v>67.290000000000006</v>
      </c>
      <c r="BM109" s="11">
        <f>IF(BL109="",Default_Rank_Score,RANK(BL109,BL$4:BL$119,1))</f>
        <v>95</v>
      </c>
      <c r="BN109" s="51">
        <v>78.91</v>
      </c>
      <c r="BO109" s="6">
        <v>0</v>
      </c>
      <c r="BP109" s="31">
        <v>0</v>
      </c>
      <c r="BQ109" s="31">
        <v>0</v>
      </c>
      <c r="BR109" s="38">
        <f t="shared" si="72"/>
        <v>78.91</v>
      </c>
      <c r="BS109" s="11">
        <f>IF(BR109="",Default_Rank_Score,RANK(BR109,BR$4:BR$119,1))</f>
        <v>89</v>
      </c>
    </row>
    <row r="110" spans="1:71" s="10" customFormat="1" x14ac:dyDescent="0.2">
      <c r="A110" s="61" t="s">
        <v>157</v>
      </c>
      <c r="B110" s="2"/>
      <c r="C110" s="1"/>
      <c r="D110" s="74">
        <v>6</v>
      </c>
      <c r="E110" s="76" t="s">
        <v>191</v>
      </c>
      <c r="F110" s="6"/>
      <c r="G110" s="66">
        <f t="shared" si="62"/>
        <v>81</v>
      </c>
      <c r="H110" s="66">
        <f t="shared" si="73"/>
        <v>433</v>
      </c>
      <c r="I110" s="66">
        <f t="shared" si="74"/>
        <v>7</v>
      </c>
      <c r="J110" s="66">
        <f t="shared" si="75"/>
        <v>4</v>
      </c>
      <c r="K110" s="67">
        <f t="shared" si="76"/>
        <v>588.81000000000006</v>
      </c>
      <c r="L110" s="51">
        <v>55.62</v>
      </c>
      <c r="M110" s="6">
        <v>0</v>
      </c>
      <c r="N110" s="31">
        <v>0</v>
      </c>
      <c r="O110" s="31">
        <v>0</v>
      </c>
      <c r="P110" s="38">
        <f t="shared" si="63"/>
        <v>55.62</v>
      </c>
      <c r="Q110" s="55">
        <f>IF(P110="",Default_Rank_Score,RANK(P110,P$4:P$119,1))</f>
        <v>71</v>
      </c>
      <c r="R110" s="51">
        <v>38.94</v>
      </c>
      <c r="S110" s="6">
        <v>2</v>
      </c>
      <c r="T110" s="31">
        <v>0</v>
      </c>
      <c r="U110" s="31">
        <v>0</v>
      </c>
      <c r="V110" s="38">
        <f t="shared" si="64"/>
        <v>48.94</v>
      </c>
      <c r="W110" s="57">
        <f>IF(V110="",Default_Rank_Score,RANK(V110,V$4:V$119,1))</f>
        <v>91</v>
      </c>
      <c r="X110" s="51">
        <v>65.569999999999993</v>
      </c>
      <c r="Y110" s="6">
        <v>1</v>
      </c>
      <c r="Z110" s="31">
        <v>1</v>
      </c>
      <c r="AA110" s="31">
        <v>0</v>
      </c>
      <c r="AB110" s="38">
        <f t="shared" si="65"/>
        <v>80.569999999999993</v>
      </c>
      <c r="AC110" s="57">
        <f>IF(AB110="",Default_Rank_Score,RANK(AB110,AB$4:AB$119,1))</f>
        <v>98</v>
      </c>
      <c r="AD110" s="51">
        <v>57.81</v>
      </c>
      <c r="AE110" s="6">
        <v>0</v>
      </c>
      <c r="AF110" s="31">
        <v>0</v>
      </c>
      <c r="AG110" s="31">
        <v>0</v>
      </c>
      <c r="AH110" s="38">
        <f t="shared" si="66"/>
        <v>57.81</v>
      </c>
      <c r="AI110" s="57">
        <f>IF(AH110="",Default_Rank_Score,RANK(AH110,AH$4:AH$119,1))</f>
        <v>86</v>
      </c>
      <c r="AJ110" s="51">
        <v>70.13</v>
      </c>
      <c r="AK110" s="6">
        <v>0</v>
      </c>
      <c r="AL110" s="31">
        <v>0</v>
      </c>
      <c r="AM110" s="31">
        <v>0</v>
      </c>
      <c r="AN110" s="38">
        <f t="shared" si="67"/>
        <v>70.13</v>
      </c>
      <c r="AO110" s="11">
        <f>IF(AN110="",Default_Rank_Score,RANK(AN110,AN$4:AN$119,1))</f>
        <v>87</v>
      </c>
      <c r="AP110" s="51">
        <v>58.14</v>
      </c>
      <c r="AQ110" s="6">
        <v>0</v>
      </c>
      <c r="AR110" s="31">
        <v>0</v>
      </c>
      <c r="AS110" s="31">
        <v>0</v>
      </c>
      <c r="AT110" s="38">
        <f t="shared" si="68"/>
        <v>58.14</v>
      </c>
      <c r="AU110" s="11">
        <f>IF(AT110="",Default_Rank_Score,RANK(AT110,AT$4:AT$119,1))</f>
        <v>77</v>
      </c>
      <c r="AV110" s="51">
        <v>47.59</v>
      </c>
      <c r="AW110" s="6">
        <v>1</v>
      </c>
      <c r="AX110" s="31">
        <v>0</v>
      </c>
      <c r="AY110" s="31">
        <v>0</v>
      </c>
      <c r="AZ110" s="38">
        <f t="shared" si="69"/>
        <v>52.59</v>
      </c>
      <c r="BA110" s="11">
        <f>IF(AZ110="",Default_Rank_Score,RANK(AZ110,AZ$4:AZ$119,1))</f>
        <v>72</v>
      </c>
      <c r="BB110" s="51">
        <v>48.12</v>
      </c>
      <c r="BC110" s="6">
        <v>0</v>
      </c>
      <c r="BD110" s="31">
        <v>0</v>
      </c>
      <c r="BE110" s="31">
        <v>0</v>
      </c>
      <c r="BF110" s="38">
        <f t="shared" si="70"/>
        <v>48.12</v>
      </c>
      <c r="BG110" s="11">
        <f>IF(BF110="",Default_Rank_Score,RANK(BF110,BF$4:BF$119,1))</f>
        <v>73</v>
      </c>
      <c r="BH110" s="51">
        <v>55.56</v>
      </c>
      <c r="BI110" s="6">
        <v>0</v>
      </c>
      <c r="BJ110" s="31">
        <v>0</v>
      </c>
      <c r="BK110" s="31">
        <v>0</v>
      </c>
      <c r="BL110" s="38">
        <f t="shared" si="71"/>
        <v>55.56</v>
      </c>
      <c r="BM110" s="11">
        <f>IF(BL110="",Default_Rank_Score,RANK(BL110,BL$4:BL$119,1))</f>
        <v>78</v>
      </c>
      <c r="BN110" s="51">
        <v>61.33</v>
      </c>
      <c r="BO110" s="6">
        <v>0</v>
      </c>
      <c r="BP110" s="31">
        <v>0</v>
      </c>
      <c r="BQ110" s="31">
        <v>0</v>
      </c>
      <c r="BR110" s="38">
        <f t="shared" si="72"/>
        <v>61.33</v>
      </c>
      <c r="BS110" s="11">
        <f>IF(BR110="",Default_Rank_Score,RANK(BR110,BR$4:BR$119,1))</f>
        <v>74</v>
      </c>
    </row>
    <row r="111" spans="1:71" s="10" customFormat="1" x14ac:dyDescent="0.2">
      <c r="A111" s="61" t="s">
        <v>174</v>
      </c>
      <c r="B111" s="2"/>
      <c r="C111" s="1"/>
      <c r="D111" s="74">
        <v>6</v>
      </c>
      <c r="E111" s="76" t="s">
        <v>73</v>
      </c>
      <c r="F111" s="6"/>
      <c r="G111" s="66">
        <f t="shared" si="62"/>
        <v>17</v>
      </c>
      <c r="H111" s="66">
        <f t="shared" si="39"/>
        <v>92</v>
      </c>
      <c r="I111" s="66">
        <f t="shared" si="40"/>
        <v>7</v>
      </c>
      <c r="J111" s="66">
        <f t="shared" si="41"/>
        <v>4</v>
      </c>
      <c r="K111" s="67">
        <f t="shared" si="42"/>
        <v>323.64999999999998</v>
      </c>
      <c r="L111" s="51">
        <v>28.43</v>
      </c>
      <c r="M111" s="6">
        <v>0</v>
      </c>
      <c r="N111" s="31">
        <v>0</v>
      </c>
      <c r="O111" s="31">
        <v>0</v>
      </c>
      <c r="P111" s="38">
        <f t="shared" si="63"/>
        <v>28.43</v>
      </c>
      <c r="Q111" s="55">
        <f>IF(P111="",Default_Rank_Score,RANK(P111,P$4:P$119,1))</f>
        <v>13</v>
      </c>
      <c r="R111" s="51">
        <v>22.26</v>
      </c>
      <c r="S111" s="6">
        <v>0</v>
      </c>
      <c r="T111" s="31">
        <v>0</v>
      </c>
      <c r="U111" s="31">
        <v>0</v>
      </c>
      <c r="V111" s="38">
        <f t="shared" si="64"/>
        <v>22.26</v>
      </c>
      <c r="W111" s="57">
        <f>IF(V111="",Default_Rank_Score,RANK(V111,V$4:V$119,1))</f>
        <v>16</v>
      </c>
      <c r="X111" s="51">
        <v>30.8</v>
      </c>
      <c r="Y111" s="6">
        <v>1</v>
      </c>
      <c r="Z111" s="31">
        <v>0</v>
      </c>
      <c r="AA111" s="31">
        <v>0</v>
      </c>
      <c r="AB111" s="38">
        <f t="shared" si="65"/>
        <v>35.799999999999997</v>
      </c>
      <c r="AC111" s="57">
        <f>IF(AB111="",Default_Rank_Score,RANK(AB111,AB$4:AB$119,1))</f>
        <v>29</v>
      </c>
      <c r="AD111" s="51">
        <v>27.01</v>
      </c>
      <c r="AE111" s="6">
        <v>0</v>
      </c>
      <c r="AF111" s="31">
        <v>0</v>
      </c>
      <c r="AG111" s="31">
        <v>0</v>
      </c>
      <c r="AH111" s="38">
        <f t="shared" si="66"/>
        <v>27.01</v>
      </c>
      <c r="AI111" s="57">
        <f>IF(AH111="",Default_Rank_Score,RANK(AH111,AH$4:AH$119,1))</f>
        <v>15</v>
      </c>
      <c r="AJ111" s="51">
        <v>36.659999999999997</v>
      </c>
      <c r="AK111" s="6">
        <v>0</v>
      </c>
      <c r="AL111" s="31">
        <v>0</v>
      </c>
      <c r="AM111" s="31">
        <v>0</v>
      </c>
      <c r="AN111" s="38">
        <f t="shared" si="67"/>
        <v>36.659999999999997</v>
      </c>
      <c r="AO111" s="11">
        <f>IF(AN111="",Default_Rank_Score,RANK(AN111,AN$4:AN$119,1))</f>
        <v>19</v>
      </c>
      <c r="AP111" s="51">
        <v>31.27</v>
      </c>
      <c r="AQ111" s="6">
        <v>0</v>
      </c>
      <c r="AR111" s="31">
        <v>0</v>
      </c>
      <c r="AS111" s="31">
        <v>0</v>
      </c>
      <c r="AT111" s="38">
        <f t="shared" si="68"/>
        <v>31.27</v>
      </c>
      <c r="AU111" s="11">
        <f>IF(AT111="",Default_Rank_Score,RANK(AT111,AT$4:AT$119,1))</f>
        <v>20</v>
      </c>
      <c r="AV111" s="51">
        <v>34.520000000000003</v>
      </c>
      <c r="AW111" s="6">
        <v>0</v>
      </c>
      <c r="AX111" s="31">
        <v>0</v>
      </c>
      <c r="AY111" s="31">
        <v>0</v>
      </c>
      <c r="AZ111" s="38">
        <f t="shared" si="69"/>
        <v>34.520000000000003</v>
      </c>
      <c r="BA111" s="11">
        <f>IF(AZ111="",Default_Rank_Score,RANK(AZ111,AZ$4:AZ$119,1))</f>
        <v>24</v>
      </c>
      <c r="BB111" s="51">
        <v>30.38</v>
      </c>
      <c r="BC111" s="6">
        <v>0</v>
      </c>
      <c r="BD111" s="31">
        <v>0</v>
      </c>
      <c r="BE111" s="31">
        <v>0</v>
      </c>
      <c r="BF111" s="38">
        <f t="shared" si="70"/>
        <v>30.38</v>
      </c>
      <c r="BG111" s="11">
        <f>IF(BF111="",Default_Rank_Score,RANK(BF111,BF$4:BF$119,1))</f>
        <v>26</v>
      </c>
      <c r="BH111" s="51">
        <v>26.35</v>
      </c>
      <c r="BI111" s="6">
        <v>1</v>
      </c>
      <c r="BJ111" s="31">
        <v>0</v>
      </c>
      <c r="BK111" s="31">
        <v>0</v>
      </c>
      <c r="BL111" s="38">
        <f t="shared" si="71"/>
        <v>31.35</v>
      </c>
      <c r="BM111" s="11">
        <f>IF(BL111="",Default_Rank_Score,RANK(BL111,BL$4:BL$119,1))</f>
        <v>21</v>
      </c>
      <c r="BN111" s="51">
        <v>35.97</v>
      </c>
      <c r="BO111" s="6">
        <v>2</v>
      </c>
      <c r="BP111" s="31">
        <v>0</v>
      </c>
      <c r="BQ111" s="31">
        <v>0</v>
      </c>
      <c r="BR111" s="38">
        <f t="shared" si="72"/>
        <v>45.97</v>
      </c>
      <c r="BS111" s="11">
        <f>IF(BR111="",Default_Rank_Score,RANK(BR111,BR$4:BR$119,1))</f>
        <v>40</v>
      </c>
    </row>
    <row r="112" spans="1:71" s="10" customFormat="1" x14ac:dyDescent="0.2">
      <c r="A112" s="61" t="s">
        <v>175</v>
      </c>
      <c r="B112" s="2"/>
      <c r="C112" s="1"/>
      <c r="D112" s="74">
        <v>6</v>
      </c>
      <c r="E112" s="76" t="s">
        <v>176</v>
      </c>
      <c r="F112" s="6"/>
      <c r="G112" s="66">
        <f t="shared" si="62"/>
        <v>25</v>
      </c>
      <c r="H112" s="66">
        <f t="shared" ref="H112:H116" si="81">Q112+W112+AC112+AI112+AO112</f>
        <v>156</v>
      </c>
      <c r="I112" s="66">
        <f t="shared" ref="I112:I116" si="82">IF(M112=0,1,0)+IF(S112=0,1,0)+IF(Y112=0,1,0)+IF(AE112=0,1,0)+IF(AK112=0,1,0)+IF(AQ112=0,1,0)+IF(AW112=0,1,0)+IF(BC112=0,1,0)+IF(BI112=0,1,0)+IF(BO112=0,1,0)</f>
        <v>4</v>
      </c>
      <c r="J112" s="66">
        <f t="shared" ref="J112:J116" si="83">M112+S112+Y112+AE112+AK112+AQ112+AW112+BC112+BI112+BO112</f>
        <v>7</v>
      </c>
      <c r="K112" s="67">
        <f t="shared" ref="K112:K116" si="84">P112+V112+AB112+AH112+AN112+AT112+AZ112+BF112+BL112+BR112</f>
        <v>348.48999999999995</v>
      </c>
      <c r="L112" s="51">
        <v>33.340000000000003</v>
      </c>
      <c r="M112" s="6">
        <v>0</v>
      </c>
      <c r="N112" s="31">
        <v>0</v>
      </c>
      <c r="O112" s="31">
        <v>0</v>
      </c>
      <c r="P112" s="38">
        <f t="shared" si="63"/>
        <v>33.340000000000003</v>
      </c>
      <c r="Q112" s="55">
        <f>IF(P112="",Default_Rank_Score,RANK(P112,P$4:P$119,1))</f>
        <v>33</v>
      </c>
      <c r="R112" s="51">
        <v>26.53</v>
      </c>
      <c r="S112" s="6">
        <v>0</v>
      </c>
      <c r="T112" s="31">
        <v>0</v>
      </c>
      <c r="U112" s="31">
        <v>0</v>
      </c>
      <c r="V112" s="38">
        <f t="shared" si="64"/>
        <v>26.53</v>
      </c>
      <c r="W112" s="57">
        <f>IF(V112="",Default_Rank_Score,RANK(V112,V$4:V$119,1))</f>
        <v>36</v>
      </c>
      <c r="X112" s="51">
        <v>32.32</v>
      </c>
      <c r="Y112" s="6">
        <v>0</v>
      </c>
      <c r="Z112" s="31">
        <v>0</v>
      </c>
      <c r="AA112" s="31">
        <v>0</v>
      </c>
      <c r="AB112" s="38">
        <f t="shared" si="65"/>
        <v>32.32</v>
      </c>
      <c r="AC112" s="57">
        <f>IF(AB112="",Default_Rank_Score,RANK(AB112,AB$4:AB$119,1))</f>
        <v>15</v>
      </c>
      <c r="AD112" s="51">
        <v>29.25</v>
      </c>
      <c r="AE112" s="6">
        <v>1</v>
      </c>
      <c r="AF112" s="31">
        <v>0</v>
      </c>
      <c r="AG112" s="31">
        <v>0</v>
      </c>
      <c r="AH112" s="38">
        <f t="shared" si="66"/>
        <v>34.25</v>
      </c>
      <c r="AI112" s="57">
        <f>IF(AH112="",Default_Rank_Score,RANK(AH112,AH$4:AH$119,1))</f>
        <v>39</v>
      </c>
      <c r="AJ112" s="51">
        <v>37.840000000000003</v>
      </c>
      <c r="AK112" s="6">
        <v>1</v>
      </c>
      <c r="AL112" s="31">
        <v>0</v>
      </c>
      <c r="AM112" s="31">
        <v>0</v>
      </c>
      <c r="AN112" s="38">
        <f t="shared" si="67"/>
        <v>42.84</v>
      </c>
      <c r="AO112" s="11">
        <f>IF(AN112="",Default_Rank_Score,RANK(AN112,AN$4:AN$119,1))</f>
        <v>33</v>
      </c>
      <c r="AP112" s="51">
        <v>29.85</v>
      </c>
      <c r="AQ112" s="6">
        <v>0</v>
      </c>
      <c r="AR112" s="31">
        <v>0</v>
      </c>
      <c r="AS112" s="31">
        <v>0</v>
      </c>
      <c r="AT112" s="38">
        <f t="shared" si="68"/>
        <v>29.85</v>
      </c>
      <c r="AU112" s="11">
        <f>IF(AT112="",Default_Rank_Score,RANK(AT112,AT$4:AT$119,1))</f>
        <v>14</v>
      </c>
      <c r="AV112" s="51">
        <v>28.39</v>
      </c>
      <c r="AW112" s="6">
        <v>2</v>
      </c>
      <c r="AX112" s="31">
        <v>0</v>
      </c>
      <c r="AY112" s="31">
        <v>0</v>
      </c>
      <c r="AZ112" s="38">
        <f t="shared" si="69"/>
        <v>38.39</v>
      </c>
      <c r="BA112" s="11">
        <f>IF(AZ112="",Default_Rank_Score,RANK(AZ112,AZ$4:AZ$119,1))</f>
        <v>39</v>
      </c>
      <c r="BB112" s="51">
        <v>25.92</v>
      </c>
      <c r="BC112" s="6">
        <v>1</v>
      </c>
      <c r="BD112" s="31">
        <v>0</v>
      </c>
      <c r="BE112" s="31">
        <v>0</v>
      </c>
      <c r="BF112" s="38">
        <f t="shared" si="70"/>
        <v>30.92</v>
      </c>
      <c r="BG112" s="11">
        <f>IF(BF112="",Default_Rank_Score,RANK(BF112,BF$4:BF$119,1))</f>
        <v>27</v>
      </c>
      <c r="BH112" s="51">
        <v>30.65</v>
      </c>
      <c r="BI112" s="6">
        <v>1</v>
      </c>
      <c r="BJ112" s="31">
        <v>0</v>
      </c>
      <c r="BK112" s="31">
        <v>0</v>
      </c>
      <c r="BL112" s="38">
        <f t="shared" si="71"/>
        <v>35.65</v>
      </c>
      <c r="BM112" s="11">
        <f>IF(BL112="",Default_Rank_Score,RANK(BL112,BL$4:BL$119,1))</f>
        <v>38</v>
      </c>
      <c r="BN112" s="51">
        <v>39.4</v>
      </c>
      <c r="BO112" s="6">
        <v>1</v>
      </c>
      <c r="BP112" s="31">
        <v>0</v>
      </c>
      <c r="BQ112" s="31">
        <v>0</v>
      </c>
      <c r="BR112" s="38">
        <f t="shared" si="72"/>
        <v>44.4</v>
      </c>
      <c r="BS112" s="11">
        <f>IF(BR112="",Default_Rank_Score,RANK(BR112,BR$4:BR$119,1))</f>
        <v>37</v>
      </c>
    </row>
    <row r="113" spans="1:71" s="10" customFormat="1" x14ac:dyDescent="0.2">
      <c r="A113" s="61" t="s">
        <v>179</v>
      </c>
      <c r="B113" s="2"/>
      <c r="C113" s="1"/>
      <c r="D113" s="74">
        <v>6</v>
      </c>
      <c r="E113" s="76" t="s">
        <v>144</v>
      </c>
      <c r="F113" s="6"/>
      <c r="G113" s="66">
        <f t="shared" si="62"/>
        <v>46</v>
      </c>
      <c r="H113" s="66">
        <f t="shared" si="81"/>
        <v>241</v>
      </c>
      <c r="I113" s="66">
        <f t="shared" si="82"/>
        <v>8</v>
      </c>
      <c r="J113" s="66">
        <f t="shared" si="83"/>
        <v>3</v>
      </c>
      <c r="K113" s="67">
        <f t="shared" si="84"/>
        <v>398.90999999999997</v>
      </c>
      <c r="L113" s="51">
        <v>34.159999999999997</v>
      </c>
      <c r="M113" s="6">
        <v>0</v>
      </c>
      <c r="N113" s="31">
        <v>0</v>
      </c>
      <c r="O113" s="31">
        <v>0</v>
      </c>
      <c r="P113" s="38">
        <f t="shared" si="63"/>
        <v>34.159999999999997</v>
      </c>
      <c r="Q113" s="55">
        <f>IF(P113="",Default_Rank_Score,RANK(P113,P$4:P$119,1))</f>
        <v>39</v>
      </c>
      <c r="R113" s="51">
        <v>28.07</v>
      </c>
      <c r="S113" s="6">
        <v>0</v>
      </c>
      <c r="T113" s="31">
        <v>0</v>
      </c>
      <c r="U113" s="31">
        <v>0</v>
      </c>
      <c r="V113" s="38">
        <f t="shared" si="64"/>
        <v>28.07</v>
      </c>
      <c r="W113" s="57">
        <f>IF(V113="",Default_Rank_Score,RANK(V113,V$4:V$119,1))</f>
        <v>42</v>
      </c>
      <c r="X113" s="51">
        <v>37.159999999999997</v>
      </c>
      <c r="Y113" s="6">
        <v>0</v>
      </c>
      <c r="Z113" s="31">
        <v>0</v>
      </c>
      <c r="AA113" s="31">
        <v>0</v>
      </c>
      <c r="AB113" s="38">
        <f t="shared" si="65"/>
        <v>37.159999999999997</v>
      </c>
      <c r="AC113" s="57">
        <f>IF(AB113="",Default_Rank_Score,RANK(AB113,AB$4:AB$119,1))</f>
        <v>31</v>
      </c>
      <c r="AD113" s="51">
        <v>34.96</v>
      </c>
      <c r="AE113" s="6">
        <v>2</v>
      </c>
      <c r="AF113" s="31">
        <v>0</v>
      </c>
      <c r="AG113" s="31">
        <v>0</v>
      </c>
      <c r="AH113" s="38">
        <f t="shared" si="66"/>
        <v>44.96</v>
      </c>
      <c r="AI113" s="57">
        <f>IF(AH113="",Default_Rank_Score,RANK(AH113,AH$4:AH$119,1))</f>
        <v>71</v>
      </c>
      <c r="AJ113" s="51">
        <v>45.1</v>
      </c>
      <c r="AK113" s="6">
        <v>1</v>
      </c>
      <c r="AL113" s="31">
        <v>0</v>
      </c>
      <c r="AM113" s="31">
        <v>0</v>
      </c>
      <c r="AN113" s="38">
        <f t="shared" si="67"/>
        <v>50.1</v>
      </c>
      <c r="AO113" s="11">
        <f>IF(AN113="",Default_Rank_Score,RANK(AN113,AN$4:AN$119,1))</f>
        <v>58</v>
      </c>
      <c r="AP113" s="51">
        <v>39.9</v>
      </c>
      <c r="AQ113" s="6">
        <v>0</v>
      </c>
      <c r="AR113" s="31">
        <v>0</v>
      </c>
      <c r="AS113" s="31">
        <v>0</v>
      </c>
      <c r="AT113" s="38">
        <f t="shared" si="68"/>
        <v>39.9</v>
      </c>
      <c r="AU113" s="11">
        <f>IF(AT113="",Default_Rank_Score,RANK(AT113,AT$4:AT$119,1))</f>
        <v>46</v>
      </c>
      <c r="AV113" s="51">
        <v>40.79</v>
      </c>
      <c r="AW113" s="6">
        <v>0</v>
      </c>
      <c r="AX113" s="31">
        <v>0</v>
      </c>
      <c r="AY113" s="31">
        <v>0</v>
      </c>
      <c r="AZ113" s="38">
        <f t="shared" si="69"/>
        <v>40.79</v>
      </c>
      <c r="BA113" s="11">
        <f>IF(AZ113="",Default_Rank_Score,RANK(AZ113,AZ$4:AZ$119,1))</f>
        <v>43</v>
      </c>
      <c r="BB113" s="51">
        <v>34.619999999999997</v>
      </c>
      <c r="BC113" s="6">
        <v>0</v>
      </c>
      <c r="BD113" s="31">
        <v>0</v>
      </c>
      <c r="BE113" s="31">
        <v>0</v>
      </c>
      <c r="BF113" s="38">
        <f t="shared" si="70"/>
        <v>34.619999999999997</v>
      </c>
      <c r="BG113" s="11">
        <f>IF(BF113="",Default_Rank_Score,RANK(BF113,BF$4:BF$119,1))</f>
        <v>40</v>
      </c>
      <c r="BH113" s="51">
        <v>41.65</v>
      </c>
      <c r="BI113" s="6">
        <v>0</v>
      </c>
      <c r="BJ113" s="31">
        <v>0</v>
      </c>
      <c r="BK113" s="31">
        <v>0</v>
      </c>
      <c r="BL113" s="38">
        <f t="shared" si="71"/>
        <v>41.65</v>
      </c>
      <c r="BM113" s="11">
        <f>IF(BL113="",Default_Rank_Score,RANK(BL113,BL$4:BL$119,1))</f>
        <v>54</v>
      </c>
      <c r="BN113" s="51">
        <v>47.5</v>
      </c>
      <c r="BO113" s="6">
        <v>0</v>
      </c>
      <c r="BP113" s="31">
        <v>0</v>
      </c>
      <c r="BQ113" s="31">
        <v>0</v>
      </c>
      <c r="BR113" s="38">
        <f t="shared" si="72"/>
        <v>47.5</v>
      </c>
      <c r="BS113" s="11">
        <f>IF(BR113="",Default_Rank_Score,RANK(BR113,BR$4:BR$119,1))</f>
        <v>46</v>
      </c>
    </row>
    <row r="114" spans="1:71" s="10" customFormat="1" x14ac:dyDescent="0.2">
      <c r="A114" s="78" t="s">
        <v>199</v>
      </c>
      <c r="B114" s="2"/>
      <c r="C114" s="1"/>
      <c r="D114" s="74">
        <v>6</v>
      </c>
      <c r="E114" s="76" t="s">
        <v>49</v>
      </c>
      <c r="F114" s="6"/>
      <c r="G114" s="66">
        <f t="shared" si="62"/>
        <v>114</v>
      </c>
      <c r="H114" s="66">
        <f t="shared" si="81"/>
        <v>564</v>
      </c>
      <c r="I114" s="66">
        <f t="shared" si="82"/>
        <v>2</v>
      </c>
      <c r="J114" s="66">
        <f t="shared" si="83"/>
        <v>13</v>
      </c>
      <c r="K114" s="67">
        <f t="shared" si="84"/>
        <v>5809.08</v>
      </c>
      <c r="L114" s="51" t="s">
        <v>197</v>
      </c>
      <c r="M114" s="6">
        <v>1</v>
      </c>
      <c r="N114" s="31">
        <v>0</v>
      </c>
      <c r="O114" s="31">
        <v>0</v>
      </c>
      <c r="P114" s="38">
        <f t="shared" si="63"/>
        <v>999</v>
      </c>
      <c r="Q114" s="55">
        <f>IF(P114="",Default_Rank_Score,RANK(P114,P$4:P$119,1))</f>
        <v>114</v>
      </c>
      <c r="R114" s="51" t="s">
        <v>197</v>
      </c>
      <c r="S114" s="6">
        <v>1</v>
      </c>
      <c r="T114" s="31">
        <v>0</v>
      </c>
      <c r="U114" s="31">
        <v>0</v>
      </c>
      <c r="V114" s="38">
        <f t="shared" si="64"/>
        <v>999</v>
      </c>
      <c r="W114" s="57">
        <f>IF(V114="",Default_Rank_Score,RANK(V114,V$4:V$119,1))</f>
        <v>113</v>
      </c>
      <c r="X114" s="51" t="s">
        <v>197</v>
      </c>
      <c r="Y114" s="6">
        <v>1</v>
      </c>
      <c r="Z114" s="31">
        <v>0</v>
      </c>
      <c r="AA114" s="31">
        <v>0</v>
      </c>
      <c r="AB114" s="38">
        <f t="shared" si="65"/>
        <v>999</v>
      </c>
      <c r="AC114" s="57">
        <f>IF(AB114="",Default_Rank_Score,RANK(AB114,AB$4:AB$119,1))</f>
        <v>112</v>
      </c>
      <c r="AD114" s="51" t="s">
        <v>197</v>
      </c>
      <c r="AE114" s="6">
        <v>1</v>
      </c>
      <c r="AF114" s="31">
        <v>0</v>
      </c>
      <c r="AG114" s="31">
        <v>0</v>
      </c>
      <c r="AH114" s="38">
        <f t="shared" si="66"/>
        <v>999</v>
      </c>
      <c r="AI114" s="57">
        <f>IF(AH114="",Default_Rank_Score,RANK(AH114,AH$4:AH$119,1))</f>
        <v>112</v>
      </c>
      <c r="AJ114" s="79" t="s">
        <v>197</v>
      </c>
      <c r="AK114" s="6">
        <v>1</v>
      </c>
      <c r="AL114" s="31">
        <v>0</v>
      </c>
      <c r="AM114" s="31">
        <v>0</v>
      </c>
      <c r="AN114" s="38">
        <f t="shared" si="67"/>
        <v>999</v>
      </c>
      <c r="AO114" s="11">
        <f>IF(AN114="",Default_Rank_Score,RANK(AN114,AN$4:AN$119,1))</f>
        <v>113</v>
      </c>
      <c r="AP114" s="51">
        <v>169.23</v>
      </c>
      <c r="AQ114" s="6">
        <v>2</v>
      </c>
      <c r="AR114" s="31">
        <v>1</v>
      </c>
      <c r="AS114" s="31">
        <v>0</v>
      </c>
      <c r="AT114" s="38">
        <f t="shared" si="68"/>
        <v>189.23</v>
      </c>
      <c r="AU114" s="11">
        <f>IF(AT114="",Default_Rank_Score,RANK(AT114,AT$4:AT$119,1))</f>
        <v>112</v>
      </c>
      <c r="AV114" s="51">
        <v>146.76</v>
      </c>
      <c r="AW114" s="6">
        <v>3</v>
      </c>
      <c r="AX114" s="31">
        <v>0</v>
      </c>
      <c r="AY114" s="31">
        <v>0</v>
      </c>
      <c r="AZ114" s="38">
        <f t="shared" si="69"/>
        <v>161.76</v>
      </c>
      <c r="BA114" s="11">
        <f>IF(AZ114="",Default_Rank_Score,RANK(AZ114,AZ$4:AZ$119,1))</f>
        <v>112</v>
      </c>
      <c r="BB114" s="51">
        <v>109.47</v>
      </c>
      <c r="BC114" s="6">
        <v>3</v>
      </c>
      <c r="BD114" s="31">
        <v>0</v>
      </c>
      <c r="BE114" s="31">
        <v>0</v>
      </c>
      <c r="BF114" s="38">
        <f t="shared" si="70"/>
        <v>124.47</v>
      </c>
      <c r="BG114" s="11">
        <f>IF(BF114="",Default_Rank_Score,RANK(BF114,BF$4:BF$119,1))</f>
        <v>108</v>
      </c>
      <c r="BH114" s="51">
        <v>190.62</v>
      </c>
      <c r="BI114" s="6">
        <v>0</v>
      </c>
      <c r="BJ114" s="31">
        <v>0</v>
      </c>
      <c r="BK114" s="31">
        <v>0</v>
      </c>
      <c r="BL114" s="38">
        <f t="shared" si="71"/>
        <v>190.62</v>
      </c>
      <c r="BM114" s="11">
        <f>IF(BL114="",Default_Rank_Score,RANK(BL114,BL$4:BL$119,1))</f>
        <v>112</v>
      </c>
      <c r="BN114" s="51">
        <v>138</v>
      </c>
      <c r="BO114" s="6">
        <v>0</v>
      </c>
      <c r="BP114" s="31">
        <v>1</v>
      </c>
      <c r="BQ114" s="31">
        <v>0</v>
      </c>
      <c r="BR114" s="38">
        <f t="shared" si="72"/>
        <v>148</v>
      </c>
      <c r="BS114" s="11">
        <f>IF(BR114="",Default_Rank_Score,RANK(BR114,BR$4:BR$119,1))</f>
        <v>110</v>
      </c>
    </row>
    <row r="115" spans="1:71" s="10" customFormat="1" x14ac:dyDescent="0.2">
      <c r="A115" s="61" t="s">
        <v>187</v>
      </c>
      <c r="B115" s="2"/>
      <c r="C115" s="1"/>
      <c r="D115" s="74">
        <v>6</v>
      </c>
      <c r="E115" s="76" t="s">
        <v>59</v>
      </c>
      <c r="F115" s="6"/>
      <c r="G115" s="66">
        <f t="shared" si="62"/>
        <v>95</v>
      </c>
      <c r="H115" s="66">
        <f t="shared" si="81"/>
        <v>419</v>
      </c>
      <c r="I115" s="66">
        <f t="shared" si="82"/>
        <v>3</v>
      </c>
      <c r="J115" s="66">
        <f t="shared" si="83"/>
        <v>19</v>
      </c>
      <c r="K115" s="67">
        <f t="shared" si="84"/>
        <v>717.2299999999999</v>
      </c>
      <c r="L115" s="51">
        <v>55.66</v>
      </c>
      <c r="M115" s="6">
        <v>0</v>
      </c>
      <c r="N115" s="31">
        <v>0</v>
      </c>
      <c r="O115" s="31">
        <v>0</v>
      </c>
      <c r="P115" s="38">
        <f t="shared" si="63"/>
        <v>55.66</v>
      </c>
      <c r="Q115" s="55">
        <f>IF(P115="",Default_Rank_Score,RANK(P115,P$4:P$119,1))</f>
        <v>72</v>
      </c>
      <c r="R115" s="51">
        <v>34</v>
      </c>
      <c r="S115" s="6">
        <v>0</v>
      </c>
      <c r="T115" s="31">
        <v>0</v>
      </c>
      <c r="U115" s="31">
        <v>0</v>
      </c>
      <c r="V115" s="38">
        <f t="shared" si="64"/>
        <v>34</v>
      </c>
      <c r="W115" s="57">
        <f>IF(V115="",Default_Rank_Score,RANK(V115,V$4:V$119,1))</f>
        <v>60</v>
      </c>
      <c r="X115" s="51">
        <v>58.52</v>
      </c>
      <c r="Y115" s="6">
        <v>3</v>
      </c>
      <c r="Z115" s="31">
        <v>0</v>
      </c>
      <c r="AA115" s="31">
        <v>0</v>
      </c>
      <c r="AB115" s="38">
        <f t="shared" si="65"/>
        <v>73.52000000000001</v>
      </c>
      <c r="AC115" s="57">
        <f>IF(AB115="",Default_Rank_Score,RANK(AB115,AB$4:AB$119,1))</f>
        <v>95</v>
      </c>
      <c r="AD115" s="51">
        <v>62.4</v>
      </c>
      <c r="AE115" s="6">
        <v>2</v>
      </c>
      <c r="AF115" s="31">
        <v>0</v>
      </c>
      <c r="AG115" s="31">
        <v>0</v>
      </c>
      <c r="AH115" s="38">
        <f t="shared" si="66"/>
        <v>72.400000000000006</v>
      </c>
      <c r="AI115" s="57">
        <f>IF(AH115="",Default_Rank_Score,RANK(AH115,AH$4:AH$119,1))</f>
        <v>99</v>
      </c>
      <c r="AJ115" s="51">
        <v>64.290000000000006</v>
      </c>
      <c r="AK115" s="6">
        <v>3</v>
      </c>
      <c r="AL115" s="31">
        <v>0</v>
      </c>
      <c r="AM115" s="31">
        <v>0</v>
      </c>
      <c r="AN115" s="38">
        <f t="shared" si="67"/>
        <v>79.290000000000006</v>
      </c>
      <c r="AO115" s="11">
        <f>IF(AN115="",Default_Rank_Score,RANK(AN115,AN$4:AN$119,1))</f>
        <v>93</v>
      </c>
      <c r="AP115" s="51">
        <v>75.13</v>
      </c>
      <c r="AQ115" s="6">
        <v>3</v>
      </c>
      <c r="AR115" s="31">
        <v>0</v>
      </c>
      <c r="AS115" s="31">
        <v>0</v>
      </c>
      <c r="AT115" s="38">
        <f t="shared" si="68"/>
        <v>90.13</v>
      </c>
      <c r="AU115" s="11">
        <f>IF(AT115="",Default_Rank_Score,RANK(AT115,AT$4:AT$119,1))</f>
        <v>97</v>
      </c>
      <c r="AV115" s="51">
        <v>94.88</v>
      </c>
      <c r="AW115" s="6">
        <v>3</v>
      </c>
      <c r="AX115" s="31">
        <v>0</v>
      </c>
      <c r="AY115" s="31">
        <v>0</v>
      </c>
      <c r="AZ115" s="38">
        <f t="shared" si="69"/>
        <v>109.88</v>
      </c>
      <c r="BA115" s="11">
        <f>IF(AZ115="",Default_Rank_Score,RANK(AZ115,AZ$4:AZ$119,1))</f>
        <v>104</v>
      </c>
      <c r="BB115" s="51">
        <v>48.76</v>
      </c>
      <c r="BC115" s="6">
        <v>3</v>
      </c>
      <c r="BD115" s="31">
        <v>0</v>
      </c>
      <c r="BE115" s="31">
        <v>0</v>
      </c>
      <c r="BF115" s="38">
        <f t="shared" si="70"/>
        <v>63.76</v>
      </c>
      <c r="BG115" s="11">
        <f>IF(BF115="",Default_Rank_Score,RANK(BF115,BF$4:BF$119,1))</f>
        <v>93</v>
      </c>
      <c r="BH115" s="51">
        <v>56.93</v>
      </c>
      <c r="BI115" s="6">
        <v>0</v>
      </c>
      <c r="BJ115" s="31">
        <v>0</v>
      </c>
      <c r="BK115" s="31">
        <v>0</v>
      </c>
      <c r="BL115" s="38">
        <f t="shared" si="71"/>
        <v>56.93</v>
      </c>
      <c r="BM115" s="11">
        <f>IF(BL115="",Default_Rank_Score,RANK(BL115,BL$4:BL$119,1))</f>
        <v>82</v>
      </c>
      <c r="BN115" s="51">
        <v>71.66</v>
      </c>
      <c r="BO115" s="6">
        <v>2</v>
      </c>
      <c r="BP115" s="31">
        <v>0</v>
      </c>
      <c r="BQ115" s="31">
        <v>0</v>
      </c>
      <c r="BR115" s="38">
        <f t="shared" si="72"/>
        <v>81.66</v>
      </c>
      <c r="BS115" s="11">
        <f>IF(BR115="",Default_Rank_Score,RANK(BR115,BR$4:BR$119,1))</f>
        <v>92</v>
      </c>
    </row>
    <row r="116" spans="1:71" s="10" customFormat="1" x14ac:dyDescent="0.2">
      <c r="A116" s="61" t="s">
        <v>193</v>
      </c>
      <c r="B116" s="2"/>
      <c r="C116" s="1"/>
      <c r="D116" s="74">
        <v>6</v>
      </c>
      <c r="E116" s="76" t="s">
        <v>85</v>
      </c>
      <c r="F116" s="6"/>
      <c r="G116" s="66">
        <f t="shared" si="62"/>
        <v>43</v>
      </c>
      <c r="H116" s="66">
        <f t="shared" si="81"/>
        <v>238</v>
      </c>
      <c r="I116" s="66">
        <f t="shared" si="82"/>
        <v>10</v>
      </c>
      <c r="J116" s="66">
        <f t="shared" si="83"/>
        <v>0</v>
      </c>
      <c r="K116" s="67">
        <f t="shared" si="84"/>
        <v>395.31</v>
      </c>
      <c r="L116" s="51">
        <v>37.950000000000003</v>
      </c>
      <c r="M116" s="6">
        <v>0</v>
      </c>
      <c r="N116" s="31">
        <v>0</v>
      </c>
      <c r="O116" s="31">
        <v>0</v>
      </c>
      <c r="P116" s="38">
        <f t="shared" si="63"/>
        <v>37.950000000000003</v>
      </c>
      <c r="Q116" s="55">
        <f>IF(P116="",Default_Rank_Score,RANK(P116,P$4:P$119,1))</f>
        <v>44</v>
      </c>
      <c r="R116" s="51">
        <v>30.39</v>
      </c>
      <c r="S116" s="6">
        <v>0</v>
      </c>
      <c r="T116" s="31">
        <v>0</v>
      </c>
      <c r="U116" s="31">
        <v>0</v>
      </c>
      <c r="V116" s="38">
        <f t="shared" si="64"/>
        <v>30.39</v>
      </c>
      <c r="W116" s="57">
        <f>IF(V116="",Default_Rank_Score,RANK(V116,V$4:V$119,1))</f>
        <v>56</v>
      </c>
      <c r="X116" s="51">
        <v>43.19</v>
      </c>
      <c r="Y116" s="6">
        <v>0</v>
      </c>
      <c r="Z116" s="31">
        <v>0</v>
      </c>
      <c r="AA116" s="31">
        <v>0</v>
      </c>
      <c r="AB116" s="38">
        <f t="shared" si="65"/>
        <v>43.19</v>
      </c>
      <c r="AC116" s="57">
        <f>IF(AB116="",Default_Rank_Score,RANK(AB116,AB$4:AB$119,1))</f>
        <v>46</v>
      </c>
      <c r="AD116" s="51">
        <v>39.32</v>
      </c>
      <c r="AE116" s="6">
        <v>0</v>
      </c>
      <c r="AF116" s="31">
        <v>0</v>
      </c>
      <c r="AG116" s="31">
        <v>0</v>
      </c>
      <c r="AH116" s="38">
        <f t="shared" si="66"/>
        <v>39.32</v>
      </c>
      <c r="AI116" s="57">
        <f>IF(AH116="",Default_Rank_Score,RANK(AH116,AH$4:AH$119,1))</f>
        <v>57</v>
      </c>
      <c r="AJ116" s="51">
        <v>43.03</v>
      </c>
      <c r="AK116" s="6">
        <v>0</v>
      </c>
      <c r="AL116" s="31">
        <v>0</v>
      </c>
      <c r="AM116" s="31">
        <v>0</v>
      </c>
      <c r="AN116" s="38">
        <f t="shared" si="67"/>
        <v>43.03</v>
      </c>
      <c r="AO116" s="11">
        <f>IF(AN116="",Default_Rank_Score,RANK(AN116,AN$4:AN$119,1))</f>
        <v>35</v>
      </c>
      <c r="AP116" s="51">
        <v>41.31</v>
      </c>
      <c r="AQ116" s="6">
        <v>0</v>
      </c>
      <c r="AR116" s="31">
        <v>1</v>
      </c>
      <c r="AS116" s="31">
        <v>0</v>
      </c>
      <c r="AT116" s="38">
        <f t="shared" si="68"/>
        <v>51.31</v>
      </c>
      <c r="AU116" s="11">
        <f>IF(AT116="",Default_Rank_Score,RANK(AT116,AT$4:AT$119,1))</f>
        <v>70</v>
      </c>
      <c r="AV116" s="51">
        <v>35.229999999999997</v>
      </c>
      <c r="AW116" s="6">
        <v>0</v>
      </c>
      <c r="AX116" s="31">
        <v>0</v>
      </c>
      <c r="AY116" s="31">
        <v>0</v>
      </c>
      <c r="AZ116" s="38">
        <f t="shared" si="69"/>
        <v>35.229999999999997</v>
      </c>
      <c r="BA116" s="11">
        <f>IF(AZ116="",Default_Rank_Score,RANK(AZ116,AZ$4:AZ$119,1))</f>
        <v>28</v>
      </c>
      <c r="BB116" s="51">
        <v>32.51</v>
      </c>
      <c r="BC116" s="6">
        <v>0</v>
      </c>
      <c r="BD116" s="31">
        <v>0</v>
      </c>
      <c r="BE116" s="31">
        <v>0</v>
      </c>
      <c r="BF116" s="38">
        <f t="shared" si="70"/>
        <v>32.51</v>
      </c>
      <c r="BG116" s="11">
        <f>IF(BF116="",Default_Rank_Score,RANK(BF116,BF$4:BF$119,1))</f>
        <v>32</v>
      </c>
      <c r="BH116" s="51">
        <v>39.39</v>
      </c>
      <c r="BI116" s="6">
        <v>0</v>
      </c>
      <c r="BJ116" s="31">
        <v>0</v>
      </c>
      <c r="BK116" s="31">
        <v>0</v>
      </c>
      <c r="BL116" s="38">
        <f t="shared" si="71"/>
        <v>39.39</v>
      </c>
      <c r="BM116" s="11">
        <f>IF(BL116="",Default_Rank_Score,RANK(BL116,BL$4:BL$119,1))</f>
        <v>46</v>
      </c>
      <c r="BN116" s="51">
        <v>42.99</v>
      </c>
      <c r="BO116" s="6">
        <v>0</v>
      </c>
      <c r="BP116" s="31">
        <v>0</v>
      </c>
      <c r="BQ116" s="31">
        <v>0</v>
      </c>
      <c r="BR116" s="38">
        <f t="shared" si="72"/>
        <v>42.99</v>
      </c>
      <c r="BS116" s="11">
        <f>IF(BR116="",Default_Rank_Score,RANK(BR116,BR$4:BR$119,1))</f>
        <v>33</v>
      </c>
    </row>
    <row r="117" spans="1:71" s="10" customFormat="1" x14ac:dyDescent="0.2">
      <c r="A117" s="61" t="s">
        <v>182</v>
      </c>
      <c r="B117" s="2"/>
      <c r="C117" s="1"/>
      <c r="D117" s="3" t="s">
        <v>183</v>
      </c>
      <c r="E117" s="76" t="s">
        <v>184</v>
      </c>
      <c r="F117" s="6"/>
      <c r="G117" s="66">
        <f t="shared" si="62"/>
        <v>10</v>
      </c>
      <c r="H117" s="66">
        <f t="shared" ref="H117:H118" si="85">Q117+W117+AC117+AI117+AO117</f>
        <v>62</v>
      </c>
      <c r="I117" s="66">
        <f t="shared" ref="I117:I118" si="86">IF(M117=0,1,0)+IF(S117=0,1,0)+IF(Y117=0,1,0)+IF(AE117=0,1,0)+IF(AK117=0,1,0)+IF(AQ117=0,1,0)+IF(AW117=0,1,0)+IF(BC117=0,1,0)+IF(BI117=0,1,0)+IF(BO117=0,1,0)</f>
        <v>4</v>
      </c>
      <c r="J117" s="66">
        <f t="shared" ref="J117:J118" si="87">M117+S117+Y117+AE117+AK117+AQ117+AW117+BC117+BI117+BO117</f>
        <v>11</v>
      </c>
      <c r="K117" s="67">
        <f t="shared" ref="K117:K118" si="88">P117+V117+AB117+AH117+AN117+AT117+AZ117+BF117+BL117+BR117</f>
        <v>284.42</v>
      </c>
      <c r="L117" s="51">
        <v>19.36</v>
      </c>
      <c r="M117" s="6">
        <v>2</v>
      </c>
      <c r="N117" s="31">
        <v>0</v>
      </c>
      <c r="O117" s="31">
        <v>0</v>
      </c>
      <c r="P117" s="38">
        <f t="shared" si="63"/>
        <v>29.36</v>
      </c>
      <c r="Q117" s="55">
        <f>IF(P117="",Default_Rank_Score,RANK(P117,P$4:P$119,1))</f>
        <v>16</v>
      </c>
      <c r="R117" s="51">
        <v>15.38</v>
      </c>
      <c r="S117" s="6">
        <v>0</v>
      </c>
      <c r="T117" s="31">
        <v>0</v>
      </c>
      <c r="U117" s="31">
        <v>0</v>
      </c>
      <c r="V117" s="38">
        <f t="shared" si="64"/>
        <v>15.38</v>
      </c>
      <c r="W117" s="57">
        <f>IF(V117="",Default_Rank_Score,RANK(V117,V$4:V$119,1))</f>
        <v>4</v>
      </c>
      <c r="X117" s="51">
        <v>22.28</v>
      </c>
      <c r="Y117" s="6">
        <v>0</v>
      </c>
      <c r="Z117" s="31">
        <v>0</v>
      </c>
      <c r="AA117" s="31">
        <v>0</v>
      </c>
      <c r="AB117" s="38">
        <f t="shared" si="65"/>
        <v>22.28</v>
      </c>
      <c r="AC117" s="57">
        <f>IF(AB117="",Default_Rank_Score,RANK(AB117,AB$4:AB$119,1))</f>
        <v>4</v>
      </c>
      <c r="AD117" s="51">
        <v>20.2</v>
      </c>
      <c r="AE117" s="6">
        <v>1</v>
      </c>
      <c r="AF117" s="31">
        <v>0</v>
      </c>
      <c r="AG117" s="31">
        <v>0</v>
      </c>
      <c r="AH117" s="38">
        <f t="shared" si="66"/>
        <v>25.2</v>
      </c>
      <c r="AI117" s="57">
        <f>IF(AH117="",Default_Rank_Score,RANK(AH117,AH$4:AH$119,1))</f>
        <v>12</v>
      </c>
      <c r="AJ117" s="51">
        <v>40.659999999999997</v>
      </c>
      <c r="AK117" s="6">
        <v>0</v>
      </c>
      <c r="AL117" s="31">
        <v>0</v>
      </c>
      <c r="AM117" s="31">
        <v>0</v>
      </c>
      <c r="AN117" s="38">
        <f t="shared" si="67"/>
        <v>40.659999999999997</v>
      </c>
      <c r="AO117" s="11">
        <f>IF(AN117="",Default_Rank_Score,RANK(AN117,AN$4:AN$119,1))</f>
        <v>26</v>
      </c>
      <c r="AP117" s="51">
        <v>23.44</v>
      </c>
      <c r="AQ117" s="6">
        <v>1</v>
      </c>
      <c r="AR117" s="31">
        <v>0</v>
      </c>
      <c r="AS117" s="31">
        <v>0</v>
      </c>
      <c r="AT117" s="38">
        <f t="shared" si="68"/>
        <v>28.44</v>
      </c>
      <c r="AU117" s="11">
        <f>IF(AT117="",Default_Rank_Score,RANK(AT117,AT$4:AT$119,1))</f>
        <v>11</v>
      </c>
      <c r="AV117" s="51">
        <v>19.55</v>
      </c>
      <c r="AW117" s="6">
        <v>5</v>
      </c>
      <c r="AX117" s="31">
        <v>0</v>
      </c>
      <c r="AY117" s="31">
        <v>0</v>
      </c>
      <c r="AZ117" s="38">
        <f t="shared" si="69"/>
        <v>44.55</v>
      </c>
      <c r="BA117" s="11">
        <f>IF(AZ117="",Default_Rank_Score,RANK(AZ117,AZ$4:AZ$119,1))</f>
        <v>56</v>
      </c>
      <c r="BB117" s="51">
        <v>19.8</v>
      </c>
      <c r="BC117" s="6">
        <v>1</v>
      </c>
      <c r="BD117" s="31">
        <v>0</v>
      </c>
      <c r="BE117" s="31">
        <v>0</v>
      </c>
      <c r="BF117" s="38">
        <f t="shared" si="70"/>
        <v>24.8</v>
      </c>
      <c r="BG117" s="11">
        <f>IF(BF117="",Default_Rank_Score,RANK(BF117,BF$4:BF$119,1))</f>
        <v>7</v>
      </c>
      <c r="BH117" s="51">
        <v>24.4</v>
      </c>
      <c r="BI117" s="6">
        <v>1</v>
      </c>
      <c r="BJ117" s="31">
        <v>0</v>
      </c>
      <c r="BK117" s="31">
        <v>0</v>
      </c>
      <c r="BL117" s="38">
        <f t="shared" si="71"/>
        <v>29.4</v>
      </c>
      <c r="BM117" s="11">
        <f>IF(BL117="",Default_Rank_Score,RANK(BL117,BL$4:BL$119,1))</f>
        <v>17</v>
      </c>
      <c r="BN117" s="51">
        <v>24.35</v>
      </c>
      <c r="BO117" s="6">
        <v>0</v>
      </c>
      <c r="BP117" s="31">
        <v>0</v>
      </c>
      <c r="BQ117" s="31">
        <v>0</v>
      </c>
      <c r="BR117" s="38">
        <f t="shared" si="72"/>
        <v>24.35</v>
      </c>
      <c r="BS117" s="11">
        <f>IF(BR117="",Default_Rank_Score,RANK(BR117,BR$4:BR$119,1))</f>
        <v>4</v>
      </c>
    </row>
    <row r="118" spans="1:71" s="10" customFormat="1" x14ac:dyDescent="0.2">
      <c r="A118" s="61" t="s">
        <v>185</v>
      </c>
      <c r="B118" s="2"/>
      <c r="C118" s="1"/>
      <c r="D118" s="3" t="s">
        <v>183</v>
      </c>
      <c r="E118" s="76" t="s">
        <v>186</v>
      </c>
      <c r="F118" s="6"/>
      <c r="G118" s="66">
        <f t="shared" si="62"/>
        <v>85</v>
      </c>
      <c r="H118" s="66">
        <f t="shared" si="85"/>
        <v>431</v>
      </c>
      <c r="I118" s="66">
        <f t="shared" si="86"/>
        <v>1</v>
      </c>
      <c r="J118" s="66">
        <f t="shared" si="87"/>
        <v>16</v>
      </c>
      <c r="K118" s="67">
        <f t="shared" si="88"/>
        <v>629.78</v>
      </c>
      <c r="L118" s="51">
        <v>47.28</v>
      </c>
      <c r="M118" s="6">
        <v>1</v>
      </c>
      <c r="N118" s="31">
        <v>0</v>
      </c>
      <c r="O118" s="31">
        <v>0</v>
      </c>
      <c r="P118" s="38">
        <f t="shared" si="63"/>
        <v>52.28</v>
      </c>
      <c r="Q118" s="55">
        <f>IF(P118="",Default_Rank_Score,RANK(P118,P$4:P$119,1))</f>
        <v>68</v>
      </c>
      <c r="R118" s="51">
        <v>38.520000000000003</v>
      </c>
      <c r="S118" s="6">
        <v>0</v>
      </c>
      <c r="T118" s="31">
        <v>0</v>
      </c>
      <c r="U118" s="31">
        <v>0</v>
      </c>
      <c r="V118" s="38">
        <f t="shared" si="64"/>
        <v>38.520000000000003</v>
      </c>
      <c r="W118" s="57">
        <f>IF(V118="",Default_Rank_Score,RANK(V118,V$4:V$119,1))</f>
        <v>73</v>
      </c>
      <c r="X118" s="51">
        <v>53.91</v>
      </c>
      <c r="Y118" s="6">
        <v>4</v>
      </c>
      <c r="Z118" s="31">
        <v>0</v>
      </c>
      <c r="AA118" s="31">
        <v>0</v>
      </c>
      <c r="AB118" s="38">
        <f t="shared" si="65"/>
        <v>73.91</v>
      </c>
      <c r="AC118" s="57">
        <f>IF(AB118="",Default_Rank_Score,RANK(AB118,AB$4:AB$119,1))</f>
        <v>96</v>
      </c>
      <c r="AD118" s="51">
        <v>58.56</v>
      </c>
      <c r="AE118" s="6">
        <v>2</v>
      </c>
      <c r="AF118" s="31">
        <v>0</v>
      </c>
      <c r="AG118" s="31">
        <v>0</v>
      </c>
      <c r="AH118" s="38">
        <f t="shared" si="66"/>
        <v>68.56</v>
      </c>
      <c r="AI118" s="57">
        <f>IF(AH118="",Default_Rank_Score,RANK(AH118,AH$4:AH$119,1))</f>
        <v>97</v>
      </c>
      <c r="AJ118" s="51">
        <v>66.66</v>
      </c>
      <c r="AK118" s="6">
        <v>2</v>
      </c>
      <c r="AL118" s="31">
        <v>1</v>
      </c>
      <c r="AM118" s="31">
        <v>0</v>
      </c>
      <c r="AN118" s="38">
        <f t="shared" si="67"/>
        <v>86.66</v>
      </c>
      <c r="AO118" s="11">
        <f>IF(AN118="",Default_Rank_Score,RANK(AN118,AN$4:AN$119,1))</f>
        <v>97</v>
      </c>
      <c r="AP118" s="51">
        <v>45.39</v>
      </c>
      <c r="AQ118" s="6">
        <v>1</v>
      </c>
      <c r="AR118" s="31">
        <v>0</v>
      </c>
      <c r="AS118" s="31">
        <v>0</v>
      </c>
      <c r="AT118" s="38">
        <f t="shared" si="68"/>
        <v>50.39</v>
      </c>
      <c r="AU118" s="11">
        <f>IF(AT118="",Default_Rank_Score,RANK(AT118,AT$4:AT$119,1))</f>
        <v>67</v>
      </c>
      <c r="AV118" s="51">
        <v>48.16</v>
      </c>
      <c r="AW118" s="6">
        <v>2</v>
      </c>
      <c r="AX118" s="31">
        <v>0</v>
      </c>
      <c r="AY118" s="31">
        <v>0</v>
      </c>
      <c r="AZ118" s="38">
        <f t="shared" si="69"/>
        <v>58.16</v>
      </c>
      <c r="BA118" s="11">
        <f>IF(AZ118="",Default_Rank_Score,RANK(AZ118,AZ$4:AZ$119,1))</f>
        <v>80</v>
      </c>
      <c r="BB118" s="51">
        <v>57.26</v>
      </c>
      <c r="BC118" s="6">
        <v>1</v>
      </c>
      <c r="BD118" s="31">
        <v>0</v>
      </c>
      <c r="BE118" s="31">
        <v>0</v>
      </c>
      <c r="BF118" s="38">
        <f t="shared" si="70"/>
        <v>62.26</v>
      </c>
      <c r="BG118" s="11">
        <f>IF(BF118="",Default_Rank_Score,RANK(BF118,BF$4:BF$119,1))</f>
        <v>92</v>
      </c>
      <c r="BH118" s="51">
        <v>64.819999999999993</v>
      </c>
      <c r="BI118" s="6">
        <v>1</v>
      </c>
      <c r="BJ118" s="31">
        <v>0</v>
      </c>
      <c r="BK118" s="31">
        <v>0</v>
      </c>
      <c r="BL118" s="38">
        <f t="shared" si="71"/>
        <v>69.819999999999993</v>
      </c>
      <c r="BM118" s="11">
        <f>IF(BL118="",Default_Rank_Score,RANK(BL118,BL$4:BL$119,1))</f>
        <v>98</v>
      </c>
      <c r="BN118" s="51">
        <v>59.22</v>
      </c>
      <c r="BO118" s="6">
        <v>2</v>
      </c>
      <c r="BP118" s="31">
        <v>0</v>
      </c>
      <c r="BQ118" s="31">
        <v>0</v>
      </c>
      <c r="BR118" s="38">
        <f t="shared" si="72"/>
        <v>69.22</v>
      </c>
      <c r="BS118" s="11">
        <f>IF(BR118="",Default_Rank_Score,RANK(BR118,BR$4:BR$119,1))</f>
        <v>82</v>
      </c>
    </row>
    <row r="119" spans="1:71" s="26" customFormat="1" ht="13.5" thickBot="1" x14ac:dyDescent="0.25">
      <c r="A119" s="39" t="s">
        <v>26</v>
      </c>
      <c r="B119" s="40"/>
      <c r="C119" s="40"/>
      <c r="D119" s="40"/>
      <c r="E119" s="41"/>
      <c r="F119" s="42"/>
      <c r="G119" s="43"/>
      <c r="H119" s="43"/>
      <c r="I119" s="43"/>
      <c r="J119" s="43"/>
      <c r="K119" s="46"/>
      <c r="L119" s="52"/>
      <c r="M119" s="43"/>
      <c r="N119" s="43"/>
      <c r="O119" s="43"/>
      <c r="P119" s="44"/>
      <c r="Q119" s="56"/>
      <c r="R119" s="52"/>
      <c r="S119" s="43"/>
      <c r="T119" s="43"/>
      <c r="U119" s="43"/>
      <c r="V119" s="44"/>
      <c r="W119" s="56"/>
      <c r="X119" s="52"/>
      <c r="Y119" s="43"/>
      <c r="Z119" s="43"/>
      <c r="AA119" s="43"/>
      <c r="AB119" s="44"/>
      <c r="AC119" s="56"/>
      <c r="AD119" s="52"/>
      <c r="AE119" s="43"/>
      <c r="AF119" s="43"/>
      <c r="AG119" s="43"/>
      <c r="AH119" s="44"/>
      <c r="AI119" s="56"/>
      <c r="AJ119" s="52"/>
      <c r="AK119" s="43"/>
      <c r="AL119" s="43"/>
      <c r="AM119" s="43"/>
      <c r="AN119" s="44"/>
      <c r="AO119" s="25"/>
      <c r="AP119" s="52"/>
      <c r="AQ119" s="43"/>
      <c r="AR119" s="43"/>
      <c r="AS119" s="43"/>
      <c r="AT119" s="44"/>
      <c r="AU119" s="25"/>
      <c r="AV119" s="52"/>
      <c r="AW119" s="43"/>
      <c r="AX119" s="43"/>
      <c r="AY119" s="43"/>
      <c r="AZ119" s="44"/>
      <c r="BA119" s="25"/>
      <c r="BB119" s="52"/>
      <c r="BC119" s="43"/>
      <c r="BD119" s="43"/>
      <c r="BE119" s="43"/>
      <c r="BF119" s="44"/>
      <c r="BG119" s="25"/>
      <c r="BH119" s="52"/>
      <c r="BI119" s="43"/>
      <c r="BJ119" s="43"/>
      <c r="BK119" s="43"/>
      <c r="BL119" s="44"/>
      <c r="BM119" s="25"/>
      <c r="BN119" s="52"/>
      <c r="BO119" s="43"/>
      <c r="BP119" s="43"/>
      <c r="BQ119" s="43"/>
      <c r="BR119" s="44"/>
      <c r="BS119" s="25"/>
    </row>
    <row r="120" spans="1:71" s="16" customFormat="1" x14ac:dyDescent="0.2">
      <c r="A120" s="16" t="s">
        <v>27</v>
      </c>
      <c r="E120" s="12"/>
      <c r="F120" s="5"/>
      <c r="G120" s="14"/>
      <c r="H120" s="14"/>
      <c r="I120" s="14"/>
      <c r="J120" s="14"/>
      <c r="K120" s="14"/>
      <c r="L120" s="15">
        <v>200</v>
      </c>
      <c r="M120" s="14"/>
      <c r="N120" s="14"/>
      <c r="O120" s="14"/>
      <c r="P120" s="15"/>
      <c r="Q120" s="14"/>
      <c r="R120" s="15">
        <v>200</v>
      </c>
      <c r="S120" s="14"/>
      <c r="T120" s="14"/>
      <c r="U120" s="14"/>
      <c r="V120" s="15"/>
      <c r="W120" s="14"/>
      <c r="X120" s="15">
        <v>200</v>
      </c>
      <c r="Y120" s="14"/>
      <c r="Z120" s="14"/>
      <c r="AA120" s="14"/>
      <c r="AB120" s="15"/>
      <c r="AC120" s="14"/>
      <c r="AD120" s="15">
        <v>200</v>
      </c>
      <c r="AE120" s="14"/>
      <c r="AF120" s="14"/>
      <c r="AG120" s="14"/>
      <c r="AH120" s="15"/>
      <c r="AI120" s="14"/>
      <c r="AJ120" s="15">
        <v>200</v>
      </c>
      <c r="AK120" s="14"/>
      <c r="AL120" s="14"/>
      <c r="AM120" s="14"/>
      <c r="AN120" s="15"/>
      <c r="AO120" s="14"/>
      <c r="AP120" s="15">
        <v>200</v>
      </c>
      <c r="AQ120" s="14"/>
      <c r="AR120" s="14"/>
      <c r="AS120" s="14"/>
      <c r="AT120" s="15"/>
      <c r="AU120" s="14"/>
      <c r="AV120" s="15">
        <v>200</v>
      </c>
      <c r="AW120" s="14"/>
      <c r="AX120" s="14"/>
      <c r="AY120" s="14"/>
      <c r="AZ120" s="15"/>
      <c r="BA120" s="14"/>
      <c r="BB120" s="15">
        <v>200</v>
      </c>
      <c r="BC120" s="14"/>
      <c r="BD120" s="14"/>
      <c r="BE120" s="14"/>
      <c r="BF120" s="15"/>
      <c r="BG120" s="14"/>
      <c r="BH120" s="15">
        <v>200</v>
      </c>
      <c r="BI120" s="14"/>
      <c r="BJ120" s="14"/>
      <c r="BK120" s="14"/>
      <c r="BL120" s="15"/>
      <c r="BM120" s="14"/>
      <c r="BN120" s="15">
        <v>200</v>
      </c>
      <c r="BO120" s="14"/>
      <c r="BP120" s="14"/>
      <c r="BQ120" s="14"/>
      <c r="BR120" s="15"/>
      <c r="BS120" s="14"/>
    </row>
    <row r="121" spans="1:71" s="16" customFormat="1" x14ac:dyDescent="0.2">
      <c r="A121" s="4" t="s">
        <v>28</v>
      </c>
      <c r="B121" s="4"/>
      <c r="C121" s="4"/>
      <c r="D121" s="4"/>
      <c r="E121" s="12"/>
      <c r="F121" s="5"/>
      <c r="G121" s="14"/>
      <c r="H121" s="14"/>
      <c r="I121" s="14"/>
      <c r="J121" s="14"/>
      <c r="K121" s="14"/>
      <c r="L121" s="15">
        <v>20</v>
      </c>
      <c r="M121" s="14"/>
      <c r="N121" s="14"/>
      <c r="O121" s="14"/>
      <c r="P121" s="15"/>
      <c r="Q121" s="14"/>
      <c r="R121" s="15">
        <v>20</v>
      </c>
      <c r="S121" s="14"/>
      <c r="T121" s="14"/>
      <c r="U121" s="14"/>
      <c r="V121" s="15"/>
      <c r="W121" s="14"/>
      <c r="X121" s="15">
        <v>20</v>
      </c>
      <c r="Y121" s="14"/>
      <c r="Z121" s="14"/>
      <c r="AA121" s="14"/>
      <c r="AB121" s="15"/>
      <c r="AC121" s="14"/>
      <c r="AD121" s="15">
        <v>20</v>
      </c>
      <c r="AE121" s="14"/>
      <c r="AF121" s="14"/>
      <c r="AG121" s="14"/>
      <c r="AH121" s="15"/>
      <c r="AI121" s="14"/>
      <c r="AJ121" s="15">
        <v>20</v>
      </c>
      <c r="AK121" s="14"/>
      <c r="AL121" s="14"/>
      <c r="AM121" s="14"/>
      <c r="AN121" s="15"/>
      <c r="AO121" s="14"/>
      <c r="AP121" s="15">
        <v>20</v>
      </c>
      <c r="AQ121" s="14"/>
      <c r="AR121" s="14"/>
      <c r="AS121" s="14"/>
      <c r="AT121" s="15"/>
      <c r="AU121" s="14"/>
      <c r="AV121" s="15">
        <v>20</v>
      </c>
      <c r="AW121" s="14"/>
      <c r="AX121" s="14"/>
      <c r="AY121" s="14"/>
      <c r="AZ121" s="15"/>
      <c r="BA121" s="14"/>
      <c r="BB121" s="15">
        <v>20</v>
      </c>
      <c r="BC121" s="14"/>
      <c r="BD121" s="14"/>
      <c r="BE121" s="14"/>
      <c r="BF121" s="15"/>
      <c r="BG121" s="14"/>
      <c r="BH121" s="15">
        <v>20</v>
      </c>
      <c r="BI121" s="14"/>
      <c r="BJ121" s="14"/>
      <c r="BK121" s="14"/>
      <c r="BL121" s="15"/>
      <c r="BM121" s="14"/>
      <c r="BN121" s="15">
        <v>20</v>
      </c>
      <c r="BO121" s="14"/>
      <c r="BP121" s="14"/>
      <c r="BQ121" s="14"/>
      <c r="BR121" s="15"/>
      <c r="BS121" s="14"/>
    </row>
    <row r="122" spans="1:71" s="16" customFormat="1" x14ac:dyDescent="0.2">
      <c r="A122" s="4" t="s">
        <v>29</v>
      </c>
      <c r="B122" s="4"/>
      <c r="C122" s="4"/>
      <c r="D122" s="4"/>
      <c r="E122" s="12"/>
      <c r="F122" s="5"/>
      <c r="G122" s="14"/>
      <c r="H122" s="14"/>
      <c r="I122" s="14"/>
      <c r="J122" s="14"/>
      <c r="K122" s="14"/>
      <c r="L122" s="15">
        <f>MIN(L4:L119)</f>
        <v>17.72</v>
      </c>
      <c r="M122" s="14"/>
      <c r="N122" s="14"/>
      <c r="O122" s="14"/>
      <c r="P122" s="15">
        <f>MIN(P4:P119)</f>
        <v>17.72</v>
      </c>
      <c r="Q122" s="14"/>
      <c r="R122" s="15">
        <f>MIN(R4:R119)</f>
        <v>12.56</v>
      </c>
      <c r="S122" s="14"/>
      <c r="T122" s="14"/>
      <c r="U122" s="14"/>
      <c r="V122" s="15">
        <f>MIN(V4:V119)</f>
        <v>12.56</v>
      </c>
      <c r="W122" s="14"/>
      <c r="X122" s="15">
        <f>MIN(X4:X119)</f>
        <v>19.93</v>
      </c>
      <c r="Y122" s="14"/>
      <c r="Z122" s="14"/>
      <c r="AA122" s="14"/>
      <c r="AB122" s="15">
        <f>MIN(AB4:AB119)</f>
        <v>21.04</v>
      </c>
      <c r="AC122" s="14"/>
      <c r="AD122" s="15">
        <f>MIN(AD4:AD119)</f>
        <v>17.18</v>
      </c>
      <c r="AE122" s="14"/>
      <c r="AF122" s="14"/>
      <c r="AG122" s="14"/>
      <c r="AH122" s="15">
        <f>MIN(AH4:AH119)</f>
        <v>18.149999999999999</v>
      </c>
      <c r="AI122" s="14"/>
      <c r="AJ122" s="15">
        <f>MIN(AJ4:AJ119)</f>
        <v>24.68</v>
      </c>
      <c r="AK122" s="14"/>
      <c r="AL122" s="14"/>
      <c r="AM122" s="14"/>
      <c r="AN122" s="15">
        <f>MIN(AN4:AN119)</f>
        <v>24.68</v>
      </c>
      <c r="AO122" s="14"/>
      <c r="AP122" s="15">
        <f>MIN(AP4:AP119)</f>
        <v>16.690000000000001</v>
      </c>
      <c r="AQ122" s="14"/>
      <c r="AR122" s="14"/>
      <c r="AS122" s="14"/>
      <c r="AT122" s="15">
        <f>MIN(AT4:AT119)</f>
        <v>16.690000000000001</v>
      </c>
      <c r="AU122" s="14"/>
      <c r="AV122" s="15">
        <f>MIN(AV4:AV119)</f>
        <v>19.05</v>
      </c>
      <c r="AW122" s="14"/>
      <c r="AX122" s="14"/>
      <c r="AY122" s="14"/>
      <c r="AZ122" s="15">
        <f>MIN(AZ4:AZ119)</f>
        <v>19.05</v>
      </c>
      <c r="BA122" s="14"/>
      <c r="BB122" s="15">
        <f>MIN(BB4:BB119)</f>
        <v>18.16</v>
      </c>
      <c r="BC122" s="14"/>
      <c r="BD122" s="14"/>
      <c r="BE122" s="14"/>
      <c r="BF122" s="15">
        <f>MIN(BF4:BF119)</f>
        <v>18.16</v>
      </c>
      <c r="BG122" s="14"/>
      <c r="BH122" s="15">
        <f>MIN(BH4:BH119)</f>
        <v>16.89</v>
      </c>
      <c r="BI122" s="14"/>
      <c r="BJ122" s="14"/>
      <c r="BK122" s="14"/>
      <c r="BL122" s="15">
        <f>MIN(BL4:BL119)</f>
        <v>16.89</v>
      </c>
      <c r="BM122" s="14"/>
      <c r="BN122" s="15">
        <f>MIN(BN4:BN119)</f>
        <v>21.16</v>
      </c>
      <c r="BO122" s="14"/>
      <c r="BP122" s="14"/>
      <c r="BQ122" s="14"/>
      <c r="BR122" s="15">
        <f>MIN(BR4:BR119)</f>
        <v>21.16</v>
      </c>
      <c r="BS122" s="14"/>
    </row>
    <row r="123" spans="1:71" s="16" customFormat="1" x14ac:dyDescent="0.2">
      <c r="A123" s="4" t="s">
        <v>30</v>
      </c>
      <c r="B123" s="4"/>
      <c r="C123" s="4"/>
      <c r="D123" s="4"/>
      <c r="E123" s="12"/>
      <c r="F123" s="5"/>
      <c r="G123" s="14"/>
      <c r="H123" s="14"/>
      <c r="I123" s="14"/>
      <c r="J123" s="14"/>
      <c r="K123" s="14"/>
      <c r="L123" s="15">
        <f>MAX(L4:L119)</f>
        <v>226.74</v>
      </c>
      <c r="M123" s="14"/>
      <c r="N123" s="14"/>
      <c r="O123" s="14"/>
      <c r="P123" s="15">
        <f>MAX(P4:P119)</f>
        <v>999</v>
      </c>
      <c r="Q123" s="14"/>
      <c r="R123" s="15">
        <f>MAX(R4:R119)</f>
        <v>161.96</v>
      </c>
      <c r="S123" s="14"/>
      <c r="T123" s="14"/>
      <c r="U123" s="14"/>
      <c r="V123" s="15">
        <f>MAX(V4:V119)</f>
        <v>999</v>
      </c>
      <c r="W123" s="14"/>
      <c r="X123" s="15">
        <f>MAX(X4:X119)</f>
        <v>209.71</v>
      </c>
      <c r="Y123" s="14"/>
      <c r="Z123" s="14"/>
      <c r="AA123" s="14"/>
      <c r="AB123" s="15">
        <f>MAX(AB4:AB119)</f>
        <v>999</v>
      </c>
      <c r="AC123" s="14"/>
      <c r="AD123" s="15">
        <f>MAX(AD4:AD119)</f>
        <v>145.91999999999999</v>
      </c>
      <c r="AE123" s="14"/>
      <c r="AF123" s="14"/>
      <c r="AG123" s="14"/>
      <c r="AH123" s="15">
        <f>MAX(AH4:AH119)</f>
        <v>999</v>
      </c>
      <c r="AI123" s="14"/>
      <c r="AJ123" s="15">
        <f>MAX(AJ4:AJ119)</f>
        <v>241.53</v>
      </c>
      <c r="AK123" s="14"/>
      <c r="AL123" s="14"/>
      <c r="AM123" s="14"/>
      <c r="AN123" s="15">
        <f>MAX(AN4:AN119)</f>
        <v>999</v>
      </c>
      <c r="AO123" s="14"/>
      <c r="AP123" s="15">
        <f>MAX(AP4:AP119)</f>
        <v>169.23</v>
      </c>
      <c r="AQ123" s="14"/>
      <c r="AR123" s="14"/>
      <c r="AS123" s="14"/>
      <c r="AT123" s="15">
        <f>MAX(AT4:AT119)</f>
        <v>999</v>
      </c>
      <c r="AU123" s="14"/>
      <c r="AV123" s="15">
        <f>MAX(AV4:AV119)</f>
        <v>146.76</v>
      </c>
      <c r="AW123" s="14"/>
      <c r="AX123" s="14"/>
      <c r="AY123" s="14"/>
      <c r="AZ123" s="15">
        <f>MAX(AZ4:AZ119)</f>
        <v>999</v>
      </c>
      <c r="BA123" s="14"/>
      <c r="BB123" s="15">
        <f>MAX(BB4:BB119)</f>
        <v>155.11000000000001</v>
      </c>
      <c r="BC123" s="14"/>
      <c r="BD123" s="14"/>
      <c r="BE123" s="14"/>
      <c r="BF123" s="15">
        <f>MAX(BF4:BF119)</f>
        <v>999</v>
      </c>
      <c r="BG123" s="14"/>
      <c r="BH123" s="15">
        <f>MAX(BH4:BH119)</f>
        <v>190.62</v>
      </c>
      <c r="BI123" s="14"/>
      <c r="BJ123" s="14"/>
      <c r="BK123" s="14"/>
      <c r="BL123" s="15">
        <f>MAX(BL4:BL119)</f>
        <v>999</v>
      </c>
      <c r="BM123" s="14"/>
      <c r="BN123" s="15">
        <f>MAX(BN4:BN119)</f>
        <v>154</v>
      </c>
      <c r="BO123" s="14"/>
      <c r="BP123" s="14"/>
      <c r="BQ123" s="14"/>
      <c r="BR123" s="15">
        <f>MAX(BR4:BR119)</f>
        <v>999</v>
      </c>
      <c r="BS123" s="14"/>
    </row>
    <row r="124" spans="1:71" s="16" customFormat="1" x14ac:dyDescent="0.2">
      <c r="A124" s="4" t="s">
        <v>31</v>
      </c>
      <c r="B124" s="4"/>
      <c r="C124" s="4"/>
      <c r="D124" s="4"/>
      <c r="E124" s="12"/>
      <c r="F124" s="5"/>
      <c r="G124" s="14"/>
      <c r="H124" s="14"/>
      <c r="I124" s="14"/>
      <c r="J124" s="14"/>
      <c r="K124" s="14"/>
      <c r="L124" s="15">
        <f>AVERAGE(L4:L119)</f>
        <v>48.650535714285688</v>
      </c>
      <c r="M124" s="14"/>
      <c r="N124" s="14"/>
      <c r="O124" s="14"/>
      <c r="P124" s="15">
        <f>AVERAGE(P4:P119)</f>
        <v>64.016315789473666</v>
      </c>
      <c r="Q124" s="14"/>
      <c r="R124" s="15">
        <f>AVERAGE(R4:R119)</f>
        <v>35.381250000000001</v>
      </c>
      <c r="S124" s="14"/>
      <c r="T124" s="14"/>
      <c r="U124" s="14"/>
      <c r="V124" s="15">
        <f>AVERAGE(V4:V119)</f>
        <v>54.523684210526312</v>
      </c>
      <c r="W124" s="14"/>
      <c r="X124" s="15">
        <f>AVERAGE(X4:X119)</f>
        <v>48.910540540540552</v>
      </c>
      <c r="Y124" s="14"/>
      <c r="Z124" s="14"/>
      <c r="AA124" s="14"/>
      <c r="AB124" s="15">
        <f>AVERAGE(AB4:AB119)</f>
        <v>78.649736842105298</v>
      </c>
      <c r="AC124" s="14"/>
      <c r="AD124" s="15">
        <f>AVERAGE(AD4:AD119)</f>
        <v>43.372272727272744</v>
      </c>
      <c r="AE124" s="14"/>
      <c r="AF124" s="14"/>
      <c r="AG124" s="14"/>
      <c r="AH124" s="15">
        <f>AVERAGE(AH4:AH119)</f>
        <v>73.052192982456148</v>
      </c>
      <c r="AI124" s="14"/>
      <c r="AJ124" s="15">
        <f>AVERAGE(AJ4:AJ119)</f>
        <v>55.526964285714278</v>
      </c>
      <c r="AK124" s="14"/>
      <c r="AL124" s="14"/>
      <c r="AM124" s="14"/>
      <c r="AN124" s="15">
        <f>AVERAGE(AN4:AN119)</f>
        <v>76.289649122807035</v>
      </c>
      <c r="AO124" s="14"/>
      <c r="AP124" s="15">
        <f>AVERAGE(AP4:AP119)</f>
        <v>50.116071428571423</v>
      </c>
      <c r="AQ124" s="14"/>
      <c r="AR124" s="14"/>
      <c r="AS124" s="14"/>
      <c r="AT124" s="15">
        <f>AVERAGE(AT4:AT119)</f>
        <v>71.631578947368382</v>
      </c>
      <c r="AU124" s="14"/>
      <c r="AV124" s="15">
        <f>AVERAGE(AV4:AV119)</f>
        <v>44.769162162162168</v>
      </c>
      <c r="AW124" s="14"/>
      <c r="AX124" s="14"/>
      <c r="AY124" s="14"/>
      <c r="AZ124" s="15">
        <f>AVERAGE(AZ4:AZ119)</f>
        <v>69.933131578947325</v>
      </c>
      <c r="BA124" s="14"/>
      <c r="BB124" s="15">
        <f>AVERAGE(BB4:BB119)</f>
        <v>43.988750000000024</v>
      </c>
      <c r="BC124" s="14"/>
      <c r="BD124" s="14"/>
      <c r="BE124" s="14"/>
      <c r="BF124" s="15">
        <f>AVERAGE(BF4:BF119)</f>
        <v>65.962631578947395</v>
      </c>
      <c r="BG124" s="14"/>
      <c r="BH124" s="15">
        <f>AVERAGE(BH4:BH119)</f>
        <v>47.552053571428573</v>
      </c>
      <c r="BI124" s="14"/>
      <c r="BJ124" s="14"/>
      <c r="BK124" s="14"/>
      <c r="BL124" s="15">
        <f>AVERAGE(BL4:BL119)</f>
        <v>68.279210526315794</v>
      </c>
      <c r="BM124" s="14"/>
      <c r="BN124" s="15">
        <f>AVERAGE(BN4:BN119)</f>
        <v>55.199285714285715</v>
      </c>
      <c r="BO124" s="14"/>
      <c r="BP124" s="14"/>
      <c r="BQ124" s="14"/>
      <c r="BR124" s="15">
        <f>AVERAGE(BR4:BR119)</f>
        <v>76.932631578947365</v>
      </c>
      <c r="BS124" s="14"/>
    </row>
    <row r="125" spans="1:71" s="16" customFormat="1" x14ac:dyDescent="0.2">
      <c r="A125" s="4" t="s">
        <v>32</v>
      </c>
      <c r="B125" s="4"/>
      <c r="C125" s="4"/>
      <c r="D125" s="4"/>
      <c r="E125" s="12"/>
      <c r="F125" s="5"/>
      <c r="G125" s="14"/>
      <c r="H125" s="14"/>
      <c r="I125" s="14"/>
      <c r="J125" s="14"/>
      <c r="K125" s="14"/>
      <c r="L125" s="15">
        <f>STDEV(L4:L119)</f>
        <v>30.860741638612708</v>
      </c>
      <c r="M125" s="14"/>
      <c r="N125" s="14"/>
      <c r="O125" s="14"/>
      <c r="P125" s="15">
        <f>STDEV(M4:P119)</f>
        <v>55.229414251499328</v>
      </c>
      <c r="Q125" s="14"/>
      <c r="R125" s="15">
        <f>STDEV(R4:R119)</f>
        <v>19.888077787032703</v>
      </c>
      <c r="S125" s="14"/>
      <c r="T125" s="14"/>
      <c r="U125" s="14"/>
      <c r="V125" s="15">
        <f>STDEV(S4:V119)</f>
        <v>68.266045193493738</v>
      </c>
      <c r="W125" s="14"/>
      <c r="X125" s="15">
        <f>STDEV(X4:X119)</f>
        <v>25.22318838752215</v>
      </c>
      <c r="Y125" s="14"/>
      <c r="Z125" s="14"/>
      <c r="AA125" s="14"/>
      <c r="AB125" s="15">
        <f>STDEV(Y4:AB119)</f>
        <v>84.306998133176336</v>
      </c>
      <c r="AC125" s="14"/>
      <c r="AD125" s="15">
        <f>STDEV(AD4:AD119)</f>
        <v>23.199551271328328</v>
      </c>
      <c r="AE125" s="14"/>
      <c r="AF125" s="14"/>
      <c r="AG125" s="14"/>
      <c r="AH125" s="15">
        <f>STDEV(AE4:AH119)</f>
        <v>83.616019534437314</v>
      </c>
      <c r="AI125" s="14"/>
      <c r="AJ125" s="15">
        <f>STDEV(AJ4:AJ119)</f>
        <v>28.256122539578673</v>
      </c>
      <c r="AK125" s="14"/>
      <c r="AL125" s="14"/>
      <c r="AM125" s="14"/>
      <c r="AN125" s="15">
        <f>STDEV(AK4:AN119)</f>
        <v>71.875936700820787</v>
      </c>
      <c r="AO125" s="14"/>
      <c r="AP125" s="15">
        <f>STDEV(AP4:AP119)</f>
        <v>27.630698502618426</v>
      </c>
      <c r="AQ125" s="14"/>
      <c r="AR125" s="14"/>
      <c r="AS125" s="14"/>
      <c r="AT125" s="15">
        <f>STDEV(AQ4:AT119)</f>
        <v>71.138907868183139</v>
      </c>
      <c r="AU125" s="14"/>
      <c r="AV125" s="15">
        <f>STDEV(AV4:AV119)</f>
        <v>22.520527854115887</v>
      </c>
      <c r="AW125" s="14"/>
      <c r="AX125" s="14"/>
      <c r="AY125" s="14"/>
      <c r="AZ125" s="15">
        <f>STDEV(AW4:AZ119)</f>
        <v>70.388143765476912</v>
      </c>
      <c r="BA125" s="14"/>
      <c r="BB125" s="15">
        <f>STDEV(BB4:BB119)</f>
        <v>24.134879067702229</v>
      </c>
      <c r="BC125" s="14"/>
      <c r="BD125" s="14"/>
      <c r="BE125" s="14"/>
      <c r="BF125" s="15">
        <f>STDEV(BC4:BF119)</f>
        <v>69.986650186972639</v>
      </c>
      <c r="BG125" s="14"/>
      <c r="BH125" s="15">
        <f>STDEV(BH4:BH119)</f>
        <v>27.168248562965658</v>
      </c>
      <c r="BI125" s="14"/>
      <c r="BJ125" s="14"/>
      <c r="BK125" s="14"/>
      <c r="BL125" s="15">
        <f>STDEV(BI4:BL119)</f>
        <v>70.492158952851682</v>
      </c>
      <c r="BM125" s="14"/>
      <c r="BN125" s="15">
        <f>STDEV(BN4:BN119)</f>
        <v>25.912627333812718</v>
      </c>
      <c r="BO125" s="14"/>
      <c r="BP125" s="14"/>
      <c r="BQ125" s="14"/>
      <c r="BR125" s="15">
        <f>STDEV(BO4:BR119)</f>
        <v>71.553988721165084</v>
      </c>
      <c r="BS125" s="14"/>
    </row>
    <row r="126" spans="1:71" s="16" customFormat="1" x14ac:dyDescent="0.2">
      <c r="A126" s="4" t="s">
        <v>33</v>
      </c>
      <c r="B126" s="4"/>
      <c r="C126" s="4"/>
      <c r="D126" s="4"/>
      <c r="E126" s="12"/>
      <c r="F126" s="5"/>
      <c r="G126" s="14"/>
      <c r="H126" s="14"/>
      <c r="I126" s="14"/>
      <c r="J126" s="14"/>
      <c r="K126" s="14"/>
      <c r="L126" s="15"/>
      <c r="M126" s="14">
        <f>MAX(M4:M119)</f>
        <v>8</v>
      </c>
      <c r="N126" s="14"/>
      <c r="O126" s="14"/>
      <c r="P126" s="15"/>
      <c r="Q126" s="14"/>
      <c r="R126" s="15"/>
      <c r="S126" s="14">
        <f>MAX(S4:S119)</f>
        <v>10</v>
      </c>
      <c r="T126" s="14"/>
      <c r="U126" s="14"/>
      <c r="V126" s="15"/>
      <c r="W126" s="14"/>
      <c r="X126" s="15"/>
      <c r="Y126" s="14">
        <f>MAX(Y4:Y119)</f>
        <v>10</v>
      </c>
      <c r="Z126" s="14"/>
      <c r="AA126" s="14"/>
      <c r="AB126" s="15"/>
      <c r="AC126" s="14"/>
      <c r="AD126" s="15"/>
      <c r="AE126" s="14">
        <f>MAX(AE4:AE119)</f>
        <v>7</v>
      </c>
      <c r="AF126" s="14"/>
      <c r="AG126" s="14"/>
      <c r="AH126" s="15"/>
      <c r="AI126" s="14"/>
      <c r="AJ126" s="15"/>
      <c r="AK126" s="14">
        <f>MAX(AK4:AK119)</f>
        <v>8</v>
      </c>
      <c r="AL126" s="14"/>
      <c r="AM126" s="14"/>
      <c r="AN126" s="15"/>
      <c r="AO126" s="14"/>
      <c r="AP126" s="15"/>
      <c r="AQ126" s="14">
        <f>MAX(AQ4:AQ119)</f>
        <v>8</v>
      </c>
      <c r="AR126" s="14"/>
      <c r="AS126" s="14"/>
      <c r="AT126" s="15"/>
      <c r="AU126" s="14"/>
      <c r="AV126" s="15"/>
      <c r="AW126" s="14">
        <f>MAX(AW4:AW119)</f>
        <v>9</v>
      </c>
      <c r="AX126" s="14"/>
      <c r="AY126" s="14"/>
      <c r="AZ126" s="15"/>
      <c r="BA126" s="14"/>
      <c r="BB126" s="15"/>
      <c r="BC126" s="14">
        <f>MAX(BC4:BC119)</f>
        <v>8</v>
      </c>
      <c r="BD126" s="14"/>
      <c r="BE126" s="14"/>
      <c r="BF126" s="15"/>
      <c r="BG126" s="14"/>
      <c r="BH126" s="15"/>
      <c r="BI126" s="14">
        <f>MAX(BI4:BI119)</f>
        <v>8</v>
      </c>
      <c r="BJ126" s="14"/>
      <c r="BK126" s="14"/>
      <c r="BL126" s="15"/>
      <c r="BM126" s="14"/>
      <c r="BN126" s="15"/>
      <c r="BO126" s="14">
        <f>MAX(BO4:BO119)</f>
        <v>7</v>
      </c>
      <c r="BP126" s="14"/>
      <c r="BQ126" s="14"/>
      <c r="BR126" s="15"/>
      <c r="BS126" s="14"/>
    </row>
    <row r="127" spans="1:71" s="16" customFormat="1" x14ac:dyDescent="0.2">
      <c r="A127" s="4" t="s">
        <v>34</v>
      </c>
      <c r="B127" s="4"/>
      <c r="C127" s="4"/>
      <c r="D127" s="4"/>
      <c r="E127" s="12"/>
      <c r="F127" s="5"/>
      <c r="G127" s="14"/>
      <c r="H127" s="14"/>
      <c r="I127" s="14"/>
      <c r="J127" s="14"/>
      <c r="K127" s="14"/>
      <c r="L127" s="15"/>
      <c r="M127" s="14">
        <f>AVERAGE(M4:M119)</f>
        <v>1.0877192982456141</v>
      </c>
      <c r="N127" s="14"/>
      <c r="O127" s="14"/>
      <c r="P127" s="15"/>
      <c r="Q127" s="14"/>
      <c r="R127" s="15"/>
      <c r="S127" s="14">
        <f>AVERAGE(S4:S119)</f>
        <v>0.46491228070175439</v>
      </c>
      <c r="T127" s="14"/>
      <c r="U127" s="14"/>
      <c r="V127" s="15"/>
      <c r="W127" s="14"/>
      <c r="X127" s="15"/>
      <c r="Y127" s="14">
        <f>AVERAGE(Y4:Y119)</f>
        <v>0.79824561403508776</v>
      </c>
      <c r="Z127" s="14"/>
      <c r="AA127" s="14"/>
      <c r="AB127" s="15"/>
      <c r="AC127" s="14"/>
      <c r="AD127" s="15"/>
      <c r="AE127" s="14">
        <f>AVERAGE(AE4:AE119)</f>
        <v>0.73684210526315785</v>
      </c>
      <c r="AF127" s="14"/>
      <c r="AG127" s="14"/>
      <c r="AH127" s="15"/>
      <c r="AI127" s="14"/>
      <c r="AJ127" s="15"/>
      <c r="AK127" s="14">
        <f>AVERAGE(AK4:AK119)</f>
        <v>0.82456140350877194</v>
      </c>
      <c r="AL127" s="14"/>
      <c r="AM127" s="14"/>
      <c r="AN127" s="15"/>
      <c r="AO127" s="14"/>
      <c r="AP127" s="15"/>
      <c r="AQ127" s="14">
        <f>AVERAGE(AQ4:AQ119)</f>
        <v>0.90350877192982459</v>
      </c>
      <c r="AR127" s="14"/>
      <c r="AS127" s="14"/>
      <c r="AT127" s="15"/>
      <c r="AU127" s="14"/>
      <c r="AV127" s="15"/>
      <c r="AW127" s="14">
        <f>AVERAGE(AW4:AW119)</f>
        <v>1.5438596491228069</v>
      </c>
      <c r="AX127" s="14"/>
      <c r="AY127" s="14"/>
      <c r="AZ127" s="15"/>
      <c r="BA127" s="14"/>
      <c r="BB127" s="15"/>
      <c r="BC127" s="14">
        <f>AVERAGE(BC4:BC119)</f>
        <v>1.0263157894736843</v>
      </c>
      <c r="BD127" s="14"/>
      <c r="BE127" s="14"/>
      <c r="BF127" s="15"/>
      <c r="BG127" s="14"/>
      <c r="BH127" s="15"/>
      <c r="BI127" s="14">
        <f>AVERAGE(BI4:BI119)</f>
        <v>0.82456140350877194</v>
      </c>
      <c r="BJ127" s="14"/>
      <c r="BK127" s="14"/>
      <c r="BL127" s="15"/>
      <c r="BM127" s="14"/>
      <c r="BN127" s="15"/>
      <c r="BO127" s="14">
        <f>AVERAGE(BO4:BO119)</f>
        <v>1</v>
      </c>
      <c r="BP127" s="14"/>
      <c r="BQ127" s="14"/>
      <c r="BR127" s="15"/>
      <c r="BS127" s="14"/>
    </row>
    <row r="128" spans="1:71" s="16" customFormat="1" x14ac:dyDescent="0.2">
      <c r="A128" s="4" t="s">
        <v>35</v>
      </c>
      <c r="B128" s="4"/>
      <c r="C128" s="4"/>
      <c r="D128" s="4"/>
      <c r="F128" s="5"/>
      <c r="G128" s="14">
        <v>0</v>
      </c>
      <c r="H128" s="14"/>
      <c r="I128" s="14"/>
      <c r="J128" s="14"/>
      <c r="K128" s="14"/>
      <c r="L128" s="15"/>
      <c r="M128" s="14" t="s">
        <v>36</v>
      </c>
      <c r="N128" s="14"/>
      <c r="O128" s="14" t="s">
        <v>37</v>
      </c>
      <c r="P128" s="15" t="s">
        <v>38</v>
      </c>
      <c r="Q128" s="14"/>
      <c r="R128" s="15"/>
      <c r="S128" s="14" t="s">
        <v>36</v>
      </c>
      <c r="T128" s="14"/>
      <c r="U128" s="14" t="s">
        <v>37</v>
      </c>
      <c r="V128" s="15" t="s">
        <v>38</v>
      </c>
      <c r="W128" s="14"/>
      <c r="X128" s="15"/>
      <c r="Y128" s="14" t="s">
        <v>36</v>
      </c>
      <c r="Z128" s="14"/>
      <c r="AA128" s="14" t="s">
        <v>37</v>
      </c>
      <c r="AB128" s="15" t="s">
        <v>38</v>
      </c>
      <c r="AC128" s="14"/>
      <c r="AD128" s="15"/>
      <c r="AE128" s="14" t="s">
        <v>36</v>
      </c>
      <c r="AF128" s="14"/>
      <c r="AG128" s="14" t="s">
        <v>37</v>
      </c>
      <c r="AH128" s="15" t="s">
        <v>38</v>
      </c>
      <c r="AI128" s="14"/>
      <c r="AJ128" s="15"/>
      <c r="AK128" s="14" t="s">
        <v>36</v>
      </c>
      <c r="AL128" s="14"/>
      <c r="AM128" s="14" t="s">
        <v>37</v>
      </c>
      <c r="AN128" s="15" t="s">
        <v>38</v>
      </c>
      <c r="AO128" s="14"/>
      <c r="AP128" s="15"/>
      <c r="AQ128" s="14" t="s">
        <v>36</v>
      </c>
      <c r="AR128" s="14"/>
      <c r="AS128" s="14" t="s">
        <v>37</v>
      </c>
      <c r="AT128" s="15" t="s">
        <v>38</v>
      </c>
      <c r="AU128" s="14"/>
      <c r="AV128" s="15"/>
      <c r="AW128" s="14" t="s">
        <v>36</v>
      </c>
      <c r="AX128" s="14"/>
      <c r="AY128" s="14" t="s">
        <v>37</v>
      </c>
      <c r="AZ128" s="15" t="s">
        <v>38</v>
      </c>
      <c r="BA128" s="14"/>
      <c r="BB128" s="15"/>
      <c r="BC128" s="14" t="s">
        <v>36</v>
      </c>
      <c r="BD128" s="14"/>
      <c r="BE128" s="14" t="s">
        <v>37</v>
      </c>
      <c r="BF128" s="15" t="s">
        <v>38</v>
      </c>
      <c r="BG128" s="14"/>
      <c r="BH128" s="15"/>
      <c r="BI128" s="14" t="s">
        <v>36</v>
      </c>
      <c r="BJ128" s="14"/>
      <c r="BK128" s="14" t="s">
        <v>37</v>
      </c>
      <c r="BL128" s="15" t="s">
        <v>38</v>
      </c>
      <c r="BM128" s="14"/>
      <c r="BN128" s="15"/>
      <c r="BO128" s="14" t="s">
        <v>36</v>
      </c>
      <c r="BP128" s="14"/>
      <c r="BQ128" s="14" t="s">
        <v>37</v>
      </c>
      <c r="BR128" s="15" t="s">
        <v>38</v>
      </c>
      <c r="BS128" s="14"/>
    </row>
    <row r="129" spans="1:70" x14ac:dyDescent="0.2">
      <c r="A129" s="17" t="s">
        <v>39</v>
      </c>
      <c r="P129" s="22">
        <f>P2*5+30</f>
        <v>150</v>
      </c>
      <c r="V129" s="22">
        <f>V2*5+30</f>
        <v>150</v>
      </c>
      <c r="AB129" s="22">
        <f>AB2*5+30</f>
        <v>150</v>
      </c>
      <c r="AH129" s="22">
        <f>AH2*5+30</f>
        <v>140</v>
      </c>
      <c r="AN129" s="22">
        <f>AN2*5+30</f>
        <v>150</v>
      </c>
      <c r="AT129" s="22">
        <f>AT2*5+30</f>
        <v>150</v>
      </c>
      <c r="AZ129" s="22">
        <f>AZ2*5+30</f>
        <v>140</v>
      </c>
      <c r="BF129" s="22">
        <f>BF2*5+30</f>
        <v>140</v>
      </c>
      <c r="BL129" s="22">
        <f>BL2*5+30</f>
        <v>150</v>
      </c>
      <c r="BR129" s="22">
        <f>BR2*5+30</f>
        <v>160</v>
      </c>
    </row>
  </sheetData>
  <sheetProtection insertRows="0" deleteRows="0" selectLockedCells="1" sort="0"/>
  <sortState ref="A5:AM118">
    <sortCondition ref="K5:K118"/>
  </sortState>
  <mergeCells count="2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  <mergeCell ref="BH1:BK1"/>
    <mergeCell ref="BH2:BK2"/>
    <mergeCell ref="BN1:BQ1"/>
    <mergeCell ref="BN2:BQ2"/>
    <mergeCell ref="AP1:AS1"/>
    <mergeCell ref="AP2:AS2"/>
    <mergeCell ref="AV1:AY1"/>
    <mergeCell ref="AV2:AY2"/>
    <mergeCell ref="BB1:BE1"/>
    <mergeCell ref="BB2:BE2"/>
  </mergeCells>
  <dataValidations count="4">
    <dataValidation allowBlank="1" showInputMessage="1" sqref="L1 AP69:AP86 L3:L1048576" xr:uid="{00000000-0002-0000-0000-000000000000}"/>
    <dataValidation type="decimal" errorStyle="warning" allowBlank="1" errorTitle="New Max or Min" error="Please verify your data" sqref="AP5:AP68 R5:R118 X5:X118 AJ5:AJ118 AD5:AD118 AV5:AV118 BB5:BB118 BH5:BH118 BN5:BN118 AP87:AP118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S5:S118 AE5:AE118 Y5:Y118 AK5:AK118 M5:M118 AW5:AW118 BC5:BC118 BI5:BI118 BO5:BO118 AQ5:AQ118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T5:U118 Z5:AA118 AF5:AG118 AL5:AM118 N5:O118 AX5:AY118 BD5:BE118 BJ5:BK118 BP5:BQ118 AR5:AS118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119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Stage 2</vt:lpstr>
      <vt:lpstr>Clean</vt:lpstr>
      <vt:lpstr>Category</vt:lpstr>
      <vt:lpstr>Overall</vt:lpstr>
      <vt:lpstr>Raw</vt:lpstr>
      <vt:lpstr>Category!Print_Area</vt:lpstr>
      <vt:lpstr>Clean!Print_Area</vt:lpstr>
      <vt:lpstr>Overall!Print_Area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Dusty</cp:lastModifiedBy>
  <cp:revision/>
  <cp:lastPrinted>2018-03-25T13:06:17Z</cp:lastPrinted>
  <dcterms:created xsi:type="dcterms:W3CDTF">2001-01-20T20:19:50Z</dcterms:created>
  <dcterms:modified xsi:type="dcterms:W3CDTF">2018-03-25T13:19:59Z</dcterms:modified>
  <cp:category/>
  <cp:contentStatus/>
</cp:coreProperties>
</file>