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30" windowWidth="12120" windowHeight="8550" activeTab="2"/>
  </bookViews>
  <sheets>
    <sheet name="Clean Matches" sheetId="1" r:id="rId1"/>
    <sheet name="Category" sheetId="2" r:id="rId2"/>
    <sheet name="Overall" sheetId="3" r:id="rId3"/>
    <sheet name="Raw Jan 2017" sheetId="4" r:id="rId4"/>
  </sheets>
  <definedNames>
    <definedName name="Default_Rank_Score" localSheetId="1">'Category'!$E$46</definedName>
    <definedName name="Default_Rank_Score" localSheetId="0">'Clean Matches'!$E$46</definedName>
    <definedName name="Default_Rank_Score" localSheetId="2">'Overall'!$E$46</definedName>
    <definedName name="Default_Rank_Score" localSheetId="3">'Raw Jan 2017'!$E$46</definedName>
    <definedName name="Default_Rank_Score">#REF!</definedName>
    <definedName name="End_Of_Catagories">#REF!</definedName>
    <definedName name="End_of_Catagory_List">#REF!</definedName>
    <definedName name="End_Of_Posse_List">#REF!</definedName>
    <definedName name="_xlnm.Print_Area" localSheetId="1">'Category'!$A$1:$AS$45</definedName>
    <definedName name="_xlnm.Print_Area" localSheetId="0">'Clean Matches'!$A$1:$AS$45</definedName>
    <definedName name="_xlnm.Print_Area" localSheetId="2">'Overall'!$A$1:$AT$37</definedName>
    <definedName name="_xlnm.Print_Area" localSheetId="3">'Raw Jan 2017'!$A$1:$AS$45</definedName>
    <definedName name="_xlnm.Print_Titles" localSheetId="1">'Category'!$A:$D,'Category'!$1:$3</definedName>
    <definedName name="_xlnm.Print_Titles" localSheetId="0">'Clean Matches'!$A:$D,'Clean Matches'!$1:$3</definedName>
    <definedName name="_xlnm.Print_Titles" localSheetId="2">'Overall'!$A:$D,'Overall'!$1:$3</definedName>
    <definedName name="_xlnm.Print_Titles" localSheetId="3">'Raw Jan 2017'!$A:$D,'Raw Jan 2017'!$1:$3</definedName>
    <definedName name="S10Max" localSheetId="1">'Category'!#REF!</definedName>
    <definedName name="S10Max" localSheetId="0">'Clean Matches'!#REF!</definedName>
    <definedName name="S10Max" localSheetId="2">'Overall'!#REF!</definedName>
    <definedName name="S10Max" localSheetId="3">'Raw Jan 2017'!#REF!</definedName>
    <definedName name="S10Max">#REF!</definedName>
    <definedName name="S10Min" localSheetId="1">'Category'!#REF!</definedName>
    <definedName name="S10Min" localSheetId="0">'Clean Matches'!#REF!</definedName>
    <definedName name="S10Min" localSheetId="2">'Overall'!#REF!</definedName>
    <definedName name="S10Min" localSheetId="3">'Raw Jan 2017'!#REF!</definedName>
    <definedName name="S10Min">#REF!</definedName>
    <definedName name="S11Max" localSheetId="1">'Category'!#REF!</definedName>
    <definedName name="S11Max" localSheetId="0">'Clean Matches'!#REF!</definedName>
    <definedName name="S11Max" localSheetId="2">'Overall'!#REF!</definedName>
    <definedName name="S11Max" localSheetId="3">'Raw Jan 2017'!#REF!</definedName>
    <definedName name="S11Max">#REF!</definedName>
    <definedName name="S11Min" localSheetId="1">'Category'!#REF!</definedName>
    <definedName name="S11Min" localSheetId="0">'Clean Matches'!#REF!</definedName>
    <definedName name="S11Min" localSheetId="2">'Overall'!#REF!</definedName>
    <definedName name="S11Min" localSheetId="3">'Raw Jan 2017'!#REF!</definedName>
    <definedName name="S11Min">#REF!</definedName>
    <definedName name="S12Max" localSheetId="1">'Category'!#REF!</definedName>
    <definedName name="S12Max" localSheetId="0">'Clean Matches'!#REF!</definedName>
    <definedName name="S12Max" localSheetId="2">'Overall'!#REF!</definedName>
    <definedName name="S12Max" localSheetId="3">'Raw Jan 2017'!#REF!</definedName>
    <definedName name="S12Max">#REF!</definedName>
    <definedName name="S12Min" localSheetId="1">'Category'!#REF!</definedName>
    <definedName name="S12Min" localSheetId="0">'Clean Matches'!#REF!</definedName>
    <definedName name="S12Min" localSheetId="2">'Overall'!#REF!</definedName>
    <definedName name="S12Min" localSheetId="3">'Raw Jan 2017'!#REF!</definedName>
    <definedName name="S12Min">#REF!</definedName>
    <definedName name="S13Max" localSheetId="1">'Category'!#REF!</definedName>
    <definedName name="S13Max" localSheetId="0">'Clean Matches'!#REF!</definedName>
    <definedName name="S13Max" localSheetId="2">'Overall'!#REF!</definedName>
    <definedName name="S13Max" localSheetId="3">'Raw Jan 2017'!#REF!</definedName>
    <definedName name="S13Max">#REF!</definedName>
    <definedName name="S13Min" localSheetId="1">'Category'!#REF!</definedName>
    <definedName name="S13Min" localSheetId="0">'Clean Matches'!#REF!</definedName>
    <definedName name="S13Min" localSheetId="2">'Overall'!#REF!</definedName>
    <definedName name="S13Min" localSheetId="3">'Raw Jan 2017'!#REF!</definedName>
    <definedName name="S13Min">#REF!</definedName>
    <definedName name="S14Max" localSheetId="1">'Category'!#REF!</definedName>
    <definedName name="S14Max" localSheetId="0">'Clean Matches'!#REF!</definedName>
    <definedName name="S14Max" localSheetId="2">'Overall'!#REF!</definedName>
    <definedName name="S14Max" localSheetId="3">'Raw Jan 2017'!#REF!</definedName>
    <definedName name="S14Max">#REF!</definedName>
    <definedName name="S14Min" localSheetId="1">'Category'!#REF!</definedName>
    <definedName name="S14Min" localSheetId="0">'Clean Matches'!#REF!</definedName>
    <definedName name="S14Min" localSheetId="2">'Overall'!#REF!</definedName>
    <definedName name="S14Min" localSheetId="3">'Raw Jan 2017'!#REF!</definedName>
    <definedName name="S14Min">#REF!</definedName>
    <definedName name="S1Max" localSheetId="1">'Category'!$J$38</definedName>
    <definedName name="S1Max" localSheetId="0">'Clean Matches'!$J$38</definedName>
    <definedName name="S1Max" localSheetId="2">'Overall'!$J$38</definedName>
    <definedName name="S1Max" localSheetId="3">'Raw Jan 2017'!$J$38</definedName>
    <definedName name="S1Max">#REF!</definedName>
    <definedName name="S1Min" localSheetId="1">'Category'!$J$39</definedName>
    <definedName name="S1Min" localSheetId="0">'Clean Matches'!$J$39</definedName>
    <definedName name="S1Min" localSheetId="2">'Overall'!$J$39</definedName>
    <definedName name="S1Min" localSheetId="3">'Raw Jan 2017'!$J$39</definedName>
    <definedName name="S1Min">#REF!</definedName>
    <definedName name="S2Max" localSheetId="1">'Category'!#REF!</definedName>
    <definedName name="S2Max" localSheetId="0">'Clean Matches'!#REF!</definedName>
    <definedName name="S2Max" localSheetId="2">'Overall'!#REF!</definedName>
    <definedName name="S2Max" localSheetId="3">'Raw Jan 2017'!#REF!</definedName>
    <definedName name="S2Max">#REF!</definedName>
    <definedName name="S2Min" localSheetId="1">'Category'!#REF!</definedName>
    <definedName name="S2Min" localSheetId="0">'Clean Matches'!#REF!</definedName>
    <definedName name="S2Min" localSheetId="2">'Overall'!#REF!</definedName>
    <definedName name="S2Min" localSheetId="3">'Raw Jan 2017'!#REF!</definedName>
    <definedName name="S2Min">#REF!</definedName>
    <definedName name="S3Max" localSheetId="1">'Category'!#REF!</definedName>
    <definedName name="S3Max" localSheetId="0">'Clean Matches'!#REF!</definedName>
    <definedName name="S3Max" localSheetId="2">'Overall'!#REF!</definedName>
    <definedName name="S3Max" localSheetId="3">'Raw Jan 2017'!#REF!</definedName>
    <definedName name="S3Max">#REF!</definedName>
    <definedName name="S3min" localSheetId="1">'Category'!#REF!</definedName>
    <definedName name="S3min" localSheetId="0">'Clean Matches'!#REF!</definedName>
    <definedName name="S3min" localSheetId="2">'Overall'!#REF!</definedName>
    <definedName name="S3min" localSheetId="3">'Raw Jan 2017'!#REF!</definedName>
    <definedName name="S3min">#REF!</definedName>
    <definedName name="S4Max" localSheetId="1">'Category'!#REF!</definedName>
    <definedName name="S4Max" localSheetId="0">'Clean Matches'!#REF!</definedName>
    <definedName name="S4Max" localSheetId="2">'Overall'!#REF!</definedName>
    <definedName name="S4Max" localSheetId="3">'Raw Jan 2017'!#REF!</definedName>
    <definedName name="S4Max">#REF!</definedName>
    <definedName name="S4Min" localSheetId="1">'Category'!#REF!</definedName>
    <definedName name="S4Min" localSheetId="0">'Clean Matches'!#REF!</definedName>
    <definedName name="S4Min" localSheetId="2">'Overall'!#REF!</definedName>
    <definedName name="S4Min" localSheetId="3">'Raw Jan 2017'!#REF!</definedName>
    <definedName name="S4Min">#REF!</definedName>
    <definedName name="S5Max" localSheetId="1">'Category'!#REF!</definedName>
    <definedName name="S5Max" localSheetId="0">'Clean Matches'!#REF!</definedName>
    <definedName name="S5Max" localSheetId="2">'Overall'!#REF!</definedName>
    <definedName name="S5Max" localSheetId="3">'Raw Jan 2017'!#REF!</definedName>
    <definedName name="S5Max">#REF!</definedName>
    <definedName name="S5Min" localSheetId="1">'Category'!#REF!</definedName>
    <definedName name="S5Min" localSheetId="0">'Clean Matches'!#REF!</definedName>
    <definedName name="S5Min" localSheetId="2">'Overall'!#REF!</definedName>
    <definedName name="S5Min" localSheetId="3">'Raw Jan 2017'!#REF!</definedName>
    <definedName name="S5Min">#REF!</definedName>
    <definedName name="S6Max" localSheetId="1">'Category'!#REF!</definedName>
    <definedName name="S6Max" localSheetId="0">'Clean Matches'!#REF!</definedName>
    <definedName name="S6Max" localSheetId="2">'Overall'!#REF!</definedName>
    <definedName name="S6Max" localSheetId="3">'Raw Jan 2017'!#REF!</definedName>
    <definedName name="S6Max">#REF!</definedName>
    <definedName name="S6Min" localSheetId="1">'Category'!#REF!</definedName>
    <definedName name="S6Min" localSheetId="0">'Clean Matches'!#REF!</definedName>
    <definedName name="S6Min" localSheetId="2">'Overall'!#REF!</definedName>
    <definedName name="S6Min" localSheetId="3">'Raw Jan 2017'!#REF!</definedName>
    <definedName name="S6Min">#REF!</definedName>
    <definedName name="S7Max" localSheetId="1">'Category'!#REF!</definedName>
    <definedName name="S7Max" localSheetId="0">'Clean Matches'!#REF!</definedName>
    <definedName name="S7Max" localSheetId="2">'Overall'!#REF!</definedName>
    <definedName name="S7Max" localSheetId="3">'Raw Jan 2017'!#REF!</definedName>
    <definedName name="S7Max">#REF!</definedName>
    <definedName name="S7Min" localSheetId="1">'Category'!#REF!</definedName>
    <definedName name="S7Min" localSheetId="0">'Clean Matches'!#REF!</definedName>
    <definedName name="S7Min" localSheetId="2">'Overall'!#REF!</definedName>
    <definedName name="S7Min" localSheetId="3">'Raw Jan 2017'!#REF!</definedName>
    <definedName name="S7Min">#REF!</definedName>
    <definedName name="S8Max" localSheetId="1">'Category'!#REF!</definedName>
    <definedName name="S8Max" localSheetId="0">'Clean Matches'!#REF!</definedName>
    <definedName name="S8Max" localSheetId="2">'Overall'!#REF!</definedName>
    <definedName name="S8Max" localSheetId="3">'Raw Jan 2017'!#REF!</definedName>
    <definedName name="S8Max">#REF!</definedName>
    <definedName name="S8Min" localSheetId="1">'Category'!#REF!</definedName>
    <definedName name="S8Min" localSheetId="0">'Clean Matches'!#REF!</definedName>
    <definedName name="S8Min" localSheetId="2">'Overall'!#REF!</definedName>
    <definedName name="S8Min" localSheetId="3">'Raw Jan 2017'!#REF!</definedName>
    <definedName name="S8Min">#REF!</definedName>
    <definedName name="S9Max" localSheetId="1">'Category'!#REF!</definedName>
    <definedName name="S9Max" localSheetId="0">'Clean Matches'!#REF!</definedName>
    <definedName name="S9Max" localSheetId="2">'Overall'!#REF!</definedName>
    <definedName name="S9Max" localSheetId="3">'Raw Jan 2017'!#REF!</definedName>
    <definedName name="S9Max">#REF!</definedName>
    <definedName name="S9Min" localSheetId="1">'Category'!#REF!</definedName>
    <definedName name="S9Min" localSheetId="0">'Clean Matches'!#REF!</definedName>
    <definedName name="S9Min" localSheetId="2">'Overall'!#REF!</definedName>
    <definedName name="S9Min" localSheetId="3">'Raw Jan 2017'!#REF!</definedName>
    <definedName name="S9Min">#REF!</definedName>
  </definedNames>
  <calcPr fullCalcOnLoad="1"/>
</workbook>
</file>

<file path=xl/sharedStrings.xml><?xml version="1.0" encoding="utf-8"?>
<sst xmlns="http://schemas.openxmlformats.org/spreadsheetml/2006/main" count="520" uniqueCount="83">
  <si>
    <t>Shooter #</t>
  </si>
  <si>
    <t>Misses</t>
  </si>
  <si>
    <t>Bonus</t>
  </si>
  <si>
    <t>Shooter</t>
  </si>
  <si>
    <t>Stage 1</t>
  </si>
  <si>
    <t>Stage 2</t>
  </si>
  <si>
    <t>Stage 3</t>
  </si>
  <si>
    <t>Stage 4</t>
  </si>
  <si>
    <t>Stage 5</t>
  </si>
  <si>
    <t>Stage 6</t>
  </si>
  <si>
    <t>Name</t>
  </si>
  <si>
    <t>Rank Score</t>
  </si>
  <si>
    <t>Rank Points</t>
  </si>
  <si>
    <t>Stages Clean</t>
  </si>
  <si>
    <t>Total Misses</t>
  </si>
  <si>
    <t>Raw Time</t>
  </si>
  <si>
    <t>Procedural</t>
  </si>
  <si>
    <t>Total Time</t>
  </si>
  <si>
    <t>DO NOT DELETE THIS LINE</t>
  </si>
  <si>
    <t>Max. allowed before verify flag</t>
  </si>
  <si>
    <t>Min. allowed before verify flag</t>
  </si>
  <si>
    <t>Fastest Time</t>
  </si>
  <si>
    <t>Slowest Time</t>
  </si>
  <si>
    <t>Average Time</t>
  </si>
  <si>
    <t>Standard Deviation</t>
  </si>
  <si>
    <t>Most Misses</t>
  </si>
  <si>
    <t>Average Misses</t>
  </si>
  <si>
    <t>Default Rank Score</t>
  </si>
  <si>
    <t>Posse #</t>
  </si>
  <si>
    <t>Category</t>
  </si>
  <si>
    <t>CLASS</t>
  </si>
  <si>
    <t>Final T/Time</t>
  </si>
  <si>
    <t>Mamie Fossett</t>
  </si>
  <si>
    <t>Sam U L</t>
  </si>
  <si>
    <t>Doc Boedecker</t>
  </si>
  <si>
    <t>Off The Mark</t>
  </si>
  <si>
    <t>Red Ramblin Rose</t>
  </si>
  <si>
    <t>Humdinger</t>
  </si>
  <si>
    <t>Doc O'Bay</t>
  </si>
  <si>
    <t>Rowdy Yates</t>
  </si>
  <si>
    <t>Mulehead</t>
  </si>
  <si>
    <t>Badlands Walt</t>
  </si>
  <si>
    <t>Delia Rose</t>
  </si>
  <si>
    <t>Houston</t>
  </si>
  <si>
    <t>Osage Mike</t>
  </si>
  <si>
    <t>Tex Mason</t>
  </si>
  <si>
    <t>Frenchie</t>
  </si>
  <si>
    <t>Spuds</t>
  </si>
  <si>
    <t>Keller Hollow</t>
  </si>
  <si>
    <t>Becky Thatcher</t>
  </si>
  <si>
    <t>Driftwood Kid</t>
  </si>
  <si>
    <t>J.J. Plinkerton</t>
  </si>
  <si>
    <t>Badlands Brian</t>
  </si>
  <si>
    <t>George Strait Shooter</t>
  </si>
  <si>
    <t>Davy</t>
  </si>
  <si>
    <t>College Station Kid</t>
  </si>
  <si>
    <t>Tell Sackett</t>
  </si>
  <si>
    <t>Angels</t>
  </si>
  <si>
    <t>Lock Em Up John</t>
  </si>
  <si>
    <t>Nimrod</t>
  </si>
  <si>
    <t>Doc Boone</t>
  </si>
  <si>
    <t>Boots Cassidy</t>
  </si>
  <si>
    <t>Krazy Kajun</t>
  </si>
  <si>
    <t>Brazos John</t>
  </si>
  <si>
    <t>Rittmeister</t>
  </si>
  <si>
    <t>Cowgirl</t>
  </si>
  <si>
    <t>Buckaroo</t>
  </si>
  <si>
    <t>Senior Duelist</t>
  </si>
  <si>
    <t>Cowboy</t>
  </si>
  <si>
    <t>Lady Senior</t>
  </si>
  <si>
    <t>Silver Senior</t>
  </si>
  <si>
    <t>Duelist</t>
  </si>
  <si>
    <t>Cody Dixon Single</t>
  </si>
  <si>
    <t>Classic Cowboy</t>
  </si>
  <si>
    <t>Frontier Cartridge Gunfighter</t>
  </si>
  <si>
    <t>Wrangler</t>
  </si>
  <si>
    <t xml:space="preserve">Senior </t>
  </si>
  <si>
    <t>Cody Dixon Lever</t>
  </si>
  <si>
    <t>Gunfighter</t>
  </si>
  <si>
    <t>THSS Wild Bunch</t>
  </si>
  <si>
    <t>Elder Statesman</t>
  </si>
  <si>
    <t>Senior</t>
  </si>
  <si>
    <t>Senior Frontier Cartridge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</si>
</sst>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"/>
    <numFmt numFmtId="167" formatCode="m/d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m/d/yy;@"/>
    <numFmt numFmtId="173" formatCode="mmm\-yyyy"/>
    <numFmt numFmtId="174" formatCode="[$€-2]\ #,##0.00_);[Red]\([$€-2]\ #,##0.00\)"/>
    <numFmt numFmtId="175" formatCode="mm/dd/yy;@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textRotation="90"/>
      <protection/>
    </xf>
    <xf numFmtId="1" fontId="1" fillId="0" borderId="17" xfId="0" applyNumberFormat="1" applyFont="1" applyFill="1" applyBorder="1" applyAlignment="1" applyProtection="1">
      <alignment horizontal="center" textRotation="90"/>
      <protection/>
    </xf>
    <xf numFmtId="1" fontId="1" fillId="0" borderId="18" xfId="0" applyNumberFormat="1" applyFont="1" applyFill="1" applyBorder="1" applyAlignment="1" applyProtection="1">
      <alignment horizontal="center" textRotation="90"/>
      <protection/>
    </xf>
    <xf numFmtId="1" fontId="1" fillId="0" borderId="19" xfId="0" applyNumberFormat="1" applyFont="1" applyFill="1" applyBorder="1" applyAlignment="1" applyProtection="1">
      <alignment horizontal="center" textRotation="90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1" fontId="1" fillId="0" borderId="22" xfId="0" applyNumberFormat="1" applyFont="1" applyFill="1" applyBorder="1" applyAlignment="1" applyProtection="1">
      <alignment horizontal="center" textRotation="90"/>
      <protection/>
    </xf>
    <xf numFmtId="1" fontId="1" fillId="0" borderId="23" xfId="0" applyNumberFormat="1" applyFont="1" applyFill="1" applyBorder="1" applyAlignment="1" applyProtection="1">
      <alignment horizontal="center" textRotation="90"/>
      <protection/>
    </xf>
    <xf numFmtId="1" fontId="1" fillId="0" borderId="24" xfId="0" applyNumberFormat="1" applyFont="1" applyFill="1" applyBorder="1" applyAlignment="1" applyProtection="1">
      <alignment horizontal="center" textRotation="90"/>
      <protection/>
    </xf>
    <xf numFmtId="1" fontId="0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1" fontId="0" fillId="0" borderId="25" xfId="0" applyNumberFormat="1" applyFont="1" applyFill="1" applyBorder="1" applyAlignment="1" applyProtection="1">
      <alignment horizontal="center"/>
      <protection/>
    </xf>
    <xf numFmtId="1" fontId="0" fillId="0" borderId="26" xfId="0" applyNumberFormat="1" applyFont="1" applyFill="1" applyBorder="1" applyAlignment="1" applyProtection="1">
      <alignment horizontal="center"/>
      <protection/>
    </xf>
    <xf numFmtId="1" fontId="1" fillId="0" borderId="27" xfId="0" applyNumberFormat="1" applyFont="1" applyFill="1" applyBorder="1" applyAlignment="1" applyProtection="1">
      <alignment/>
      <protection/>
    </xf>
    <xf numFmtId="1" fontId="0" fillId="0" borderId="27" xfId="0" applyNumberFormat="1" applyFont="1" applyFill="1" applyBorder="1" applyAlignment="1" applyProtection="1">
      <alignment/>
      <protection/>
    </xf>
    <xf numFmtId="1" fontId="0" fillId="0" borderId="27" xfId="0" applyNumberFormat="1" applyFont="1" applyFill="1" applyBorder="1" applyAlignment="1" applyProtection="1">
      <alignment horizontal="center"/>
      <protection/>
    </xf>
    <xf numFmtId="1" fontId="0" fillId="0" borderId="28" xfId="0" applyNumberFormat="1" applyFont="1" applyFill="1" applyBorder="1" applyAlignment="1" applyProtection="1">
      <alignment horizontal="center"/>
      <protection/>
    </xf>
    <xf numFmtId="1" fontId="0" fillId="0" borderId="29" xfId="0" applyNumberFormat="1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 horizontal="center"/>
      <protection/>
    </xf>
    <xf numFmtId="1" fontId="0" fillId="0" borderId="23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1" fillId="0" borderId="34" xfId="0" applyNumberFormat="1" applyFont="1" applyFill="1" applyBorder="1" applyAlignment="1" applyProtection="1">
      <alignment horizontal="center"/>
      <protection/>
    </xf>
    <xf numFmtId="2" fontId="1" fillId="0" borderId="35" xfId="0" applyNumberFormat="1" applyFont="1" applyFill="1" applyBorder="1" applyAlignment="1" applyProtection="1">
      <alignment horizontal="center"/>
      <protection/>
    </xf>
    <xf numFmtId="2" fontId="1" fillId="0" borderId="32" xfId="0" applyNumberFormat="1" applyFont="1" applyFill="1" applyBorder="1" applyAlignment="1" applyProtection="1">
      <alignment horizontal="center" textRotation="90"/>
      <protection/>
    </xf>
    <xf numFmtId="1" fontId="1" fillId="0" borderId="27" xfId="0" applyNumberFormat="1" applyFont="1" applyFill="1" applyBorder="1" applyAlignment="1" applyProtection="1">
      <alignment horizontal="center" textRotation="90"/>
      <protection/>
    </xf>
    <xf numFmtId="2" fontId="1" fillId="0" borderId="27" xfId="0" applyNumberFormat="1" applyFont="1" applyFill="1" applyBorder="1" applyAlignment="1" applyProtection="1">
      <alignment horizontal="center" textRotation="90"/>
      <protection/>
    </xf>
    <xf numFmtId="1" fontId="1" fillId="0" borderId="29" xfId="0" applyNumberFormat="1" applyFont="1" applyFill="1" applyBorder="1" applyAlignment="1" applyProtection="1">
      <alignment horizontal="center" textRotation="90"/>
      <protection/>
    </xf>
    <xf numFmtId="2" fontId="1" fillId="0" borderId="20" xfId="0" applyNumberFormat="1" applyFont="1" applyFill="1" applyBorder="1" applyAlignment="1" applyProtection="1">
      <alignment horizontal="center" textRotation="90"/>
      <protection/>
    </xf>
    <xf numFmtId="2" fontId="1" fillId="0" borderId="22" xfId="0" applyNumberFormat="1" applyFont="1" applyFill="1" applyBorder="1" applyAlignment="1" applyProtection="1">
      <alignment horizontal="center" textRotation="90"/>
      <protection/>
    </xf>
    <xf numFmtId="2" fontId="0" fillId="0" borderId="36" xfId="0" applyNumberFormat="1" applyFont="1" applyFill="1" applyBorder="1" applyAlignment="1" applyProtection="1">
      <alignment horizontal="center"/>
      <protection locked="0"/>
    </xf>
    <xf numFmtId="0" fontId="0" fillId="0" borderId="36" xfId="0" applyFont="1" applyFill="1" applyBorder="1" applyAlignment="1" applyProtection="1">
      <alignment horizontal="center"/>
      <protection locked="0"/>
    </xf>
    <xf numFmtId="1" fontId="0" fillId="0" borderId="36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2" fontId="0" fillId="0" borderId="32" xfId="0" applyNumberFormat="1" applyFont="1" applyFill="1" applyBorder="1" applyAlignment="1" applyProtection="1">
      <alignment horizontal="center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0" xfId="0" applyNumberFormat="1" applyFont="1" applyFill="1" applyBorder="1" applyAlignment="1" applyProtection="1">
      <alignment horizontal="center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/>
    </xf>
    <xf numFmtId="1" fontId="0" fillId="8" borderId="10" xfId="0" applyNumberFormat="1" applyFont="1" applyFill="1" applyBorder="1" applyAlignment="1" applyProtection="1">
      <alignment/>
      <protection/>
    </xf>
    <xf numFmtId="1" fontId="0" fillId="8" borderId="10" xfId="0" applyNumberFormat="1" applyFont="1" applyFill="1" applyBorder="1" applyAlignment="1" applyProtection="1">
      <alignment horizontal="center"/>
      <protection/>
    </xf>
    <xf numFmtId="1" fontId="0" fillId="8" borderId="25" xfId="0" applyNumberFormat="1" applyFont="1" applyFill="1" applyBorder="1" applyAlignment="1" applyProtection="1">
      <alignment horizontal="center"/>
      <protection/>
    </xf>
    <xf numFmtId="1" fontId="0" fillId="8" borderId="26" xfId="0" applyNumberFormat="1" applyFont="1" applyFill="1" applyBorder="1" applyAlignment="1" applyProtection="1">
      <alignment horizontal="center"/>
      <protection/>
    </xf>
    <xf numFmtId="2" fontId="0" fillId="8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textRotation="90"/>
      <protection/>
    </xf>
    <xf numFmtId="0" fontId="0" fillId="0" borderId="11" xfId="0" applyFont="1" applyFill="1" applyBorder="1" applyAlignment="1" applyProtection="1">
      <alignment/>
      <protection locked="0"/>
    </xf>
    <xf numFmtId="2" fontId="0" fillId="2" borderId="10" xfId="0" applyNumberFormat="1" applyFont="1" applyFill="1" applyBorder="1" applyAlignment="1" applyProtection="1">
      <alignment horizontal="center"/>
      <protection/>
    </xf>
    <xf numFmtId="1" fontId="0" fillId="2" borderId="26" xfId="0" applyNumberFormat="1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1" fontId="1" fillId="0" borderId="34" xfId="0" applyNumberFormat="1" applyFont="1" applyFill="1" applyBorder="1" applyAlignment="1" applyProtection="1">
      <alignment horizontal="center" textRotation="90"/>
      <protection/>
    </xf>
    <xf numFmtId="1" fontId="0" fillId="0" borderId="38" xfId="0" applyNumberFormat="1" applyFont="1" applyFill="1" applyBorder="1" applyAlignment="1" applyProtection="1">
      <alignment horizontal="center"/>
      <protection/>
    </xf>
    <xf numFmtId="1" fontId="0" fillId="0" borderId="34" xfId="0" applyNumberFormat="1" applyFont="1" applyFill="1" applyBorder="1" applyAlignment="1" applyProtection="1">
      <alignment horizontal="center"/>
      <protection/>
    </xf>
    <xf numFmtId="1" fontId="0" fillId="0" borderId="39" xfId="0" applyNumberFormat="1" applyFont="1" applyFill="1" applyBorder="1" applyAlignment="1" applyProtection="1">
      <alignment horizontal="center"/>
      <protection/>
    </xf>
    <xf numFmtId="2" fontId="0" fillId="8" borderId="40" xfId="0" applyNumberFormat="1" applyFont="1" applyFill="1" applyBorder="1" applyAlignment="1" applyProtection="1">
      <alignment horizontal="center"/>
      <protection/>
    </xf>
    <xf numFmtId="1" fontId="1" fillId="0" borderId="41" xfId="0" applyNumberFormat="1" applyFont="1" applyFill="1" applyBorder="1" applyAlignment="1" applyProtection="1">
      <alignment horizontal="center" textRotation="90"/>
      <protection/>
    </xf>
    <xf numFmtId="0" fontId="0" fillId="0" borderId="31" xfId="0" applyFill="1" applyBorder="1" applyAlignment="1" applyProtection="1">
      <alignment/>
      <protection locked="0"/>
    </xf>
    <xf numFmtId="2" fontId="1" fillId="0" borderId="42" xfId="0" applyNumberFormat="1" applyFont="1" applyFill="1" applyBorder="1" applyAlignment="1" applyProtection="1">
      <alignment horizontal="center"/>
      <protection/>
    </xf>
    <xf numFmtId="2" fontId="1" fillId="0" borderId="34" xfId="0" applyNumberFormat="1" applyFont="1" applyFill="1" applyBorder="1" applyAlignment="1" applyProtection="1">
      <alignment horizontal="center"/>
      <protection/>
    </xf>
    <xf numFmtId="0" fontId="0" fillId="24" borderId="36" xfId="0" applyFont="1" applyFill="1" applyBorder="1" applyAlignment="1" applyProtection="1">
      <alignment horizontal="center"/>
      <protection locked="0"/>
    </xf>
    <xf numFmtId="0" fontId="0" fillId="10" borderId="11" xfId="0" applyFill="1" applyBorder="1" applyAlignment="1" applyProtection="1">
      <alignment/>
      <protection locked="0"/>
    </xf>
    <xf numFmtId="0" fontId="0" fillId="10" borderId="11" xfId="0" applyFont="1" applyFill="1" applyBorder="1" applyAlignment="1" applyProtection="1">
      <alignment/>
      <protection locked="0"/>
    </xf>
    <xf numFmtId="1" fontId="0" fillId="10" borderId="25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6"/>
  <sheetViews>
    <sheetView zoomScale="75" zoomScaleNormal="75" workbookViewId="0" topLeftCell="A1">
      <pane xSplit="8" ySplit="3" topLeftCell="AA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7" bestFit="1" customWidth="1"/>
    <col min="2" max="2" width="4.7109375" style="7" hidden="1" customWidth="1"/>
    <col min="3" max="3" width="6.28125" style="7" hidden="1" customWidth="1"/>
    <col min="4" max="4" width="4.7109375" style="7" hidden="1" customWidth="1"/>
    <col min="5" max="5" width="6.140625" style="8" customWidth="1"/>
    <col min="6" max="8" width="6.00390625" style="9" customWidth="1"/>
    <col min="9" max="9" width="7.57421875" style="9" customWidth="1"/>
    <col min="10" max="10" width="6.8515625" style="68" customWidth="1"/>
    <col min="11" max="11" width="3.7109375" style="69" customWidth="1"/>
    <col min="12" max="12" width="3.8515625" style="69" bestFit="1" customWidth="1"/>
    <col min="13" max="13" width="3.8515625" style="69" customWidth="1"/>
    <col min="14" max="14" width="6.57421875" style="70" customWidth="1"/>
    <col min="15" max="15" width="4.57421875" style="9" bestFit="1" customWidth="1"/>
    <col min="16" max="16" width="6.7109375" style="68" customWidth="1"/>
    <col min="17" max="17" width="3.7109375" style="69" customWidth="1"/>
    <col min="18" max="18" width="4.00390625" style="69" bestFit="1" customWidth="1"/>
    <col min="19" max="19" width="3.8515625" style="69" customWidth="1"/>
    <col min="20" max="20" width="6.57421875" style="70" customWidth="1"/>
    <col min="21" max="21" width="4.57421875" style="9" bestFit="1" customWidth="1"/>
    <col min="22" max="22" width="6.7109375" style="68" customWidth="1"/>
    <col min="23" max="23" width="3.7109375" style="69" customWidth="1"/>
    <col min="24" max="24" width="3.8515625" style="69" bestFit="1" customWidth="1"/>
    <col min="25" max="25" width="3.8515625" style="69" customWidth="1"/>
    <col min="26" max="26" width="6.57421875" style="70" customWidth="1"/>
    <col min="27" max="27" width="4.57421875" style="9" bestFit="1" customWidth="1"/>
    <col min="28" max="28" width="6.7109375" style="68" customWidth="1"/>
    <col min="29" max="29" width="3.7109375" style="69" customWidth="1"/>
    <col min="30" max="30" width="3.8515625" style="69" bestFit="1" customWidth="1"/>
    <col min="31" max="31" width="3.8515625" style="69" customWidth="1"/>
    <col min="32" max="32" width="6.57421875" style="70" customWidth="1"/>
    <col min="33" max="33" width="4.57421875" style="9" bestFit="1" customWidth="1"/>
    <col min="34" max="34" width="6.7109375" style="68" customWidth="1"/>
    <col min="35" max="35" width="3.7109375" style="69" customWidth="1"/>
    <col min="36" max="36" width="3.8515625" style="69" bestFit="1" customWidth="1"/>
    <col min="37" max="37" width="3.8515625" style="69" customWidth="1"/>
    <col min="38" max="38" width="6.57421875" style="70" customWidth="1"/>
    <col min="39" max="39" width="4.57421875" style="9" bestFit="1" customWidth="1"/>
    <col min="40" max="40" width="6.7109375" style="68" customWidth="1"/>
    <col min="41" max="41" width="3.7109375" style="69" customWidth="1"/>
    <col min="42" max="43" width="3.8515625" style="69" customWidth="1"/>
    <col min="44" max="44" width="6.57421875" style="70" customWidth="1"/>
    <col min="45" max="45" width="4.57421875" style="9" bestFit="1" customWidth="1"/>
    <col min="46" max="46" width="31.421875" style="10" customWidth="1"/>
    <col min="47" max="16384" width="7.8515625" style="10" customWidth="1"/>
  </cols>
  <sheetData>
    <row r="1" spans="1:45" s="2" customFormat="1" ht="12.75" customHeight="1" thickBot="1">
      <c r="A1" s="15" t="s">
        <v>3</v>
      </c>
      <c r="B1" s="16"/>
      <c r="C1" s="16"/>
      <c r="D1" s="16"/>
      <c r="E1" s="16"/>
      <c r="F1" s="16"/>
      <c r="G1" s="16"/>
      <c r="H1" s="17"/>
      <c r="I1" s="80"/>
      <c r="J1" s="88" t="s">
        <v>4</v>
      </c>
      <c r="K1" s="89"/>
      <c r="L1" s="89"/>
      <c r="M1" s="89"/>
      <c r="N1" s="49"/>
      <c r="O1" s="50"/>
      <c r="P1" s="88" t="s">
        <v>5</v>
      </c>
      <c r="Q1" s="89"/>
      <c r="R1" s="89"/>
      <c r="S1" s="89"/>
      <c r="T1" s="49"/>
      <c r="U1" s="50"/>
      <c r="V1" s="88" t="s">
        <v>6</v>
      </c>
      <c r="W1" s="89"/>
      <c r="X1" s="89"/>
      <c r="Y1" s="89"/>
      <c r="Z1" s="49"/>
      <c r="AA1" s="50"/>
      <c r="AB1" s="88" t="s">
        <v>7</v>
      </c>
      <c r="AC1" s="89"/>
      <c r="AD1" s="89"/>
      <c r="AE1" s="89"/>
      <c r="AF1" s="49"/>
      <c r="AG1" s="50"/>
      <c r="AH1" s="88" t="s">
        <v>8</v>
      </c>
      <c r="AI1" s="89"/>
      <c r="AJ1" s="89"/>
      <c r="AK1" s="89"/>
      <c r="AL1" s="49"/>
      <c r="AM1" s="50"/>
      <c r="AN1" s="88" t="s">
        <v>9</v>
      </c>
      <c r="AO1" s="89"/>
      <c r="AP1" s="89"/>
      <c r="AQ1" s="89"/>
      <c r="AR1" s="49"/>
      <c r="AS1" s="50"/>
    </row>
    <row r="2" spans="1:46" s="3" customFormat="1" ht="78" customHeight="1" thickBot="1">
      <c r="A2" s="18" t="s">
        <v>10</v>
      </c>
      <c r="B2" s="19" t="s">
        <v>0</v>
      </c>
      <c r="C2" s="19" t="s">
        <v>29</v>
      </c>
      <c r="D2" s="19" t="s">
        <v>28</v>
      </c>
      <c r="E2" s="20" t="s">
        <v>11</v>
      </c>
      <c r="F2" s="20" t="s">
        <v>12</v>
      </c>
      <c r="G2" s="21" t="s">
        <v>13</v>
      </c>
      <c r="H2" s="22" t="s">
        <v>14</v>
      </c>
      <c r="I2" s="86" t="s">
        <v>31</v>
      </c>
      <c r="J2" s="51" t="s">
        <v>15</v>
      </c>
      <c r="K2" s="52" t="s">
        <v>1</v>
      </c>
      <c r="L2" s="52" t="s">
        <v>16</v>
      </c>
      <c r="M2" s="52" t="s">
        <v>2</v>
      </c>
      <c r="N2" s="53" t="s">
        <v>17</v>
      </c>
      <c r="O2" s="54" t="s">
        <v>11</v>
      </c>
      <c r="P2" s="51" t="s">
        <v>15</v>
      </c>
      <c r="Q2" s="52" t="s">
        <v>1</v>
      </c>
      <c r="R2" s="52" t="s">
        <v>16</v>
      </c>
      <c r="S2" s="52" t="s">
        <v>2</v>
      </c>
      <c r="T2" s="53" t="s">
        <v>17</v>
      </c>
      <c r="U2" s="54" t="s">
        <v>11</v>
      </c>
      <c r="V2" s="51" t="s">
        <v>15</v>
      </c>
      <c r="W2" s="52" t="s">
        <v>1</v>
      </c>
      <c r="X2" s="52" t="s">
        <v>16</v>
      </c>
      <c r="Y2" s="52" t="s">
        <v>2</v>
      </c>
      <c r="Z2" s="53" t="s">
        <v>17</v>
      </c>
      <c r="AA2" s="54" t="s">
        <v>11</v>
      </c>
      <c r="AB2" s="51" t="s">
        <v>15</v>
      </c>
      <c r="AC2" s="52" t="s">
        <v>1</v>
      </c>
      <c r="AD2" s="52" t="s">
        <v>16</v>
      </c>
      <c r="AE2" s="52" t="s">
        <v>2</v>
      </c>
      <c r="AF2" s="53" t="s">
        <v>17</v>
      </c>
      <c r="AG2" s="54" t="s">
        <v>11</v>
      </c>
      <c r="AH2" s="51" t="s">
        <v>15</v>
      </c>
      <c r="AI2" s="52" t="s">
        <v>1</v>
      </c>
      <c r="AJ2" s="52" t="s">
        <v>16</v>
      </c>
      <c r="AK2" s="52" t="s">
        <v>2</v>
      </c>
      <c r="AL2" s="53" t="s">
        <v>17</v>
      </c>
      <c r="AM2" s="54" t="s">
        <v>11</v>
      </c>
      <c r="AN2" s="51" t="s">
        <v>15</v>
      </c>
      <c r="AO2" s="52" t="s">
        <v>1</v>
      </c>
      <c r="AP2" s="52" t="s">
        <v>16</v>
      </c>
      <c r="AQ2" s="52" t="s">
        <v>2</v>
      </c>
      <c r="AR2" s="53" t="s">
        <v>17</v>
      </c>
      <c r="AS2" s="54" t="s">
        <v>11</v>
      </c>
      <c r="AT2" s="76" t="s">
        <v>30</v>
      </c>
    </row>
    <row r="3" spans="1:45" s="3" customFormat="1" ht="12.75">
      <c r="A3" s="23" t="s">
        <v>18</v>
      </c>
      <c r="B3" s="24"/>
      <c r="C3" s="24"/>
      <c r="D3" s="24"/>
      <c r="E3" s="25"/>
      <c r="F3" s="25"/>
      <c r="G3" s="26"/>
      <c r="H3" s="27"/>
      <c r="I3" s="81"/>
      <c r="J3" s="55"/>
      <c r="K3" s="25"/>
      <c r="L3" s="25"/>
      <c r="M3" s="25"/>
      <c r="N3" s="56"/>
      <c r="O3" s="27"/>
      <c r="P3" s="55"/>
      <c r="Q3" s="25"/>
      <c r="R3" s="25"/>
      <c r="S3" s="25"/>
      <c r="T3" s="56"/>
      <c r="U3" s="27"/>
      <c r="V3" s="55"/>
      <c r="W3" s="25"/>
      <c r="X3" s="25"/>
      <c r="Y3" s="25"/>
      <c r="Z3" s="56"/>
      <c r="AA3" s="27"/>
      <c r="AB3" s="55"/>
      <c r="AC3" s="25"/>
      <c r="AD3" s="25"/>
      <c r="AE3" s="25"/>
      <c r="AF3" s="56"/>
      <c r="AG3" s="27"/>
      <c r="AH3" s="55"/>
      <c r="AI3" s="25"/>
      <c r="AJ3" s="25"/>
      <c r="AK3" s="25"/>
      <c r="AL3" s="56"/>
      <c r="AM3" s="27"/>
      <c r="AN3" s="55"/>
      <c r="AO3" s="25"/>
      <c r="AP3" s="25"/>
      <c r="AQ3" s="25"/>
      <c r="AR3" s="56"/>
      <c r="AS3" s="27"/>
    </row>
    <row r="4" spans="1:46" s="1" customFormat="1" ht="12.75">
      <c r="A4" s="91" t="s">
        <v>56</v>
      </c>
      <c r="B4" s="12"/>
      <c r="C4" s="11"/>
      <c r="D4" s="13"/>
      <c r="E4" s="71">
        <f>RANK(F4,F$3:F$37,1)</f>
        <v>1</v>
      </c>
      <c r="F4" s="72">
        <f>O4+U4+AA4+AG4+AM4+AS4</f>
        <v>7</v>
      </c>
      <c r="G4" s="93">
        <f>IF(K4=0,1,0)+IF(Q4=0,1,0)+IF(W4=0,1,0)+IF(AC4=0,1,0)+IF(AI4=0,1,0)+IF(AO4=0,1,0)</f>
        <v>6</v>
      </c>
      <c r="H4" s="74">
        <f>K4+Q4+W4+AC4+AI4+AO4</f>
        <v>0</v>
      </c>
      <c r="I4" s="85">
        <f>N4+T4+Z4+AF4+AL4+AR4</f>
        <v>181.5</v>
      </c>
      <c r="J4" s="57">
        <v>39.69</v>
      </c>
      <c r="K4" s="58">
        <v>0</v>
      </c>
      <c r="L4" s="59">
        <v>0</v>
      </c>
      <c r="M4" s="59">
        <v>0</v>
      </c>
      <c r="N4" s="75">
        <f>IF((OR(J4="",J4="DNF",J4="DQ",J4="DNC")),"",(J4+(5*K4)+(L4*10)-(M4*10)))</f>
        <v>39.69</v>
      </c>
      <c r="O4" s="74">
        <f>IF(N4="",Default_Rank_Score,RANK(N4,N$3:N$37,1))</f>
        <v>2</v>
      </c>
      <c r="P4" s="57">
        <v>25.59</v>
      </c>
      <c r="Q4" s="58">
        <v>0</v>
      </c>
      <c r="R4" s="59">
        <v>0</v>
      </c>
      <c r="S4" s="59">
        <v>0</v>
      </c>
      <c r="T4" s="78">
        <f>IF((OR(P4="",P4="DNF",P4="DQ",P4="DNC")),"",(P4+(5*Q4)+(R4*10)-(S4*10)))</f>
        <v>25.59</v>
      </c>
      <c r="U4" s="79">
        <f>IF(T4="",Default_Rank_Score,RANK(T4,T$3:T$37,1))</f>
        <v>1</v>
      </c>
      <c r="V4" s="57">
        <v>35.04</v>
      </c>
      <c r="W4" s="58">
        <v>0</v>
      </c>
      <c r="X4" s="59">
        <v>0</v>
      </c>
      <c r="Y4" s="59">
        <v>0</v>
      </c>
      <c r="Z4" s="78">
        <f>IF((OR(V4="",V4="DNF",V4="DQ",V4="DNC")),"",(V4+(5*W4)+(X4*10)-(Y4*10)))</f>
        <v>35.04</v>
      </c>
      <c r="AA4" s="79">
        <f>IF(Z4="",Default_Rank_Score,RANK(Z4,Z$3:Z$37,1))</f>
        <v>1</v>
      </c>
      <c r="AB4" s="57">
        <v>28.52</v>
      </c>
      <c r="AC4" s="90">
        <v>0</v>
      </c>
      <c r="AD4" s="59">
        <v>0</v>
      </c>
      <c r="AE4" s="59">
        <v>0</v>
      </c>
      <c r="AF4" s="78">
        <f>IF((OR(AB4="",AB4="DNF",AB4="DQ",AB4="DNC")),"",(AB4+(5*AC4)+(AD4*10)-(AE4*10)))</f>
        <v>28.52</v>
      </c>
      <c r="AG4" s="79">
        <f>IF(AF4="",Default_Rank_Score,RANK(AF4,AF$3:AF$37,1))</f>
        <v>1</v>
      </c>
      <c r="AH4" s="57">
        <v>25.61</v>
      </c>
      <c r="AI4" s="58">
        <v>0</v>
      </c>
      <c r="AJ4" s="59">
        <v>0</v>
      </c>
      <c r="AK4" s="59">
        <v>0</v>
      </c>
      <c r="AL4" s="78">
        <f>IF((OR(AH4="",AH4="DNF",AH4="DQ",AH4="DNC")),"",(AH4+(5*AI4)+(AJ4*10)-(AK4*10)))</f>
        <v>25.61</v>
      </c>
      <c r="AM4" s="79">
        <f>IF(AL4="",Default_Rank_Score,RANK(AL4,AL$3:AL$37,1))</f>
        <v>1</v>
      </c>
      <c r="AN4" s="57">
        <v>27.05</v>
      </c>
      <c r="AO4" s="58">
        <v>0</v>
      </c>
      <c r="AP4" s="59">
        <v>0</v>
      </c>
      <c r="AQ4" s="59">
        <v>0</v>
      </c>
      <c r="AR4" s="78">
        <f>IF((OR(AN4="",AN4="DNF",AN4="DQ",AN4="DNC")),"",(AN4+(5*AO4)+(AP4*10)-(AQ4*10)))</f>
        <v>27.05</v>
      </c>
      <c r="AS4" s="79">
        <f>IF(AR4="",Default_Rank_Score,RANK(AR4,AR$3:AR$37,1))</f>
        <v>1</v>
      </c>
      <c r="AT4" s="1" t="s">
        <v>81</v>
      </c>
    </row>
    <row r="5" spans="1:46" s="1" customFormat="1" ht="12.75">
      <c r="A5" s="91" t="s">
        <v>52</v>
      </c>
      <c r="B5" s="12"/>
      <c r="C5" s="11"/>
      <c r="D5" s="13"/>
      <c r="E5" s="71">
        <f>RANK(F5,F$3:F$37,1)</f>
        <v>4</v>
      </c>
      <c r="F5" s="72">
        <f>O5+U5+AA5+AG5+AM5+AS5</f>
        <v>36</v>
      </c>
      <c r="G5" s="93">
        <f>IF(K5=0,1,0)+IF(Q5=0,1,0)+IF(W5=0,1,0)+IF(AC5=0,1,0)+IF(AI5=0,1,0)+IF(AO5=0,1,0)</f>
        <v>6</v>
      </c>
      <c r="H5" s="74">
        <f>K5+Q5+W5+AC5+AI5+AO5</f>
        <v>0</v>
      </c>
      <c r="I5" s="85">
        <f>N5+T5+Z5+AF5+AL5+AR5</f>
        <v>242.44000000000003</v>
      </c>
      <c r="J5" s="57">
        <v>39.93</v>
      </c>
      <c r="K5" s="58">
        <v>0</v>
      </c>
      <c r="L5" s="59">
        <v>0</v>
      </c>
      <c r="M5" s="59">
        <v>0</v>
      </c>
      <c r="N5" s="75">
        <f>IF((OR(J5="",J5="DNF",J5="DQ",J5="DNC")),"",(J5+(5*K5)+(L5*10)-(M5*10)))</f>
        <v>39.93</v>
      </c>
      <c r="O5" s="74">
        <f>IF(N5="",Default_Rank_Score,RANK(N5,N$3:N$37,1))</f>
        <v>3</v>
      </c>
      <c r="P5" s="57">
        <v>33.71</v>
      </c>
      <c r="Q5" s="58">
        <v>0</v>
      </c>
      <c r="R5" s="59">
        <v>0</v>
      </c>
      <c r="S5" s="59">
        <v>0</v>
      </c>
      <c r="T5" s="78">
        <f>IF((OR(P5="",P5="DNF",P5="DQ",P5="DNC")),"",(P5+(5*Q5)+(R5*10)-(S5*10)))</f>
        <v>33.71</v>
      </c>
      <c r="U5" s="79">
        <f>IF(T5="",Default_Rank_Score,RANK(T5,T$3:T$37,1))</f>
        <v>2</v>
      </c>
      <c r="V5" s="57">
        <v>50.35</v>
      </c>
      <c r="W5" s="58">
        <v>0</v>
      </c>
      <c r="X5" s="59">
        <v>0</v>
      </c>
      <c r="Y5" s="59">
        <v>0</v>
      </c>
      <c r="Z5" s="78">
        <f>IF((OR(V5="",V5="DNF",V5="DQ",V5="DNC")),"",(V5+(5*W5)+(X5*10)-(Y5*10)))</f>
        <v>50.35</v>
      </c>
      <c r="AA5" s="79">
        <f>IF(Z5="",Default_Rank_Score,RANK(Z5,Z$3:Z$37,1))</f>
        <v>9</v>
      </c>
      <c r="AB5" s="57">
        <v>41.8</v>
      </c>
      <c r="AC5" s="90">
        <v>0</v>
      </c>
      <c r="AD5" s="59">
        <v>0</v>
      </c>
      <c r="AE5" s="59">
        <v>0</v>
      </c>
      <c r="AF5" s="78">
        <f>IF((OR(AB5="",AB5="DNF",AB5="DQ",AB5="DNC")),"",(AB5+(5*AC5)+(AD5*10)-(AE5*10)))</f>
        <v>41.8</v>
      </c>
      <c r="AG5" s="79">
        <f>IF(AF5="",Default_Rank_Score,RANK(AF5,AF$3:AF$37,1))</f>
        <v>8</v>
      </c>
      <c r="AH5" s="57">
        <v>31.84</v>
      </c>
      <c r="AI5" s="58">
        <v>0</v>
      </c>
      <c r="AJ5" s="59">
        <v>0</v>
      </c>
      <c r="AK5" s="59">
        <v>0</v>
      </c>
      <c r="AL5" s="78">
        <f>IF((OR(AH5="",AH5="DNF",AH5="DQ",AH5="DNC")),"",(AH5+(5*AI5)+(AJ5*10)-(AK5*10)))</f>
        <v>31.84</v>
      </c>
      <c r="AM5" s="79">
        <f>IF(AL5="",Default_Rank_Score,RANK(AL5,AL$3:AL$37,1))</f>
        <v>5</v>
      </c>
      <c r="AN5" s="57">
        <v>44.81</v>
      </c>
      <c r="AO5" s="58">
        <v>0</v>
      </c>
      <c r="AP5" s="59">
        <v>0</v>
      </c>
      <c r="AQ5" s="59">
        <v>0</v>
      </c>
      <c r="AR5" s="78">
        <f>IF((OR(AN5="",AN5="DNF",AN5="DQ",AN5="DNC")),"",(AN5+(5*AO5)+(AP5*10)-(AQ5*10)))</f>
        <v>44.81</v>
      </c>
      <c r="AS5" s="79">
        <f>IF(AR5="",Default_Rank_Score,RANK(AR5,AR$3:AR$37,1))</f>
        <v>9</v>
      </c>
      <c r="AT5" s="1" t="s">
        <v>68</v>
      </c>
    </row>
    <row r="6" spans="1:46" s="1" customFormat="1" ht="12.75">
      <c r="A6" s="92" t="s">
        <v>38</v>
      </c>
      <c r="B6" s="12"/>
      <c r="C6" s="11"/>
      <c r="D6" s="13"/>
      <c r="E6" s="71">
        <f>RANK(F6,F$3:F$37,1)</f>
        <v>5</v>
      </c>
      <c r="F6" s="72">
        <f>O6+U6+AA6+AG6+AM6+AS6</f>
        <v>45</v>
      </c>
      <c r="G6" s="93">
        <f>IF(K6=0,1,0)+IF(Q6=0,1,0)+IF(W6=0,1,0)+IF(AC6=0,1,0)+IF(AI6=0,1,0)+IF(AO6=0,1,0)</f>
        <v>6</v>
      </c>
      <c r="H6" s="74">
        <f>K6+Q6+W6+AC6+AI6+AO6</f>
        <v>0</v>
      </c>
      <c r="I6" s="85">
        <f>N6+T6+Z6+AF6+AL6+AR6</f>
        <v>247.65000000000003</v>
      </c>
      <c r="J6" s="57">
        <v>42.15</v>
      </c>
      <c r="K6" s="58">
        <v>0</v>
      </c>
      <c r="L6" s="59">
        <v>0</v>
      </c>
      <c r="M6" s="59">
        <v>0</v>
      </c>
      <c r="N6" s="75">
        <f>IF((OR(J6="",J6="DNF",J6="DQ",J6="DNC")),"",(J6+(5*K6)+(L6*10)-(M6*10)))</f>
        <v>42.15</v>
      </c>
      <c r="O6" s="74">
        <f>IF(N6="",Default_Rank_Score,RANK(N6,N$3:N$37,1))</f>
        <v>5</v>
      </c>
      <c r="P6" s="57">
        <v>35.53</v>
      </c>
      <c r="Q6" s="58">
        <v>0</v>
      </c>
      <c r="R6" s="59">
        <v>0</v>
      </c>
      <c r="S6" s="59">
        <v>0</v>
      </c>
      <c r="T6" s="78">
        <f>IF((OR(P6="",P6="DNF",P6="DQ",P6="DNC")),"",(P6+(5*Q6)+(R6*10)-(S6*10)))</f>
        <v>35.53</v>
      </c>
      <c r="U6" s="79">
        <f>IF(T6="",Default_Rank_Score,RANK(T6,T$3:T$37,1))</f>
        <v>5</v>
      </c>
      <c r="V6" s="57">
        <v>45.5</v>
      </c>
      <c r="W6" s="58">
        <v>0</v>
      </c>
      <c r="X6" s="59">
        <v>0</v>
      </c>
      <c r="Y6" s="59">
        <v>0</v>
      </c>
      <c r="Z6" s="78">
        <f>IF((OR(V6="",V6="DNF",V6="DQ",V6="DNC")),"",(V6+(5*W6)+(X6*10)-(Y6*10)))</f>
        <v>45.5</v>
      </c>
      <c r="AA6" s="79">
        <f>IF(Z6="",Default_Rank_Score,RANK(Z6,Z$3:Z$37,1))</f>
        <v>4</v>
      </c>
      <c r="AB6" s="57">
        <v>42.55</v>
      </c>
      <c r="AC6" s="58">
        <v>0</v>
      </c>
      <c r="AD6" s="59">
        <v>0</v>
      </c>
      <c r="AE6" s="59">
        <v>0</v>
      </c>
      <c r="AF6" s="78">
        <f>IF((OR(AB6="",AB6="DNF",AB6="DQ",AB6="DNC")),"",(AB6+(5*AC6)+(AD6*10)-(AE6*10)))</f>
        <v>42.55</v>
      </c>
      <c r="AG6" s="79">
        <f>IF(AF6="",Default_Rank_Score,RANK(AF6,AF$3:AF$37,1))</f>
        <v>10</v>
      </c>
      <c r="AH6" s="57">
        <v>37.8</v>
      </c>
      <c r="AI6" s="58">
        <v>0</v>
      </c>
      <c r="AJ6" s="59">
        <v>0</v>
      </c>
      <c r="AK6" s="59">
        <v>0</v>
      </c>
      <c r="AL6" s="78">
        <f>IF((OR(AH6="",AH6="DNF",AH6="DQ",AH6="DNC")),"",(AH6+(5*AI6)+(AJ6*10)-(AK6*10)))</f>
        <v>37.8</v>
      </c>
      <c r="AM6" s="79">
        <f>IF(AL6="",Default_Rank_Score,RANK(AL6,AL$3:AL$37,1))</f>
        <v>13</v>
      </c>
      <c r="AN6" s="57">
        <v>44.12</v>
      </c>
      <c r="AO6" s="90">
        <v>0</v>
      </c>
      <c r="AP6" s="59">
        <v>0</v>
      </c>
      <c r="AQ6" s="59">
        <v>0</v>
      </c>
      <c r="AR6" s="78">
        <f>IF((OR(AN6="",AN6="DNF",AN6="DQ",AN6="DNC")),"",(AN6+(5*AO6)+(AP6*10)-(AQ6*10)))</f>
        <v>44.12</v>
      </c>
      <c r="AS6" s="79">
        <f>IF(AR6="",Default_Rank_Score,RANK(AR6,AR$3:AR$37,1))</f>
        <v>8</v>
      </c>
      <c r="AT6" s="1" t="s">
        <v>71</v>
      </c>
    </row>
    <row r="7" spans="1:46" s="1" customFormat="1" ht="12.75">
      <c r="A7" s="91" t="s">
        <v>55</v>
      </c>
      <c r="B7" s="12"/>
      <c r="C7" s="11"/>
      <c r="D7" s="13"/>
      <c r="E7" s="71">
        <f>RANK(F7,F$3:F$37,1)</f>
        <v>19</v>
      </c>
      <c r="F7" s="72">
        <f>O7+U7+AA7+AG7+AM7+AS7</f>
        <v>114</v>
      </c>
      <c r="G7" s="93">
        <f>IF(K7=0,1,0)+IF(Q7=0,1,0)+IF(W7=0,1,0)+IF(AC7=0,1,0)+IF(AI7=0,1,0)+IF(AO7=0,1,0)</f>
        <v>6</v>
      </c>
      <c r="H7" s="74">
        <f>K7+Q7+W7+AC7+AI7+AO7</f>
        <v>0</v>
      </c>
      <c r="I7" s="85">
        <f>N7+T7+Z7+AF7+AL7+AR7</f>
        <v>353.65000000000003</v>
      </c>
      <c r="J7" s="57">
        <v>65.43</v>
      </c>
      <c r="K7" s="58">
        <v>0</v>
      </c>
      <c r="L7" s="59">
        <v>0</v>
      </c>
      <c r="M7" s="59">
        <v>0</v>
      </c>
      <c r="N7" s="75">
        <f>IF((OR(J7="",J7="DNF",J7="DQ",J7="DNC")),"",(J7+(5*K7)+(L7*10)-(M7*10)))</f>
        <v>65.43</v>
      </c>
      <c r="O7" s="74">
        <f>IF(N7="",Default_Rank_Score,RANK(N7,N$3:N$37,1))</f>
        <v>19</v>
      </c>
      <c r="P7" s="57">
        <v>55.04</v>
      </c>
      <c r="Q7" s="90">
        <v>0</v>
      </c>
      <c r="R7" s="59">
        <v>0</v>
      </c>
      <c r="S7" s="59">
        <v>0</v>
      </c>
      <c r="T7" s="78">
        <f>IF((OR(P7="",P7="DNF",P7="DQ",P7="DNC")),"",(P7+(5*Q7)+(R7*10)-(S7*10)))</f>
        <v>55.04</v>
      </c>
      <c r="U7" s="79">
        <f>IF(T7="",Default_Rank_Score,RANK(T7,T$3:T$37,1))</f>
        <v>19</v>
      </c>
      <c r="V7" s="57">
        <v>70.45</v>
      </c>
      <c r="W7" s="58">
        <v>0</v>
      </c>
      <c r="X7" s="59">
        <v>0</v>
      </c>
      <c r="Y7" s="59">
        <v>0</v>
      </c>
      <c r="Z7" s="78">
        <f>IF((OR(V7="",V7="DNF",V7="DQ",V7="DNC")),"",(V7+(5*W7)+(X7*10)-(Y7*10)))</f>
        <v>70.45</v>
      </c>
      <c r="AA7" s="79">
        <f>IF(Z7="",Default_Rank_Score,RANK(Z7,Z$3:Z$37,1))</f>
        <v>21</v>
      </c>
      <c r="AB7" s="57">
        <v>55.85</v>
      </c>
      <c r="AC7" s="58">
        <v>0</v>
      </c>
      <c r="AD7" s="59">
        <v>0</v>
      </c>
      <c r="AE7" s="59">
        <v>0</v>
      </c>
      <c r="AF7" s="78">
        <f>IF((OR(AB7="",AB7="DNF",AB7="DQ",AB7="DNC")),"",(AB7+(5*AC7)+(AD7*10)-(AE7*10)))</f>
        <v>55.85</v>
      </c>
      <c r="AG7" s="79">
        <f>IF(AF7="",Default_Rank_Score,RANK(AF7,AF$3:AF$37,1))</f>
        <v>20</v>
      </c>
      <c r="AH7" s="57">
        <v>51.82</v>
      </c>
      <c r="AI7" s="58">
        <v>0</v>
      </c>
      <c r="AJ7" s="59">
        <v>0</v>
      </c>
      <c r="AK7" s="59">
        <v>0</v>
      </c>
      <c r="AL7" s="78">
        <f>IF((OR(AH7="",AH7="DNF",AH7="DQ",AH7="DNC")),"",(AH7+(5*AI7)+(AJ7*10)-(AK7*10)))</f>
        <v>51.82</v>
      </c>
      <c r="AM7" s="79">
        <f>IF(AL7="",Default_Rank_Score,RANK(AL7,AL$3:AL$37,1))</f>
        <v>20</v>
      </c>
      <c r="AN7" s="57">
        <v>55.06</v>
      </c>
      <c r="AO7" s="58">
        <v>0</v>
      </c>
      <c r="AP7" s="59">
        <v>0</v>
      </c>
      <c r="AQ7" s="59">
        <v>0</v>
      </c>
      <c r="AR7" s="78">
        <f>IF((OR(AN7="",AN7="DNF",AN7="DQ",AN7="DNC")),"",(AN7+(5*AO7)+(AP7*10)-(AQ7*10)))</f>
        <v>55.06</v>
      </c>
      <c r="AS7" s="79">
        <f>IF(AR7="",Default_Rank_Score,RANK(AR7,AR$3:AR$37,1))</f>
        <v>15</v>
      </c>
      <c r="AT7" s="1" t="s">
        <v>68</v>
      </c>
    </row>
    <row r="8" spans="1:46" s="1" customFormat="1" ht="12.75">
      <c r="A8" s="91" t="s">
        <v>50</v>
      </c>
      <c r="B8" s="12"/>
      <c r="C8" s="11"/>
      <c r="D8" s="13"/>
      <c r="E8" s="71">
        <f>RANK(F8,F$3:F$37,1)</f>
        <v>26</v>
      </c>
      <c r="F8" s="72">
        <f>O8+U8+AA8+AG8+AM8+AS8</f>
        <v>143</v>
      </c>
      <c r="G8" s="93">
        <f>IF(K8=0,1,0)+IF(Q8=0,1,0)+IF(W8=0,1,0)+IF(AC8=0,1,0)+IF(AI8=0,1,0)+IF(AO8=0,1,0)</f>
        <v>6</v>
      </c>
      <c r="H8" s="74">
        <f>K8+Q8+W8+AC8+AI8+AO8</f>
        <v>0</v>
      </c>
      <c r="I8" s="85">
        <f>N8+T8+Z8+AF8+AL8+AR8</f>
        <v>404.5</v>
      </c>
      <c r="J8" s="57">
        <v>74.13</v>
      </c>
      <c r="K8" s="58">
        <v>0</v>
      </c>
      <c r="L8" s="59">
        <v>0</v>
      </c>
      <c r="M8" s="59">
        <v>0</v>
      </c>
      <c r="N8" s="75">
        <f>IF((OR(J8="",J8="DNF",J8="DQ",J8="DNC")),"",(J8+(5*K8)+(L8*10)-(M8*10)))</f>
        <v>74.13</v>
      </c>
      <c r="O8" s="74">
        <f>IF(N8="",Default_Rank_Score,RANK(N8,N$3:N$37,1))</f>
        <v>22</v>
      </c>
      <c r="P8" s="57">
        <v>55.65</v>
      </c>
      <c r="Q8" s="90">
        <v>0</v>
      </c>
      <c r="R8" s="59">
        <v>0</v>
      </c>
      <c r="S8" s="59">
        <v>0</v>
      </c>
      <c r="T8" s="78">
        <f>IF((OR(P8="",P8="DNF",P8="DQ",P8="DNC")),"",(P8+(5*Q8)+(R8*10)-(S8*10)))</f>
        <v>55.65</v>
      </c>
      <c r="U8" s="79">
        <f>IF(T8="",Default_Rank_Score,RANK(T8,T$3:T$37,1))</f>
        <v>20</v>
      </c>
      <c r="V8" s="57">
        <v>83.05</v>
      </c>
      <c r="W8" s="58">
        <v>0</v>
      </c>
      <c r="X8" s="59">
        <v>0</v>
      </c>
      <c r="Y8" s="59">
        <v>0</v>
      </c>
      <c r="Z8" s="78">
        <f>IF((OR(V8="",V8="DNF",V8="DQ",V8="DNC")),"",(V8+(5*W8)+(X8*10)-(Y8*10)))</f>
        <v>83.05</v>
      </c>
      <c r="AA8" s="79">
        <f>IF(Z8="",Default_Rank_Score,RANK(Z8,Z$3:Z$37,1))</f>
        <v>26</v>
      </c>
      <c r="AB8" s="57">
        <v>67.48</v>
      </c>
      <c r="AC8" s="58">
        <v>0</v>
      </c>
      <c r="AD8" s="59">
        <v>0</v>
      </c>
      <c r="AE8" s="59">
        <v>0</v>
      </c>
      <c r="AF8" s="78">
        <f>IF((OR(AB8="",AB8="DNF",AB8="DQ",AB8="DNC")),"",(AB8+(5*AC8)+(AD8*10)-(AE8*10)))</f>
        <v>67.48</v>
      </c>
      <c r="AG8" s="79">
        <f>IF(AF8="",Default_Rank_Score,RANK(AF8,AF$3:AF$37,1))</f>
        <v>25</v>
      </c>
      <c r="AH8" s="57">
        <v>60.36</v>
      </c>
      <c r="AI8" s="58">
        <v>0</v>
      </c>
      <c r="AJ8" s="59">
        <v>0</v>
      </c>
      <c r="AK8" s="59">
        <v>0</v>
      </c>
      <c r="AL8" s="78">
        <f>IF((OR(AH8="",AH8="DNF",AH8="DQ",AH8="DNC")),"",(AH8+(5*AI8)+(AJ8*10)-(AK8*10)))</f>
        <v>60.36</v>
      </c>
      <c r="AM8" s="79">
        <f>IF(AL8="",Default_Rank_Score,RANK(AL8,AL$3:AL$37,1))</f>
        <v>27</v>
      </c>
      <c r="AN8" s="57">
        <v>63.83</v>
      </c>
      <c r="AO8" s="58">
        <v>0</v>
      </c>
      <c r="AP8" s="59">
        <v>0</v>
      </c>
      <c r="AQ8" s="59">
        <v>0</v>
      </c>
      <c r="AR8" s="78">
        <f>IF((OR(AN8="",AN8="DNF",AN8="DQ",AN8="DNC")),"",(AN8+(5*AO8)+(AP8*10)-(AQ8*10)))</f>
        <v>63.83</v>
      </c>
      <c r="AS8" s="79">
        <f>IF(AR8="",Default_Rank_Score,RANK(AR8,AR$3:AR$37,1))</f>
        <v>23</v>
      </c>
      <c r="AT8" s="1" t="s">
        <v>68</v>
      </c>
    </row>
    <row r="9" spans="1:46" s="1" customFormat="1" ht="12.75">
      <c r="A9" s="14" t="s">
        <v>54</v>
      </c>
      <c r="B9" s="12"/>
      <c r="C9" s="11"/>
      <c r="D9" s="13"/>
      <c r="E9" s="71">
        <f>RANK(F9,F$3:F$37,1)</f>
        <v>6</v>
      </c>
      <c r="F9" s="72">
        <f>O9+U9+AA9+AG9+AM9+AS9</f>
        <v>51</v>
      </c>
      <c r="G9" s="73">
        <f>IF(K9=0,1,0)+IF(Q9=0,1,0)+IF(W9=0,1,0)+IF(AC9=0,1,0)+IF(AI9=0,1,0)+IF(AO9=0,1,0)</f>
        <v>5</v>
      </c>
      <c r="H9" s="74">
        <f>K9+Q9+W9+AC9+AI9+AO9</f>
        <v>1</v>
      </c>
      <c r="I9" s="85">
        <f>N9+T9+Z9+AF9+AL9+AR9</f>
        <v>261.14</v>
      </c>
      <c r="J9" s="57">
        <v>73</v>
      </c>
      <c r="K9" s="58">
        <v>1</v>
      </c>
      <c r="L9" s="59">
        <v>0</v>
      </c>
      <c r="M9" s="59">
        <v>0</v>
      </c>
      <c r="N9" s="75">
        <f>IF((OR(J9="",J9="DNF",J9="DQ",J9="DNC")),"",(J9+(5*K9)+(L9*10)-(M9*10)))</f>
        <v>78</v>
      </c>
      <c r="O9" s="74">
        <f>IF(N9="",Default_Rank_Score,RANK(N9,N$3:N$37,1))</f>
        <v>24</v>
      </c>
      <c r="P9" s="57">
        <v>39.08</v>
      </c>
      <c r="Q9" s="58">
        <v>0</v>
      </c>
      <c r="R9" s="59">
        <v>0</v>
      </c>
      <c r="S9" s="59">
        <v>0</v>
      </c>
      <c r="T9" s="78">
        <f>IF((OR(P9="",P9="DNF",P9="DQ",P9="DNC")),"",(P9+(5*Q9)+(R9*10)-(S9*10)))</f>
        <v>39.08</v>
      </c>
      <c r="U9" s="79">
        <f>IF(T9="",Default_Rank_Score,RANK(T9,T$3:T$37,1))</f>
        <v>10</v>
      </c>
      <c r="V9" s="57">
        <v>46.31</v>
      </c>
      <c r="W9" s="58">
        <v>0</v>
      </c>
      <c r="X9" s="59">
        <v>0</v>
      </c>
      <c r="Y9" s="59">
        <v>0</v>
      </c>
      <c r="Z9" s="78">
        <f>IF((OR(V9="",V9="DNF",V9="DQ",V9="DNC")),"",(V9+(5*W9)+(X9*10)-(Y9*10)))</f>
        <v>46.31</v>
      </c>
      <c r="AA9" s="79">
        <f>IF(Z9="",Default_Rank_Score,RANK(Z9,Z$3:Z$37,1))</f>
        <v>5</v>
      </c>
      <c r="AB9" s="57">
        <v>30.39</v>
      </c>
      <c r="AC9" s="58">
        <v>0</v>
      </c>
      <c r="AD9" s="59">
        <v>0</v>
      </c>
      <c r="AE9" s="59">
        <v>0</v>
      </c>
      <c r="AF9" s="78">
        <f>IF((OR(AB9="",AB9="DNF",AB9="DQ",AB9="DNC")),"",(AB9+(5*AC9)+(AD9*10)-(AE9*10)))</f>
        <v>30.39</v>
      </c>
      <c r="AG9" s="79">
        <f>IF(AF9="",Default_Rank_Score,RANK(AF9,AF$3:AF$37,1))</f>
        <v>2</v>
      </c>
      <c r="AH9" s="57">
        <v>34.56</v>
      </c>
      <c r="AI9" s="90">
        <v>0</v>
      </c>
      <c r="AJ9" s="59">
        <v>0</v>
      </c>
      <c r="AK9" s="59">
        <v>0</v>
      </c>
      <c r="AL9" s="78">
        <f>IF((OR(AH9="",AH9="DNF",AH9="DQ",AH9="DNC")),"",(AH9+(5*AI9)+(AJ9*10)-(AK9*10)))</f>
        <v>34.56</v>
      </c>
      <c r="AM9" s="79">
        <f>IF(AL9="",Default_Rank_Score,RANK(AL9,AL$3:AL$37,1))</f>
        <v>7</v>
      </c>
      <c r="AN9" s="57">
        <v>32.8</v>
      </c>
      <c r="AO9" s="58">
        <v>0</v>
      </c>
      <c r="AP9" s="59">
        <v>0</v>
      </c>
      <c r="AQ9" s="59">
        <v>0</v>
      </c>
      <c r="AR9" s="78">
        <f>IF((OR(AN9="",AN9="DNF",AN9="DQ",AN9="DNC")),"",(AN9+(5*AO9)+(AP9*10)-(AQ9*10)))</f>
        <v>32.8</v>
      </c>
      <c r="AS9" s="79">
        <f>IF(AR9="",Default_Rank_Score,RANK(AR9,AR$3:AR$37,1))</f>
        <v>3</v>
      </c>
      <c r="AT9" s="1" t="s">
        <v>70</v>
      </c>
    </row>
    <row r="10" spans="1:46" s="1" customFormat="1" ht="12.75">
      <c r="A10" s="77" t="s">
        <v>40</v>
      </c>
      <c r="B10" s="12"/>
      <c r="C10" s="11"/>
      <c r="D10" s="13"/>
      <c r="E10" s="71">
        <f>RANK(F10,F$3:F$37,1)</f>
        <v>11</v>
      </c>
      <c r="F10" s="72">
        <f>O10+U10+AA10+AG10+AM10+AS10</f>
        <v>68</v>
      </c>
      <c r="G10" s="73">
        <f>IF(K10=0,1,0)+IF(Q10=0,1,0)+IF(W10=0,1,0)+IF(AC10=0,1,0)+IF(AI10=0,1,0)+IF(AO10=0,1,0)</f>
        <v>5</v>
      </c>
      <c r="H10" s="74">
        <f>K10+Q10+W10+AC10+AI10+AO10</f>
        <v>2</v>
      </c>
      <c r="I10" s="85">
        <f>N10+T10+Z10+AF10+AL10+AR10</f>
        <v>294.07</v>
      </c>
      <c r="J10" s="57">
        <v>54.13</v>
      </c>
      <c r="K10" s="58">
        <v>2</v>
      </c>
      <c r="L10" s="59">
        <v>0</v>
      </c>
      <c r="M10" s="59">
        <v>0</v>
      </c>
      <c r="N10" s="75">
        <f>IF((OR(J10="",J10="DNF",J10="DQ",J10="DNC")),"",(J10+(5*K10)+(L10*10)-(M10*10)))</f>
        <v>64.13</v>
      </c>
      <c r="O10" s="74">
        <f>IF(N10="",Default_Rank_Score,RANK(N10,N$3:N$37,1))</f>
        <v>17</v>
      </c>
      <c r="P10" s="57">
        <v>60.13</v>
      </c>
      <c r="Q10" s="58">
        <v>0</v>
      </c>
      <c r="R10" s="59">
        <v>1</v>
      </c>
      <c r="S10" s="59">
        <v>0</v>
      </c>
      <c r="T10" s="78">
        <f>IF((OR(P10="",P10="DNF",P10="DQ",P10="DNC")),"",(P10+(5*Q10)+(R10*10)-(S10*10)))</f>
        <v>70.13</v>
      </c>
      <c r="U10" s="79">
        <f>IF(T10="",Default_Rank_Score,RANK(T10,T$3:T$37,1))</f>
        <v>26</v>
      </c>
      <c r="V10" s="57">
        <v>49.23</v>
      </c>
      <c r="W10" s="58">
        <v>0</v>
      </c>
      <c r="X10" s="59">
        <v>0</v>
      </c>
      <c r="Y10" s="59">
        <v>0</v>
      </c>
      <c r="Z10" s="78">
        <f>IF((OR(V10="",V10="DNF",V10="DQ",V10="DNC")),"",(V10+(5*W10)+(X10*10)-(Y10*10)))</f>
        <v>49.23</v>
      </c>
      <c r="AA10" s="79">
        <f>IF(Z10="",Default_Rank_Score,RANK(Z10,Z$3:Z$37,1))</f>
        <v>8</v>
      </c>
      <c r="AB10" s="57">
        <v>36.92</v>
      </c>
      <c r="AC10" s="58">
        <v>0</v>
      </c>
      <c r="AD10" s="59">
        <v>0</v>
      </c>
      <c r="AE10" s="59">
        <v>0</v>
      </c>
      <c r="AF10" s="78">
        <f>IF((OR(AB10="",AB10="DNF",AB10="DQ",AB10="DNC")),"",(AB10+(5*AC10)+(AD10*10)-(AE10*10)))</f>
        <v>36.92</v>
      </c>
      <c r="AG10" s="79">
        <f>IF(AF10="",Default_Rank_Score,RANK(AF10,AF$3:AF$37,1))</f>
        <v>4</v>
      </c>
      <c r="AH10" s="57">
        <v>33.86</v>
      </c>
      <c r="AI10" s="58">
        <v>0</v>
      </c>
      <c r="AJ10" s="59">
        <v>0</v>
      </c>
      <c r="AK10" s="59">
        <v>0</v>
      </c>
      <c r="AL10" s="78">
        <f>IF((OR(AH10="",AH10="DNF",AH10="DQ",AH10="DNC")),"",(AH10+(5*AI10)+(AJ10*10)-(AK10*10)))</f>
        <v>33.86</v>
      </c>
      <c r="AM10" s="79">
        <f>IF(AL10="",Default_Rank_Score,RANK(AL10,AL$3:AL$37,1))</f>
        <v>6</v>
      </c>
      <c r="AN10" s="57">
        <v>39.8</v>
      </c>
      <c r="AO10" s="58">
        <v>0</v>
      </c>
      <c r="AP10" s="59">
        <v>0</v>
      </c>
      <c r="AQ10" s="59">
        <v>0</v>
      </c>
      <c r="AR10" s="78">
        <f>IF((OR(AN10="",AN10="DNF",AN10="DQ",AN10="DNC")),"",(AN10+(5*AO10)+(AP10*10)-(AQ10*10)))</f>
        <v>39.8</v>
      </c>
      <c r="AS10" s="79">
        <f>IF(AR10="",Default_Rank_Score,RANK(AR10,AR$3:AR$37,1))</f>
        <v>7</v>
      </c>
      <c r="AT10" s="1" t="s">
        <v>73</v>
      </c>
    </row>
    <row r="11" spans="1:46" s="1" customFormat="1" ht="12.75">
      <c r="A11" s="14" t="s">
        <v>47</v>
      </c>
      <c r="B11" s="12"/>
      <c r="C11" s="11"/>
      <c r="D11" s="13"/>
      <c r="E11" s="71">
        <f>RANK(F11,F$3:F$37,1)</f>
        <v>15</v>
      </c>
      <c r="F11" s="72">
        <f>O11+U11+AA11+AG11+AM11+AS11</f>
        <v>82</v>
      </c>
      <c r="G11" s="73">
        <f>IF(K11=0,1,0)+IF(Q11=0,1,0)+IF(W11=0,1,0)+IF(AC11=0,1,0)+IF(AI11=0,1,0)+IF(AO11=0,1,0)</f>
        <v>5</v>
      </c>
      <c r="H11" s="74">
        <f>K11+Q11+W11+AC11+AI11+AO11</f>
        <v>1</v>
      </c>
      <c r="I11" s="85">
        <f>N11+T11+Z11+AF11+AL11+AR11</f>
        <v>309.59000000000003</v>
      </c>
      <c r="J11" s="57">
        <v>51.2</v>
      </c>
      <c r="K11" s="58">
        <v>0</v>
      </c>
      <c r="L11" s="59">
        <v>0</v>
      </c>
      <c r="M11" s="59">
        <v>0</v>
      </c>
      <c r="N11" s="75">
        <f>IF((OR(J11="",J11="DNF",J11="DQ",J11="DNC")),"",(J11+(5*K11)+(L11*10)-(M11*10)))</f>
        <v>51.2</v>
      </c>
      <c r="O11" s="74">
        <f>IF(N11="",Default_Rank_Score,RANK(N11,N$3:N$37,1))</f>
        <v>8</v>
      </c>
      <c r="P11" s="57">
        <v>48.97</v>
      </c>
      <c r="Q11" s="58">
        <v>1</v>
      </c>
      <c r="R11" s="59">
        <v>0</v>
      </c>
      <c r="S11" s="59">
        <v>0</v>
      </c>
      <c r="T11" s="78">
        <f>IF((OR(P11="",P11="DNF",P11="DQ",P11="DNC")),"",(P11+(5*Q11)+(R11*10)-(S11*10)))</f>
        <v>53.97</v>
      </c>
      <c r="U11" s="79">
        <f>IF(T11="",Default_Rank_Score,RANK(T11,T$3:T$37,1))</f>
        <v>18</v>
      </c>
      <c r="V11" s="57">
        <v>60.73</v>
      </c>
      <c r="W11" s="58">
        <v>0</v>
      </c>
      <c r="X11" s="59">
        <v>0</v>
      </c>
      <c r="Y11" s="59">
        <v>0</v>
      </c>
      <c r="Z11" s="78">
        <f>IF((OR(V11="",V11="DNF",V11="DQ",V11="DNC")),"",(V11+(5*W11)+(X11*10)-(Y11*10)))</f>
        <v>60.73</v>
      </c>
      <c r="AA11" s="79">
        <f>IF(Z11="",Default_Rank_Score,RANK(Z11,Z$3:Z$37,1))</f>
        <v>17</v>
      </c>
      <c r="AB11" s="57">
        <v>49.35</v>
      </c>
      <c r="AC11" s="58">
        <v>0</v>
      </c>
      <c r="AD11" s="59">
        <v>0</v>
      </c>
      <c r="AE11" s="59">
        <v>0</v>
      </c>
      <c r="AF11" s="78">
        <f>IF((OR(AB11="",AB11="DNF",AB11="DQ",AB11="DNC")),"",(AB11+(5*AC11)+(AD11*10)-(AE11*10)))</f>
        <v>49.35</v>
      </c>
      <c r="AG11" s="79">
        <f>IF(AF11="",Default_Rank_Score,RANK(AF11,AF$3:AF$37,1))</f>
        <v>14</v>
      </c>
      <c r="AH11" s="57">
        <v>44.93</v>
      </c>
      <c r="AI11" s="58">
        <v>0</v>
      </c>
      <c r="AJ11" s="59">
        <v>0</v>
      </c>
      <c r="AK11" s="59">
        <v>0</v>
      </c>
      <c r="AL11" s="78">
        <f>IF((OR(AH11="",AH11="DNF",AH11="DQ",AH11="DNC")),"",(AH11+(5*AI11)+(AJ11*10)-(AK11*10)))</f>
        <v>44.93</v>
      </c>
      <c r="AM11" s="79">
        <f>IF(AL11="",Default_Rank_Score,RANK(AL11,AL$3:AL$37,1))</f>
        <v>15</v>
      </c>
      <c r="AN11" s="57">
        <v>49.41</v>
      </c>
      <c r="AO11" s="58">
        <v>0</v>
      </c>
      <c r="AP11" s="59">
        <v>0</v>
      </c>
      <c r="AQ11" s="59">
        <v>0</v>
      </c>
      <c r="AR11" s="78">
        <f>IF((OR(AN11="",AN11="DNF",AN11="DQ",AN11="DNC")),"",(AN11+(5*AO11)+(AP11*10)-(AQ11*10)))</f>
        <v>49.41</v>
      </c>
      <c r="AS11" s="79">
        <f>IF(AR11="",Default_Rank_Score,RANK(AR11,AR$3:AR$37,1))</f>
        <v>10</v>
      </c>
      <c r="AT11" s="1" t="s">
        <v>74</v>
      </c>
    </row>
    <row r="12" spans="1:46" s="1" customFormat="1" ht="12.75">
      <c r="A12" s="14" t="s">
        <v>63</v>
      </c>
      <c r="B12" s="12"/>
      <c r="C12" s="11"/>
      <c r="D12" s="13"/>
      <c r="E12" s="71">
        <f>RANK(F12,F$3:F$37,1)</f>
        <v>22</v>
      </c>
      <c r="F12" s="72">
        <f>O12+U12+AA12+AG12+AM12+AS12</f>
        <v>129</v>
      </c>
      <c r="G12" s="73">
        <f>IF(K12=0,1,0)+IF(Q12=0,1,0)+IF(W12=0,1,0)+IF(AC12=0,1,0)+IF(AI12=0,1,0)+IF(AO12=0,1,0)</f>
        <v>5</v>
      </c>
      <c r="H12" s="74">
        <f>K12+Q12+W12+AC12+AI12+AO12</f>
        <v>1</v>
      </c>
      <c r="I12" s="85">
        <f>N12+T12+Z12+AF12+AL12+AR12</f>
        <v>380.00000000000006</v>
      </c>
      <c r="J12" s="57">
        <v>68.79</v>
      </c>
      <c r="K12" s="58">
        <v>0</v>
      </c>
      <c r="L12" s="59">
        <v>0</v>
      </c>
      <c r="M12" s="59">
        <v>0</v>
      </c>
      <c r="N12" s="75">
        <f>IF((OR(J12="",J12="DNF",J12="DQ",J12="DNC")),"",(J12+(5*K12)+(L12*10)-(M12*10)))</f>
        <v>68.79</v>
      </c>
      <c r="O12" s="74">
        <f>IF(N12="",Default_Rank_Score,RANK(N12,N$3:N$37,1))</f>
        <v>20</v>
      </c>
      <c r="P12" s="57">
        <v>72.43</v>
      </c>
      <c r="Q12" s="58">
        <v>0</v>
      </c>
      <c r="R12" s="59">
        <v>0</v>
      </c>
      <c r="S12" s="59">
        <v>0</v>
      </c>
      <c r="T12" s="78">
        <f>IF((OR(P12="",P12="DNF",P12="DQ",P12="DNC")),"",(P12+(5*Q12)+(R12*10)-(S12*10)))</f>
        <v>72.43</v>
      </c>
      <c r="U12" s="79">
        <f>IF(T12="",Default_Rank_Score,RANK(T12,T$3:T$37,1))</f>
        <v>27</v>
      </c>
      <c r="V12" s="57">
        <v>72.73</v>
      </c>
      <c r="W12" s="58">
        <v>1</v>
      </c>
      <c r="X12" s="59">
        <v>0</v>
      </c>
      <c r="Y12" s="59">
        <v>0</v>
      </c>
      <c r="Z12" s="78">
        <f>IF((OR(V12="",V12="DNF",V12="DQ",V12="DNC")),"",(V12+(5*W12)+(X12*10)-(Y12*10)))</f>
        <v>77.73</v>
      </c>
      <c r="AA12" s="79">
        <f>IF(Z12="",Default_Rank_Score,RANK(Z12,Z$3:Z$37,1))</f>
        <v>25</v>
      </c>
      <c r="AB12" s="57">
        <v>56.29</v>
      </c>
      <c r="AC12" s="58">
        <v>0</v>
      </c>
      <c r="AD12" s="59">
        <v>0</v>
      </c>
      <c r="AE12" s="59">
        <v>0</v>
      </c>
      <c r="AF12" s="78">
        <f>IF((OR(AB12="",AB12="DNF",AB12="DQ",AB12="DNC")),"",(AB12+(5*AC12)+(AD12*10)-(AE12*10)))</f>
        <v>56.29</v>
      </c>
      <c r="AG12" s="79">
        <f>IF(AF12="",Default_Rank_Score,RANK(AF12,AF$3:AF$37,1))</f>
        <v>21</v>
      </c>
      <c r="AH12" s="57">
        <v>45.19</v>
      </c>
      <c r="AI12" s="58">
        <v>0</v>
      </c>
      <c r="AJ12" s="59">
        <v>0</v>
      </c>
      <c r="AK12" s="59">
        <v>0</v>
      </c>
      <c r="AL12" s="78">
        <f>IF((OR(AH12="",AH12="DNF",AH12="DQ",AH12="DNC")),"",(AH12+(5*AI12)+(AJ12*10)-(AK12*10)))</f>
        <v>45.19</v>
      </c>
      <c r="AM12" s="79">
        <f>IF(AL12="",Default_Rank_Score,RANK(AL12,AL$3:AL$37,1))</f>
        <v>16</v>
      </c>
      <c r="AN12" s="57">
        <v>59.57</v>
      </c>
      <c r="AO12" s="58">
        <v>0</v>
      </c>
      <c r="AP12" s="59">
        <v>0</v>
      </c>
      <c r="AQ12" s="59">
        <v>0</v>
      </c>
      <c r="AR12" s="78">
        <f>IF((OR(AN12="",AN12="DNF",AN12="DQ",AN12="DNC")),"",(AN12+(5*AO12)+(AP12*10)-(AQ12*10)))</f>
        <v>59.57</v>
      </c>
      <c r="AS12" s="79">
        <f>IF(AR12="",Default_Rank_Score,RANK(AR12,AR$3:AR$37,1))</f>
        <v>20</v>
      </c>
      <c r="AT12" s="1" t="s">
        <v>81</v>
      </c>
    </row>
    <row r="13" spans="1:46" s="1" customFormat="1" ht="12.75">
      <c r="A13" s="14" t="s">
        <v>43</v>
      </c>
      <c r="B13" s="12"/>
      <c r="C13" s="11"/>
      <c r="D13" s="13"/>
      <c r="E13" s="71">
        <f>RANK(F13,F$3:F$37,1)</f>
        <v>7</v>
      </c>
      <c r="F13" s="72">
        <f>O13+U13+AA13+AG13+AM13+AS13</f>
        <v>57</v>
      </c>
      <c r="G13" s="73">
        <f>IF(K13=0,1,0)+IF(Q13=0,1,0)+IF(W13=0,1,0)+IF(AC13=0,1,0)+IF(AI13=0,1,0)+IF(AO13=0,1,0)</f>
        <v>4</v>
      </c>
      <c r="H13" s="74">
        <f>K13+Q13+W13+AC13+AI13+AO13</f>
        <v>4</v>
      </c>
      <c r="I13" s="85">
        <f>N13+T13+Z13+AF13+AL13+AR13</f>
        <v>273.93</v>
      </c>
      <c r="J13" s="57">
        <v>53.73</v>
      </c>
      <c r="K13" s="58">
        <v>0</v>
      </c>
      <c r="L13" s="59">
        <v>0</v>
      </c>
      <c r="M13" s="59">
        <v>0</v>
      </c>
      <c r="N13" s="75">
        <f>IF((OR(J13="",J13="DNF",J13="DQ",J13="DNC")),"",(J13+(5*K13)+(L13*10)-(M13*10)))</f>
        <v>53.73</v>
      </c>
      <c r="O13" s="74">
        <f>IF(N13="",Default_Rank_Score,RANK(N13,N$3:N$37,1))</f>
        <v>9</v>
      </c>
      <c r="P13" s="57">
        <v>35.57</v>
      </c>
      <c r="Q13" s="58">
        <v>0</v>
      </c>
      <c r="R13" s="59">
        <v>0</v>
      </c>
      <c r="S13" s="59">
        <v>0</v>
      </c>
      <c r="T13" s="78">
        <f>IF((OR(P13="",P13="DNF",P13="DQ",P13="DNC")),"",(P13+(5*Q13)+(R13*10)-(S13*10)))</f>
        <v>35.57</v>
      </c>
      <c r="U13" s="79">
        <f>IF(T13="",Default_Rank_Score,RANK(T13,T$3:T$37,1))</f>
        <v>6</v>
      </c>
      <c r="V13" s="57">
        <v>47.75</v>
      </c>
      <c r="W13" s="90">
        <v>0</v>
      </c>
      <c r="X13" s="59">
        <v>0</v>
      </c>
      <c r="Y13" s="59">
        <v>0</v>
      </c>
      <c r="Z13" s="78">
        <f>IF((OR(V13="",V13="DNF",V13="DQ",V13="DNC")),"",(V13+(5*W13)+(X13*10)-(Y13*10)))</f>
        <v>47.75</v>
      </c>
      <c r="AA13" s="79">
        <f>IF(Z13="",Default_Rank_Score,RANK(Z13,Z$3:Z$37,1))</f>
        <v>6</v>
      </c>
      <c r="AB13" s="57">
        <v>35.57</v>
      </c>
      <c r="AC13" s="58">
        <v>3</v>
      </c>
      <c r="AD13" s="59">
        <v>0</v>
      </c>
      <c r="AE13" s="59">
        <v>0</v>
      </c>
      <c r="AF13" s="78">
        <f>IF((OR(AB13="",AB13="DNF",AB13="DQ",AB13="DNC")),"",(AB13+(5*AC13)+(AD13*10)-(AE13*10)))</f>
        <v>50.57</v>
      </c>
      <c r="AG13" s="79">
        <f>IF(AF13="",Default_Rank_Score,RANK(AF13,AF$3:AF$37,1))</f>
        <v>15</v>
      </c>
      <c r="AH13" s="57">
        <v>35.89</v>
      </c>
      <c r="AI13" s="58">
        <v>0</v>
      </c>
      <c r="AJ13" s="59">
        <v>0</v>
      </c>
      <c r="AK13" s="59">
        <v>0</v>
      </c>
      <c r="AL13" s="78">
        <f>IF((OR(AH13="",AH13="DNF",AH13="DQ",AH13="DNC")),"",(AH13+(5*AI13)+(AJ13*10)-(AK13*10)))</f>
        <v>35.89</v>
      </c>
      <c r="AM13" s="79">
        <f>IF(AL13="",Default_Rank_Score,RANK(AL13,AL$3:AL$37,1))</f>
        <v>10</v>
      </c>
      <c r="AN13" s="57">
        <v>45.42</v>
      </c>
      <c r="AO13" s="58">
        <v>1</v>
      </c>
      <c r="AP13" s="59">
        <v>0</v>
      </c>
      <c r="AQ13" s="59">
        <v>0</v>
      </c>
      <c r="AR13" s="78">
        <f>IF((OR(AN13="",AN13="DNF",AN13="DQ",AN13="DNC")),"",(AN13+(5*AO13)+(AP13*10)-(AQ13*10)))</f>
        <v>50.42</v>
      </c>
      <c r="AS13" s="79">
        <f>IF(AR13="",Default_Rank_Score,RANK(AR13,AR$3:AR$37,1))</f>
        <v>11</v>
      </c>
      <c r="AT13" s="1" t="s">
        <v>75</v>
      </c>
    </row>
    <row r="14" spans="1:46" s="1" customFormat="1" ht="12.75">
      <c r="A14" s="14" t="s">
        <v>37</v>
      </c>
      <c r="B14" s="12"/>
      <c r="C14" s="11"/>
      <c r="D14" s="13"/>
      <c r="E14" s="71">
        <f>RANK(F14,F$3:F$37,1)</f>
        <v>9</v>
      </c>
      <c r="F14" s="72">
        <f>O14+U14+AA14+AG14+AM14+AS14</f>
        <v>63</v>
      </c>
      <c r="G14" s="73">
        <f>IF(K14=0,1,0)+IF(Q14=0,1,0)+IF(W14=0,1,0)+IF(AC14=0,1,0)+IF(AI14=0,1,0)+IF(AO14=0,1,0)</f>
        <v>4</v>
      </c>
      <c r="H14" s="74">
        <f>K14+Q14+W14+AC14+AI14+AO14</f>
        <v>4</v>
      </c>
      <c r="I14" s="85">
        <f>N14+T14+Z14+AF14+AL14+AR14</f>
        <v>277.44000000000005</v>
      </c>
      <c r="J14" s="57">
        <v>57.76</v>
      </c>
      <c r="K14" s="58">
        <v>0</v>
      </c>
      <c r="L14" s="59">
        <v>0</v>
      </c>
      <c r="M14" s="59">
        <v>0</v>
      </c>
      <c r="N14" s="75">
        <f>IF((OR(J14="",J14="DNF",J14="DQ",J14="DNC")),"",(J14+(5*K14)+(L14*10)-(M14*10)))</f>
        <v>57.76</v>
      </c>
      <c r="O14" s="74">
        <f>IF(N14="",Default_Rank_Score,RANK(N14,N$3:N$37,1))</f>
        <v>14</v>
      </c>
      <c r="P14" s="57">
        <v>36.4</v>
      </c>
      <c r="Q14" s="58">
        <v>0</v>
      </c>
      <c r="R14" s="59">
        <v>0</v>
      </c>
      <c r="S14" s="59">
        <v>0</v>
      </c>
      <c r="T14" s="78">
        <f>IF((OR(P14="",P14="DNF",P14="DQ",P14="DNC")),"",(P14+(5*Q14)+(R14*10)-(S14*10)))</f>
        <v>36.4</v>
      </c>
      <c r="U14" s="79">
        <f>IF(T14="",Default_Rank_Score,RANK(T14,T$3:T$37,1))</f>
        <v>8</v>
      </c>
      <c r="V14" s="57">
        <v>46.24</v>
      </c>
      <c r="W14" s="58">
        <v>2</v>
      </c>
      <c r="X14" s="59">
        <v>0</v>
      </c>
      <c r="Y14" s="59">
        <v>0</v>
      </c>
      <c r="Z14" s="78">
        <f>IF((OR(V14="",V14="DNF",V14="DQ",V14="DNC")),"",(V14+(5*W14)+(X14*10)-(Y14*10)))</f>
        <v>56.24</v>
      </c>
      <c r="AA14" s="79">
        <f>IF(Z14="",Default_Rank_Score,RANK(Z14,Z$3:Z$37,1))</f>
        <v>14</v>
      </c>
      <c r="AB14" s="57">
        <v>36.89</v>
      </c>
      <c r="AC14" s="90">
        <v>0</v>
      </c>
      <c r="AD14" s="59">
        <v>0</v>
      </c>
      <c r="AE14" s="59">
        <v>0</v>
      </c>
      <c r="AF14" s="78">
        <f>IF((OR(AB14="",AB14="DNF",AB14="DQ",AB14="DNC")),"",(AB14+(5*AC14)+(AD14*10)-(AE14*10)))</f>
        <v>36.89</v>
      </c>
      <c r="AG14" s="79">
        <f>IF(AF14="",Default_Rank_Score,RANK(AF14,AF$3:AF$37,1))</f>
        <v>3</v>
      </c>
      <c r="AH14" s="57">
        <v>34.93</v>
      </c>
      <c r="AI14" s="58">
        <v>0</v>
      </c>
      <c r="AJ14" s="59">
        <v>0</v>
      </c>
      <c r="AK14" s="59">
        <v>0</v>
      </c>
      <c r="AL14" s="78">
        <f>IF((OR(AH14="",AH14="DNF",AH14="DQ",AH14="DNC")),"",(AH14+(5*AI14)+(AJ14*10)-(AK14*10)))</f>
        <v>34.93</v>
      </c>
      <c r="AM14" s="79">
        <f>IF(AL14="",Default_Rank_Score,RANK(AL14,AL$3:AL$37,1))</f>
        <v>8</v>
      </c>
      <c r="AN14" s="57">
        <v>45.22</v>
      </c>
      <c r="AO14" s="58">
        <v>2</v>
      </c>
      <c r="AP14" s="59">
        <v>0</v>
      </c>
      <c r="AQ14" s="59">
        <v>0</v>
      </c>
      <c r="AR14" s="78">
        <f>IF((OR(AN14="",AN14="DNF",AN14="DQ",AN14="DNC")),"",(AN14+(5*AO14)+(AP14*10)-(AQ14*10)))</f>
        <v>55.22</v>
      </c>
      <c r="AS14" s="79">
        <f>IF(AR14="",Default_Rank_Score,RANK(AR14,AR$3:AR$37,1))</f>
        <v>16</v>
      </c>
      <c r="AT14" s="1" t="s">
        <v>70</v>
      </c>
    </row>
    <row r="15" spans="1:46" s="1" customFormat="1" ht="12.75">
      <c r="A15" s="87" t="s">
        <v>36</v>
      </c>
      <c r="B15" s="12"/>
      <c r="C15" s="11"/>
      <c r="D15" s="13"/>
      <c r="E15" s="71">
        <f>RANK(F15,F$3:F$37,1)</f>
        <v>12</v>
      </c>
      <c r="F15" s="72">
        <f>O15+U15+AA15+AG15+AM15+AS15</f>
        <v>70</v>
      </c>
      <c r="G15" s="73">
        <f>IF(K15=0,1,0)+IF(Q15=0,1,0)+IF(W15=0,1,0)+IF(AC15=0,1,0)+IF(AI15=0,1,0)+IF(AO15=0,1,0)</f>
        <v>4</v>
      </c>
      <c r="H15" s="74">
        <f>K15+Q15+W15+AC15+AI15+AO15</f>
        <v>2</v>
      </c>
      <c r="I15" s="85">
        <f>N15+T15+Z15+AF15+AL15+AR15</f>
        <v>286.87</v>
      </c>
      <c r="J15" s="57">
        <v>55.96</v>
      </c>
      <c r="K15" s="90">
        <v>0</v>
      </c>
      <c r="L15" s="59">
        <v>0</v>
      </c>
      <c r="M15" s="59">
        <v>0</v>
      </c>
      <c r="N15" s="75">
        <f>IF((OR(J15="",J15="DNF",J15="DQ",J15="DNC")),"",(J15+(5*K15)+(L15*10)-(M15*10)))</f>
        <v>55.96</v>
      </c>
      <c r="O15" s="74">
        <f>IF(N15="",Default_Rank_Score,RANK(N15,N$3:N$37,1))</f>
        <v>11</v>
      </c>
      <c r="P15" s="57">
        <v>38.8</v>
      </c>
      <c r="Q15" s="58">
        <v>0</v>
      </c>
      <c r="R15" s="59">
        <v>0</v>
      </c>
      <c r="S15" s="59">
        <v>0</v>
      </c>
      <c r="T15" s="78">
        <f>IF((OR(P15="",P15="DNF",P15="DQ",P15="DNC")),"",(P15+(5*Q15)+(R15*10)-(S15*10)))</f>
        <v>38.8</v>
      </c>
      <c r="U15" s="79">
        <f>IF(T15="",Default_Rank_Score,RANK(T15,T$3:T$37,1))</f>
        <v>9</v>
      </c>
      <c r="V15" s="57">
        <v>53.16</v>
      </c>
      <c r="W15" s="58">
        <v>1</v>
      </c>
      <c r="X15" s="59">
        <v>0</v>
      </c>
      <c r="Y15" s="59">
        <v>0</v>
      </c>
      <c r="Z15" s="78">
        <f>IF((OR(V15="",V15="DNF",V15="DQ",V15="DNC")),"",(V15+(5*W15)+(X15*10)-(Y15*10)))</f>
        <v>58.16</v>
      </c>
      <c r="AA15" s="79">
        <f>IF(Z15="",Default_Rank_Score,RANK(Z15,Z$3:Z$37,1))</f>
        <v>16</v>
      </c>
      <c r="AB15" s="57">
        <v>42.27</v>
      </c>
      <c r="AC15" s="58">
        <v>0</v>
      </c>
      <c r="AD15" s="59">
        <v>0</v>
      </c>
      <c r="AE15" s="59">
        <v>0</v>
      </c>
      <c r="AF15" s="78">
        <f>IF((OR(AB15="",AB15="DNF",AB15="DQ",AB15="DNC")),"",(AB15+(5*AC15)+(AD15*10)-(AE15*10)))</f>
        <v>42.27</v>
      </c>
      <c r="AG15" s="79">
        <f>IF(AF15="",Default_Rank_Score,RANK(AF15,AF$3:AF$37,1))</f>
        <v>9</v>
      </c>
      <c r="AH15" s="57">
        <v>36.89</v>
      </c>
      <c r="AI15" s="58">
        <v>0</v>
      </c>
      <c r="AJ15" s="59">
        <v>0</v>
      </c>
      <c r="AK15" s="59">
        <v>0</v>
      </c>
      <c r="AL15" s="78">
        <f>IF((OR(AH15="",AH15="DNF",AH15="DQ",AH15="DNC")),"",(AH15+(5*AI15)+(AJ15*10)-(AK15*10)))</f>
        <v>36.89</v>
      </c>
      <c r="AM15" s="79">
        <f>IF(AL15="",Default_Rank_Score,RANK(AL15,AL$3:AL$37,1))</f>
        <v>11</v>
      </c>
      <c r="AN15" s="57">
        <v>39.79</v>
      </c>
      <c r="AO15" s="58">
        <v>1</v>
      </c>
      <c r="AP15" s="59">
        <v>1</v>
      </c>
      <c r="AQ15" s="59">
        <v>0</v>
      </c>
      <c r="AR15" s="78">
        <f>IF((OR(AN15="",AN15="DNF",AN15="DQ",AN15="DNC")),"",(AN15+(5*AO15)+(AP15*10)-(AQ15*10)))</f>
        <v>54.79</v>
      </c>
      <c r="AS15" s="79">
        <f>IF(AR15="",Default_Rank_Score,RANK(AR15,AR$3:AR$37,1))</f>
        <v>14</v>
      </c>
      <c r="AT15" s="1" t="s">
        <v>69</v>
      </c>
    </row>
    <row r="16" spans="1:46" s="1" customFormat="1" ht="12.75">
      <c r="A16" s="14" t="s">
        <v>34</v>
      </c>
      <c r="B16" s="12"/>
      <c r="C16" s="11"/>
      <c r="D16" s="13"/>
      <c r="E16" s="71">
        <f>RANK(F16,F$3:F$37,1)</f>
        <v>15</v>
      </c>
      <c r="F16" s="72">
        <f>O16+U16+AA16+AG16+AM16+AS16</f>
        <v>82</v>
      </c>
      <c r="G16" s="73">
        <f>IF(K16=0,1,0)+IF(Q16=0,1,0)+IF(W16=0,1,0)+IF(AC16=0,1,0)+IF(AI16=0,1,0)+IF(AO16=0,1,0)</f>
        <v>4</v>
      </c>
      <c r="H16" s="74">
        <f>K16+Q16+W16+AC16+AI16+AO16</f>
        <v>3</v>
      </c>
      <c r="I16" s="85">
        <f>N16+T16+Z16+AF16+AL16+AR16</f>
        <v>305.66999999999996</v>
      </c>
      <c r="J16" s="57">
        <v>49.71</v>
      </c>
      <c r="K16" s="58">
        <v>0</v>
      </c>
      <c r="L16" s="59">
        <v>0</v>
      </c>
      <c r="M16" s="59">
        <v>0</v>
      </c>
      <c r="N16" s="75">
        <f>IF((OR(J16="",J16="DNF",J16="DQ",J16="DNC")),"",(J16+(5*K16)+(L16*10)-(M16*10)))</f>
        <v>49.71</v>
      </c>
      <c r="O16" s="74">
        <f>IF(N16="",Default_Rank_Score,RANK(N16,N$3:N$37,1))</f>
        <v>7</v>
      </c>
      <c r="P16" s="57">
        <v>48.66</v>
      </c>
      <c r="Q16" s="58">
        <v>0</v>
      </c>
      <c r="R16" s="59">
        <v>0</v>
      </c>
      <c r="S16" s="59">
        <v>0</v>
      </c>
      <c r="T16" s="78">
        <f>IF((OR(P16="",P16="DNF",P16="DQ",P16="DNC")),"",(P16+(5*Q16)+(R16*10)-(S16*10)))</f>
        <v>48.66</v>
      </c>
      <c r="U16" s="79">
        <f>IF(T16="",Default_Rank_Score,RANK(T16,T$3:T$37,1))</f>
        <v>14</v>
      </c>
      <c r="V16" s="57">
        <v>54.28</v>
      </c>
      <c r="W16" s="90">
        <v>0</v>
      </c>
      <c r="X16" s="59">
        <v>0</v>
      </c>
      <c r="Y16" s="59">
        <v>0</v>
      </c>
      <c r="Z16" s="78">
        <f>IF((OR(V16="",V16="DNF",V16="DQ",V16="DNC")),"",(V16+(5*W16)+(X16*10)-(Y16*10)))</f>
        <v>54.28</v>
      </c>
      <c r="AA16" s="79">
        <f>IF(Z16="",Default_Rank_Score,RANK(Z16,Z$3:Z$37,1))</f>
        <v>11</v>
      </c>
      <c r="AB16" s="57">
        <v>46.55</v>
      </c>
      <c r="AC16" s="58">
        <v>0</v>
      </c>
      <c r="AD16" s="59">
        <v>0</v>
      </c>
      <c r="AE16" s="59">
        <v>0</v>
      </c>
      <c r="AF16" s="78">
        <f>IF((OR(AB16="",AB16="DNF",AB16="DQ",AB16="DNC")),"",(AB16+(5*AC16)+(AD16*10)-(AE16*10)))</f>
        <v>46.55</v>
      </c>
      <c r="AG16" s="79">
        <f>IF(AF16="",Default_Rank_Score,RANK(AF16,AF$3:AF$37,1))</f>
        <v>13</v>
      </c>
      <c r="AH16" s="57">
        <v>43.14</v>
      </c>
      <c r="AI16" s="58">
        <v>1</v>
      </c>
      <c r="AJ16" s="59">
        <v>0</v>
      </c>
      <c r="AK16" s="59">
        <v>0</v>
      </c>
      <c r="AL16" s="78">
        <f>IF((OR(AH16="",AH16="DNF",AH16="DQ",AH16="DNC")),"",(AH16+(5*AI16)+(AJ16*10)-(AK16*10)))</f>
        <v>48.14</v>
      </c>
      <c r="AM16" s="79">
        <f>IF(AL16="",Default_Rank_Score,RANK(AL16,AL$3:AL$37,1))</f>
        <v>18</v>
      </c>
      <c r="AN16" s="57">
        <v>48.33</v>
      </c>
      <c r="AO16" s="58">
        <v>2</v>
      </c>
      <c r="AP16" s="59">
        <v>0</v>
      </c>
      <c r="AQ16" s="59">
        <v>0</v>
      </c>
      <c r="AR16" s="78">
        <f>IF((OR(AN16="",AN16="DNF",AN16="DQ",AN16="DNC")),"",(AN16+(5*AO16)+(AP16*10)-(AQ16*10)))</f>
        <v>58.33</v>
      </c>
      <c r="AS16" s="79">
        <f>IF(AR16="",Default_Rank_Score,RANK(AR16,AR$3:AR$37,1))</f>
        <v>19</v>
      </c>
      <c r="AT16" s="1" t="s">
        <v>67</v>
      </c>
    </row>
    <row r="17" spans="1:46" s="1" customFormat="1" ht="12.75">
      <c r="A17" s="14" t="s">
        <v>35</v>
      </c>
      <c r="B17" s="12"/>
      <c r="C17" s="11"/>
      <c r="D17" s="13"/>
      <c r="E17" s="71">
        <f>RANK(F17,F$3:F$37,1)</f>
        <v>27</v>
      </c>
      <c r="F17" s="72">
        <f>O17+U17+AA17+AG17+AM17+AS17</f>
        <v>154</v>
      </c>
      <c r="G17" s="73">
        <f>IF(K17=0,1,0)+IF(Q17=0,1,0)+IF(W17=0,1,0)+IF(AC17=0,1,0)+IF(AI17=0,1,0)+IF(AO17=0,1,0)</f>
        <v>4</v>
      </c>
      <c r="H17" s="74">
        <f>K17+Q17+W17+AC17+AI17+AO17</f>
        <v>3</v>
      </c>
      <c r="I17" s="85">
        <f>N17+T17+Z17+AF17+AL17+AR17</f>
        <v>438.59</v>
      </c>
      <c r="J17" s="57">
        <v>77.89</v>
      </c>
      <c r="K17" s="58">
        <v>0</v>
      </c>
      <c r="L17" s="59">
        <v>0</v>
      </c>
      <c r="M17" s="59">
        <v>0</v>
      </c>
      <c r="N17" s="75">
        <f>IF((OR(J17="",J17="DNF",J17="DQ",J17="DNC")),"",(J17+(5*K17)+(L17*10)-(M17*10)))</f>
        <v>77.89</v>
      </c>
      <c r="O17" s="74">
        <f>IF(N17="",Default_Rank_Score,RANK(N17,N$3:N$37,1))</f>
        <v>23</v>
      </c>
      <c r="P17" s="57">
        <v>68.17</v>
      </c>
      <c r="Q17" s="58">
        <v>0</v>
      </c>
      <c r="R17" s="59">
        <v>0</v>
      </c>
      <c r="S17" s="59">
        <v>0</v>
      </c>
      <c r="T17" s="78">
        <f>IF((OR(P17="",P17="DNF",P17="DQ",P17="DNC")),"",(P17+(5*Q17)+(R17*10)-(S17*10)))</f>
        <v>68.17</v>
      </c>
      <c r="U17" s="79">
        <f>IF(T17="",Default_Rank_Score,RANK(T17,T$3:T$37,1))</f>
        <v>24</v>
      </c>
      <c r="V17" s="57">
        <v>85.34</v>
      </c>
      <c r="W17" s="90">
        <v>0</v>
      </c>
      <c r="X17" s="59">
        <v>1</v>
      </c>
      <c r="Y17" s="59">
        <v>0</v>
      </c>
      <c r="Z17" s="78">
        <f>IF((OR(V17="",V17="DNF",V17="DQ",V17="DNC")),"",(V17+(5*W17)+(X17*10)-(Y17*10)))</f>
        <v>95.34</v>
      </c>
      <c r="AA17" s="79">
        <f>IF(Z17="",Default_Rank_Score,RANK(Z17,Z$3:Z$37,1))</f>
        <v>28</v>
      </c>
      <c r="AB17" s="57">
        <v>58.13</v>
      </c>
      <c r="AC17" s="58">
        <v>2</v>
      </c>
      <c r="AD17" s="59">
        <v>0</v>
      </c>
      <c r="AE17" s="59">
        <v>0</v>
      </c>
      <c r="AF17" s="78">
        <f>IF((OR(AB17="",AB17="DNF",AB17="DQ",AB17="DNC")),"",(AB17+(5*AC17)+(AD17*10)-(AE17*10)))</f>
        <v>68.13</v>
      </c>
      <c r="AG17" s="79">
        <f>IF(AF17="",Default_Rank_Score,RANK(AF17,AF$3:AF$37,1))</f>
        <v>26</v>
      </c>
      <c r="AH17" s="57">
        <v>51.12</v>
      </c>
      <c r="AI17" s="58">
        <v>1</v>
      </c>
      <c r="AJ17" s="59">
        <v>0</v>
      </c>
      <c r="AK17" s="59">
        <v>0</v>
      </c>
      <c r="AL17" s="78">
        <f>IF((OR(AH17="",AH17="DNF",AH17="DQ",AH17="DNC")),"",(AH17+(5*AI17)+(AJ17*10)-(AK17*10)))</f>
        <v>56.12</v>
      </c>
      <c r="AM17" s="79">
        <f>IF(AL17="",Default_Rank_Score,RANK(AL17,AL$3:AL$37,1))</f>
        <v>25</v>
      </c>
      <c r="AN17" s="57">
        <v>72.94</v>
      </c>
      <c r="AO17" s="58">
        <v>0</v>
      </c>
      <c r="AP17" s="59">
        <v>0</v>
      </c>
      <c r="AQ17" s="59">
        <v>0</v>
      </c>
      <c r="AR17" s="78">
        <f>IF((OR(AN17="",AN17="DNF",AN17="DQ",AN17="DNC")),"",(AN17+(5*AO17)+(AP17*10)-(AQ17*10)))</f>
        <v>72.94</v>
      </c>
      <c r="AS17" s="79">
        <f>IF(AR17="",Default_Rank_Score,RANK(AR17,AR$3:AR$37,1))</f>
        <v>28</v>
      </c>
      <c r="AT17" s="1" t="s">
        <v>68</v>
      </c>
    </row>
    <row r="18" spans="1:46" s="1" customFormat="1" ht="12.75">
      <c r="A18" s="14" t="s">
        <v>60</v>
      </c>
      <c r="B18" s="12"/>
      <c r="C18" s="11"/>
      <c r="D18" s="13"/>
      <c r="E18" s="71">
        <f>RANK(F18,F$3:F$37,1)</f>
        <v>28</v>
      </c>
      <c r="F18" s="72">
        <f>O18+U18+AA18+AG18+AM18+AS18</f>
        <v>160</v>
      </c>
      <c r="G18" s="73">
        <f>IF(K18=0,1,0)+IF(Q18=0,1,0)+IF(W18=0,1,0)+IF(AC18=0,1,0)+IF(AI18=0,1,0)+IF(AO18=0,1,0)</f>
        <v>4</v>
      </c>
      <c r="H18" s="74">
        <f>K18+Q18+W18+AC18+AI18+AO18</f>
        <v>8</v>
      </c>
      <c r="I18" s="85">
        <f>N18+T18+Z18+AF18+AL18+AR18</f>
        <v>494.46000000000004</v>
      </c>
      <c r="J18" s="57">
        <v>89.62</v>
      </c>
      <c r="K18" s="58">
        <v>3</v>
      </c>
      <c r="L18" s="59">
        <v>0</v>
      </c>
      <c r="M18" s="59">
        <v>0</v>
      </c>
      <c r="N18" s="75">
        <f>IF((OR(J18="",J18="DNF",J18="DQ",J18="DNC")),"",(J18+(5*K18)+(L18*10)-(M18*10)))</f>
        <v>104.62</v>
      </c>
      <c r="O18" s="74">
        <f>IF(N18="",Default_Rank_Score,RANK(N18,N$3:N$37,1))</f>
        <v>30</v>
      </c>
      <c r="P18" s="57">
        <v>66.3</v>
      </c>
      <c r="Q18" s="58">
        <v>0</v>
      </c>
      <c r="R18" s="59">
        <v>0</v>
      </c>
      <c r="S18" s="59">
        <v>0</v>
      </c>
      <c r="T18" s="78">
        <f>IF((OR(P18="",P18="DNF",P18="DQ",P18="DNC")),"",(P18+(5*Q18)+(R18*10)-(S18*10)))</f>
        <v>66.3</v>
      </c>
      <c r="U18" s="79">
        <f>IF(T18="",Default_Rank_Score,RANK(T18,T$3:T$37,1))</f>
        <v>22</v>
      </c>
      <c r="V18" s="57">
        <v>84.12</v>
      </c>
      <c r="W18" s="58">
        <v>0</v>
      </c>
      <c r="X18" s="59">
        <v>0</v>
      </c>
      <c r="Y18" s="59">
        <v>0</v>
      </c>
      <c r="Z18" s="78">
        <f>IF((OR(V18="",V18="DNF",V18="DQ",V18="DNC")),"",(V18+(5*W18)+(X18*10)-(Y18*10)))</f>
        <v>84.12</v>
      </c>
      <c r="AA18" s="79">
        <f>IF(Z18="",Default_Rank_Score,RANK(Z18,Z$3:Z$37,1))</f>
        <v>27</v>
      </c>
      <c r="AB18" s="57">
        <v>66.05</v>
      </c>
      <c r="AC18" s="90">
        <v>0</v>
      </c>
      <c r="AD18" s="59">
        <v>0</v>
      </c>
      <c r="AE18" s="59">
        <v>0</v>
      </c>
      <c r="AF18" s="78">
        <f>IF((OR(AB18="",AB18="DNF",AB18="DQ",AB18="DNC")),"",(AB18+(5*AC18)+(AD18*10)-(AE18*10)))</f>
        <v>66.05</v>
      </c>
      <c r="AG18" s="79">
        <f>IF(AF18="",Default_Rank_Score,RANK(AF18,AF$3:AF$37,1))</f>
        <v>24</v>
      </c>
      <c r="AH18" s="57">
        <v>59.48</v>
      </c>
      <c r="AI18" s="58">
        <v>0</v>
      </c>
      <c r="AJ18" s="59">
        <v>0</v>
      </c>
      <c r="AK18" s="59">
        <v>0</v>
      </c>
      <c r="AL18" s="78">
        <f>IF((OR(AH18="",AH18="DNF",AH18="DQ",AH18="DNC")),"",(AH18+(5*AI18)+(AJ18*10)-(AK18*10)))</f>
        <v>59.48</v>
      </c>
      <c r="AM18" s="79">
        <f>IF(AL18="",Default_Rank_Score,RANK(AL18,AL$3:AL$37,1))</f>
        <v>26</v>
      </c>
      <c r="AN18" s="57">
        <v>88.89</v>
      </c>
      <c r="AO18" s="58">
        <v>5</v>
      </c>
      <c r="AP18" s="59">
        <v>0</v>
      </c>
      <c r="AQ18" s="59">
        <v>0</v>
      </c>
      <c r="AR18" s="78">
        <f>IF((OR(AN18="",AN18="DNF",AN18="DQ",AN18="DNC")),"",(AN18+(5*AO18)+(AP18*10)-(AQ18*10)))</f>
        <v>113.89</v>
      </c>
      <c r="AS18" s="79">
        <f>IF(AR18="",Default_Rank_Score,RANK(AR18,AR$3:AR$37,1))</f>
        <v>31</v>
      </c>
      <c r="AT18" s="1" t="s">
        <v>71</v>
      </c>
    </row>
    <row r="19" spans="1:46" s="1" customFormat="1" ht="12.75">
      <c r="A19" s="14" t="s">
        <v>44</v>
      </c>
      <c r="B19" s="12"/>
      <c r="C19" s="11"/>
      <c r="D19" s="13"/>
      <c r="E19" s="71">
        <f>RANK(F19,F$3:F$37,1)</f>
        <v>2</v>
      </c>
      <c r="F19" s="72">
        <f>O19+U19+AA19+AG19+AM19+AS19</f>
        <v>28</v>
      </c>
      <c r="G19" s="73">
        <f>IF(K19=0,1,0)+IF(Q19=0,1,0)+IF(W19=0,1,0)+IF(AC19=0,1,0)+IF(AI19=0,1,0)+IF(AO19=0,1,0)</f>
        <v>3</v>
      </c>
      <c r="H19" s="74">
        <f>K19+Q19+W19+AC19+AI19+AO19</f>
        <v>3</v>
      </c>
      <c r="I19" s="85">
        <f>N19+T19+Z19+AF19+AL19+AR19</f>
        <v>225.76</v>
      </c>
      <c r="J19" s="57">
        <v>40.31</v>
      </c>
      <c r="K19" s="90">
        <v>0</v>
      </c>
      <c r="L19" s="59">
        <v>0</v>
      </c>
      <c r="M19" s="59">
        <v>0</v>
      </c>
      <c r="N19" s="75">
        <f>IF((OR(J19="",J19="DNF",J19="DQ",J19="DNC")),"",(J19+(5*K19)+(L19*10)-(M19*10)))</f>
        <v>40.31</v>
      </c>
      <c r="O19" s="74">
        <f>IF(N19="",Default_Rank_Score,RANK(N19,N$3:N$37,1))</f>
        <v>4</v>
      </c>
      <c r="P19" s="57">
        <v>30.77</v>
      </c>
      <c r="Q19" s="58">
        <v>1</v>
      </c>
      <c r="R19" s="59">
        <v>0</v>
      </c>
      <c r="S19" s="59">
        <v>0</v>
      </c>
      <c r="T19" s="78">
        <f>IF((OR(P19="",P19="DNF",P19="DQ",P19="DNC")),"",(P19+(5*Q19)+(R19*10)-(S19*10)))</f>
        <v>35.769999999999996</v>
      </c>
      <c r="U19" s="79">
        <f>IF(T19="",Default_Rank_Score,RANK(T19,T$3:T$37,1))</f>
        <v>7</v>
      </c>
      <c r="V19" s="57">
        <v>39.37</v>
      </c>
      <c r="W19" s="58">
        <v>1</v>
      </c>
      <c r="X19" s="59">
        <v>0</v>
      </c>
      <c r="Y19" s="59">
        <v>0</v>
      </c>
      <c r="Z19" s="78">
        <f>IF((OR(V19="",V19="DNF",V19="DQ",V19="DNC")),"",(V19+(5*W19)+(X19*10)-(Y19*10)))</f>
        <v>44.37</v>
      </c>
      <c r="AA19" s="79">
        <f>IF(Z19="",Default_Rank_Score,RANK(Z19,Z$3:Z$37,1))</f>
        <v>3</v>
      </c>
      <c r="AB19" s="57">
        <v>34.52</v>
      </c>
      <c r="AC19" s="58">
        <v>1</v>
      </c>
      <c r="AD19" s="59">
        <v>0</v>
      </c>
      <c r="AE19" s="59">
        <v>0</v>
      </c>
      <c r="AF19" s="78">
        <f>IF((OR(AB19="",AB19="DNF",AB19="DQ",AB19="DNC")),"",(AB19+(5*AC19)+(AD19*10)-(AE19*10)))</f>
        <v>39.52</v>
      </c>
      <c r="AG19" s="79">
        <f>IF(AF19="",Default_Rank_Score,RANK(AF19,AF$3:AF$37,1))</f>
        <v>6</v>
      </c>
      <c r="AH19" s="57">
        <v>28.93</v>
      </c>
      <c r="AI19" s="58">
        <v>0</v>
      </c>
      <c r="AJ19" s="59">
        <v>0</v>
      </c>
      <c r="AK19" s="59">
        <v>0</v>
      </c>
      <c r="AL19" s="78">
        <f>IF((OR(AH19="",AH19="DNF",AH19="DQ",AH19="DNC")),"",(AH19+(5*AI19)+(AJ19*10)-(AK19*10)))</f>
        <v>28.93</v>
      </c>
      <c r="AM19" s="79">
        <f>IF(AL19="",Default_Rank_Score,RANK(AL19,AL$3:AL$37,1))</f>
        <v>3</v>
      </c>
      <c r="AN19" s="57">
        <v>36.86</v>
      </c>
      <c r="AO19" s="58">
        <v>0</v>
      </c>
      <c r="AP19" s="59">
        <v>0</v>
      </c>
      <c r="AQ19" s="59">
        <v>0</v>
      </c>
      <c r="AR19" s="78">
        <f>IF((OR(AN19="",AN19="DNF",AN19="DQ",AN19="DNC")),"",(AN19+(5*AO19)+(AP19*10)-(AQ19*10)))</f>
        <v>36.86</v>
      </c>
      <c r="AS19" s="79">
        <f>IF(AR19="",Default_Rank_Score,RANK(AR19,AR$3:AR$37,1))</f>
        <v>5</v>
      </c>
      <c r="AT19" s="1" t="s">
        <v>70</v>
      </c>
    </row>
    <row r="20" spans="1:46" s="1" customFormat="1" ht="12.75">
      <c r="A20" s="14" t="s">
        <v>46</v>
      </c>
      <c r="B20" s="12"/>
      <c r="C20" s="11"/>
      <c r="D20" s="13"/>
      <c r="E20" s="71">
        <f>RANK(F20,F$3:F$37,1)</f>
        <v>10</v>
      </c>
      <c r="F20" s="72">
        <f>O20+U20+AA20+AG20+AM20+AS20</f>
        <v>67</v>
      </c>
      <c r="G20" s="73">
        <f>IF(K20=0,1,0)+IF(Q20=0,1,0)+IF(W20=0,1,0)+IF(AC20=0,1,0)+IF(AI20=0,1,0)+IF(AO20=0,1,0)</f>
        <v>3</v>
      </c>
      <c r="H20" s="74">
        <f>K20+Q20+W20+AC20+AI20+AO20</f>
        <v>5</v>
      </c>
      <c r="I20" s="85">
        <f>N20+T20+Z20+AF20+AL20+AR20</f>
        <v>278.34000000000003</v>
      </c>
      <c r="J20" s="57">
        <v>47.47</v>
      </c>
      <c r="K20" s="58">
        <v>2</v>
      </c>
      <c r="L20" s="59">
        <v>0</v>
      </c>
      <c r="M20" s="59">
        <v>0</v>
      </c>
      <c r="N20" s="75">
        <f>IF((OR(J20="",J20="DNF",J20="DQ",J20="DNC")),"",(J20+(5*K20)+(L20*10)-(M20*10)))</f>
        <v>57.47</v>
      </c>
      <c r="O20" s="74">
        <f>IF(N20="",Default_Rank_Score,RANK(N20,N$3:N$37,1))</f>
        <v>13</v>
      </c>
      <c r="P20" s="57">
        <v>42.88</v>
      </c>
      <c r="Q20" s="58">
        <v>2</v>
      </c>
      <c r="R20" s="59">
        <v>0</v>
      </c>
      <c r="S20" s="59">
        <v>0</v>
      </c>
      <c r="T20" s="78">
        <f>IF((OR(P20="",P20="DNF",P20="DQ",P20="DNC")),"",(P20+(5*Q20)+(R20*10)-(S20*10)))</f>
        <v>52.88</v>
      </c>
      <c r="U20" s="79">
        <f>IF(T20="",Default_Rank_Score,RANK(T20,T$3:T$37,1))</f>
        <v>17</v>
      </c>
      <c r="V20" s="57">
        <v>50.65</v>
      </c>
      <c r="W20" s="58">
        <v>0</v>
      </c>
      <c r="X20" s="59">
        <v>0</v>
      </c>
      <c r="Y20" s="59">
        <v>0</v>
      </c>
      <c r="Z20" s="78">
        <f>IF((OR(V20="",V20="DNF",V20="DQ",V20="DNC")),"",(V20+(5*W20)+(X20*10)-(Y20*10)))</f>
        <v>50.65</v>
      </c>
      <c r="AA20" s="79">
        <f>IF(Z20="",Default_Rank_Score,RANK(Z20,Z$3:Z$37,1))</f>
        <v>10</v>
      </c>
      <c r="AB20" s="57">
        <v>35.06</v>
      </c>
      <c r="AC20" s="58">
        <v>1</v>
      </c>
      <c r="AD20" s="59">
        <v>0</v>
      </c>
      <c r="AE20" s="59">
        <v>0</v>
      </c>
      <c r="AF20" s="78">
        <f>IF((OR(AB20="",AB20="DNF",AB20="DQ",AB20="DNC")),"",(AB20+(5*AC20)+(AD20*10)-(AE20*10)))</f>
        <v>40.06</v>
      </c>
      <c r="AG20" s="79">
        <f>IF(AF20="",Default_Rank_Score,RANK(AF20,AF$3:AF$37,1))</f>
        <v>7</v>
      </c>
      <c r="AH20" s="57">
        <v>38.18</v>
      </c>
      <c r="AI20" s="58">
        <v>0</v>
      </c>
      <c r="AJ20" s="59">
        <v>0</v>
      </c>
      <c r="AK20" s="59">
        <v>0</v>
      </c>
      <c r="AL20" s="78">
        <f>IF((OR(AH20="",AH20="DNF",AH20="DQ",AH20="DNC")),"",(AH20+(5*AI20)+(AJ20*10)-(AK20*10)))</f>
        <v>38.18</v>
      </c>
      <c r="AM20" s="79">
        <f>IF(AL20="",Default_Rank_Score,RANK(AL20,AL$3:AL$37,1))</f>
        <v>14</v>
      </c>
      <c r="AN20" s="57">
        <v>39.1</v>
      </c>
      <c r="AO20" s="58">
        <v>0</v>
      </c>
      <c r="AP20" s="59">
        <v>0</v>
      </c>
      <c r="AQ20" s="59">
        <v>0</v>
      </c>
      <c r="AR20" s="78">
        <f>IF((OR(AN20="",AN20="DNF",AN20="DQ",AN20="DNC")),"",(AN20+(5*AO20)+(AP20*10)-(AQ20*10)))</f>
        <v>39.1</v>
      </c>
      <c r="AS20" s="79">
        <f>IF(AR20="",Default_Rank_Score,RANK(AR20,AR$3:AR$37,1))</f>
        <v>6</v>
      </c>
      <c r="AT20" s="1" t="s">
        <v>77</v>
      </c>
    </row>
    <row r="21" spans="1:46" s="1" customFormat="1" ht="12.75">
      <c r="A21" s="14" t="s">
        <v>32</v>
      </c>
      <c r="B21" s="12"/>
      <c r="C21" s="11"/>
      <c r="D21" s="13"/>
      <c r="E21" s="71">
        <f>RANK(F21,F$3:F$37,1)</f>
        <v>25</v>
      </c>
      <c r="F21" s="72">
        <f>O21+U21+AA21+AG21+AM21+AS21</f>
        <v>140</v>
      </c>
      <c r="G21" s="73">
        <f>IF(K21=0,1,0)+IF(Q21=0,1,0)+IF(W21=0,1,0)+IF(AC21=0,1,0)+IF(AI21=0,1,0)+IF(AO21=0,1,0)</f>
        <v>3</v>
      </c>
      <c r="H21" s="74">
        <f>K21+Q21+W21+AC21+AI21+AO21</f>
        <v>6</v>
      </c>
      <c r="I21" s="85">
        <f>N21+T21+Z21+AF21+AL21+AR21</f>
        <v>414.63</v>
      </c>
      <c r="J21" s="57">
        <v>79.43</v>
      </c>
      <c r="K21" s="58">
        <v>0</v>
      </c>
      <c r="L21" s="59">
        <v>0</v>
      </c>
      <c r="M21" s="59">
        <v>0</v>
      </c>
      <c r="N21" s="75">
        <f>IF((OR(J21="",J21="DNF",J21="DQ",J21="DNC")),"",(J21+(5*K21)+(L21*10)-(M21*10)))</f>
        <v>79.43</v>
      </c>
      <c r="O21" s="74">
        <f>IF(N21="",Default_Rank_Score,RANK(N21,N$3:N$37,1))</f>
        <v>25</v>
      </c>
      <c r="P21" s="57">
        <v>61.39</v>
      </c>
      <c r="Q21" s="58">
        <v>1</v>
      </c>
      <c r="R21" s="59">
        <v>0</v>
      </c>
      <c r="S21" s="59">
        <v>0</v>
      </c>
      <c r="T21" s="78">
        <f>IF((OR(P21="",P21="DNF",P21="DQ",P21="DNC")),"",(P21+(5*Q21)+(R21*10)-(S21*10)))</f>
        <v>66.39</v>
      </c>
      <c r="U21" s="79">
        <f>IF(T21="",Default_Rank_Score,RANK(T21,T$3:T$37,1))</f>
        <v>23</v>
      </c>
      <c r="V21" s="57">
        <v>65.03</v>
      </c>
      <c r="W21" s="58">
        <v>2</v>
      </c>
      <c r="X21" s="59">
        <v>0</v>
      </c>
      <c r="Y21" s="59">
        <v>0</v>
      </c>
      <c r="Z21" s="78">
        <f>IF((OR(V21="",V21="DNF",V21="DQ",V21="DNC")),"",(V21+(5*W21)+(X21*10)-(Y21*10)))</f>
        <v>75.03</v>
      </c>
      <c r="AA21" s="79">
        <f>IF(Z21="",Default_Rank_Score,RANK(Z21,Z$3:Z$37,1))</f>
        <v>24</v>
      </c>
      <c r="AB21" s="57">
        <v>61.44</v>
      </c>
      <c r="AC21" s="58">
        <v>3</v>
      </c>
      <c r="AD21" s="59">
        <v>1</v>
      </c>
      <c r="AE21" s="59">
        <v>0</v>
      </c>
      <c r="AF21" s="78">
        <f>IF((OR(AB21="",AB21="DNF",AB21="DQ",AB21="DNC")),"",(AB21+(5*AC21)+(AD21*10)-(AE21*10)))</f>
        <v>86.44</v>
      </c>
      <c r="AG21" s="79">
        <f>IF(AF21="",Default_Rank_Score,RANK(AF21,AF$3:AF$37,1))</f>
        <v>31</v>
      </c>
      <c r="AH21" s="57">
        <v>50.42</v>
      </c>
      <c r="AI21" s="58">
        <v>0</v>
      </c>
      <c r="AJ21" s="59">
        <v>0</v>
      </c>
      <c r="AK21" s="59">
        <v>0</v>
      </c>
      <c r="AL21" s="78">
        <f>IF((OR(AH21="",AH21="DNF",AH21="DQ",AH21="DNC")),"",(AH21+(5*AI21)+(AJ21*10)-(AK21*10)))</f>
        <v>50.42</v>
      </c>
      <c r="AM21" s="79">
        <f>IF(AL21="",Default_Rank_Score,RANK(AL21,AL$3:AL$37,1))</f>
        <v>19</v>
      </c>
      <c r="AN21" s="57">
        <v>56.92</v>
      </c>
      <c r="AO21" s="58">
        <v>0</v>
      </c>
      <c r="AP21" s="59">
        <v>0</v>
      </c>
      <c r="AQ21" s="59">
        <v>0</v>
      </c>
      <c r="AR21" s="78">
        <f>IF((OR(AN21="",AN21="DNF",AN21="DQ",AN21="DNC")),"",(AN21+(5*AO21)+(AP21*10)-(AQ21*10)))</f>
        <v>56.92</v>
      </c>
      <c r="AS21" s="79">
        <f>IF(AR21="",Default_Rank_Score,RANK(AR21,AR$3:AR$37,1))</f>
        <v>18</v>
      </c>
      <c r="AT21" s="1" t="s">
        <v>65</v>
      </c>
    </row>
    <row r="22" spans="1:46" s="1" customFormat="1" ht="12.75">
      <c r="A22" s="14" t="s">
        <v>59</v>
      </c>
      <c r="B22" s="12"/>
      <c r="C22" s="11"/>
      <c r="D22" s="13"/>
      <c r="E22" s="71">
        <f>RANK(F22,F$3:F$37,1)</f>
        <v>31</v>
      </c>
      <c r="F22" s="72">
        <f>O22+U22+AA22+AG22+AM22+AS22</f>
        <v>181</v>
      </c>
      <c r="G22" s="73">
        <f>IF(K22=0,1,0)+IF(Q22=0,1,0)+IF(W22=0,1,0)+IF(AC22=0,1,0)+IF(AI22=0,1,0)+IF(AO22=0,1,0)</f>
        <v>3</v>
      </c>
      <c r="H22" s="74">
        <f>K22+Q22+W22+AC22+AI22+AO22</f>
        <v>7</v>
      </c>
      <c r="I22" s="85">
        <f>N22+T22+Z22+AF22+AL22+AR22</f>
        <v>578.48</v>
      </c>
      <c r="J22" s="57">
        <v>98.61</v>
      </c>
      <c r="K22" s="58">
        <v>3</v>
      </c>
      <c r="L22" s="59">
        <v>0</v>
      </c>
      <c r="M22" s="59">
        <v>0</v>
      </c>
      <c r="N22" s="75">
        <f>IF((OR(J22="",J22="DNF",J22="DQ",J22="DNC")),"",(J22+(5*K22)+(L22*10)-(M22*10)))</f>
        <v>113.61</v>
      </c>
      <c r="O22" s="74">
        <f>IF(N22="",Default_Rank_Score,RANK(N22,N$3:N$37,1))</f>
        <v>31</v>
      </c>
      <c r="P22" s="57">
        <v>98.8</v>
      </c>
      <c r="Q22" s="58">
        <v>0</v>
      </c>
      <c r="R22" s="59">
        <v>0</v>
      </c>
      <c r="S22" s="59">
        <v>0</v>
      </c>
      <c r="T22" s="78">
        <f>IF((OR(P22="",P22="DNF",P22="DQ",P22="DNC")),"",(P22+(5*Q22)+(R22*10)-(S22*10)))</f>
        <v>98.8</v>
      </c>
      <c r="U22" s="79">
        <f>IF(T22="",Default_Rank_Score,RANK(T22,T$3:T$37,1))</f>
        <v>31</v>
      </c>
      <c r="V22" s="57">
        <v>91.39</v>
      </c>
      <c r="W22" s="58">
        <v>3</v>
      </c>
      <c r="X22" s="59">
        <v>0</v>
      </c>
      <c r="Y22" s="59">
        <v>0</v>
      </c>
      <c r="Z22" s="78">
        <f>IF((OR(V22="",V22="DNF",V22="DQ",V22="DNC")),"",(V22+(5*W22)+(X22*10)-(Y22*10)))</f>
        <v>106.39</v>
      </c>
      <c r="AA22" s="79">
        <f>IF(Z22="",Default_Rank_Score,RANK(Z22,Z$3:Z$37,1))</f>
        <v>29</v>
      </c>
      <c r="AB22" s="57">
        <v>81.85</v>
      </c>
      <c r="AC22" s="58">
        <v>0</v>
      </c>
      <c r="AD22" s="59">
        <v>0</v>
      </c>
      <c r="AE22" s="59">
        <v>0</v>
      </c>
      <c r="AF22" s="78">
        <f>IF((OR(AB22="",AB22="DNF",AB22="DQ",AB22="DNC")),"",(AB22+(5*AC22)+(AD22*10)-(AE22*10)))</f>
        <v>81.85</v>
      </c>
      <c r="AG22" s="79">
        <f>IF(AF22="",Default_Rank_Score,RANK(AF22,AF$3:AF$37,1))</f>
        <v>29</v>
      </c>
      <c r="AH22" s="57">
        <v>87.06</v>
      </c>
      <c r="AI22" s="58">
        <v>1</v>
      </c>
      <c r="AJ22" s="59">
        <v>0</v>
      </c>
      <c r="AK22" s="59">
        <v>0</v>
      </c>
      <c r="AL22" s="78">
        <f>IF((OR(AH22="",AH22="DNF",AH22="DQ",AH22="DNC")),"",(AH22+(5*AI22)+(AJ22*10)-(AK22*10)))</f>
        <v>92.06</v>
      </c>
      <c r="AM22" s="79">
        <f>IF(AL22="",Default_Rank_Score,RANK(AL22,AL$3:AL$37,1))</f>
        <v>31</v>
      </c>
      <c r="AN22" s="57">
        <v>75.77</v>
      </c>
      <c r="AO22" s="58">
        <v>0</v>
      </c>
      <c r="AP22" s="59">
        <v>1</v>
      </c>
      <c r="AQ22" s="59">
        <v>0</v>
      </c>
      <c r="AR22" s="78">
        <f>IF((OR(AN22="",AN22="DNF",AN22="DQ",AN22="DNC")),"",(AN22+(5*AO22)+(AP22*10)-(AQ22*10)))</f>
        <v>85.77</v>
      </c>
      <c r="AS22" s="79">
        <f>IF(AR22="",Default_Rank_Score,RANK(AR22,AR$3:AR$37,1))</f>
        <v>30</v>
      </c>
      <c r="AT22" s="1" t="s">
        <v>77</v>
      </c>
    </row>
    <row r="23" spans="1:46" s="1" customFormat="1" ht="12.75">
      <c r="A23" s="14" t="s">
        <v>53</v>
      </c>
      <c r="B23" s="12"/>
      <c r="C23" s="11"/>
      <c r="D23" s="13"/>
      <c r="E23" s="71">
        <f>RANK(F23,F$3:F$37,1)</f>
        <v>13</v>
      </c>
      <c r="F23" s="72">
        <f>O23+U23+AA23+AG23+AM23+AS23</f>
        <v>75</v>
      </c>
      <c r="G23" s="73">
        <f>IF(K23=0,1,0)+IF(Q23=0,1,0)+IF(W23=0,1,0)+IF(AC23=0,1,0)+IF(AI23=0,1,0)+IF(AO23=0,1,0)</f>
        <v>2</v>
      </c>
      <c r="H23" s="74">
        <f>K23+Q23+W23+AC23+AI23+AO23</f>
        <v>7</v>
      </c>
      <c r="I23" s="85">
        <f>N23+T23+Z23+AF23+AL23+AR23</f>
        <v>298.92999999999995</v>
      </c>
      <c r="J23" s="57">
        <v>49.87</v>
      </c>
      <c r="K23" s="58">
        <v>2</v>
      </c>
      <c r="L23" s="59">
        <v>0</v>
      </c>
      <c r="M23" s="59">
        <v>0</v>
      </c>
      <c r="N23" s="75">
        <f>IF((OR(J23="",J23="DNF",J23="DQ",J23="DNC")),"",(J23+(5*K23)+(L23*10)-(M23*10)))</f>
        <v>59.87</v>
      </c>
      <c r="O23" s="74">
        <f>IF(N23="",Default_Rank_Score,RANK(N23,N$3:N$37,1))</f>
        <v>15</v>
      </c>
      <c r="P23" s="57">
        <v>42.86</v>
      </c>
      <c r="Q23" s="58">
        <v>2</v>
      </c>
      <c r="R23" s="59">
        <v>0</v>
      </c>
      <c r="S23" s="59">
        <v>0</v>
      </c>
      <c r="T23" s="78">
        <f>IF((OR(P23="",P23="DNF",P23="DQ",P23="DNC")),"",(P23+(5*Q23)+(R23*10)-(S23*10)))</f>
        <v>52.86</v>
      </c>
      <c r="U23" s="79">
        <f>IF(T23="",Default_Rank_Score,RANK(T23,T$3:T$37,1))</f>
        <v>16</v>
      </c>
      <c r="V23" s="57">
        <v>49.69</v>
      </c>
      <c r="W23" s="58">
        <v>1</v>
      </c>
      <c r="X23" s="59">
        <v>0</v>
      </c>
      <c r="Y23" s="59">
        <v>0</v>
      </c>
      <c r="Z23" s="78">
        <f>IF((OR(V23="",V23="DNF",V23="DQ",V23="DNC")),"",(V23+(5*W23)+(X23*10)-(Y23*10)))</f>
        <v>54.69</v>
      </c>
      <c r="AA23" s="79">
        <f>IF(Z23="",Default_Rank_Score,RANK(Z23,Z$3:Z$37,1))</f>
        <v>12</v>
      </c>
      <c r="AB23" s="57">
        <v>45.01</v>
      </c>
      <c r="AC23" s="90">
        <v>0</v>
      </c>
      <c r="AD23" s="59">
        <v>0</v>
      </c>
      <c r="AE23" s="59">
        <v>0</v>
      </c>
      <c r="AF23" s="78">
        <f>IF((OR(AB23="",AB23="DNF",AB23="DQ",AB23="DNC")),"",(AB23+(5*AC23)+(AD23*10)-(AE23*10)))</f>
        <v>45.01</v>
      </c>
      <c r="AG23" s="79">
        <f>IF(AF23="",Default_Rank_Score,RANK(AF23,AF$3:AF$37,1))</f>
        <v>11</v>
      </c>
      <c r="AH23" s="57">
        <v>35.54</v>
      </c>
      <c r="AI23" s="58">
        <v>0</v>
      </c>
      <c r="AJ23" s="59">
        <v>0</v>
      </c>
      <c r="AK23" s="59">
        <v>0</v>
      </c>
      <c r="AL23" s="78">
        <f>IF((OR(AH23="",AH23="DNF",AH23="DQ",AH23="DNC")),"",(AH23+(5*AI23)+(AJ23*10)-(AK23*10)))</f>
        <v>35.54</v>
      </c>
      <c r="AM23" s="79">
        <f>IF(AL23="",Default_Rank_Score,RANK(AL23,AL$3:AL$37,1))</f>
        <v>9</v>
      </c>
      <c r="AN23" s="57">
        <v>40.96</v>
      </c>
      <c r="AO23" s="58">
        <v>2</v>
      </c>
      <c r="AP23" s="59">
        <v>0</v>
      </c>
      <c r="AQ23" s="59">
        <v>0</v>
      </c>
      <c r="AR23" s="78">
        <f>IF((OR(AN23="",AN23="DNF",AN23="DQ",AN23="DNC")),"",(AN23+(5*AO23)+(AP23*10)-(AQ23*10)))</f>
        <v>50.96</v>
      </c>
      <c r="AS23" s="79">
        <f>IF(AR23="",Default_Rank_Score,RANK(AR23,AR$3:AR$37,1))</f>
        <v>12</v>
      </c>
      <c r="AT23" s="1" t="s">
        <v>80</v>
      </c>
    </row>
    <row r="24" spans="1:46" s="1" customFormat="1" ht="12.75">
      <c r="A24" s="14" t="s">
        <v>61</v>
      </c>
      <c r="B24" s="12"/>
      <c r="C24" s="11"/>
      <c r="D24" s="13"/>
      <c r="E24" s="71">
        <f>RANK(F24,F$3:F$37,1)</f>
        <v>14</v>
      </c>
      <c r="F24" s="72">
        <f>O24+U24+AA24+AG24+AM24+AS24</f>
        <v>79</v>
      </c>
      <c r="G24" s="73">
        <f>IF(K24=0,1,0)+IF(Q24=0,1,0)+IF(W24=0,1,0)+IF(AC24=0,1,0)+IF(AI24=0,1,0)+IF(AO24=0,1,0)</f>
        <v>2</v>
      </c>
      <c r="H24" s="74">
        <f>K24+Q24+W24+AC24+AI24+AO24</f>
        <v>15</v>
      </c>
      <c r="I24" s="85">
        <f>N24+T24+Z24+AF24+AL24+AR24</f>
        <v>301.83000000000004</v>
      </c>
      <c r="J24" s="57">
        <v>50.06</v>
      </c>
      <c r="K24" s="90">
        <v>3</v>
      </c>
      <c r="L24" s="59">
        <v>0</v>
      </c>
      <c r="M24" s="59">
        <v>0</v>
      </c>
      <c r="N24" s="75">
        <f>IF((OR(J24="",J24="DNF",J24="DQ",J24="DNC")),"",(J24+(5*K24)+(L24*10)-(M24*10)))</f>
        <v>65.06</v>
      </c>
      <c r="O24" s="74">
        <f>IF(N24="",Default_Rank_Score,RANK(N24,N$3:N$37,1))</f>
        <v>18</v>
      </c>
      <c r="P24" s="57">
        <v>35.87</v>
      </c>
      <c r="Q24" s="58">
        <v>1</v>
      </c>
      <c r="R24" s="59">
        <v>0</v>
      </c>
      <c r="S24" s="59">
        <v>0</v>
      </c>
      <c r="T24" s="78">
        <f>IF((OR(P24="",P24="DNF",P24="DQ",P24="DNC")),"",(P24+(5*Q24)+(R24*10)-(S24*10)))</f>
        <v>40.87</v>
      </c>
      <c r="U24" s="79">
        <f>IF(T24="",Default_Rank_Score,RANK(T24,T$3:T$37,1))</f>
        <v>12</v>
      </c>
      <c r="V24" s="57">
        <v>42.64</v>
      </c>
      <c r="W24" s="58">
        <v>0</v>
      </c>
      <c r="X24" s="59">
        <v>0</v>
      </c>
      <c r="Y24" s="59">
        <v>0</v>
      </c>
      <c r="Z24" s="78">
        <f>IF((OR(V24="",V24="DNF",V24="DQ",V24="DNC")),"",(V24+(5*W24)+(X24*10)-(Y24*10)))</f>
        <v>42.64</v>
      </c>
      <c r="AA24" s="79">
        <f>IF(Z24="",Default_Rank_Score,RANK(Z24,Z$3:Z$37,1))</f>
        <v>2</v>
      </c>
      <c r="AB24" s="57">
        <v>33.12</v>
      </c>
      <c r="AC24" s="58">
        <v>4</v>
      </c>
      <c r="AD24" s="59">
        <v>0</v>
      </c>
      <c r="AE24" s="59">
        <v>0</v>
      </c>
      <c r="AF24" s="78">
        <f>IF((OR(AB24="",AB24="DNF",AB24="DQ",AB24="DNC")),"",(AB24+(5*AC24)+(AD24*10)-(AE24*10)))</f>
        <v>53.12</v>
      </c>
      <c r="AG24" s="79">
        <f>IF(AF24="",Default_Rank_Score,RANK(AF24,AF$3:AF$37,1))</f>
        <v>17</v>
      </c>
      <c r="AH24" s="57">
        <v>29.61</v>
      </c>
      <c r="AI24" s="58">
        <v>0</v>
      </c>
      <c r="AJ24" s="59">
        <v>0</v>
      </c>
      <c r="AK24" s="59">
        <v>0</v>
      </c>
      <c r="AL24" s="78">
        <f>IF((OR(AH24="",AH24="DNF",AH24="DQ",AH24="DNC")),"",(AH24+(5*AI24)+(AJ24*10)-(AK24*10)))</f>
        <v>29.61</v>
      </c>
      <c r="AM24" s="79">
        <f>IF(AL24="",Default_Rank_Score,RANK(AL24,AL$3:AL$37,1))</f>
        <v>4</v>
      </c>
      <c r="AN24" s="57">
        <v>35.53</v>
      </c>
      <c r="AO24" s="58">
        <v>7</v>
      </c>
      <c r="AP24" s="59">
        <v>0</v>
      </c>
      <c r="AQ24" s="59">
        <v>0</v>
      </c>
      <c r="AR24" s="78">
        <f>IF((OR(AN24="",AN24="DNF",AN24="DQ",AN24="DNC")),"",(AN24+(5*AO24)+(AP24*10)-(AQ24*10)))</f>
        <v>70.53</v>
      </c>
      <c r="AS24" s="79">
        <f>IF(AR24="",Default_Rank_Score,RANK(AR24,AR$3:AR$37,1))</f>
        <v>26</v>
      </c>
      <c r="AT24" s="1" t="s">
        <v>82</v>
      </c>
    </row>
    <row r="25" spans="1:46" s="1" customFormat="1" ht="12.75">
      <c r="A25" s="14" t="s">
        <v>57</v>
      </c>
      <c r="B25" s="12"/>
      <c r="C25" s="11"/>
      <c r="D25" s="13"/>
      <c r="E25" s="71">
        <f>RANK(F25,F$3:F$37,1)</f>
        <v>17</v>
      </c>
      <c r="F25" s="72">
        <f>O25+U25+AA25+AG25+AM25+AS25</f>
        <v>99</v>
      </c>
      <c r="G25" s="73">
        <f>IF(K25=0,1,0)+IF(Q25=0,1,0)+IF(W25=0,1,0)+IF(AC25=0,1,0)+IF(AI25=0,1,0)+IF(AO25=0,1,0)</f>
        <v>2</v>
      </c>
      <c r="H25" s="74">
        <f>K25+Q25+W25+AC25+AI25+AO25</f>
        <v>9</v>
      </c>
      <c r="I25" s="85">
        <f>N25+T25+Z25+AF25+AL25+AR25</f>
        <v>326.53000000000003</v>
      </c>
      <c r="J25" s="57">
        <v>52</v>
      </c>
      <c r="K25" s="90">
        <v>1</v>
      </c>
      <c r="L25" s="59">
        <v>0</v>
      </c>
      <c r="M25" s="59">
        <v>0</v>
      </c>
      <c r="N25" s="75">
        <f>IF((OR(J25="",J25="DNF",J25="DQ",J25="DNC")),"",(J25+(5*K25)+(L25*10)-(M25*10)))</f>
        <v>57</v>
      </c>
      <c r="O25" s="74">
        <f>IF(N25="",Default_Rank_Score,RANK(N25,N$3:N$37,1))</f>
        <v>12</v>
      </c>
      <c r="P25" s="57">
        <v>40.8</v>
      </c>
      <c r="Q25" s="58">
        <v>0</v>
      </c>
      <c r="R25" s="59">
        <v>0</v>
      </c>
      <c r="S25" s="59">
        <v>0</v>
      </c>
      <c r="T25" s="78">
        <f>IF((OR(P25="",P25="DNF",P25="DQ",P25="DNC")),"",(P25+(5*Q25)+(R25*10)-(S25*10)))</f>
        <v>40.8</v>
      </c>
      <c r="U25" s="79">
        <f>IF(T25="",Default_Rank_Score,RANK(T25,T$3:T$37,1))</f>
        <v>11</v>
      </c>
      <c r="V25" s="57">
        <v>52.92</v>
      </c>
      <c r="W25" s="58">
        <v>4</v>
      </c>
      <c r="X25" s="59">
        <v>0</v>
      </c>
      <c r="Y25" s="59">
        <v>0</v>
      </c>
      <c r="Z25" s="78">
        <f>IF((OR(V25="",V25="DNF",V25="DQ",V25="DNC")),"",(V25+(5*W25)+(X25*10)-(Y25*10)))</f>
        <v>72.92</v>
      </c>
      <c r="AA25" s="79">
        <f>IF(Z25="",Default_Rank_Score,RANK(Z25,Z$3:Z$37,1))</f>
        <v>23</v>
      </c>
      <c r="AB25" s="57">
        <v>40.71</v>
      </c>
      <c r="AC25" s="58">
        <v>1</v>
      </c>
      <c r="AD25" s="59">
        <v>1</v>
      </c>
      <c r="AE25" s="59">
        <v>0</v>
      </c>
      <c r="AF25" s="78">
        <f>IF((OR(AB25="",AB25="DNF",AB25="DQ",AB25="DNC")),"",(AB25+(5*AC25)+(AD25*10)-(AE25*10)))</f>
        <v>55.71</v>
      </c>
      <c r="AG25" s="79">
        <f>IF(AF25="",Default_Rank_Score,RANK(AF25,AF$3:AF$37,1))</f>
        <v>19</v>
      </c>
      <c r="AH25" s="57">
        <v>37.11</v>
      </c>
      <c r="AI25" s="58">
        <v>0</v>
      </c>
      <c r="AJ25" s="59">
        <v>0</v>
      </c>
      <c r="AK25" s="59">
        <v>0</v>
      </c>
      <c r="AL25" s="78">
        <f>IF((OR(AH25="",AH25="DNF",AH25="DQ",AH25="DNC")),"",(AH25+(5*AI25)+(AJ25*10)-(AK25*10)))</f>
        <v>37.11</v>
      </c>
      <c r="AM25" s="79">
        <f>IF(AL25="",Default_Rank_Score,RANK(AL25,AL$3:AL$37,1))</f>
        <v>12</v>
      </c>
      <c r="AN25" s="57">
        <v>47.99</v>
      </c>
      <c r="AO25" s="58">
        <v>3</v>
      </c>
      <c r="AP25" s="59">
        <v>0</v>
      </c>
      <c r="AQ25" s="59">
        <v>0</v>
      </c>
      <c r="AR25" s="78">
        <f>IF((OR(AN25="",AN25="DNF",AN25="DQ",AN25="DNC")),"",(AN25+(5*AO25)+(AP25*10)-(AQ25*10)))</f>
        <v>62.99</v>
      </c>
      <c r="AS25" s="79">
        <f>IF(AR25="",Default_Rank_Score,RANK(AR25,AR$3:AR$37,1))</f>
        <v>22</v>
      </c>
      <c r="AT25" s="1" t="s">
        <v>69</v>
      </c>
    </row>
    <row r="26" spans="1:46" s="1" customFormat="1" ht="12.75">
      <c r="A26" s="14" t="s">
        <v>41</v>
      </c>
      <c r="B26" s="12"/>
      <c r="C26" s="11"/>
      <c r="D26" s="13"/>
      <c r="E26" s="71">
        <f>RANK(F26,F$3:F$37,1)</f>
        <v>20</v>
      </c>
      <c r="F26" s="72">
        <f>O26+U26+AA26+AG26+AM26+AS26</f>
        <v>121</v>
      </c>
      <c r="G26" s="73">
        <f>IF(K26=0,1,0)+IF(Q26=0,1,0)+IF(W26=0,1,0)+IF(AC26=0,1,0)+IF(AI26=0,1,0)+IF(AO26=0,1,0)</f>
        <v>2</v>
      </c>
      <c r="H26" s="74">
        <f>K26+Q26+W26+AC26+AI26+AO26</f>
        <v>9</v>
      </c>
      <c r="I26" s="85">
        <f>N26+T26+Z26+AF26+AL26+AR26</f>
        <v>362.36</v>
      </c>
      <c r="J26" s="57">
        <v>66.55</v>
      </c>
      <c r="K26" s="58">
        <v>3</v>
      </c>
      <c r="L26" s="59">
        <v>0</v>
      </c>
      <c r="M26" s="59">
        <v>0</v>
      </c>
      <c r="N26" s="75">
        <f>IF((OR(J26="",J26="DNF",J26="DQ",J26="DNC")),"",(J26+(5*K26)+(L26*10)-(M26*10)))</f>
        <v>81.55</v>
      </c>
      <c r="O26" s="74">
        <f>IF(N26="",Default_Rank_Score,RANK(N26,N$3:N$37,1))</f>
        <v>27</v>
      </c>
      <c r="P26" s="57">
        <v>45.71</v>
      </c>
      <c r="Q26" s="58">
        <v>0</v>
      </c>
      <c r="R26" s="59">
        <v>0</v>
      </c>
      <c r="S26" s="59">
        <v>0</v>
      </c>
      <c r="T26" s="78">
        <f>IF((OR(P26="",P26="DNF",P26="DQ",P26="DNC")),"",(P26+(5*Q26)+(R26*10)-(S26*10)))</f>
        <v>45.71</v>
      </c>
      <c r="U26" s="79">
        <f>IF(T26="",Default_Rank_Score,RANK(T26,T$3:T$37,1))</f>
        <v>13</v>
      </c>
      <c r="V26" s="57">
        <v>56.69</v>
      </c>
      <c r="W26" s="90">
        <v>0</v>
      </c>
      <c r="X26" s="59">
        <v>0</v>
      </c>
      <c r="Y26" s="59">
        <v>0</v>
      </c>
      <c r="Z26" s="78">
        <f>IF((OR(V26="",V26="DNF",V26="DQ",V26="DNC")),"",(V26+(5*W26)+(X26*10)-(Y26*10)))</f>
        <v>56.69</v>
      </c>
      <c r="AA26" s="79">
        <f>IF(Z26="",Default_Rank_Score,RANK(Z26,Z$3:Z$37,1))</f>
        <v>15</v>
      </c>
      <c r="AB26" s="57">
        <v>46.7</v>
      </c>
      <c r="AC26" s="58">
        <v>1</v>
      </c>
      <c r="AD26" s="59">
        <v>0</v>
      </c>
      <c r="AE26" s="59">
        <v>0</v>
      </c>
      <c r="AF26" s="78">
        <f>IF((OR(AB26="",AB26="DNF",AB26="DQ",AB26="DNC")),"",(AB26+(5*AC26)+(AD26*10)-(AE26*10)))</f>
        <v>51.7</v>
      </c>
      <c r="AG26" s="79">
        <f>IF(AF26="",Default_Rank_Score,RANK(AF26,AF$3:AF$37,1))</f>
        <v>16</v>
      </c>
      <c r="AH26" s="57">
        <v>46.86</v>
      </c>
      <c r="AI26" s="58">
        <v>1</v>
      </c>
      <c r="AJ26" s="59">
        <v>0</v>
      </c>
      <c r="AK26" s="59">
        <v>0</v>
      </c>
      <c r="AL26" s="78">
        <f>IF((OR(AH26="",AH26="DNF",AH26="DQ",AH26="DNC")),"",(AH26+(5*AI26)+(AJ26*10)-(AK26*10)))</f>
        <v>51.86</v>
      </c>
      <c r="AM26" s="79">
        <f>IF(AL26="",Default_Rank_Score,RANK(AL26,AL$3:AL$37,1))</f>
        <v>21</v>
      </c>
      <c r="AN26" s="57">
        <v>54.85</v>
      </c>
      <c r="AO26" s="58">
        <v>4</v>
      </c>
      <c r="AP26" s="59">
        <v>0</v>
      </c>
      <c r="AQ26" s="59">
        <v>0</v>
      </c>
      <c r="AR26" s="78">
        <f>IF((OR(AN26="",AN26="DNF",AN26="DQ",AN26="DNC")),"",(AN26+(5*AO26)+(AP26*10)-(AQ26*10)))</f>
        <v>74.85</v>
      </c>
      <c r="AS26" s="79">
        <f>IF(AR26="",Default_Rank_Score,RANK(AR26,AR$3:AR$37,1))</f>
        <v>29</v>
      </c>
      <c r="AT26" s="1" t="s">
        <v>74</v>
      </c>
    </row>
    <row r="27" spans="1:46" s="1" customFormat="1" ht="12.75">
      <c r="A27" s="14" t="s">
        <v>51</v>
      </c>
      <c r="B27" s="12"/>
      <c r="C27" s="11"/>
      <c r="D27" s="13"/>
      <c r="E27" s="71">
        <f>RANK(F27,F$3:F$37,1)</f>
        <v>20</v>
      </c>
      <c r="F27" s="72">
        <f>O27+U27+AA27+AG27+AM27+AS27</f>
        <v>121</v>
      </c>
      <c r="G27" s="73">
        <f>IF(K27=0,1,0)+IF(Q27=0,1,0)+IF(W27=0,1,0)+IF(AC27=0,1,0)+IF(AI27=0,1,0)+IF(AO27=0,1,0)</f>
        <v>2</v>
      </c>
      <c r="H27" s="74">
        <f>K27+Q27+W27+AC27+AI27+AO27</f>
        <v>7</v>
      </c>
      <c r="I27" s="85">
        <f>N27+T27+Z27+AF27+AL27+AR27</f>
        <v>376.45000000000005</v>
      </c>
      <c r="J27" s="57">
        <v>55.38</v>
      </c>
      <c r="K27" s="58">
        <v>0</v>
      </c>
      <c r="L27" s="59">
        <v>0</v>
      </c>
      <c r="M27" s="59">
        <v>0</v>
      </c>
      <c r="N27" s="75">
        <f>IF((OR(J27="",J27="DNF",J27="DQ",J27="DNC")),"",(J27+(5*K27)+(L27*10)-(M27*10)))</f>
        <v>55.38</v>
      </c>
      <c r="O27" s="74">
        <f>IF(N27="",Default_Rank_Score,RANK(N27,N$3:N$37,1))</f>
        <v>10</v>
      </c>
      <c r="P27" s="57">
        <v>76.64</v>
      </c>
      <c r="Q27" s="58">
        <v>0</v>
      </c>
      <c r="R27" s="59">
        <v>1</v>
      </c>
      <c r="S27" s="59">
        <v>0</v>
      </c>
      <c r="T27" s="78">
        <f>IF((OR(P27="",P27="DNF",P27="DQ",P27="DNC")),"",(P27+(5*Q27)+(R27*10)-(S27*10)))</f>
        <v>86.64</v>
      </c>
      <c r="U27" s="79">
        <f>IF(T27="",Default_Rank_Score,RANK(T27,T$3:T$37,1))</f>
        <v>30</v>
      </c>
      <c r="V27" s="57">
        <v>51.07</v>
      </c>
      <c r="W27" s="58">
        <v>1</v>
      </c>
      <c r="X27" s="59">
        <v>0</v>
      </c>
      <c r="Y27" s="59">
        <v>0</v>
      </c>
      <c r="Z27" s="78">
        <f>IF((OR(V27="",V27="DNF",V27="DQ",V27="DNC")),"",(V27+(5*W27)+(X27*10)-(Y27*10)))</f>
        <v>56.07</v>
      </c>
      <c r="AA27" s="79">
        <f>IF(Z27="",Default_Rank_Score,RANK(Z27,Z$3:Z$37,1))</f>
        <v>13</v>
      </c>
      <c r="AB27" s="57">
        <v>42.52</v>
      </c>
      <c r="AC27" s="58">
        <v>4</v>
      </c>
      <c r="AD27" s="59">
        <v>0</v>
      </c>
      <c r="AE27" s="59">
        <v>0</v>
      </c>
      <c r="AF27" s="78">
        <f>IF((OR(AB27="",AB27="DNF",AB27="DQ",AB27="DNC")),"",(AB27+(5*AC27)+(AD27*10)-(AE27*10)))</f>
        <v>62.52</v>
      </c>
      <c r="AG27" s="79">
        <f>IF(AF27="",Default_Rank_Score,RANK(AF27,AF$3:AF$37,1))</f>
        <v>23</v>
      </c>
      <c r="AH27" s="57">
        <v>50.75</v>
      </c>
      <c r="AI27" s="58">
        <v>1</v>
      </c>
      <c r="AJ27" s="59">
        <v>0</v>
      </c>
      <c r="AK27" s="59">
        <v>0</v>
      </c>
      <c r="AL27" s="78">
        <f>IF((OR(AH27="",AH27="DNF",AH27="DQ",AH27="DNC")),"",(AH27+(5*AI27)+(AJ27*10)-(AK27*10)))</f>
        <v>55.75</v>
      </c>
      <c r="AM27" s="79">
        <f>IF(AL27="",Default_Rank_Score,RANK(AL27,AL$3:AL$37,1))</f>
        <v>24</v>
      </c>
      <c r="AN27" s="57">
        <v>55.09</v>
      </c>
      <c r="AO27" s="58">
        <v>1</v>
      </c>
      <c r="AP27" s="59">
        <v>0</v>
      </c>
      <c r="AQ27" s="59">
        <v>0</v>
      </c>
      <c r="AR27" s="78">
        <f>IF((OR(AN27="",AN27="DNF",AN27="DQ",AN27="DNC")),"",(AN27+(5*AO27)+(AP27*10)-(AQ27*10)))</f>
        <v>60.09</v>
      </c>
      <c r="AS27" s="79">
        <f>IF(AR27="",Default_Rank_Score,RANK(AR27,AR$3:AR$37,1))</f>
        <v>21</v>
      </c>
      <c r="AT27" s="1" t="s">
        <v>68</v>
      </c>
    </row>
    <row r="28" spans="1:46" s="1" customFormat="1" ht="12.75">
      <c r="A28" s="77" t="s">
        <v>39</v>
      </c>
      <c r="B28" s="12"/>
      <c r="C28" s="11"/>
      <c r="D28" s="13"/>
      <c r="E28" s="71">
        <f>RANK(F28,F$3:F$37,1)</f>
        <v>23</v>
      </c>
      <c r="F28" s="72">
        <f>O28+U28+AA28+AG28+AM28+AS28</f>
        <v>132</v>
      </c>
      <c r="G28" s="73">
        <f>IF(K28=0,1,0)+IF(Q28=0,1,0)+IF(W28=0,1,0)+IF(AC28=0,1,0)+IF(AI28=0,1,0)+IF(AO28=0,1,0)</f>
        <v>2</v>
      </c>
      <c r="H28" s="74">
        <f>K28+Q28+W28+AC28+AI28+AO28</f>
        <v>6</v>
      </c>
      <c r="I28" s="85">
        <f>N28+T28+Z28+AF28+AL28+AR28</f>
        <v>395.11</v>
      </c>
      <c r="J28" s="57">
        <v>67.01</v>
      </c>
      <c r="K28" s="58">
        <v>3</v>
      </c>
      <c r="L28" s="59">
        <v>0</v>
      </c>
      <c r="M28" s="59">
        <v>0</v>
      </c>
      <c r="N28" s="75">
        <f>IF((OR(J28="",J28="DNF",J28="DQ",J28="DNC")),"",(J28+(5*K28)+(L28*10)-(M28*10)))</f>
        <v>82.01</v>
      </c>
      <c r="O28" s="74">
        <f>IF(N28="",Default_Rank_Score,RANK(N28,N$3:N$37,1))</f>
        <v>28</v>
      </c>
      <c r="P28" s="57">
        <v>59.28</v>
      </c>
      <c r="Q28" s="58">
        <v>1</v>
      </c>
      <c r="R28" s="59">
        <v>1</v>
      </c>
      <c r="S28" s="59">
        <v>0</v>
      </c>
      <c r="T28" s="78">
        <f>IF((OR(P28="",P28="DNF",P28="DQ",P28="DNC")),"",(P28+(5*Q28)+(R28*10)-(S28*10)))</f>
        <v>74.28</v>
      </c>
      <c r="U28" s="79">
        <f>IF(T28="",Default_Rank_Score,RANK(T28,T$3:T$37,1))</f>
        <v>28</v>
      </c>
      <c r="V28" s="57">
        <v>72.88</v>
      </c>
      <c r="W28" s="90">
        <v>0</v>
      </c>
      <c r="X28" s="59">
        <v>0</v>
      </c>
      <c r="Y28" s="59">
        <v>0</v>
      </c>
      <c r="Z28" s="78">
        <f>IF((OR(V28="",V28="DNF",V28="DQ",V28="DNC")),"",(V28+(5*W28)+(X28*10)-(Y28*10)))</f>
        <v>72.88</v>
      </c>
      <c r="AA28" s="79">
        <f>IF(Z28="",Default_Rank_Score,RANK(Z28,Z$3:Z$37,1))</f>
        <v>22</v>
      </c>
      <c r="AB28" s="57">
        <v>55.69</v>
      </c>
      <c r="AC28" s="58">
        <v>0</v>
      </c>
      <c r="AD28" s="59">
        <v>0</v>
      </c>
      <c r="AE28" s="59">
        <v>0</v>
      </c>
      <c r="AF28" s="78">
        <f>IF((OR(AB28="",AB28="DNF",AB28="DQ",AB28="DNC")),"",(AB28+(5*AC28)+(AD28*10)-(AE28*10)))</f>
        <v>55.69</v>
      </c>
      <c r="AG28" s="79">
        <f>IF(AF28="",Default_Rank_Score,RANK(AF28,AF$3:AF$37,1))</f>
        <v>18</v>
      </c>
      <c r="AH28" s="57">
        <v>50.64</v>
      </c>
      <c r="AI28" s="58">
        <v>1</v>
      </c>
      <c r="AJ28" s="59">
        <v>0</v>
      </c>
      <c r="AK28" s="59">
        <v>0</v>
      </c>
      <c r="AL28" s="78">
        <f>IF((OR(AH28="",AH28="DNF",AH28="DQ",AH28="DNC")),"",(AH28+(5*AI28)+(AJ28*10)-(AK28*10)))</f>
        <v>55.64</v>
      </c>
      <c r="AM28" s="79">
        <f>IF(AL28="",Default_Rank_Score,RANK(AL28,AL$3:AL$37,1))</f>
        <v>23</v>
      </c>
      <c r="AN28" s="57">
        <v>49.61</v>
      </c>
      <c r="AO28" s="58">
        <v>1</v>
      </c>
      <c r="AP28" s="59">
        <v>0</v>
      </c>
      <c r="AQ28" s="59">
        <v>0</v>
      </c>
      <c r="AR28" s="78">
        <f>IF((OR(AN28="",AN28="DNF",AN28="DQ",AN28="DNC")),"",(AN28+(5*AO28)+(AP28*10)-(AQ28*10)))</f>
        <v>54.61</v>
      </c>
      <c r="AS28" s="79">
        <f>IF(AR28="",Default_Rank_Score,RANK(AR28,AR$3:AR$37,1))</f>
        <v>13</v>
      </c>
      <c r="AT28" s="1" t="s">
        <v>72</v>
      </c>
    </row>
    <row r="29" spans="1:46" s="1" customFormat="1" ht="12.75">
      <c r="A29" s="14" t="s">
        <v>45</v>
      </c>
      <c r="B29" s="12"/>
      <c r="C29" s="11"/>
      <c r="D29" s="13"/>
      <c r="E29" s="71">
        <f>RANK(F29,F$3:F$37,1)</f>
        <v>24</v>
      </c>
      <c r="F29" s="72">
        <f>O29+U29+AA29+AG29+AM29+AS29</f>
        <v>135</v>
      </c>
      <c r="G29" s="73">
        <f>IF(K29=0,1,0)+IF(Q29=0,1,0)+IF(W29=0,1,0)+IF(AC29=0,1,0)+IF(AI29=0,1,0)+IF(AO29=0,1,0)</f>
        <v>2</v>
      </c>
      <c r="H29" s="74">
        <f>K29+Q29+W29+AC29+AI29+AO29</f>
        <v>6</v>
      </c>
      <c r="I29" s="85">
        <f>N29+T29+Z29+AF29+AL29+AR29</f>
        <v>409.45</v>
      </c>
      <c r="J29" s="57">
        <v>66.93</v>
      </c>
      <c r="K29" s="58">
        <v>1</v>
      </c>
      <c r="L29" s="59">
        <v>0</v>
      </c>
      <c r="M29" s="59">
        <v>0</v>
      </c>
      <c r="N29" s="75">
        <f>IF((OR(J29="",J29="DNF",J29="DQ",J29="DNC")),"",(J29+(5*K29)+(L29*10)-(M29*10)))</f>
        <v>71.93</v>
      </c>
      <c r="O29" s="74">
        <f>IF(N29="",Default_Rank_Score,RANK(N29,N$3:N$37,1))</f>
        <v>21</v>
      </c>
      <c r="P29" s="57">
        <v>56.14</v>
      </c>
      <c r="Q29" s="58">
        <v>1</v>
      </c>
      <c r="R29" s="59">
        <v>0</v>
      </c>
      <c r="S29" s="59">
        <v>0</v>
      </c>
      <c r="T29" s="78">
        <f>IF((OR(P29="",P29="DNF",P29="DQ",P29="DNC")),"",(P29+(5*Q29)+(R29*10)-(S29*10)))</f>
        <v>61.14</v>
      </c>
      <c r="U29" s="79">
        <f>IF(T29="",Default_Rank_Score,RANK(T29,T$3:T$37,1))</f>
        <v>21</v>
      </c>
      <c r="V29" s="57">
        <v>64.77</v>
      </c>
      <c r="W29" s="58">
        <v>1</v>
      </c>
      <c r="X29" s="59">
        <v>0</v>
      </c>
      <c r="Y29" s="59">
        <v>0</v>
      </c>
      <c r="Z29" s="78">
        <f>IF((OR(V29="",V29="DNF",V29="DQ",V29="DNC")),"",(V29+(5*W29)+(X29*10)-(Y29*10)))</f>
        <v>69.77</v>
      </c>
      <c r="AA29" s="79">
        <f>IF(Z29="",Default_Rank_Score,RANK(Z29,Z$3:Z$37,1))</f>
        <v>20</v>
      </c>
      <c r="AB29" s="57">
        <v>58.05</v>
      </c>
      <c r="AC29" s="58">
        <v>3</v>
      </c>
      <c r="AD29" s="59">
        <v>0</v>
      </c>
      <c r="AE29" s="59">
        <v>0</v>
      </c>
      <c r="AF29" s="78">
        <f>IF((OR(AB29="",AB29="DNF",AB29="DQ",AB29="DNC")),"",(AB29+(5*AC29)+(AD29*10)-(AE29*10)))</f>
        <v>73.05</v>
      </c>
      <c r="AG29" s="79">
        <f>IF(AF29="",Default_Rank_Score,RANK(AF29,AF$3:AF$37,1))</f>
        <v>27</v>
      </c>
      <c r="AH29" s="57">
        <v>77.58</v>
      </c>
      <c r="AI29" s="58">
        <v>0</v>
      </c>
      <c r="AJ29" s="59">
        <v>0</v>
      </c>
      <c r="AK29" s="59">
        <v>0</v>
      </c>
      <c r="AL29" s="78">
        <f>IF((OR(AH29="",AH29="DNF",AH29="DQ",AH29="DNC")),"",(AH29+(5*AI29)+(AJ29*10)-(AK29*10)))</f>
        <v>77.58</v>
      </c>
      <c r="AM29" s="79">
        <f>IF(AL29="",Default_Rank_Score,RANK(AL29,AL$3:AL$37,1))</f>
        <v>29</v>
      </c>
      <c r="AN29" s="57">
        <v>55.98</v>
      </c>
      <c r="AO29" s="58">
        <v>0</v>
      </c>
      <c r="AP29" s="59">
        <v>0</v>
      </c>
      <c r="AQ29" s="59">
        <v>0</v>
      </c>
      <c r="AR29" s="78">
        <f>IF((OR(AN29="",AN29="DNF",AN29="DQ",AN29="DNC")),"",(AN29+(5*AO29)+(AP29*10)-(AQ29*10)))</f>
        <v>55.98</v>
      </c>
      <c r="AS29" s="79">
        <f>IF(AR29="",Default_Rank_Score,RANK(AR29,AR$3:AR$37,1))</f>
        <v>17</v>
      </c>
      <c r="AT29" s="1" t="s">
        <v>76</v>
      </c>
    </row>
    <row r="30" spans="1:46" s="1" customFormat="1" ht="12.75">
      <c r="A30" s="14" t="s">
        <v>42</v>
      </c>
      <c r="B30" s="12"/>
      <c r="C30" s="11"/>
      <c r="D30" s="13"/>
      <c r="E30" s="71">
        <f>RANK(F30,F$3:F$37,1)</f>
        <v>30</v>
      </c>
      <c r="F30" s="72">
        <f>O30+U30+AA30+AG30+AM30+AS30</f>
        <v>173</v>
      </c>
      <c r="G30" s="73">
        <f>IF(K30=0,1,0)+IF(Q30=0,1,0)+IF(W30=0,1,0)+IF(AC30=0,1,0)+IF(AI30=0,1,0)+IF(AO30=0,1,0)</f>
        <v>2</v>
      </c>
      <c r="H30" s="74">
        <f>K30+Q30+W30+AC30+AI30+AO30</f>
        <v>9</v>
      </c>
      <c r="I30" s="85">
        <f>N30+T30+Z30+AF30+AL30+AR30</f>
        <v>495.63999999999993</v>
      </c>
      <c r="J30" s="57">
        <v>76.82</v>
      </c>
      <c r="K30" s="58">
        <v>2</v>
      </c>
      <c r="L30" s="59">
        <v>0</v>
      </c>
      <c r="M30" s="59">
        <v>0</v>
      </c>
      <c r="N30" s="75">
        <f>IF((OR(J30="",J30="DNF",J30="DQ",J30="DNC")),"",(J30+(5*K30)+(L30*10)-(M30*10)))</f>
        <v>86.82</v>
      </c>
      <c r="O30" s="74">
        <f>IF(N30="",Default_Rank_Score,RANK(N30,N$3:N$37,1))</f>
        <v>29</v>
      </c>
      <c r="P30" s="57">
        <v>76.09</v>
      </c>
      <c r="Q30" s="90">
        <v>0</v>
      </c>
      <c r="R30" s="59">
        <v>0</v>
      </c>
      <c r="S30" s="59">
        <v>0</v>
      </c>
      <c r="T30" s="78">
        <f>IF((OR(P30="",P30="DNF",P30="DQ",P30="DNC")),"",(P30+(5*Q30)+(R30*10)-(S30*10)))</f>
        <v>76.09</v>
      </c>
      <c r="U30" s="79">
        <f>IF(T30="",Default_Rank_Score,RANK(T30,T$3:T$37,1))</f>
        <v>29</v>
      </c>
      <c r="V30" s="57">
        <v>100.05</v>
      </c>
      <c r="W30" s="58">
        <v>2</v>
      </c>
      <c r="X30" s="59">
        <v>0</v>
      </c>
      <c r="Y30" s="59">
        <v>0</v>
      </c>
      <c r="Z30" s="78">
        <f>IF((OR(V30="",V30="DNF",V30="DQ",V30="DNC")),"",(V30+(5*W30)+(X30*10)-(Y30*10)))</f>
        <v>110.05</v>
      </c>
      <c r="AA30" s="79">
        <f>IF(Z30="",Default_Rank_Score,RANK(Z30,Z$3:Z$37,1))</f>
        <v>30</v>
      </c>
      <c r="AB30" s="57">
        <v>64.84</v>
      </c>
      <c r="AC30" s="58">
        <v>4</v>
      </c>
      <c r="AD30" s="59">
        <v>0</v>
      </c>
      <c r="AE30" s="59">
        <v>0</v>
      </c>
      <c r="AF30" s="78">
        <f>IF((OR(AB30="",AB30="DNF",AB30="DQ",AB30="DNC")),"",(AB30+(5*AC30)+(AD30*10)-(AE30*10)))</f>
        <v>84.84</v>
      </c>
      <c r="AG30" s="79">
        <f>IF(AF30="",Default_Rank_Score,RANK(AF30,AF$3:AF$37,1))</f>
        <v>30</v>
      </c>
      <c r="AH30" s="57">
        <v>61.54</v>
      </c>
      <c r="AI30" s="58">
        <v>1</v>
      </c>
      <c r="AJ30" s="59">
        <v>0</v>
      </c>
      <c r="AK30" s="59">
        <v>0</v>
      </c>
      <c r="AL30" s="78">
        <f>IF((OR(AH30="",AH30="DNF",AH30="DQ",AH30="DNC")),"",(AH30+(5*AI30)+(AJ30*10)-(AK30*10)))</f>
        <v>66.53999999999999</v>
      </c>
      <c r="AM30" s="79">
        <f>IF(AL30="",Default_Rank_Score,RANK(AL30,AL$3:AL$37,1))</f>
        <v>28</v>
      </c>
      <c r="AN30" s="57">
        <v>71.3</v>
      </c>
      <c r="AO30" s="58">
        <v>0</v>
      </c>
      <c r="AP30" s="59">
        <v>0</v>
      </c>
      <c r="AQ30" s="59">
        <v>0</v>
      </c>
      <c r="AR30" s="78">
        <f>IF((OR(AN30="",AN30="DNF",AN30="DQ",AN30="DNC")),"",(AN30+(5*AO30)+(AP30*10)-(AQ30*10)))</f>
        <v>71.3</v>
      </c>
      <c r="AS30" s="79">
        <f>IF(AR30="",Default_Rank_Score,RANK(AR30,AR$3:AR$37,1))</f>
        <v>27</v>
      </c>
      <c r="AT30" s="1" t="s">
        <v>65</v>
      </c>
    </row>
    <row r="31" spans="1:46" s="1" customFormat="1" ht="12.75">
      <c r="A31" s="14" t="s">
        <v>48</v>
      </c>
      <c r="B31" s="12"/>
      <c r="C31" s="11"/>
      <c r="D31" s="13"/>
      <c r="E31" s="71">
        <f>RANK(F31,F$3:F$37,1)</f>
        <v>8</v>
      </c>
      <c r="F31" s="72">
        <f>O31+U31+AA31+AG31+AM31+AS31</f>
        <v>58</v>
      </c>
      <c r="G31" s="73">
        <f>IF(K31=0,1,0)+IF(Q31=0,1,0)+IF(W31=0,1,0)+IF(AC31=0,1,0)+IF(AI31=0,1,0)+IF(AO31=0,1,0)</f>
        <v>1</v>
      </c>
      <c r="H31" s="74">
        <f>K31+Q31+W31+AC31+AI31+AO31</f>
        <v>10</v>
      </c>
      <c r="I31" s="85">
        <f>N31+T31+Z31+AF31+AL31+AR31</f>
        <v>264.47</v>
      </c>
      <c r="J31" s="57">
        <v>37.7</v>
      </c>
      <c r="K31" s="58">
        <v>1</v>
      </c>
      <c r="L31" s="59">
        <v>0</v>
      </c>
      <c r="M31" s="59">
        <v>0</v>
      </c>
      <c r="N31" s="75">
        <f>IF((OR(J31="",J31="DNF",J31="DQ",J31="DNC")),"",(J31+(5*K31)+(L31*10)-(M31*10)))</f>
        <v>42.7</v>
      </c>
      <c r="O31" s="74">
        <f>IF(N31="",Default_Rank_Score,RANK(N31,N$3:N$37,1))</f>
        <v>6</v>
      </c>
      <c r="P31" s="57">
        <v>28.94</v>
      </c>
      <c r="Q31" s="58">
        <v>1</v>
      </c>
      <c r="R31" s="59">
        <v>0</v>
      </c>
      <c r="S31" s="59">
        <v>0</v>
      </c>
      <c r="T31" s="78">
        <f>IF((OR(P31="",P31="DNF",P31="DQ",P31="DNC")),"",(P31+(5*Q31)+(R31*10)-(S31*10)))</f>
        <v>33.94</v>
      </c>
      <c r="U31" s="79">
        <f>IF(T31="",Default_Rank_Score,RANK(T31,T$3:T$37,1))</f>
        <v>3</v>
      </c>
      <c r="V31" s="57">
        <v>47.08</v>
      </c>
      <c r="W31" s="58">
        <v>3</v>
      </c>
      <c r="X31" s="59">
        <v>0</v>
      </c>
      <c r="Y31" s="59">
        <v>0</v>
      </c>
      <c r="Z31" s="78">
        <f>IF((OR(V31="",V31="DNF",V31="DQ",V31="DNC")),"",(V31+(5*W31)+(X31*10)-(Y31*10)))</f>
        <v>62.08</v>
      </c>
      <c r="AA31" s="79">
        <f>IF(Z31="",Default_Rank_Score,RANK(Z31,Z$3:Z$37,1))</f>
        <v>18</v>
      </c>
      <c r="AB31" s="57">
        <v>32.49</v>
      </c>
      <c r="AC31" s="58">
        <v>1</v>
      </c>
      <c r="AD31" s="59">
        <v>0</v>
      </c>
      <c r="AE31" s="59">
        <v>0</v>
      </c>
      <c r="AF31" s="78">
        <f>IF((OR(AB31="",AB31="DNF",AB31="DQ",AB31="DNC")),"",(AB31+(5*AC31)+(AD31*10)-(AE31*10)))</f>
        <v>37.49</v>
      </c>
      <c r="AG31" s="79">
        <f>IF(AF31="",Default_Rank_Score,RANK(AF31,AF$3:AF$37,1))</f>
        <v>5</v>
      </c>
      <c r="AH31" s="57">
        <v>32.58</v>
      </c>
      <c r="AI31" s="58">
        <v>4</v>
      </c>
      <c r="AJ31" s="59">
        <v>0</v>
      </c>
      <c r="AK31" s="59">
        <v>0</v>
      </c>
      <c r="AL31" s="78">
        <f>IF((OR(AH31="",AH31="DNF",AH31="DQ",AH31="DNC")),"",(AH31+(5*AI31)+(AJ31*10)-(AK31*10)))</f>
        <v>52.58</v>
      </c>
      <c r="AM31" s="79">
        <f>IF(AL31="",Default_Rank_Score,RANK(AL31,AL$3:AL$37,1))</f>
        <v>22</v>
      </c>
      <c r="AN31" s="57">
        <v>35.68</v>
      </c>
      <c r="AO31" s="58">
        <v>0</v>
      </c>
      <c r="AP31" s="59">
        <v>0</v>
      </c>
      <c r="AQ31" s="59">
        <v>0</v>
      </c>
      <c r="AR31" s="78">
        <f>IF((OR(AN31="",AN31="DNF",AN31="DQ",AN31="DNC")),"",(AN31+(5*AO31)+(AP31*10)-(AQ31*10)))</f>
        <v>35.68</v>
      </c>
      <c r="AS31" s="79">
        <f>IF(AR31="",Default_Rank_Score,RANK(AR31,AR$3:AR$37,1))</f>
        <v>4</v>
      </c>
      <c r="AT31" s="1" t="s">
        <v>78</v>
      </c>
    </row>
    <row r="32" spans="1:46" s="1" customFormat="1" ht="12.75">
      <c r="A32" s="14" t="s">
        <v>58</v>
      </c>
      <c r="B32" s="12"/>
      <c r="C32" s="11"/>
      <c r="D32" s="13"/>
      <c r="E32" s="71">
        <f>RANK(F32,F$3:F$37,1)</f>
        <v>18</v>
      </c>
      <c r="F32" s="72">
        <f>O32+U32+AA32+AG32+AM32+AS32</f>
        <v>113</v>
      </c>
      <c r="G32" s="73">
        <f>IF(K32=0,1,0)+IF(Q32=0,1,0)+IF(W32=0,1,0)+IF(AC32=0,1,0)+IF(AI32=0,1,0)+IF(AO32=0,1,0)</f>
        <v>1</v>
      </c>
      <c r="H32" s="74">
        <f>K32+Q32+W32+AC32+AI32+AO32</f>
        <v>5</v>
      </c>
      <c r="I32" s="85">
        <f>N32+T32+Z32+AF32+AL32+AR32</f>
        <v>344.98</v>
      </c>
      <c r="J32" s="57">
        <v>55.76</v>
      </c>
      <c r="K32" s="58">
        <v>1</v>
      </c>
      <c r="L32" s="59">
        <v>0</v>
      </c>
      <c r="M32" s="59">
        <v>0</v>
      </c>
      <c r="N32" s="75">
        <f>IF((OR(J32="",J32="DNF",J32="DQ",J32="DNC")),"",(J32+(5*K32)+(L32*10)-(M32*10)))</f>
        <v>60.76</v>
      </c>
      <c r="O32" s="74">
        <f>IF(N32="",Default_Rank_Score,RANK(N32,N$3:N$37,1))</f>
        <v>16</v>
      </c>
      <c r="P32" s="57">
        <v>45.61</v>
      </c>
      <c r="Q32" s="58">
        <v>1</v>
      </c>
      <c r="R32" s="59">
        <v>0</v>
      </c>
      <c r="S32" s="59">
        <v>0</v>
      </c>
      <c r="T32" s="78">
        <f>IF((OR(P32="",P32="DNF",P32="DQ",P32="DNC")),"",(P32+(5*Q32)+(R32*10)-(S32*10)))</f>
        <v>50.61</v>
      </c>
      <c r="U32" s="79">
        <f>IF(T32="",Default_Rank_Score,RANK(T32,T$3:T$37,1))</f>
        <v>15</v>
      </c>
      <c r="V32" s="57">
        <v>63.02</v>
      </c>
      <c r="W32" s="58">
        <v>0</v>
      </c>
      <c r="X32" s="59">
        <v>0</v>
      </c>
      <c r="Y32" s="59">
        <v>0</v>
      </c>
      <c r="Z32" s="78">
        <f>IF((OR(V32="",V32="DNF",V32="DQ",V32="DNC")),"",(V32+(5*W32)+(X32*10)-(Y32*10)))</f>
        <v>63.02</v>
      </c>
      <c r="AA32" s="79">
        <f>IF(Z32="",Default_Rank_Score,RANK(Z32,Z$3:Z$37,1))</f>
        <v>19</v>
      </c>
      <c r="AB32" s="57">
        <v>51.87</v>
      </c>
      <c r="AC32" s="58">
        <v>1</v>
      </c>
      <c r="AD32" s="59">
        <v>0</v>
      </c>
      <c r="AE32" s="59">
        <v>0</v>
      </c>
      <c r="AF32" s="78">
        <f>IF((OR(AB32="",AB32="DNF",AB32="DQ",AB32="DNC")),"",(AB32+(5*AC32)+(AD32*10)-(AE32*10)))</f>
        <v>56.87</v>
      </c>
      <c r="AG32" s="79">
        <f>IF(AF32="",Default_Rank_Score,RANK(AF32,AF$3:AF$37,1))</f>
        <v>22</v>
      </c>
      <c r="AH32" s="57">
        <v>42.41</v>
      </c>
      <c r="AI32" s="58">
        <v>1</v>
      </c>
      <c r="AJ32" s="59">
        <v>0</v>
      </c>
      <c r="AK32" s="59">
        <v>0</v>
      </c>
      <c r="AL32" s="78">
        <f>IF((OR(AH32="",AH32="DNF",AH32="DQ",AH32="DNC")),"",(AH32+(5*AI32)+(AJ32*10)-(AK32*10)))</f>
        <v>47.41</v>
      </c>
      <c r="AM32" s="79">
        <f>IF(AL32="",Default_Rank_Score,RANK(AL32,AL$3:AL$37,1))</f>
        <v>17</v>
      </c>
      <c r="AN32" s="57">
        <v>51.31</v>
      </c>
      <c r="AO32" s="58">
        <v>1</v>
      </c>
      <c r="AP32" s="59">
        <v>1</v>
      </c>
      <c r="AQ32" s="59">
        <v>0</v>
      </c>
      <c r="AR32" s="78">
        <f>IF((OR(AN32="",AN32="DNF",AN32="DQ",AN32="DNC")),"",(AN32+(5*AO32)+(AP32*10)-(AQ32*10)))</f>
        <v>66.31</v>
      </c>
      <c r="AS32" s="79">
        <f>IF(AR32="",Default_Rank_Score,RANK(AR32,AR$3:AR$37,1))</f>
        <v>24</v>
      </c>
      <c r="AT32" s="1" t="s">
        <v>80</v>
      </c>
    </row>
    <row r="33" spans="1:46" s="1" customFormat="1" ht="12.75">
      <c r="A33" s="14" t="s">
        <v>33</v>
      </c>
      <c r="B33" s="12"/>
      <c r="C33" s="11"/>
      <c r="D33" s="13"/>
      <c r="E33" s="71">
        <f>RANK(F33,F$3:F$37,1)</f>
        <v>33</v>
      </c>
      <c r="F33" s="72">
        <f>O33+U33+AA33+AG33+AM33+AS33</f>
        <v>198</v>
      </c>
      <c r="G33" s="73">
        <f>IF(K33=0,1,0)+IF(Q33=0,1,0)+IF(W33=0,1,0)+IF(AC33=0,1,0)+IF(AI33=0,1,0)+IF(AO33=0,1,0)</f>
        <v>1</v>
      </c>
      <c r="H33" s="74">
        <f>K33+Q33+W33+AC33+AI33+AO33</f>
        <v>18</v>
      </c>
      <c r="I33" s="85">
        <f>N33+T33+Z33+AF33+AL33+AR33</f>
        <v>1096.5800000000002</v>
      </c>
      <c r="J33" s="57">
        <v>166.06</v>
      </c>
      <c r="K33" s="58">
        <v>6</v>
      </c>
      <c r="L33" s="59">
        <v>0</v>
      </c>
      <c r="M33" s="59">
        <v>0</v>
      </c>
      <c r="N33" s="75">
        <f>IF((OR(J33="",J33="DNF",J33="DQ",J33="DNC")),"",(J33+(5*K33)+(L33*10)-(M33*10)))</f>
        <v>196.06</v>
      </c>
      <c r="O33" s="74">
        <f>IF(N33="",Default_Rank_Score,RANK(N33,N$3:N$37,1))</f>
        <v>33</v>
      </c>
      <c r="P33" s="57">
        <v>184.88</v>
      </c>
      <c r="Q33" s="58">
        <v>2</v>
      </c>
      <c r="R33" s="59">
        <v>0</v>
      </c>
      <c r="S33" s="59">
        <v>0</v>
      </c>
      <c r="T33" s="78">
        <f>IF((OR(P33="",P33="DNF",P33="DQ",P33="DNC")),"",(P33+(5*Q33)+(R33*10)-(S33*10)))</f>
        <v>194.88</v>
      </c>
      <c r="U33" s="79">
        <f>IF(T33="",Default_Rank_Score,RANK(T33,T$3:T$37,1))</f>
        <v>33</v>
      </c>
      <c r="V33" s="57">
        <v>222</v>
      </c>
      <c r="W33" s="58">
        <v>0</v>
      </c>
      <c r="X33" s="59">
        <v>0</v>
      </c>
      <c r="Y33" s="59">
        <v>0</v>
      </c>
      <c r="Z33" s="78">
        <f>IF((OR(V33="",V33="DNF",V33="DQ",V33="DNC")),"",(V33+(5*W33)+(X33*10)-(Y33*10)))</f>
        <v>222</v>
      </c>
      <c r="AA33" s="79">
        <f>IF(Z33="",Default_Rank_Score,RANK(Z33,Z$3:Z$37,1))</f>
        <v>33</v>
      </c>
      <c r="AB33" s="57">
        <v>157.68</v>
      </c>
      <c r="AC33" s="58">
        <v>4</v>
      </c>
      <c r="AD33" s="59">
        <v>0</v>
      </c>
      <c r="AE33" s="59">
        <v>0</v>
      </c>
      <c r="AF33" s="78">
        <f>IF((OR(AB33="",AB33="DNF",AB33="DQ",AB33="DNC")),"",(AB33+(5*AC33)+(AD33*10)-(AE33*10)))</f>
        <v>177.68</v>
      </c>
      <c r="AG33" s="79">
        <f>IF(AF33="",Default_Rank_Score,RANK(AF33,AF$3:AF$37,1))</f>
        <v>33</v>
      </c>
      <c r="AH33" s="57">
        <v>131.96</v>
      </c>
      <c r="AI33" s="58">
        <v>2</v>
      </c>
      <c r="AJ33" s="59">
        <v>0</v>
      </c>
      <c r="AK33" s="59">
        <v>0</v>
      </c>
      <c r="AL33" s="78">
        <f>IF((OR(AH33="",AH33="DNF",AH33="DQ",AH33="DNC")),"",(AH33+(5*AI33)+(AJ33*10)-(AK33*10)))</f>
        <v>141.96</v>
      </c>
      <c r="AM33" s="79">
        <f>IF(AL33="",Default_Rank_Score,RANK(AL33,AL$3:AL$37,1))</f>
        <v>33</v>
      </c>
      <c r="AN33" s="57">
        <v>144</v>
      </c>
      <c r="AO33" s="58">
        <v>4</v>
      </c>
      <c r="AP33" s="59">
        <v>0</v>
      </c>
      <c r="AQ33" s="59">
        <v>0</v>
      </c>
      <c r="AR33" s="78">
        <f>IF((OR(AN33="",AN33="DNF",AN33="DQ",AN33="DNC")),"",(AN33+(5*AO33)+(AP33*10)-(AQ33*10)))</f>
        <v>164</v>
      </c>
      <c r="AS33" s="79">
        <f>IF(AR33="",Default_Rank_Score,RANK(AR33,AR$3:AR$37,1))</f>
        <v>33</v>
      </c>
      <c r="AT33" s="1" t="s">
        <v>66</v>
      </c>
    </row>
    <row r="34" spans="1:46" s="1" customFormat="1" ht="12.75">
      <c r="A34" s="14" t="s">
        <v>62</v>
      </c>
      <c r="B34" s="12"/>
      <c r="C34" s="11"/>
      <c r="D34" s="13"/>
      <c r="E34" s="71">
        <f>RANK(F34,F$3:F$37,1)</f>
        <v>2</v>
      </c>
      <c r="F34" s="72">
        <f>O34+U34+AA34+AG34+AM34+AS34</f>
        <v>28</v>
      </c>
      <c r="G34" s="73">
        <f>IF(K34=0,1,0)+IF(Q34=0,1,0)+IF(W34=0,1,0)+IF(AC34=0,1,0)+IF(AI34=0,1,0)+IF(AO34=0,1,0)</f>
        <v>0</v>
      </c>
      <c r="H34" s="74">
        <f>K34+Q34+W34+AC34+AI34+AO34</f>
        <v>12</v>
      </c>
      <c r="I34" s="85">
        <f>N34+T34+Z34+AF34+AL34+AR34</f>
        <v>228.93</v>
      </c>
      <c r="J34" s="57">
        <v>34.6</v>
      </c>
      <c r="K34" s="58">
        <v>1</v>
      </c>
      <c r="L34" s="59">
        <v>0</v>
      </c>
      <c r="M34" s="59">
        <v>0</v>
      </c>
      <c r="N34" s="75">
        <f>IF((OR(J34="",J34="DNF",J34="DQ",J34="DNC")),"",(J34+(5*K34)+(L34*10)-(M34*10)))</f>
        <v>39.6</v>
      </c>
      <c r="O34" s="74">
        <f>IF(N34="",Default_Rank_Score,RANK(N34,N$3:N$37,1))</f>
        <v>1</v>
      </c>
      <c r="P34" s="57">
        <v>25</v>
      </c>
      <c r="Q34" s="58">
        <v>2</v>
      </c>
      <c r="R34" s="59">
        <v>0</v>
      </c>
      <c r="S34" s="59">
        <v>0</v>
      </c>
      <c r="T34" s="78">
        <f>IF((OR(P34="",P34="DNF",P34="DQ",P34="DNC")),"",(P34+(5*Q34)+(R34*10)-(S34*10)))</f>
        <v>35</v>
      </c>
      <c r="U34" s="79">
        <f>IF(T34="",Default_Rank_Score,RANK(T34,T$3:T$37,1))</f>
        <v>4</v>
      </c>
      <c r="V34" s="57">
        <v>38.19</v>
      </c>
      <c r="W34" s="58">
        <v>2</v>
      </c>
      <c r="X34" s="59">
        <v>0</v>
      </c>
      <c r="Y34" s="59">
        <v>0</v>
      </c>
      <c r="Z34" s="78">
        <f>IF((OR(V34="",V34="DNF",V34="DQ",V34="DNC")),"",(V34+(5*W34)+(X34*10)-(Y34*10)))</f>
        <v>48.19</v>
      </c>
      <c r="AA34" s="79">
        <f>IF(Z34="",Default_Rank_Score,RANK(Z34,Z$3:Z$37,1))</f>
        <v>7</v>
      </c>
      <c r="AB34" s="57">
        <v>25.91</v>
      </c>
      <c r="AC34" s="58">
        <v>4</v>
      </c>
      <c r="AD34" s="59">
        <v>0</v>
      </c>
      <c r="AE34" s="59">
        <v>0</v>
      </c>
      <c r="AF34" s="78">
        <f>IF((OR(AB34="",AB34="DNF",AB34="DQ",AB34="DNC")),"",(AB34+(5*AC34)+(AD34*10)-(AE34*10)))</f>
        <v>45.91</v>
      </c>
      <c r="AG34" s="79">
        <f>IF(AF34="",Default_Rank_Score,RANK(AF34,AF$3:AF$37,1))</f>
        <v>12</v>
      </c>
      <c r="AH34" s="57">
        <v>22.46</v>
      </c>
      <c r="AI34" s="58">
        <v>1</v>
      </c>
      <c r="AJ34" s="59">
        <v>0</v>
      </c>
      <c r="AK34" s="59">
        <v>0</v>
      </c>
      <c r="AL34" s="78">
        <f>IF((OR(AH34="",AH34="DNF",AH34="DQ",AH34="DNC")),"",(AH34+(5*AI34)+(AJ34*10)-(AK34*10)))</f>
        <v>27.46</v>
      </c>
      <c r="AM34" s="79">
        <f>IF(AL34="",Default_Rank_Score,RANK(AL34,AL$3:AL$37,1))</f>
        <v>2</v>
      </c>
      <c r="AN34" s="57">
        <v>22.77</v>
      </c>
      <c r="AO34" s="58">
        <v>2</v>
      </c>
      <c r="AP34" s="59">
        <v>0</v>
      </c>
      <c r="AQ34" s="59">
        <v>0</v>
      </c>
      <c r="AR34" s="78">
        <f>IF((OR(AN34="",AN34="DNF",AN34="DQ",AN34="DNC")),"",(AN34+(5*AO34)+(AP34*10)-(AQ34*10)))</f>
        <v>32.769999999999996</v>
      </c>
      <c r="AS34" s="79">
        <f>IF(AR34="",Default_Rank_Score,RANK(AR34,AR$3:AR$37,1))</f>
        <v>2</v>
      </c>
      <c r="AT34" s="1" t="s">
        <v>69</v>
      </c>
    </row>
    <row r="35" spans="1:46" s="1" customFormat="1" ht="12.75">
      <c r="A35" s="14" t="s">
        <v>49</v>
      </c>
      <c r="B35" s="12"/>
      <c r="C35" s="11"/>
      <c r="D35" s="13"/>
      <c r="E35" s="71">
        <f>RANK(F35,F$3:F$37,1)</f>
        <v>29</v>
      </c>
      <c r="F35" s="72">
        <f>O35+U35+AA35+AG35+AM35+AS35</f>
        <v>165</v>
      </c>
      <c r="G35" s="73">
        <f>IF(K35=0,1,0)+IF(Q35=0,1,0)+IF(W35=0,1,0)+IF(AC35=0,1,0)+IF(AI35=0,1,0)+IF(AO35=0,1,0)</f>
        <v>0</v>
      </c>
      <c r="H35" s="74">
        <f>K35+Q35+W35+AC35+AI35+AO35</f>
        <v>18</v>
      </c>
      <c r="I35" s="85">
        <f>N35+T35+Z35+AF35+AL35+AR35</f>
        <v>502.51</v>
      </c>
      <c r="J35" s="57">
        <v>75.52</v>
      </c>
      <c r="K35" s="90">
        <v>1</v>
      </c>
      <c r="L35" s="59">
        <v>0</v>
      </c>
      <c r="M35" s="59">
        <v>0</v>
      </c>
      <c r="N35" s="75">
        <f>IF((OR(J35="",J35="DNF",J35="DQ",J35="DNC")),"",(J35+(5*K35)+(L35*10)-(M35*10)))</f>
        <v>80.52</v>
      </c>
      <c r="O35" s="74">
        <f>IF(N35="",Default_Rank_Score,RANK(N35,N$3:N$37,1))</f>
        <v>26</v>
      </c>
      <c r="P35" s="57">
        <v>60.05</v>
      </c>
      <c r="Q35" s="58">
        <v>2</v>
      </c>
      <c r="R35" s="59">
        <v>0</v>
      </c>
      <c r="S35" s="59">
        <v>0</v>
      </c>
      <c r="T35" s="78">
        <f>IF((OR(P35="",P35="DNF",P35="DQ",P35="DNC")),"",(P35+(5*Q35)+(R35*10)-(S35*10)))</f>
        <v>70.05</v>
      </c>
      <c r="U35" s="79">
        <f>IF(T35="",Default_Rank_Score,RANK(T35,T$3:T$37,1))</f>
        <v>25</v>
      </c>
      <c r="V35" s="57">
        <v>88.03</v>
      </c>
      <c r="W35" s="58">
        <v>8</v>
      </c>
      <c r="X35" s="59">
        <v>0</v>
      </c>
      <c r="Y35" s="59">
        <v>0</v>
      </c>
      <c r="Z35" s="78">
        <f>IF((OR(V35="",V35="DNF",V35="DQ",V35="DNC")),"",(V35+(5*W35)+(X35*10)-(Y35*10)))</f>
        <v>128.03</v>
      </c>
      <c r="AA35" s="79">
        <f>IF(Z35="",Default_Rank_Score,RANK(Z35,Z$3:Z$37,1))</f>
        <v>31</v>
      </c>
      <c r="AB35" s="57">
        <v>58.52</v>
      </c>
      <c r="AC35" s="58">
        <v>3</v>
      </c>
      <c r="AD35" s="59">
        <v>0</v>
      </c>
      <c r="AE35" s="59">
        <v>0</v>
      </c>
      <c r="AF35" s="78">
        <f>IF((OR(AB35="",AB35="DNF",AB35="DQ",AB35="DNC")),"",(AB35+(5*AC35)+(AD35*10)-(AE35*10)))</f>
        <v>73.52000000000001</v>
      </c>
      <c r="AG35" s="79">
        <f>IF(AF35="",Default_Rank_Score,RANK(AF35,AF$3:AF$37,1))</f>
        <v>28</v>
      </c>
      <c r="AH35" s="57">
        <v>72.19</v>
      </c>
      <c r="AI35" s="58">
        <v>2</v>
      </c>
      <c r="AJ35" s="59">
        <v>0</v>
      </c>
      <c r="AK35" s="59">
        <v>0</v>
      </c>
      <c r="AL35" s="78">
        <f>IF((OR(AH35="",AH35="DNF",AH35="DQ",AH35="DNC")),"",(AH35+(5*AI35)+(AJ35*10)-(AK35*10)))</f>
        <v>82.19</v>
      </c>
      <c r="AM35" s="79">
        <f>IF(AL35="",Default_Rank_Score,RANK(AL35,AL$3:AL$37,1))</f>
        <v>30</v>
      </c>
      <c r="AN35" s="57">
        <v>58.2</v>
      </c>
      <c r="AO35" s="58">
        <v>2</v>
      </c>
      <c r="AP35" s="59">
        <v>0</v>
      </c>
      <c r="AQ35" s="59">
        <v>0</v>
      </c>
      <c r="AR35" s="78">
        <f>IF((OR(AN35="",AN35="DNF",AN35="DQ",AN35="DNC")),"",(AN35+(5*AO35)+(AP35*10)-(AQ35*10)))</f>
        <v>68.2</v>
      </c>
      <c r="AS35" s="79">
        <f>IF(AR35="",Default_Rank_Score,RANK(AR35,AR$3:AR$37,1))</f>
        <v>25</v>
      </c>
      <c r="AT35" s="1" t="s">
        <v>65</v>
      </c>
    </row>
    <row r="36" spans="1:46" s="1" customFormat="1" ht="12.75">
      <c r="A36" s="14" t="s">
        <v>64</v>
      </c>
      <c r="B36" s="12"/>
      <c r="C36" s="11"/>
      <c r="D36" s="13"/>
      <c r="E36" s="71">
        <f>RANK(F36,F$3:F$37,1)</f>
        <v>32</v>
      </c>
      <c r="F36" s="72">
        <f>O36+U36+AA36+AG36+AM36+AS36</f>
        <v>192</v>
      </c>
      <c r="G36" s="73">
        <f>IF(K36=0,1,0)+IF(Q36=0,1,0)+IF(W36=0,1,0)+IF(AC36=0,1,0)+IF(AI36=0,1,0)+IF(AO36=0,1,0)</f>
        <v>0</v>
      </c>
      <c r="H36" s="74">
        <f>K36+Q36+W36+AC36+AI36+AO36</f>
        <v>39</v>
      </c>
      <c r="I36" s="85">
        <f>N36+T36+Z36+AF36+AL36+AR36</f>
        <v>847.77</v>
      </c>
      <c r="J36" s="57">
        <v>125.6</v>
      </c>
      <c r="K36" s="58">
        <v>5</v>
      </c>
      <c r="L36" s="59">
        <v>0</v>
      </c>
      <c r="M36" s="59">
        <v>0</v>
      </c>
      <c r="N36" s="75">
        <f>IF((OR(J36="",J36="DNF",J36="DQ",J36="DNC")),"",(J36+(5*K36)+(L36*10)-(M36*10)))</f>
        <v>150.6</v>
      </c>
      <c r="O36" s="74">
        <f>IF(N36="",Default_Rank_Score,RANK(N36,N$3:N$37,1))</f>
        <v>32</v>
      </c>
      <c r="P36" s="57">
        <v>101.65</v>
      </c>
      <c r="Q36" s="58">
        <v>6</v>
      </c>
      <c r="R36" s="59">
        <v>0</v>
      </c>
      <c r="S36" s="59">
        <v>0</v>
      </c>
      <c r="T36" s="78">
        <f>IF((OR(P36="",P36="DNF",P36="DQ",P36="DNC")),"",(P36+(5*Q36)+(R36*10)-(S36*10)))</f>
        <v>131.65</v>
      </c>
      <c r="U36" s="79">
        <f>IF(T36="",Default_Rank_Score,RANK(T36,T$3:T$37,1))</f>
        <v>32</v>
      </c>
      <c r="V36" s="57">
        <v>129.41</v>
      </c>
      <c r="W36" s="58">
        <v>9</v>
      </c>
      <c r="X36" s="59">
        <v>0</v>
      </c>
      <c r="Y36" s="59">
        <v>0</v>
      </c>
      <c r="Z36" s="78">
        <f>IF((OR(V36="",V36="DNF",V36="DQ",V36="DNC")),"",(V36+(5*W36)+(X36*10)-(Y36*10)))</f>
        <v>174.41</v>
      </c>
      <c r="AA36" s="79">
        <f>IF(Z36="",Default_Rank_Score,RANK(Z36,Z$3:Z$37,1))</f>
        <v>32</v>
      </c>
      <c r="AB36" s="57">
        <v>90.57</v>
      </c>
      <c r="AC36" s="58">
        <v>7</v>
      </c>
      <c r="AD36" s="59">
        <v>1</v>
      </c>
      <c r="AE36" s="59">
        <v>0</v>
      </c>
      <c r="AF36" s="78">
        <f>IF((OR(AB36="",AB36="DNF",AB36="DQ",AB36="DNC")),"",(AB36+(5*AC36)+(AD36*10)-(AE36*10)))</f>
        <v>135.57</v>
      </c>
      <c r="AG36" s="79">
        <f>IF(AF36="",Default_Rank_Score,RANK(AF36,AF$3:AF$37,1))</f>
        <v>32</v>
      </c>
      <c r="AH36" s="57">
        <v>95.87</v>
      </c>
      <c r="AI36" s="58">
        <v>6</v>
      </c>
      <c r="AJ36" s="59">
        <v>0</v>
      </c>
      <c r="AK36" s="59">
        <v>0</v>
      </c>
      <c r="AL36" s="78">
        <f>IF((OR(AH36="",AH36="DNF",AH36="DQ",AH36="DNC")),"",(AH36+(5*AI36)+(AJ36*10)-(AK36*10)))</f>
        <v>125.87</v>
      </c>
      <c r="AM36" s="79">
        <f>IF(AL36="",Default_Rank_Score,RANK(AL36,AL$3:AL$37,1))</f>
        <v>32</v>
      </c>
      <c r="AN36" s="57">
        <v>99.67</v>
      </c>
      <c r="AO36" s="58">
        <v>6</v>
      </c>
      <c r="AP36" s="59">
        <v>0</v>
      </c>
      <c r="AQ36" s="59">
        <v>0</v>
      </c>
      <c r="AR36" s="78">
        <f>IF((OR(AN36="",AN36="DNF",AN36="DQ",AN36="DNC")),"",(AN36+(5*AO36)+(AP36*10)-(AQ36*10)))</f>
        <v>129.67000000000002</v>
      </c>
      <c r="AS36" s="79">
        <f>IF(AR36="",Default_Rank_Score,RANK(AR36,AR$3:AR$37,1))</f>
        <v>32</v>
      </c>
      <c r="AT36" s="1" t="s">
        <v>79</v>
      </c>
    </row>
    <row r="37" spans="1:45" s="4" customFormat="1" ht="13.5" thickBot="1">
      <c r="A37" s="32" t="s">
        <v>18</v>
      </c>
      <c r="B37" s="32"/>
      <c r="C37" s="32"/>
      <c r="D37" s="32"/>
      <c r="E37" s="33"/>
      <c r="F37" s="34"/>
      <c r="G37" s="35"/>
      <c r="H37" s="36"/>
      <c r="I37" s="82"/>
      <c r="J37" s="61"/>
      <c r="K37" s="34"/>
      <c r="L37" s="34"/>
      <c r="M37" s="34"/>
      <c r="N37" s="62"/>
      <c r="O37" s="36"/>
      <c r="P37" s="61"/>
      <c r="Q37" s="34"/>
      <c r="R37" s="34"/>
      <c r="S37" s="34"/>
      <c r="T37" s="62"/>
      <c r="U37" s="36"/>
      <c r="V37" s="61"/>
      <c r="W37" s="34"/>
      <c r="X37" s="34"/>
      <c r="Y37" s="34"/>
      <c r="Z37" s="62"/>
      <c r="AA37" s="36"/>
      <c r="AB37" s="61"/>
      <c r="AC37" s="34"/>
      <c r="AD37" s="34"/>
      <c r="AE37" s="34"/>
      <c r="AF37" s="62"/>
      <c r="AG37" s="36"/>
      <c r="AH37" s="61"/>
      <c r="AI37" s="34"/>
      <c r="AJ37" s="34"/>
      <c r="AK37" s="34"/>
      <c r="AL37" s="62"/>
      <c r="AM37" s="36"/>
      <c r="AN37" s="61"/>
      <c r="AO37" s="34"/>
      <c r="AP37" s="34"/>
      <c r="AQ37" s="34"/>
      <c r="AR37" s="62"/>
      <c r="AS37" s="36"/>
    </row>
    <row r="38" spans="1:45" s="4" customFormat="1" ht="12.75">
      <c r="A38" s="37" t="s">
        <v>19</v>
      </c>
      <c r="B38" s="38"/>
      <c r="C38" s="38"/>
      <c r="D38" s="38"/>
      <c r="E38" s="39"/>
      <c r="F38" s="40"/>
      <c r="G38" s="41"/>
      <c r="H38" s="42"/>
      <c r="I38" s="83"/>
      <c r="J38" s="63">
        <v>200</v>
      </c>
      <c r="K38" s="40"/>
      <c r="L38" s="40"/>
      <c r="M38" s="40"/>
      <c r="N38" s="64"/>
      <c r="O38" s="40"/>
      <c r="P38" s="63">
        <v>200</v>
      </c>
      <c r="Q38" s="40"/>
      <c r="R38" s="40"/>
      <c r="S38" s="40"/>
      <c r="T38" s="64"/>
      <c r="U38" s="40"/>
      <c r="V38" s="63">
        <v>200</v>
      </c>
      <c r="W38" s="40"/>
      <c r="X38" s="40"/>
      <c r="Y38" s="40"/>
      <c r="Z38" s="64"/>
      <c r="AA38" s="40"/>
      <c r="AB38" s="63">
        <v>200</v>
      </c>
      <c r="AC38" s="40"/>
      <c r="AD38" s="40"/>
      <c r="AE38" s="40"/>
      <c r="AF38" s="64"/>
      <c r="AG38" s="40"/>
      <c r="AH38" s="63">
        <v>200</v>
      </c>
      <c r="AI38" s="40"/>
      <c r="AJ38" s="40"/>
      <c r="AK38" s="40"/>
      <c r="AL38" s="64"/>
      <c r="AM38" s="40"/>
      <c r="AN38" s="63">
        <v>200</v>
      </c>
      <c r="AO38" s="40"/>
      <c r="AP38" s="40"/>
      <c r="AQ38" s="40"/>
      <c r="AR38" s="64"/>
      <c r="AS38" s="40"/>
    </row>
    <row r="39" spans="1:45" s="4" customFormat="1" ht="12.75">
      <c r="A39" s="43" t="s">
        <v>20</v>
      </c>
      <c r="B39" s="44"/>
      <c r="C39" s="44"/>
      <c r="D39" s="44"/>
      <c r="E39" s="28"/>
      <c r="F39" s="29"/>
      <c r="G39" s="30"/>
      <c r="H39" s="31"/>
      <c r="I39" s="84"/>
      <c r="J39" s="65">
        <v>20</v>
      </c>
      <c r="K39" s="29"/>
      <c r="L39" s="29"/>
      <c r="M39" s="29"/>
      <c r="N39" s="60"/>
      <c r="O39" s="29"/>
      <c r="P39" s="65">
        <v>20</v>
      </c>
      <c r="Q39" s="29"/>
      <c r="R39" s="29"/>
      <c r="S39" s="29"/>
      <c r="T39" s="60"/>
      <c r="U39" s="29"/>
      <c r="V39" s="65">
        <v>20</v>
      </c>
      <c r="W39" s="29"/>
      <c r="X39" s="29"/>
      <c r="Y39" s="29"/>
      <c r="Z39" s="60"/>
      <c r="AA39" s="29"/>
      <c r="AB39" s="65">
        <v>20</v>
      </c>
      <c r="AC39" s="29"/>
      <c r="AD39" s="29"/>
      <c r="AE39" s="29"/>
      <c r="AF39" s="60"/>
      <c r="AG39" s="29"/>
      <c r="AH39" s="65">
        <v>20</v>
      </c>
      <c r="AI39" s="29"/>
      <c r="AJ39" s="29"/>
      <c r="AK39" s="29"/>
      <c r="AL39" s="60"/>
      <c r="AM39" s="29"/>
      <c r="AN39" s="65">
        <v>20</v>
      </c>
      <c r="AO39" s="29"/>
      <c r="AP39" s="29"/>
      <c r="AQ39" s="29"/>
      <c r="AR39" s="60"/>
      <c r="AS39" s="29"/>
    </row>
    <row r="40" spans="1:45" s="4" customFormat="1" ht="12.75">
      <c r="A40" s="43" t="s">
        <v>21</v>
      </c>
      <c r="B40" s="44"/>
      <c r="C40" s="44"/>
      <c r="D40" s="44"/>
      <c r="E40" s="28"/>
      <c r="F40" s="29"/>
      <c r="G40" s="30"/>
      <c r="H40" s="31"/>
      <c r="I40" s="84"/>
      <c r="J40" s="65">
        <f>MIN(J3:J37)</f>
        <v>34.6</v>
      </c>
      <c r="K40" s="29"/>
      <c r="L40" s="29"/>
      <c r="M40" s="29"/>
      <c r="N40" s="60">
        <f>MIN(N3:N37)</f>
        <v>39.6</v>
      </c>
      <c r="O40" s="29"/>
      <c r="P40" s="65">
        <f>MIN(P3:P37)</f>
        <v>25</v>
      </c>
      <c r="Q40" s="29"/>
      <c r="R40" s="29"/>
      <c r="S40" s="29"/>
      <c r="T40" s="60">
        <f>MIN(T3:T37)</f>
        <v>25.59</v>
      </c>
      <c r="U40" s="29"/>
      <c r="V40" s="65">
        <f>MIN(V3:V37)</f>
        <v>35.04</v>
      </c>
      <c r="W40" s="29"/>
      <c r="X40" s="29"/>
      <c r="Y40" s="29"/>
      <c r="Z40" s="60">
        <f>MIN(Z3:Z37)</f>
        <v>35.04</v>
      </c>
      <c r="AA40" s="29"/>
      <c r="AB40" s="65">
        <f>MIN(AB3:AB37)</f>
        <v>25.91</v>
      </c>
      <c r="AC40" s="29"/>
      <c r="AD40" s="29"/>
      <c r="AE40" s="29"/>
      <c r="AF40" s="60">
        <f>MIN(AF3:AF37)</f>
        <v>28.52</v>
      </c>
      <c r="AG40" s="29"/>
      <c r="AH40" s="65">
        <f>MIN(AH3:AH37)</f>
        <v>22.46</v>
      </c>
      <c r="AI40" s="29"/>
      <c r="AJ40" s="29"/>
      <c r="AK40" s="29"/>
      <c r="AL40" s="60">
        <f>MIN(AL3:AL37)</f>
        <v>25.61</v>
      </c>
      <c r="AM40" s="29"/>
      <c r="AN40" s="65">
        <f>MIN(AN3:AN37)</f>
        <v>22.77</v>
      </c>
      <c r="AO40" s="29"/>
      <c r="AP40" s="29"/>
      <c r="AQ40" s="29"/>
      <c r="AR40" s="60">
        <f>MIN(AR3:AR37)</f>
        <v>27.05</v>
      </c>
      <c r="AS40" s="29"/>
    </row>
    <row r="41" spans="1:45" s="4" customFormat="1" ht="12.75">
      <c r="A41" s="43" t="s">
        <v>22</v>
      </c>
      <c r="B41" s="44"/>
      <c r="C41" s="44"/>
      <c r="D41" s="44"/>
      <c r="E41" s="28"/>
      <c r="F41" s="29"/>
      <c r="G41" s="30"/>
      <c r="H41" s="31"/>
      <c r="I41" s="84"/>
      <c r="J41" s="65">
        <f>MAX(J3:J37)</f>
        <v>166.06</v>
      </c>
      <c r="K41" s="29"/>
      <c r="L41" s="29"/>
      <c r="M41" s="29"/>
      <c r="N41" s="60">
        <f>MAX(N3:N37)</f>
        <v>196.06</v>
      </c>
      <c r="O41" s="29"/>
      <c r="P41" s="65">
        <f>MAX(P3:P37)</f>
        <v>184.88</v>
      </c>
      <c r="Q41" s="29"/>
      <c r="R41" s="29"/>
      <c r="S41" s="29"/>
      <c r="T41" s="60">
        <f>MAX(T3:T37)</f>
        <v>194.88</v>
      </c>
      <c r="U41" s="29"/>
      <c r="V41" s="65">
        <f>MAX(V3:V37)</f>
        <v>222</v>
      </c>
      <c r="W41" s="29"/>
      <c r="X41" s="29"/>
      <c r="Y41" s="29"/>
      <c r="Z41" s="60">
        <f>MAX(Z3:Z37)</f>
        <v>222</v>
      </c>
      <c r="AA41" s="29"/>
      <c r="AB41" s="65">
        <f>MAX(AB3:AB37)</f>
        <v>157.68</v>
      </c>
      <c r="AC41" s="29"/>
      <c r="AD41" s="29"/>
      <c r="AE41" s="29"/>
      <c r="AF41" s="60">
        <f>MAX(AF3:AF37)</f>
        <v>177.68</v>
      </c>
      <c r="AG41" s="29"/>
      <c r="AH41" s="65">
        <f>MAX(AH3:AH37)</f>
        <v>131.96</v>
      </c>
      <c r="AI41" s="29"/>
      <c r="AJ41" s="29"/>
      <c r="AK41" s="29"/>
      <c r="AL41" s="60">
        <f>MAX(AL3:AL37)</f>
        <v>141.96</v>
      </c>
      <c r="AM41" s="29"/>
      <c r="AN41" s="65">
        <f>MAX(AN3:AN37)</f>
        <v>144</v>
      </c>
      <c r="AO41" s="29"/>
      <c r="AP41" s="29"/>
      <c r="AQ41" s="29"/>
      <c r="AR41" s="60">
        <f>MAX(AR3:AR37)</f>
        <v>164</v>
      </c>
      <c r="AS41" s="29"/>
    </row>
    <row r="42" spans="1:45" s="4" customFormat="1" ht="12.75">
      <c r="A42" s="43" t="s">
        <v>23</v>
      </c>
      <c r="B42" s="44"/>
      <c r="C42" s="44"/>
      <c r="D42" s="44"/>
      <c r="E42" s="28"/>
      <c r="F42" s="29"/>
      <c r="G42" s="30"/>
      <c r="H42" s="31"/>
      <c r="I42" s="84"/>
      <c r="J42" s="65">
        <f>AVERAGE(J3:J37)</f>
        <v>64.8121212121212</v>
      </c>
      <c r="K42" s="29"/>
      <c r="L42" s="29"/>
      <c r="M42" s="29"/>
      <c r="N42" s="66">
        <f>AVERAGE(N3:N37)</f>
        <v>71.02424242424242</v>
      </c>
      <c r="O42" s="29"/>
      <c r="P42" s="65">
        <f>AVERAGE(P3:P37)</f>
        <v>55.55727272727272</v>
      </c>
      <c r="Q42" s="29"/>
      <c r="R42" s="29"/>
      <c r="S42" s="29"/>
      <c r="T42" s="66">
        <f>AVERAGE(T3:T37)</f>
        <v>60.102727272727265</v>
      </c>
      <c r="U42" s="29"/>
      <c r="V42" s="65">
        <f>AVERAGE(V3:V37)</f>
        <v>66.94424242424242</v>
      </c>
      <c r="W42" s="29"/>
      <c r="X42" s="29"/>
      <c r="Y42" s="29"/>
      <c r="Z42" s="66">
        <f>AVERAGE(Z3:Z37)</f>
        <v>73.45939393939393</v>
      </c>
      <c r="AA42" s="29"/>
      <c r="AB42" s="65">
        <f>AVERAGE(AB3:AB37)</f>
        <v>51.85333333333333</v>
      </c>
      <c r="AC42" s="29"/>
      <c r="AD42" s="29"/>
      <c r="AE42" s="29"/>
      <c r="AF42" s="66">
        <f>AVERAGE(AF3:AF37)</f>
        <v>59.883636363636356</v>
      </c>
      <c r="AG42" s="29"/>
      <c r="AH42" s="65">
        <f>AVERAGE(AH3:AH37)</f>
        <v>49.0639393939394</v>
      </c>
      <c r="AI42" s="29"/>
      <c r="AJ42" s="29"/>
      <c r="AK42" s="29"/>
      <c r="AL42" s="66">
        <f>AVERAGE(AL3:AL37)</f>
        <v>52.548787878787884</v>
      </c>
      <c r="AM42" s="29"/>
      <c r="AN42" s="65">
        <f>AVERAGE(AN3:AN37)</f>
        <v>54.200909090909086</v>
      </c>
      <c r="AO42" s="29"/>
      <c r="AP42" s="29"/>
      <c r="AQ42" s="29"/>
      <c r="AR42" s="66">
        <f>AVERAGE(AR3:AR37)</f>
        <v>61.776666666666664</v>
      </c>
      <c r="AS42" s="29"/>
    </row>
    <row r="43" spans="1:45" s="4" customFormat="1" ht="12.75">
      <c r="A43" s="43" t="s">
        <v>24</v>
      </c>
      <c r="B43" s="44"/>
      <c r="C43" s="44"/>
      <c r="D43" s="44"/>
      <c r="E43" s="28"/>
      <c r="F43" s="29"/>
      <c r="G43" s="30"/>
      <c r="H43" s="31"/>
      <c r="I43" s="84"/>
      <c r="J43" s="65">
        <f>STDEV(J3:J37)</f>
        <v>26.455785373616276</v>
      </c>
      <c r="K43" s="29"/>
      <c r="L43" s="29"/>
      <c r="M43" s="29"/>
      <c r="N43" s="60">
        <f>STDEV(K3:N37)</f>
        <v>34.64166100742991</v>
      </c>
      <c r="O43" s="29"/>
      <c r="P43" s="65">
        <f>STDEV(P3:P37)</f>
        <v>29.99985846557526</v>
      </c>
      <c r="Q43" s="29"/>
      <c r="R43" s="29"/>
      <c r="S43" s="29"/>
      <c r="T43" s="60">
        <f>STDEV(Q3:T37)</f>
        <v>30.630683600118168</v>
      </c>
      <c r="U43" s="29"/>
      <c r="V43" s="65">
        <f>STDEV(V3:V37)</f>
        <v>34.662782908176816</v>
      </c>
      <c r="W43" s="29"/>
      <c r="X43" s="29"/>
      <c r="Y43" s="29"/>
      <c r="Z43" s="60">
        <f>STDEV(W3:Z37)</f>
        <v>37.125285429584004</v>
      </c>
      <c r="AA43" s="29"/>
      <c r="AB43" s="65">
        <f>STDEV(AB3:AB37)</f>
        <v>24.22167736071694</v>
      </c>
      <c r="AC43" s="29"/>
      <c r="AD43" s="29"/>
      <c r="AE43" s="29"/>
      <c r="AF43" s="60">
        <f>STDEV(AC3:AF37)</f>
        <v>29.692582257675834</v>
      </c>
      <c r="AG43" s="29"/>
      <c r="AH43" s="65">
        <f>STDEV(AH3:AH37)</f>
        <v>22.724955987222764</v>
      </c>
      <c r="AI43" s="29"/>
      <c r="AJ43" s="29"/>
      <c r="AK43" s="29"/>
      <c r="AL43" s="60">
        <f>STDEV(AI3:AL37)</f>
        <v>26.221022919605886</v>
      </c>
      <c r="AM43" s="29"/>
      <c r="AN43" s="65">
        <f>STDEV(AN3:AN37)</f>
        <v>23.08969255474675</v>
      </c>
      <c r="AO43" s="29"/>
      <c r="AP43" s="29"/>
      <c r="AQ43" s="29"/>
      <c r="AR43" s="60">
        <f>STDEV(AO3:AR37)</f>
        <v>30.075722360742592</v>
      </c>
      <c r="AS43" s="29"/>
    </row>
    <row r="44" spans="1:45" s="4" customFormat="1" ht="12.75">
      <c r="A44" s="43" t="s">
        <v>25</v>
      </c>
      <c r="B44" s="44"/>
      <c r="C44" s="44"/>
      <c r="D44" s="44"/>
      <c r="E44" s="28"/>
      <c r="F44" s="29"/>
      <c r="G44" s="30"/>
      <c r="H44" s="31"/>
      <c r="I44" s="84"/>
      <c r="J44" s="65"/>
      <c r="K44" s="29">
        <f>MAX(K3:K37)</f>
        <v>6</v>
      </c>
      <c r="L44" s="29"/>
      <c r="M44" s="29"/>
      <c r="N44" s="60"/>
      <c r="O44" s="29"/>
      <c r="P44" s="65"/>
      <c r="Q44" s="29">
        <f>MAX(Q3:Q37)</f>
        <v>6</v>
      </c>
      <c r="R44" s="29"/>
      <c r="S44" s="29"/>
      <c r="T44" s="60"/>
      <c r="U44" s="29"/>
      <c r="V44" s="65"/>
      <c r="W44" s="29">
        <f>MAX(W3:W37)</f>
        <v>9</v>
      </c>
      <c r="X44" s="29"/>
      <c r="Y44" s="29"/>
      <c r="Z44" s="60"/>
      <c r="AA44" s="29"/>
      <c r="AB44" s="65"/>
      <c r="AC44" s="29">
        <f>MAX(AC3:AC37)</f>
        <v>7</v>
      </c>
      <c r="AD44" s="29"/>
      <c r="AE44" s="29"/>
      <c r="AF44" s="60"/>
      <c r="AG44" s="29"/>
      <c r="AH44" s="65"/>
      <c r="AI44" s="29">
        <f>MAX(AI3:AI37)</f>
        <v>6</v>
      </c>
      <c r="AJ44" s="29"/>
      <c r="AK44" s="29"/>
      <c r="AL44" s="60"/>
      <c r="AM44" s="29"/>
      <c r="AN44" s="65"/>
      <c r="AO44" s="29">
        <f>MAX(AO3:AO37)</f>
        <v>7</v>
      </c>
      <c r="AP44" s="29"/>
      <c r="AQ44" s="29"/>
      <c r="AR44" s="60"/>
      <c r="AS44" s="29"/>
    </row>
    <row r="45" spans="1:45" s="4" customFormat="1" ht="13.5" thickBot="1">
      <c r="A45" s="45" t="s">
        <v>26</v>
      </c>
      <c r="B45" s="46"/>
      <c r="C45" s="46"/>
      <c r="D45" s="46"/>
      <c r="E45" s="33"/>
      <c r="F45" s="34"/>
      <c r="G45" s="35"/>
      <c r="H45" s="36"/>
      <c r="I45" s="82"/>
      <c r="J45" s="61"/>
      <c r="K45" s="34">
        <f>AVERAGE(K3:K37)</f>
        <v>1.2424242424242424</v>
      </c>
      <c r="L45" s="34"/>
      <c r="M45" s="34"/>
      <c r="N45" s="62"/>
      <c r="O45" s="34"/>
      <c r="P45" s="61"/>
      <c r="Q45" s="34">
        <f>AVERAGE(Q3:Q37)</f>
        <v>0.7272727272727273</v>
      </c>
      <c r="R45" s="34"/>
      <c r="S45" s="34"/>
      <c r="T45" s="62"/>
      <c r="U45" s="34"/>
      <c r="V45" s="61"/>
      <c r="W45" s="34">
        <f>AVERAGE(W3:W37)</f>
        <v>1.2424242424242424</v>
      </c>
      <c r="X45" s="34"/>
      <c r="Y45" s="34"/>
      <c r="Z45" s="62"/>
      <c r="AA45" s="34"/>
      <c r="AB45" s="61"/>
      <c r="AC45" s="34">
        <f>AVERAGE(AC3:AC37)</f>
        <v>1.4242424242424243</v>
      </c>
      <c r="AD45" s="34"/>
      <c r="AE45" s="34"/>
      <c r="AF45" s="62"/>
      <c r="AG45" s="34"/>
      <c r="AH45" s="61"/>
      <c r="AI45" s="34">
        <f>AVERAGE(AI3:AI37)</f>
        <v>0.696969696969697</v>
      </c>
      <c r="AJ45" s="34"/>
      <c r="AK45" s="34"/>
      <c r="AL45" s="62"/>
      <c r="AM45" s="34"/>
      <c r="AN45" s="61"/>
      <c r="AO45" s="34">
        <f>AVERAGE(AO3:AO37)</f>
        <v>1.3333333333333333</v>
      </c>
      <c r="AP45" s="34"/>
      <c r="AQ45" s="34"/>
      <c r="AR45" s="62"/>
      <c r="AS45" s="34"/>
    </row>
    <row r="46" spans="1:45" s="4" customFormat="1" ht="12.75">
      <c r="A46" s="47" t="s">
        <v>27</v>
      </c>
      <c r="B46" s="48"/>
      <c r="C46" s="48"/>
      <c r="D46" s="48"/>
      <c r="E46" s="5">
        <v>33</v>
      </c>
      <c r="F46" s="6"/>
      <c r="G46" s="6"/>
      <c r="H46" s="6"/>
      <c r="I46" s="6"/>
      <c r="J46" s="67"/>
      <c r="K46" s="6"/>
      <c r="L46" s="6"/>
      <c r="M46" s="6"/>
      <c r="N46" s="67"/>
      <c r="O46" s="6"/>
      <c r="P46" s="67"/>
      <c r="Q46" s="6"/>
      <c r="R46" s="6"/>
      <c r="S46" s="6"/>
      <c r="T46" s="67"/>
      <c r="U46" s="6"/>
      <c r="V46" s="67"/>
      <c r="W46" s="6"/>
      <c r="X46" s="6"/>
      <c r="Y46" s="6"/>
      <c r="Z46" s="67"/>
      <c r="AA46" s="6"/>
      <c r="AB46" s="67"/>
      <c r="AC46" s="6"/>
      <c r="AD46" s="6"/>
      <c r="AE46" s="6"/>
      <c r="AF46" s="67"/>
      <c r="AG46" s="6"/>
      <c r="AH46" s="67"/>
      <c r="AI46" s="6"/>
      <c r="AJ46" s="6"/>
      <c r="AK46" s="6"/>
      <c r="AL46" s="67"/>
      <c r="AM46" s="6"/>
      <c r="AN46" s="67"/>
      <c r="AO46" s="6"/>
      <c r="AP46" s="6"/>
      <c r="AQ46" s="6"/>
      <c r="AR46" s="67"/>
      <c r="AS46" s="6"/>
    </row>
  </sheetData>
  <sheetProtection insertRows="0" deleteRows="0" selectLockedCells="1" sort="0"/>
  <mergeCells count="6">
    <mergeCell ref="AH1:AK1"/>
    <mergeCell ref="AN1:AQ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36 X4:Y36 L4:M36 AD4:AE36 R4:S36 AP4:AQ36">
      <formula1>0</formula1>
      <formula2>1</formula2>
    </dataValidation>
    <dataValidation errorStyle="warning" type="decimal" allowBlank="1" showErrorMessage="1" errorTitle="That's a lot of misses" error="It's unusual to miss more than 10" sqref="AI4:AI36 K4:K36 Q4:Q36 W4:W36 AC4:AC36 AO4:AO36">
      <formula1>0</formula1>
      <formula2>10</formula2>
    </dataValidation>
    <dataValidation errorStyle="warning" type="decimal" allowBlank="1" errorTitle="New Max or Min" error="Please verify your data" sqref="P4:P21 V4:V21 AB4:AB21">
      <formula1>#REF!</formula1>
      <formula2>#REF!</formula2>
    </dataValidation>
    <dataValidation allowBlank="1" showInputMessage="1" sqref="J4:J21"/>
    <dataValidation errorStyle="warning" type="decimal" allowBlank="1" errorTitle="New Max or Min" error="Please verify your data" sqref="AH4:AH21 AN4:AN21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rowBreaks count="1" manualBreakCount="1">
    <brk id="37" max="255" man="1"/>
  </rowBreaks>
  <colBreaks count="1" manualBreakCount="1">
    <brk id="33" max="2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46"/>
  <sheetViews>
    <sheetView zoomScale="75" zoomScaleNormal="75" workbookViewId="0" topLeftCell="A1">
      <pane xSplit="8" ySplit="3" topLeftCell="Z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9" sqref="A9"/>
    </sheetView>
  </sheetViews>
  <sheetFormatPr defaultColWidth="7.8515625" defaultRowHeight="12.75"/>
  <cols>
    <col min="1" max="1" width="30.28125" style="7" bestFit="1" customWidth="1"/>
    <col min="2" max="2" width="4.7109375" style="7" hidden="1" customWidth="1"/>
    <col min="3" max="3" width="6.28125" style="7" hidden="1" customWidth="1"/>
    <col min="4" max="4" width="4.7109375" style="7" hidden="1" customWidth="1"/>
    <col min="5" max="5" width="6.140625" style="8" customWidth="1"/>
    <col min="6" max="8" width="6.00390625" style="9" customWidth="1"/>
    <col min="9" max="9" width="7.57421875" style="9" customWidth="1"/>
    <col min="10" max="10" width="6.8515625" style="68" customWidth="1"/>
    <col min="11" max="11" width="3.7109375" style="69" customWidth="1"/>
    <col min="12" max="12" width="3.8515625" style="69" bestFit="1" customWidth="1"/>
    <col min="13" max="13" width="3.8515625" style="69" customWidth="1"/>
    <col min="14" max="14" width="6.57421875" style="70" customWidth="1"/>
    <col min="15" max="15" width="4.57421875" style="9" bestFit="1" customWidth="1"/>
    <col min="16" max="16" width="6.7109375" style="68" customWidth="1"/>
    <col min="17" max="17" width="3.7109375" style="69" customWidth="1"/>
    <col min="18" max="18" width="4.00390625" style="69" bestFit="1" customWidth="1"/>
    <col min="19" max="19" width="3.8515625" style="69" customWidth="1"/>
    <col min="20" max="20" width="6.57421875" style="70" customWidth="1"/>
    <col min="21" max="21" width="4.57421875" style="9" bestFit="1" customWidth="1"/>
    <col min="22" max="22" width="6.7109375" style="68" customWidth="1"/>
    <col min="23" max="23" width="3.7109375" style="69" customWidth="1"/>
    <col min="24" max="24" width="3.8515625" style="69" bestFit="1" customWidth="1"/>
    <col min="25" max="25" width="3.8515625" style="69" customWidth="1"/>
    <col min="26" max="26" width="6.57421875" style="70" customWidth="1"/>
    <col min="27" max="27" width="4.57421875" style="9" bestFit="1" customWidth="1"/>
    <col min="28" max="28" width="6.7109375" style="68" customWidth="1"/>
    <col min="29" max="29" width="3.7109375" style="69" customWidth="1"/>
    <col min="30" max="30" width="3.8515625" style="69" bestFit="1" customWidth="1"/>
    <col min="31" max="31" width="3.8515625" style="69" customWidth="1"/>
    <col min="32" max="32" width="6.57421875" style="70" customWidth="1"/>
    <col min="33" max="33" width="4.57421875" style="9" bestFit="1" customWidth="1"/>
    <col min="34" max="34" width="6.7109375" style="68" customWidth="1"/>
    <col min="35" max="35" width="3.7109375" style="69" customWidth="1"/>
    <col min="36" max="36" width="3.8515625" style="69" bestFit="1" customWidth="1"/>
    <col min="37" max="37" width="3.8515625" style="69" customWidth="1"/>
    <col min="38" max="38" width="6.57421875" style="70" customWidth="1"/>
    <col min="39" max="39" width="4.57421875" style="9" bestFit="1" customWidth="1"/>
    <col min="40" max="40" width="6.7109375" style="68" customWidth="1"/>
    <col min="41" max="41" width="3.7109375" style="69" customWidth="1"/>
    <col min="42" max="43" width="3.8515625" style="69" customWidth="1"/>
    <col min="44" max="44" width="6.57421875" style="70" customWidth="1"/>
    <col min="45" max="45" width="4.57421875" style="9" bestFit="1" customWidth="1"/>
    <col min="46" max="46" width="31.421875" style="10" customWidth="1"/>
    <col min="47" max="16384" width="7.8515625" style="10" customWidth="1"/>
  </cols>
  <sheetData>
    <row r="1" spans="1:45" s="2" customFormat="1" ht="12.75" customHeight="1" thickBot="1">
      <c r="A1" s="15" t="s">
        <v>3</v>
      </c>
      <c r="B1" s="16"/>
      <c r="C1" s="16"/>
      <c r="D1" s="16"/>
      <c r="E1" s="16"/>
      <c r="F1" s="16"/>
      <c r="G1" s="16"/>
      <c r="H1" s="17"/>
      <c r="I1" s="80"/>
      <c r="J1" s="88" t="s">
        <v>4</v>
      </c>
      <c r="K1" s="89"/>
      <c r="L1" s="89"/>
      <c r="M1" s="89"/>
      <c r="N1" s="49"/>
      <c r="O1" s="50"/>
      <c r="P1" s="88" t="s">
        <v>5</v>
      </c>
      <c r="Q1" s="89"/>
      <c r="R1" s="89"/>
      <c r="S1" s="89"/>
      <c r="T1" s="49"/>
      <c r="U1" s="50"/>
      <c r="V1" s="88" t="s">
        <v>6</v>
      </c>
      <c r="W1" s="89"/>
      <c r="X1" s="89"/>
      <c r="Y1" s="89"/>
      <c r="Z1" s="49"/>
      <c r="AA1" s="50"/>
      <c r="AB1" s="88" t="s">
        <v>7</v>
      </c>
      <c r="AC1" s="89"/>
      <c r="AD1" s="89"/>
      <c r="AE1" s="89"/>
      <c r="AF1" s="49"/>
      <c r="AG1" s="50"/>
      <c r="AH1" s="88" t="s">
        <v>8</v>
      </c>
      <c r="AI1" s="89"/>
      <c r="AJ1" s="89"/>
      <c r="AK1" s="89"/>
      <c r="AL1" s="49"/>
      <c r="AM1" s="50"/>
      <c r="AN1" s="88" t="s">
        <v>9</v>
      </c>
      <c r="AO1" s="89"/>
      <c r="AP1" s="89"/>
      <c r="AQ1" s="89"/>
      <c r="AR1" s="49"/>
      <c r="AS1" s="50"/>
    </row>
    <row r="2" spans="1:46" s="3" customFormat="1" ht="78" customHeight="1" thickBot="1">
      <c r="A2" s="18" t="s">
        <v>10</v>
      </c>
      <c r="B2" s="19" t="s">
        <v>0</v>
      </c>
      <c r="C2" s="19" t="s">
        <v>29</v>
      </c>
      <c r="D2" s="19" t="s">
        <v>28</v>
      </c>
      <c r="E2" s="20" t="s">
        <v>11</v>
      </c>
      <c r="F2" s="20" t="s">
        <v>12</v>
      </c>
      <c r="G2" s="21" t="s">
        <v>13</v>
      </c>
      <c r="H2" s="22" t="s">
        <v>14</v>
      </c>
      <c r="I2" s="86" t="s">
        <v>31</v>
      </c>
      <c r="J2" s="51" t="s">
        <v>15</v>
      </c>
      <c r="K2" s="52" t="s">
        <v>1</v>
      </c>
      <c r="L2" s="52" t="s">
        <v>16</v>
      </c>
      <c r="M2" s="52" t="s">
        <v>2</v>
      </c>
      <c r="N2" s="53" t="s">
        <v>17</v>
      </c>
      <c r="O2" s="54" t="s">
        <v>11</v>
      </c>
      <c r="P2" s="51" t="s">
        <v>15</v>
      </c>
      <c r="Q2" s="52" t="s">
        <v>1</v>
      </c>
      <c r="R2" s="52" t="s">
        <v>16</v>
      </c>
      <c r="S2" s="52" t="s">
        <v>2</v>
      </c>
      <c r="T2" s="53" t="s">
        <v>17</v>
      </c>
      <c r="U2" s="54" t="s">
        <v>11</v>
      </c>
      <c r="V2" s="51" t="s">
        <v>15</v>
      </c>
      <c r="W2" s="52" t="s">
        <v>1</v>
      </c>
      <c r="X2" s="52" t="s">
        <v>16</v>
      </c>
      <c r="Y2" s="52" t="s">
        <v>2</v>
      </c>
      <c r="Z2" s="53" t="s">
        <v>17</v>
      </c>
      <c r="AA2" s="54" t="s">
        <v>11</v>
      </c>
      <c r="AB2" s="51" t="s">
        <v>15</v>
      </c>
      <c r="AC2" s="52" t="s">
        <v>1</v>
      </c>
      <c r="AD2" s="52" t="s">
        <v>16</v>
      </c>
      <c r="AE2" s="52" t="s">
        <v>2</v>
      </c>
      <c r="AF2" s="53" t="s">
        <v>17</v>
      </c>
      <c r="AG2" s="54" t="s">
        <v>11</v>
      </c>
      <c r="AH2" s="51" t="s">
        <v>15</v>
      </c>
      <c r="AI2" s="52" t="s">
        <v>1</v>
      </c>
      <c r="AJ2" s="52" t="s">
        <v>16</v>
      </c>
      <c r="AK2" s="52" t="s">
        <v>2</v>
      </c>
      <c r="AL2" s="53" t="s">
        <v>17</v>
      </c>
      <c r="AM2" s="54" t="s">
        <v>11</v>
      </c>
      <c r="AN2" s="51" t="s">
        <v>15</v>
      </c>
      <c r="AO2" s="52" t="s">
        <v>1</v>
      </c>
      <c r="AP2" s="52" t="s">
        <v>16</v>
      </c>
      <c r="AQ2" s="52" t="s">
        <v>2</v>
      </c>
      <c r="AR2" s="53" t="s">
        <v>17</v>
      </c>
      <c r="AS2" s="54" t="s">
        <v>11</v>
      </c>
      <c r="AT2" s="76" t="s">
        <v>30</v>
      </c>
    </row>
    <row r="3" spans="1:45" s="3" customFormat="1" ht="12.75">
      <c r="A3" s="23" t="s">
        <v>18</v>
      </c>
      <c r="B3" s="24"/>
      <c r="C3" s="24"/>
      <c r="D3" s="24"/>
      <c r="E3" s="25"/>
      <c r="F3" s="25"/>
      <c r="G3" s="26"/>
      <c r="H3" s="27"/>
      <c r="I3" s="81"/>
      <c r="J3" s="55"/>
      <c r="K3" s="25"/>
      <c r="L3" s="25"/>
      <c r="M3" s="25"/>
      <c r="N3" s="56"/>
      <c r="O3" s="27"/>
      <c r="P3" s="55"/>
      <c r="Q3" s="25"/>
      <c r="R3" s="25"/>
      <c r="S3" s="25"/>
      <c r="T3" s="56"/>
      <c r="U3" s="27"/>
      <c r="V3" s="55"/>
      <c r="W3" s="25"/>
      <c r="X3" s="25"/>
      <c r="Y3" s="25"/>
      <c r="Z3" s="56"/>
      <c r="AA3" s="27"/>
      <c r="AB3" s="55"/>
      <c r="AC3" s="25"/>
      <c r="AD3" s="25"/>
      <c r="AE3" s="25"/>
      <c r="AF3" s="56"/>
      <c r="AG3" s="27"/>
      <c r="AH3" s="55"/>
      <c r="AI3" s="25"/>
      <c r="AJ3" s="25"/>
      <c r="AK3" s="25"/>
      <c r="AL3" s="56"/>
      <c r="AM3" s="27"/>
      <c r="AN3" s="55"/>
      <c r="AO3" s="25"/>
      <c r="AP3" s="25"/>
      <c r="AQ3" s="25"/>
      <c r="AR3" s="56"/>
      <c r="AS3" s="27"/>
    </row>
    <row r="4" spans="1:46" s="1" customFormat="1" ht="12.75">
      <c r="A4" s="14" t="s">
        <v>33</v>
      </c>
      <c r="B4" s="12"/>
      <c r="C4" s="11"/>
      <c r="D4" s="13"/>
      <c r="E4" s="71">
        <f>RANK(F4,F$3:F$37,1)</f>
        <v>33</v>
      </c>
      <c r="F4" s="72">
        <f>O4+U4+AA4+AG4+AM4+AS4</f>
        <v>198</v>
      </c>
      <c r="G4" s="73">
        <f>IF(K4=0,1,0)+IF(Q4=0,1,0)+IF(W4=0,1,0)+IF(AC4=0,1,0)+IF(AI4=0,1,0)+IF(AO4=0,1,0)</f>
        <v>1</v>
      </c>
      <c r="H4" s="74">
        <f>K4+Q4+W4+AC4+AI4+AO4</f>
        <v>18</v>
      </c>
      <c r="I4" s="85">
        <f>N4+T4+Z4+AF4+AL4+AR4</f>
        <v>1096.5800000000002</v>
      </c>
      <c r="J4" s="57">
        <v>166.06</v>
      </c>
      <c r="K4" s="58">
        <v>6</v>
      </c>
      <c r="L4" s="59">
        <v>0</v>
      </c>
      <c r="M4" s="59">
        <v>0</v>
      </c>
      <c r="N4" s="75">
        <f>IF((OR(J4="",J4="DNF",J4="DQ",J4="DNC")),"",(J4+(5*K4)+(L4*10)-(M4*10)))</f>
        <v>196.06</v>
      </c>
      <c r="O4" s="74">
        <f>IF(N4="",Default_Rank_Score,RANK(N4,N$3:N$37,1))</f>
        <v>33</v>
      </c>
      <c r="P4" s="57">
        <v>184.88</v>
      </c>
      <c r="Q4" s="58">
        <v>2</v>
      </c>
      <c r="R4" s="59">
        <v>0</v>
      </c>
      <c r="S4" s="59">
        <v>0</v>
      </c>
      <c r="T4" s="78">
        <f>IF((OR(P4="",P4="DNF",P4="DQ",P4="DNC")),"",(P4+(5*Q4)+(R4*10)-(S4*10)))</f>
        <v>194.88</v>
      </c>
      <c r="U4" s="79">
        <f>IF(T4="",Default_Rank_Score,RANK(T4,T$3:T$37,1))</f>
        <v>33</v>
      </c>
      <c r="V4" s="57">
        <v>222</v>
      </c>
      <c r="W4" s="58">
        <v>0</v>
      </c>
      <c r="X4" s="59">
        <v>0</v>
      </c>
      <c r="Y4" s="59">
        <v>0</v>
      </c>
      <c r="Z4" s="78">
        <f>IF((OR(V4="",V4="DNF",V4="DQ",V4="DNC")),"",(V4+(5*W4)+(X4*10)-(Y4*10)))</f>
        <v>222</v>
      </c>
      <c r="AA4" s="79">
        <f>IF(Z4="",Default_Rank_Score,RANK(Z4,Z$3:Z$37,1))</f>
        <v>33</v>
      </c>
      <c r="AB4" s="57">
        <v>157.68</v>
      </c>
      <c r="AC4" s="58">
        <v>4</v>
      </c>
      <c r="AD4" s="59">
        <v>0</v>
      </c>
      <c r="AE4" s="59">
        <v>0</v>
      </c>
      <c r="AF4" s="78">
        <f>IF((OR(AB4="",AB4="DNF",AB4="DQ",AB4="DNC")),"",(AB4+(5*AC4)+(AD4*10)-(AE4*10)))</f>
        <v>177.68</v>
      </c>
      <c r="AG4" s="79">
        <f>IF(AF4="",Default_Rank_Score,RANK(AF4,AF$3:AF$37,1))</f>
        <v>33</v>
      </c>
      <c r="AH4" s="57">
        <v>131.96</v>
      </c>
      <c r="AI4" s="58">
        <v>2</v>
      </c>
      <c r="AJ4" s="59">
        <v>0</v>
      </c>
      <c r="AK4" s="59">
        <v>0</v>
      </c>
      <c r="AL4" s="78">
        <f>IF((OR(AH4="",AH4="DNF",AH4="DQ",AH4="DNC")),"",(AH4+(5*AI4)+(AJ4*10)-(AK4*10)))</f>
        <v>141.96</v>
      </c>
      <c r="AM4" s="79">
        <f>IF(AL4="",Default_Rank_Score,RANK(AL4,AL$3:AL$37,1))</f>
        <v>33</v>
      </c>
      <c r="AN4" s="57">
        <v>144</v>
      </c>
      <c r="AO4" s="58">
        <v>4</v>
      </c>
      <c r="AP4" s="59">
        <v>0</v>
      </c>
      <c r="AQ4" s="59">
        <v>0</v>
      </c>
      <c r="AR4" s="78">
        <f>IF((OR(AN4="",AN4="DNF",AN4="DQ",AN4="DNC")),"",(AN4+(5*AO4)+(AP4*10)-(AQ4*10)))</f>
        <v>164</v>
      </c>
      <c r="AS4" s="79">
        <f>IF(AR4="",Default_Rank_Score,RANK(AR4,AR$3:AR$37,1))</f>
        <v>33</v>
      </c>
      <c r="AT4" s="1" t="s">
        <v>66</v>
      </c>
    </row>
    <row r="5" spans="1:46" s="1" customFormat="1" ht="12.75">
      <c r="A5" s="77" t="s">
        <v>40</v>
      </c>
      <c r="B5" s="12"/>
      <c r="C5" s="11"/>
      <c r="D5" s="13"/>
      <c r="E5" s="71">
        <f>RANK(F5,F$3:F$37,1)</f>
        <v>11</v>
      </c>
      <c r="F5" s="72">
        <f>O5+U5+AA5+AG5+AM5+AS5</f>
        <v>68</v>
      </c>
      <c r="G5" s="73">
        <f>IF(K5=0,1,0)+IF(Q5=0,1,0)+IF(W5=0,1,0)+IF(AC5=0,1,0)+IF(AI5=0,1,0)+IF(AO5=0,1,0)</f>
        <v>5</v>
      </c>
      <c r="H5" s="74">
        <f>K5+Q5+W5+AC5+AI5+AO5</f>
        <v>2</v>
      </c>
      <c r="I5" s="85">
        <f>N5+T5+Z5+AF5+AL5+AR5</f>
        <v>294.07</v>
      </c>
      <c r="J5" s="57">
        <v>54.13</v>
      </c>
      <c r="K5" s="58">
        <v>2</v>
      </c>
      <c r="L5" s="59">
        <v>0</v>
      </c>
      <c r="M5" s="59">
        <v>0</v>
      </c>
      <c r="N5" s="75">
        <f>IF((OR(J5="",J5="DNF",J5="DQ",J5="DNC")),"",(J5+(5*K5)+(L5*10)-(M5*10)))</f>
        <v>64.13</v>
      </c>
      <c r="O5" s="74">
        <f>IF(N5="",Default_Rank_Score,RANK(N5,N$3:N$37,1))</f>
        <v>17</v>
      </c>
      <c r="P5" s="57">
        <v>60.13</v>
      </c>
      <c r="Q5" s="58">
        <v>0</v>
      </c>
      <c r="R5" s="59">
        <v>1</v>
      </c>
      <c r="S5" s="59">
        <v>0</v>
      </c>
      <c r="T5" s="78">
        <f>IF((OR(P5="",P5="DNF",P5="DQ",P5="DNC")),"",(P5+(5*Q5)+(R5*10)-(S5*10)))</f>
        <v>70.13</v>
      </c>
      <c r="U5" s="79">
        <f>IF(T5="",Default_Rank_Score,RANK(T5,T$3:T$37,1))</f>
        <v>26</v>
      </c>
      <c r="V5" s="57">
        <v>49.23</v>
      </c>
      <c r="W5" s="58">
        <v>0</v>
      </c>
      <c r="X5" s="59">
        <v>0</v>
      </c>
      <c r="Y5" s="59">
        <v>0</v>
      </c>
      <c r="Z5" s="78">
        <f>IF((OR(V5="",V5="DNF",V5="DQ",V5="DNC")),"",(V5+(5*W5)+(X5*10)-(Y5*10)))</f>
        <v>49.23</v>
      </c>
      <c r="AA5" s="79">
        <f>IF(Z5="",Default_Rank_Score,RANK(Z5,Z$3:Z$37,1))</f>
        <v>8</v>
      </c>
      <c r="AB5" s="57">
        <v>36.92</v>
      </c>
      <c r="AC5" s="58">
        <v>0</v>
      </c>
      <c r="AD5" s="59">
        <v>0</v>
      </c>
      <c r="AE5" s="59">
        <v>0</v>
      </c>
      <c r="AF5" s="78">
        <f>IF((OR(AB5="",AB5="DNF",AB5="DQ",AB5="DNC")),"",(AB5+(5*AC5)+(AD5*10)-(AE5*10)))</f>
        <v>36.92</v>
      </c>
      <c r="AG5" s="79">
        <f>IF(AF5="",Default_Rank_Score,RANK(AF5,AF$3:AF$37,1))</f>
        <v>4</v>
      </c>
      <c r="AH5" s="57">
        <v>33.86</v>
      </c>
      <c r="AI5" s="58">
        <v>0</v>
      </c>
      <c r="AJ5" s="59">
        <v>0</v>
      </c>
      <c r="AK5" s="59">
        <v>0</v>
      </c>
      <c r="AL5" s="78">
        <f>IF((OR(AH5="",AH5="DNF",AH5="DQ",AH5="DNC")),"",(AH5+(5*AI5)+(AJ5*10)-(AK5*10)))</f>
        <v>33.86</v>
      </c>
      <c r="AM5" s="79">
        <f>IF(AL5="",Default_Rank_Score,RANK(AL5,AL$3:AL$37,1))</f>
        <v>6</v>
      </c>
      <c r="AN5" s="57">
        <v>39.8</v>
      </c>
      <c r="AO5" s="58">
        <v>0</v>
      </c>
      <c r="AP5" s="59">
        <v>0</v>
      </c>
      <c r="AQ5" s="59">
        <v>0</v>
      </c>
      <c r="AR5" s="78">
        <f>IF((OR(AN5="",AN5="DNF",AN5="DQ",AN5="DNC")),"",(AN5+(5*AO5)+(AP5*10)-(AQ5*10)))</f>
        <v>39.8</v>
      </c>
      <c r="AS5" s="79">
        <f>IF(AR5="",Default_Rank_Score,RANK(AR5,AR$3:AR$37,1))</f>
        <v>7</v>
      </c>
      <c r="AT5" s="1" t="s">
        <v>73</v>
      </c>
    </row>
    <row r="6" spans="1:46" s="1" customFormat="1" ht="12.75">
      <c r="A6" s="14" t="s">
        <v>46</v>
      </c>
      <c r="B6" s="12"/>
      <c r="C6" s="11"/>
      <c r="D6" s="13"/>
      <c r="E6" s="71">
        <f>RANK(F6,F$3:F$37,1)</f>
        <v>10</v>
      </c>
      <c r="F6" s="72">
        <f>O6+U6+AA6+AG6+AM6+AS6</f>
        <v>67</v>
      </c>
      <c r="G6" s="73">
        <f>IF(K6=0,1,0)+IF(Q6=0,1,0)+IF(W6=0,1,0)+IF(AC6=0,1,0)+IF(AI6=0,1,0)+IF(AO6=0,1,0)</f>
        <v>3</v>
      </c>
      <c r="H6" s="74">
        <f>K6+Q6+W6+AC6+AI6+AO6</f>
        <v>5</v>
      </c>
      <c r="I6" s="85">
        <f>N6+T6+Z6+AF6+AL6+AR6</f>
        <v>278.34000000000003</v>
      </c>
      <c r="J6" s="57">
        <v>47.47</v>
      </c>
      <c r="K6" s="58">
        <v>2</v>
      </c>
      <c r="L6" s="59">
        <v>0</v>
      </c>
      <c r="M6" s="59">
        <v>0</v>
      </c>
      <c r="N6" s="75">
        <f>IF((OR(J6="",J6="DNF",J6="DQ",J6="DNC")),"",(J6+(5*K6)+(L6*10)-(M6*10)))</f>
        <v>57.47</v>
      </c>
      <c r="O6" s="74">
        <f>IF(N6="",Default_Rank_Score,RANK(N6,N$3:N$37,1))</f>
        <v>13</v>
      </c>
      <c r="P6" s="57">
        <v>42.88</v>
      </c>
      <c r="Q6" s="58">
        <v>2</v>
      </c>
      <c r="R6" s="59">
        <v>0</v>
      </c>
      <c r="S6" s="59">
        <v>0</v>
      </c>
      <c r="T6" s="78">
        <f>IF((OR(P6="",P6="DNF",P6="DQ",P6="DNC")),"",(P6+(5*Q6)+(R6*10)-(S6*10)))</f>
        <v>52.88</v>
      </c>
      <c r="U6" s="79">
        <f>IF(T6="",Default_Rank_Score,RANK(T6,T$3:T$37,1))</f>
        <v>17</v>
      </c>
      <c r="V6" s="57">
        <v>50.65</v>
      </c>
      <c r="W6" s="58">
        <v>0</v>
      </c>
      <c r="X6" s="59">
        <v>0</v>
      </c>
      <c r="Y6" s="59">
        <v>0</v>
      </c>
      <c r="Z6" s="78">
        <f>IF((OR(V6="",V6="DNF",V6="DQ",V6="DNC")),"",(V6+(5*W6)+(X6*10)-(Y6*10)))</f>
        <v>50.65</v>
      </c>
      <c r="AA6" s="79">
        <f>IF(Z6="",Default_Rank_Score,RANK(Z6,Z$3:Z$37,1))</f>
        <v>10</v>
      </c>
      <c r="AB6" s="57">
        <v>35.06</v>
      </c>
      <c r="AC6" s="58">
        <v>1</v>
      </c>
      <c r="AD6" s="59">
        <v>0</v>
      </c>
      <c r="AE6" s="59">
        <v>0</v>
      </c>
      <c r="AF6" s="78">
        <f>IF((OR(AB6="",AB6="DNF",AB6="DQ",AB6="DNC")),"",(AB6+(5*AC6)+(AD6*10)-(AE6*10)))</f>
        <v>40.06</v>
      </c>
      <c r="AG6" s="79">
        <f>IF(AF6="",Default_Rank_Score,RANK(AF6,AF$3:AF$37,1))</f>
        <v>7</v>
      </c>
      <c r="AH6" s="57">
        <v>38.18</v>
      </c>
      <c r="AI6" s="58">
        <v>0</v>
      </c>
      <c r="AJ6" s="59">
        <v>0</v>
      </c>
      <c r="AK6" s="59">
        <v>0</v>
      </c>
      <c r="AL6" s="78">
        <f>IF((OR(AH6="",AH6="DNF",AH6="DQ",AH6="DNC")),"",(AH6+(5*AI6)+(AJ6*10)-(AK6*10)))</f>
        <v>38.18</v>
      </c>
      <c r="AM6" s="79">
        <f>IF(AL6="",Default_Rank_Score,RANK(AL6,AL$3:AL$37,1))</f>
        <v>14</v>
      </c>
      <c r="AN6" s="57">
        <v>39.1</v>
      </c>
      <c r="AO6" s="58">
        <v>0</v>
      </c>
      <c r="AP6" s="59">
        <v>0</v>
      </c>
      <c r="AQ6" s="59">
        <v>0</v>
      </c>
      <c r="AR6" s="78">
        <f>IF((OR(AN6="",AN6="DNF",AN6="DQ",AN6="DNC")),"",(AN6+(5*AO6)+(AP6*10)-(AQ6*10)))</f>
        <v>39.1</v>
      </c>
      <c r="AS6" s="79">
        <f>IF(AR6="",Default_Rank_Score,RANK(AR6,AR$3:AR$37,1))</f>
        <v>6</v>
      </c>
      <c r="AT6" s="1" t="s">
        <v>77</v>
      </c>
    </row>
    <row r="7" spans="1:46" s="1" customFormat="1" ht="12.75">
      <c r="A7" s="14" t="s">
        <v>59</v>
      </c>
      <c r="B7" s="12"/>
      <c r="C7" s="11"/>
      <c r="D7" s="13"/>
      <c r="E7" s="71">
        <f>RANK(F7,F$3:F$37,1)</f>
        <v>31</v>
      </c>
      <c r="F7" s="72">
        <f>O7+U7+AA7+AG7+AM7+AS7</f>
        <v>181</v>
      </c>
      <c r="G7" s="73">
        <f>IF(K7=0,1,0)+IF(Q7=0,1,0)+IF(W7=0,1,0)+IF(AC7=0,1,0)+IF(AI7=0,1,0)+IF(AO7=0,1,0)</f>
        <v>3</v>
      </c>
      <c r="H7" s="74">
        <f>K7+Q7+W7+AC7+AI7+AO7</f>
        <v>7</v>
      </c>
      <c r="I7" s="85">
        <f>N7+T7+Z7+AF7+AL7+AR7</f>
        <v>578.48</v>
      </c>
      <c r="J7" s="57">
        <v>98.61</v>
      </c>
      <c r="K7" s="58">
        <v>3</v>
      </c>
      <c r="L7" s="59">
        <v>0</v>
      </c>
      <c r="M7" s="59">
        <v>0</v>
      </c>
      <c r="N7" s="75">
        <f>IF((OR(J7="",J7="DNF",J7="DQ",J7="DNC")),"",(J7+(5*K7)+(L7*10)-(M7*10)))</f>
        <v>113.61</v>
      </c>
      <c r="O7" s="74">
        <f>IF(N7="",Default_Rank_Score,RANK(N7,N$3:N$37,1))</f>
        <v>31</v>
      </c>
      <c r="P7" s="57">
        <v>98.8</v>
      </c>
      <c r="Q7" s="58">
        <v>0</v>
      </c>
      <c r="R7" s="59">
        <v>0</v>
      </c>
      <c r="S7" s="59">
        <v>0</v>
      </c>
      <c r="T7" s="78">
        <f>IF((OR(P7="",P7="DNF",P7="DQ",P7="DNC")),"",(P7+(5*Q7)+(R7*10)-(S7*10)))</f>
        <v>98.8</v>
      </c>
      <c r="U7" s="79">
        <f>IF(T7="",Default_Rank_Score,RANK(T7,T$3:T$37,1))</f>
        <v>31</v>
      </c>
      <c r="V7" s="57">
        <v>91.39</v>
      </c>
      <c r="W7" s="58">
        <v>3</v>
      </c>
      <c r="X7" s="59">
        <v>0</v>
      </c>
      <c r="Y7" s="59">
        <v>0</v>
      </c>
      <c r="Z7" s="78">
        <f>IF((OR(V7="",V7="DNF",V7="DQ",V7="DNC")),"",(V7+(5*W7)+(X7*10)-(Y7*10)))</f>
        <v>106.39</v>
      </c>
      <c r="AA7" s="79">
        <f>IF(Z7="",Default_Rank_Score,RANK(Z7,Z$3:Z$37,1))</f>
        <v>29</v>
      </c>
      <c r="AB7" s="57">
        <v>81.85</v>
      </c>
      <c r="AC7" s="58">
        <v>0</v>
      </c>
      <c r="AD7" s="59">
        <v>0</v>
      </c>
      <c r="AE7" s="59">
        <v>0</v>
      </c>
      <c r="AF7" s="78">
        <f>IF((OR(AB7="",AB7="DNF",AB7="DQ",AB7="DNC")),"",(AB7+(5*AC7)+(AD7*10)-(AE7*10)))</f>
        <v>81.85</v>
      </c>
      <c r="AG7" s="79">
        <f>IF(AF7="",Default_Rank_Score,RANK(AF7,AF$3:AF$37,1))</f>
        <v>29</v>
      </c>
      <c r="AH7" s="57">
        <v>87.06</v>
      </c>
      <c r="AI7" s="58">
        <v>1</v>
      </c>
      <c r="AJ7" s="59">
        <v>0</v>
      </c>
      <c r="AK7" s="59">
        <v>0</v>
      </c>
      <c r="AL7" s="78">
        <f>IF((OR(AH7="",AH7="DNF",AH7="DQ",AH7="DNC")),"",(AH7+(5*AI7)+(AJ7*10)-(AK7*10)))</f>
        <v>92.06</v>
      </c>
      <c r="AM7" s="79">
        <f>IF(AL7="",Default_Rank_Score,RANK(AL7,AL$3:AL$37,1))</f>
        <v>31</v>
      </c>
      <c r="AN7" s="57">
        <v>75.77</v>
      </c>
      <c r="AO7" s="58">
        <v>0</v>
      </c>
      <c r="AP7" s="59">
        <v>1</v>
      </c>
      <c r="AQ7" s="59">
        <v>0</v>
      </c>
      <c r="AR7" s="78">
        <f>IF((OR(AN7="",AN7="DNF",AN7="DQ",AN7="DNC")),"",(AN7+(5*AO7)+(AP7*10)-(AQ7*10)))</f>
        <v>85.77</v>
      </c>
      <c r="AS7" s="79">
        <f>IF(AR7="",Default_Rank_Score,RANK(AR7,AR$3:AR$37,1))</f>
        <v>30</v>
      </c>
      <c r="AT7" s="1" t="s">
        <v>77</v>
      </c>
    </row>
    <row r="8" spans="1:46" s="1" customFormat="1" ht="12.75">
      <c r="A8" s="77" t="s">
        <v>39</v>
      </c>
      <c r="B8" s="12"/>
      <c r="C8" s="11"/>
      <c r="D8" s="13"/>
      <c r="E8" s="71">
        <f>RANK(F8,F$3:F$37,1)</f>
        <v>23</v>
      </c>
      <c r="F8" s="72">
        <f>O8+U8+AA8+AG8+AM8+AS8</f>
        <v>132</v>
      </c>
      <c r="G8" s="73">
        <f>IF(K8=0,1,0)+IF(Q8=0,1,0)+IF(W8=0,1,0)+IF(AC8=0,1,0)+IF(AI8=0,1,0)+IF(AO8=0,1,0)</f>
        <v>2</v>
      </c>
      <c r="H8" s="74">
        <f>K8+Q8+W8+AC8+AI8+AO8</f>
        <v>6</v>
      </c>
      <c r="I8" s="85">
        <f>N8+T8+Z8+AF8+AL8+AR8</f>
        <v>395.11</v>
      </c>
      <c r="J8" s="57">
        <v>67.01</v>
      </c>
      <c r="K8" s="58">
        <v>3</v>
      </c>
      <c r="L8" s="59">
        <v>0</v>
      </c>
      <c r="M8" s="59">
        <v>0</v>
      </c>
      <c r="N8" s="75">
        <f>IF((OR(J8="",J8="DNF",J8="DQ",J8="DNC")),"",(J8+(5*K8)+(L8*10)-(M8*10)))</f>
        <v>82.01</v>
      </c>
      <c r="O8" s="74">
        <f>IF(N8="",Default_Rank_Score,RANK(N8,N$3:N$37,1))</f>
        <v>28</v>
      </c>
      <c r="P8" s="57">
        <v>59.28</v>
      </c>
      <c r="Q8" s="58">
        <v>1</v>
      </c>
      <c r="R8" s="59">
        <v>1</v>
      </c>
      <c r="S8" s="59">
        <v>0</v>
      </c>
      <c r="T8" s="78">
        <f>IF((OR(P8="",P8="DNF",P8="DQ",P8="DNC")),"",(P8+(5*Q8)+(R8*10)-(S8*10)))</f>
        <v>74.28</v>
      </c>
      <c r="U8" s="79">
        <f>IF(T8="",Default_Rank_Score,RANK(T8,T$3:T$37,1))</f>
        <v>28</v>
      </c>
      <c r="V8" s="57">
        <v>72.88</v>
      </c>
      <c r="W8" s="90">
        <v>0</v>
      </c>
      <c r="X8" s="59">
        <v>0</v>
      </c>
      <c r="Y8" s="59">
        <v>0</v>
      </c>
      <c r="Z8" s="78">
        <f>IF((OR(V8="",V8="DNF",V8="DQ",V8="DNC")),"",(V8+(5*W8)+(X8*10)-(Y8*10)))</f>
        <v>72.88</v>
      </c>
      <c r="AA8" s="79">
        <f>IF(Z8="",Default_Rank_Score,RANK(Z8,Z$3:Z$37,1))</f>
        <v>22</v>
      </c>
      <c r="AB8" s="57">
        <v>55.69</v>
      </c>
      <c r="AC8" s="58">
        <v>0</v>
      </c>
      <c r="AD8" s="59">
        <v>0</v>
      </c>
      <c r="AE8" s="59">
        <v>0</v>
      </c>
      <c r="AF8" s="78">
        <f>IF((OR(AB8="",AB8="DNF",AB8="DQ",AB8="DNC")),"",(AB8+(5*AC8)+(AD8*10)-(AE8*10)))</f>
        <v>55.69</v>
      </c>
      <c r="AG8" s="79">
        <f>IF(AF8="",Default_Rank_Score,RANK(AF8,AF$3:AF$37,1))</f>
        <v>18</v>
      </c>
      <c r="AH8" s="57">
        <v>50.64</v>
      </c>
      <c r="AI8" s="58">
        <v>1</v>
      </c>
      <c r="AJ8" s="59">
        <v>0</v>
      </c>
      <c r="AK8" s="59">
        <v>0</v>
      </c>
      <c r="AL8" s="78">
        <f>IF((OR(AH8="",AH8="DNF",AH8="DQ",AH8="DNC")),"",(AH8+(5*AI8)+(AJ8*10)-(AK8*10)))</f>
        <v>55.64</v>
      </c>
      <c r="AM8" s="79">
        <f>IF(AL8="",Default_Rank_Score,RANK(AL8,AL$3:AL$37,1))</f>
        <v>23</v>
      </c>
      <c r="AN8" s="57">
        <v>49.61</v>
      </c>
      <c r="AO8" s="58">
        <v>1</v>
      </c>
      <c r="AP8" s="59">
        <v>0</v>
      </c>
      <c r="AQ8" s="59">
        <v>0</v>
      </c>
      <c r="AR8" s="78">
        <f>IF((OR(AN8="",AN8="DNF",AN8="DQ",AN8="DNC")),"",(AN8+(5*AO8)+(AP8*10)-(AQ8*10)))</f>
        <v>54.61</v>
      </c>
      <c r="AS8" s="79">
        <f>IF(AR8="",Default_Rank_Score,RANK(AR8,AR$3:AR$37,1))</f>
        <v>13</v>
      </c>
      <c r="AT8" s="1" t="s">
        <v>72</v>
      </c>
    </row>
    <row r="9" spans="1:46" s="1" customFormat="1" ht="12.75">
      <c r="A9" s="14" t="s">
        <v>52</v>
      </c>
      <c r="B9" s="12"/>
      <c r="C9" s="11"/>
      <c r="D9" s="13"/>
      <c r="E9" s="71">
        <f>RANK(F9,F$3:F$37,1)</f>
        <v>4</v>
      </c>
      <c r="F9" s="72">
        <f>O9+U9+AA9+AG9+AM9+AS9</f>
        <v>36</v>
      </c>
      <c r="G9" s="73">
        <f>IF(K9=0,1,0)+IF(Q9=0,1,0)+IF(W9=0,1,0)+IF(AC9=0,1,0)+IF(AI9=0,1,0)+IF(AO9=0,1,0)</f>
        <v>6</v>
      </c>
      <c r="H9" s="74">
        <f>K9+Q9+W9+AC9+AI9+AO9</f>
        <v>0</v>
      </c>
      <c r="I9" s="85">
        <f>N9+T9+Z9+AF9+AL9+AR9</f>
        <v>242.44000000000003</v>
      </c>
      <c r="J9" s="57">
        <v>39.93</v>
      </c>
      <c r="K9" s="58">
        <v>0</v>
      </c>
      <c r="L9" s="59">
        <v>0</v>
      </c>
      <c r="M9" s="59">
        <v>0</v>
      </c>
      <c r="N9" s="75">
        <f>IF((OR(J9="",J9="DNF",J9="DQ",J9="DNC")),"",(J9+(5*K9)+(L9*10)-(M9*10)))</f>
        <v>39.93</v>
      </c>
      <c r="O9" s="74">
        <f>IF(N9="",Default_Rank_Score,RANK(N9,N$3:N$37,1))</f>
        <v>3</v>
      </c>
      <c r="P9" s="57">
        <v>33.71</v>
      </c>
      <c r="Q9" s="58">
        <v>0</v>
      </c>
      <c r="R9" s="59">
        <v>0</v>
      </c>
      <c r="S9" s="59">
        <v>0</v>
      </c>
      <c r="T9" s="78">
        <f>IF((OR(P9="",P9="DNF",P9="DQ",P9="DNC")),"",(P9+(5*Q9)+(R9*10)-(S9*10)))</f>
        <v>33.71</v>
      </c>
      <c r="U9" s="79">
        <f>IF(T9="",Default_Rank_Score,RANK(T9,T$3:T$37,1))</f>
        <v>2</v>
      </c>
      <c r="V9" s="57">
        <v>50.35</v>
      </c>
      <c r="W9" s="58">
        <v>0</v>
      </c>
      <c r="X9" s="59">
        <v>0</v>
      </c>
      <c r="Y9" s="59">
        <v>0</v>
      </c>
      <c r="Z9" s="78">
        <f>IF((OR(V9="",V9="DNF",V9="DQ",V9="DNC")),"",(V9+(5*W9)+(X9*10)-(Y9*10)))</f>
        <v>50.35</v>
      </c>
      <c r="AA9" s="79">
        <f>IF(Z9="",Default_Rank_Score,RANK(Z9,Z$3:Z$37,1))</f>
        <v>9</v>
      </c>
      <c r="AB9" s="57">
        <v>41.8</v>
      </c>
      <c r="AC9" s="90">
        <v>0</v>
      </c>
      <c r="AD9" s="59">
        <v>0</v>
      </c>
      <c r="AE9" s="59">
        <v>0</v>
      </c>
      <c r="AF9" s="78">
        <f>IF((OR(AB9="",AB9="DNF",AB9="DQ",AB9="DNC")),"",(AB9+(5*AC9)+(AD9*10)-(AE9*10)))</f>
        <v>41.8</v>
      </c>
      <c r="AG9" s="79">
        <f>IF(AF9="",Default_Rank_Score,RANK(AF9,AF$3:AF$37,1))</f>
        <v>8</v>
      </c>
      <c r="AH9" s="57">
        <v>31.84</v>
      </c>
      <c r="AI9" s="58">
        <v>0</v>
      </c>
      <c r="AJ9" s="59">
        <v>0</v>
      </c>
      <c r="AK9" s="59">
        <v>0</v>
      </c>
      <c r="AL9" s="78">
        <f>IF((OR(AH9="",AH9="DNF",AH9="DQ",AH9="DNC")),"",(AH9+(5*AI9)+(AJ9*10)-(AK9*10)))</f>
        <v>31.84</v>
      </c>
      <c r="AM9" s="79">
        <f>IF(AL9="",Default_Rank_Score,RANK(AL9,AL$3:AL$37,1))</f>
        <v>5</v>
      </c>
      <c r="AN9" s="57">
        <v>44.81</v>
      </c>
      <c r="AO9" s="58">
        <v>0</v>
      </c>
      <c r="AP9" s="59">
        <v>0</v>
      </c>
      <c r="AQ9" s="59">
        <v>0</v>
      </c>
      <c r="AR9" s="78">
        <f>IF((OR(AN9="",AN9="DNF",AN9="DQ",AN9="DNC")),"",(AN9+(5*AO9)+(AP9*10)-(AQ9*10)))</f>
        <v>44.81</v>
      </c>
      <c r="AS9" s="79">
        <f>IF(AR9="",Default_Rank_Score,RANK(AR9,AR$3:AR$37,1))</f>
        <v>9</v>
      </c>
      <c r="AT9" s="1" t="s">
        <v>68</v>
      </c>
    </row>
    <row r="10" spans="1:46" s="1" customFormat="1" ht="12.75">
      <c r="A10" s="14" t="s">
        <v>55</v>
      </c>
      <c r="B10" s="12"/>
      <c r="C10" s="11"/>
      <c r="D10" s="13"/>
      <c r="E10" s="71">
        <f>RANK(F10,F$3:F$37,1)</f>
        <v>19</v>
      </c>
      <c r="F10" s="72">
        <f>O10+U10+AA10+AG10+AM10+AS10</f>
        <v>114</v>
      </c>
      <c r="G10" s="73">
        <f>IF(K10=0,1,0)+IF(Q10=0,1,0)+IF(W10=0,1,0)+IF(AC10=0,1,0)+IF(AI10=0,1,0)+IF(AO10=0,1,0)</f>
        <v>6</v>
      </c>
      <c r="H10" s="74">
        <f>K10+Q10+W10+AC10+AI10+AO10</f>
        <v>0</v>
      </c>
      <c r="I10" s="85">
        <f>N10+T10+Z10+AF10+AL10+AR10</f>
        <v>353.65000000000003</v>
      </c>
      <c r="J10" s="57">
        <v>65.43</v>
      </c>
      <c r="K10" s="58">
        <v>0</v>
      </c>
      <c r="L10" s="59">
        <v>0</v>
      </c>
      <c r="M10" s="59">
        <v>0</v>
      </c>
      <c r="N10" s="75">
        <f>IF((OR(J10="",J10="DNF",J10="DQ",J10="DNC")),"",(J10+(5*K10)+(L10*10)-(M10*10)))</f>
        <v>65.43</v>
      </c>
      <c r="O10" s="74">
        <f>IF(N10="",Default_Rank_Score,RANK(N10,N$3:N$37,1))</f>
        <v>19</v>
      </c>
      <c r="P10" s="57">
        <v>55.04</v>
      </c>
      <c r="Q10" s="90">
        <v>0</v>
      </c>
      <c r="R10" s="59">
        <v>0</v>
      </c>
      <c r="S10" s="59">
        <v>0</v>
      </c>
      <c r="T10" s="78">
        <f>IF((OR(P10="",P10="DNF",P10="DQ",P10="DNC")),"",(P10+(5*Q10)+(R10*10)-(S10*10)))</f>
        <v>55.04</v>
      </c>
      <c r="U10" s="79">
        <f>IF(T10="",Default_Rank_Score,RANK(T10,T$3:T$37,1))</f>
        <v>19</v>
      </c>
      <c r="V10" s="57">
        <v>70.45</v>
      </c>
      <c r="W10" s="58">
        <v>0</v>
      </c>
      <c r="X10" s="59">
        <v>0</v>
      </c>
      <c r="Y10" s="59">
        <v>0</v>
      </c>
      <c r="Z10" s="78">
        <f>IF((OR(V10="",V10="DNF",V10="DQ",V10="DNC")),"",(V10+(5*W10)+(X10*10)-(Y10*10)))</f>
        <v>70.45</v>
      </c>
      <c r="AA10" s="79">
        <f>IF(Z10="",Default_Rank_Score,RANK(Z10,Z$3:Z$37,1))</f>
        <v>21</v>
      </c>
      <c r="AB10" s="57">
        <v>55.85</v>
      </c>
      <c r="AC10" s="58">
        <v>0</v>
      </c>
      <c r="AD10" s="59">
        <v>0</v>
      </c>
      <c r="AE10" s="59">
        <v>0</v>
      </c>
      <c r="AF10" s="78">
        <f>IF((OR(AB10="",AB10="DNF",AB10="DQ",AB10="DNC")),"",(AB10+(5*AC10)+(AD10*10)-(AE10*10)))</f>
        <v>55.85</v>
      </c>
      <c r="AG10" s="79">
        <f>IF(AF10="",Default_Rank_Score,RANK(AF10,AF$3:AF$37,1))</f>
        <v>20</v>
      </c>
      <c r="AH10" s="57">
        <v>51.82</v>
      </c>
      <c r="AI10" s="58">
        <v>0</v>
      </c>
      <c r="AJ10" s="59">
        <v>0</v>
      </c>
      <c r="AK10" s="59">
        <v>0</v>
      </c>
      <c r="AL10" s="78">
        <f>IF((OR(AH10="",AH10="DNF",AH10="DQ",AH10="DNC")),"",(AH10+(5*AI10)+(AJ10*10)-(AK10*10)))</f>
        <v>51.82</v>
      </c>
      <c r="AM10" s="79">
        <f>IF(AL10="",Default_Rank_Score,RANK(AL10,AL$3:AL$37,1))</f>
        <v>20</v>
      </c>
      <c r="AN10" s="57">
        <v>55.06</v>
      </c>
      <c r="AO10" s="58">
        <v>0</v>
      </c>
      <c r="AP10" s="59">
        <v>0</v>
      </c>
      <c r="AQ10" s="59">
        <v>0</v>
      </c>
      <c r="AR10" s="78">
        <f>IF((OR(AN10="",AN10="DNF",AN10="DQ",AN10="DNC")),"",(AN10+(5*AO10)+(AP10*10)-(AQ10*10)))</f>
        <v>55.06</v>
      </c>
      <c r="AS10" s="79">
        <f>IF(AR10="",Default_Rank_Score,RANK(AR10,AR$3:AR$37,1))</f>
        <v>15</v>
      </c>
      <c r="AT10" s="1" t="s">
        <v>68</v>
      </c>
    </row>
    <row r="11" spans="1:46" s="1" customFormat="1" ht="12.75">
      <c r="A11" s="14" t="s">
        <v>51</v>
      </c>
      <c r="B11" s="12"/>
      <c r="C11" s="11"/>
      <c r="D11" s="13"/>
      <c r="E11" s="71">
        <f>RANK(F11,F$3:F$37,1)</f>
        <v>20</v>
      </c>
      <c r="F11" s="72">
        <f>O11+U11+AA11+AG11+AM11+AS11</f>
        <v>121</v>
      </c>
      <c r="G11" s="73">
        <f>IF(K11=0,1,0)+IF(Q11=0,1,0)+IF(W11=0,1,0)+IF(AC11=0,1,0)+IF(AI11=0,1,0)+IF(AO11=0,1,0)</f>
        <v>2</v>
      </c>
      <c r="H11" s="74">
        <f>K11+Q11+W11+AC11+AI11+AO11</f>
        <v>7</v>
      </c>
      <c r="I11" s="85">
        <f>N11+T11+Z11+AF11+AL11+AR11</f>
        <v>376.45000000000005</v>
      </c>
      <c r="J11" s="57">
        <v>55.38</v>
      </c>
      <c r="K11" s="58">
        <v>0</v>
      </c>
      <c r="L11" s="59">
        <v>0</v>
      </c>
      <c r="M11" s="59">
        <v>0</v>
      </c>
      <c r="N11" s="75">
        <f>IF((OR(J11="",J11="DNF",J11="DQ",J11="DNC")),"",(J11+(5*K11)+(L11*10)-(M11*10)))</f>
        <v>55.38</v>
      </c>
      <c r="O11" s="74">
        <f>IF(N11="",Default_Rank_Score,RANK(N11,N$3:N$37,1))</f>
        <v>10</v>
      </c>
      <c r="P11" s="57">
        <v>76.64</v>
      </c>
      <c r="Q11" s="58">
        <v>0</v>
      </c>
      <c r="R11" s="59">
        <v>1</v>
      </c>
      <c r="S11" s="59">
        <v>0</v>
      </c>
      <c r="T11" s="78">
        <f>IF((OR(P11="",P11="DNF",P11="DQ",P11="DNC")),"",(P11+(5*Q11)+(R11*10)-(S11*10)))</f>
        <v>86.64</v>
      </c>
      <c r="U11" s="79">
        <f>IF(T11="",Default_Rank_Score,RANK(T11,T$3:T$37,1))</f>
        <v>30</v>
      </c>
      <c r="V11" s="57">
        <v>51.07</v>
      </c>
      <c r="W11" s="58">
        <v>1</v>
      </c>
      <c r="X11" s="59">
        <v>0</v>
      </c>
      <c r="Y11" s="59">
        <v>0</v>
      </c>
      <c r="Z11" s="78">
        <f>IF((OR(V11="",V11="DNF",V11="DQ",V11="DNC")),"",(V11+(5*W11)+(X11*10)-(Y11*10)))</f>
        <v>56.07</v>
      </c>
      <c r="AA11" s="79">
        <f>IF(Z11="",Default_Rank_Score,RANK(Z11,Z$3:Z$37,1))</f>
        <v>13</v>
      </c>
      <c r="AB11" s="57">
        <v>42.52</v>
      </c>
      <c r="AC11" s="58">
        <v>4</v>
      </c>
      <c r="AD11" s="59">
        <v>0</v>
      </c>
      <c r="AE11" s="59">
        <v>0</v>
      </c>
      <c r="AF11" s="78">
        <f>IF((OR(AB11="",AB11="DNF",AB11="DQ",AB11="DNC")),"",(AB11+(5*AC11)+(AD11*10)-(AE11*10)))</f>
        <v>62.52</v>
      </c>
      <c r="AG11" s="79">
        <f>IF(AF11="",Default_Rank_Score,RANK(AF11,AF$3:AF$37,1))</f>
        <v>23</v>
      </c>
      <c r="AH11" s="57">
        <v>50.75</v>
      </c>
      <c r="AI11" s="58">
        <v>1</v>
      </c>
      <c r="AJ11" s="59">
        <v>0</v>
      </c>
      <c r="AK11" s="59">
        <v>0</v>
      </c>
      <c r="AL11" s="78">
        <f>IF((OR(AH11="",AH11="DNF",AH11="DQ",AH11="DNC")),"",(AH11+(5*AI11)+(AJ11*10)-(AK11*10)))</f>
        <v>55.75</v>
      </c>
      <c r="AM11" s="79">
        <f>IF(AL11="",Default_Rank_Score,RANK(AL11,AL$3:AL$37,1))</f>
        <v>24</v>
      </c>
      <c r="AN11" s="57">
        <v>55.09</v>
      </c>
      <c r="AO11" s="58">
        <v>1</v>
      </c>
      <c r="AP11" s="59">
        <v>0</v>
      </c>
      <c r="AQ11" s="59">
        <v>0</v>
      </c>
      <c r="AR11" s="78">
        <f>IF((OR(AN11="",AN11="DNF",AN11="DQ",AN11="DNC")),"",(AN11+(5*AO11)+(AP11*10)-(AQ11*10)))</f>
        <v>60.09</v>
      </c>
      <c r="AS11" s="79">
        <f>IF(AR11="",Default_Rank_Score,RANK(AR11,AR$3:AR$37,1))</f>
        <v>21</v>
      </c>
      <c r="AT11" s="1" t="s">
        <v>68</v>
      </c>
    </row>
    <row r="12" spans="1:46" s="1" customFormat="1" ht="12.75">
      <c r="A12" s="14" t="s">
        <v>50</v>
      </c>
      <c r="B12" s="12"/>
      <c r="C12" s="11"/>
      <c r="D12" s="13"/>
      <c r="E12" s="71">
        <f>RANK(F12,F$3:F$37,1)</f>
        <v>26</v>
      </c>
      <c r="F12" s="72">
        <f>O12+U12+AA12+AG12+AM12+AS12</f>
        <v>143</v>
      </c>
      <c r="G12" s="73">
        <f>IF(K12=0,1,0)+IF(Q12=0,1,0)+IF(W12=0,1,0)+IF(AC12=0,1,0)+IF(AI12=0,1,0)+IF(AO12=0,1,0)</f>
        <v>6</v>
      </c>
      <c r="H12" s="74">
        <f>K12+Q12+W12+AC12+AI12+AO12</f>
        <v>0</v>
      </c>
      <c r="I12" s="85">
        <f>N12+T12+Z12+AF12+AL12+AR12</f>
        <v>404.5</v>
      </c>
      <c r="J12" s="57">
        <v>74.13</v>
      </c>
      <c r="K12" s="58">
        <v>0</v>
      </c>
      <c r="L12" s="59">
        <v>0</v>
      </c>
      <c r="M12" s="59">
        <v>0</v>
      </c>
      <c r="N12" s="75">
        <f>IF((OR(J12="",J12="DNF",J12="DQ",J12="DNC")),"",(J12+(5*K12)+(L12*10)-(M12*10)))</f>
        <v>74.13</v>
      </c>
      <c r="O12" s="74">
        <f>IF(N12="",Default_Rank_Score,RANK(N12,N$3:N$37,1))</f>
        <v>22</v>
      </c>
      <c r="P12" s="57">
        <v>55.65</v>
      </c>
      <c r="Q12" s="90">
        <v>0</v>
      </c>
      <c r="R12" s="59">
        <v>0</v>
      </c>
      <c r="S12" s="59">
        <v>0</v>
      </c>
      <c r="T12" s="78">
        <f>IF((OR(P12="",P12="DNF",P12="DQ",P12="DNC")),"",(P12+(5*Q12)+(R12*10)-(S12*10)))</f>
        <v>55.65</v>
      </c>
      <c r="U12" s="79">
        <f>IF(T12="",Default_Rank_Score,RANK(T12,T$3:T$37,1))</f>
        <v>20</v>
      </c>
      <c r="V12" s="57">
        <v>83.05</v>
      </c>
      <c r="W12" s="58">
        <v>0</v>
      </c>
      <c r="X12" s="59">
        <v>0</v>
      </c>
      <c r="Y12" s="59">
        <v>0</v>
      </c>
      <c r="Z12" s="78">
        <f>IF((OR(V12="",V12="DNF",V12="DQ",V12="DNC")),"",(V12+(5*W12)+(X12*10)-(Y12*10)))</f>
        <v>83.05</v>
      </c>
      <c r="AA12" s="79">
        <f>IF(Z12="",Default_Rank_Score,RANK(Z12,Z$3:Z$37,1))</f>
        <v>26</v>
      </c>
      <c r="AB12" s="57">
        <v>67.48</v>
      </c>
      <c r="AC12" s="58">
        <v>0</v>
      </c>
      <c r="AD12" s="59">
        <v>0</v>
      </c>
      <c r="AE12" s="59">
        <v>0</v>
      </c>
      <c r="AF12" s="78">
        <f>IF((OR(AB12="",AB12="DNF",AB12="DQ",AB12="DNC")),"",(AB12+(5*AC12)+(AD12*10)-(AE12*10)))</f>
        <v>67.48</v>
      </c>
      <c r="AG12" s="79">
        <f>IF(AF12="",Default_Rank_Score,RANK(AF12,AF$3:AF$37,1))</f>
        <v>25</v>
      </c>
      <c r="AH12" s="57">
        <v>60.36</v>
      </c>
      <c r="AI12" s="58">
        <v>0</v>
      </c>
      <c r="AJ12" s="59">
        <v>0</v>
      </c>
      <c r="AK12" s="59">
        <v>0</v>
      </c>
      <c r="AL12" s="78">
        <f>IF((OR(AH12="",AH12="DNF",AH12="DQ",AH12="DNC")),"",(AH12+(5*AI12)+(AJ12*10)-(AK12*10)))</f>
        <v>60.36</v>
      </c>
      <c r="AM12" s="79">
        <f>IF(AL12="",Default_Rank_Score,RANK(AL12,AL$3:AL$37,1))</f>
        <v>27</v>
      </c>
      <c r="AN12" s="57">
        <v>63.83</v>
      </c>
      <c r="AO12" s="58">
        <v>0</v>
      </c>
      <c r="AP12" s="59">
        <v>0</v>
      </c>
      <c r="AQ12" s="59">
        <v>0</v>
      </c>
      <c r="AR12" s="78">
        <f>IF((OR(AN12="",AN12="DNF",AN12="DQ",AN12="DNC")),"",(AN12+(5*AO12)+(AP12*10)-(AQ12*10)))</f>
        <v>63.83</v>
      </c>
      <c r="AS12" s="79">
        <f>IF(AR12="",Default_Rank_Score,RANK(AR12,AR$3:AR$37,1))</f>
        <v>23</v>
      </c>
      <c r="AT12" s="1" t="s">
        <v>68</v>
      </c>
    </row>
    <row r="13" spans="1:46" s="1" customFormat="1" ht="12.75">
      <c r="A13" s="14" t="s">
        <v>35</v>
      </c>
      <c r="B13" s="12"/>
      <c r="C13" s="11"/>
      <c r="D13" s="13"/>
      <c r="E13" s="71">
        <f>RANK(F13,F$3:F$37,1)</f>
        <v>27</v>
      </c>
      <c r="F13" s="72">
        <f>O13+U13+AA13+AG13+AM13+AS13</f>
        <v>154</v>
      </c>
      <c r="G13" s="73">
        <f>IF(K13=0,1,0)+IF(Q13=0,1,0)+IF(W13=0,1,0)+IF(AC13=0,1,0)+IF(AI13=0,1,0)+IF(AO13=0,1,0)</f>
        <v>4</v>
      </c>
      <c r="H13" s="74">
        <f>K13+Q13+W13+AC13+AI13+AO13</f>
        <v>3</v>
      </c>
      <c r="I13" s="85">
        <f>N13+T13+Z13+AF13+AL13+AR13</f>
        <v>438.59</v>
      </c>
      <c r="J13" s="57">
        <v>77.89</v>
      </c>
      <c r="K13" s="58">
        <v>0</v>
      </c>
      <c r="L13" s="59">
        <v>0</v>
      </c>
      <c r="M13" s="59">
        <v>0</v>
      </c>
      <c r="N13" s="75">
        <f>IF((OR(J13="",J13="DNF",J13="DQ",J13="DNC")),"",(J13+(5*K13)+(L13*10)-(M13*10)))</f>
        <v>77.89</v>
      </c>
      <c r="O13" s="74">
        <f>IF(N13="",Default_Rank_Score,RANK(N13,N$3:N$37,1))</f>
        <v>23</v>
      </c>
      <c r="P13" s="57">
        <v>68.17</v>
      </c>
      <c r="Q13" s="58">
        <v>0</v>
      </c>
      <c r="R13" s="59">
        <v>0</v>
      </c>
      <c r="S13" s="59">
        <v>0</v>
      </c>
      <c r="T13" s="78">
        <f>IF((OR(P13="",P13="DNF",P13="DQ",P13="DNC")),"",(P13+(5*Q13)+(R13*10)-(S13*10)))</f>
        <v>68.17</v>
      </c>
      <c r="U13" s="79">
        <f>IF(T13="",Default_Rank_Score,RANK(T13,T$3:T$37,1))</f>
        <v>24</v>
      </c>
      <c r="V13" s="57">
        <v>85.34</v>
      </c>
      <c r="W13" s="90">
        <v>0</v>
      </c>
      <c r="X13" s="59">
        <v>1</v>
      </c>
      <c r="Y13" s="59">
        <v>0</v>
      </c>
      <c r="Z13" s="78">
        <f>IF((OR(V13="",V13="DNF",V13="DQ",V13="DNC")),"",(V13+(5*W13)+(X13*10)-(Y13*10)))</f>
        <v>95.34</v>
      </c>
      <c r="AA13" s="79">
        <f>IF(Z13="",Default_Rank_Score,RANK(Z13,Z$3:Z$37,1))</f>
        <v>28</v>
      </c>
      <c r="AB13" s="57">
        <v>58.13</v>
      </c>
      <c r="AC13" s="58">
        <v>2</v>
      </c>
      <c r="AD13" s="59">
        <v>0</v>
      </c>
      <c r="AE13" s="59">
        <v>0</v>
      </c>
      <c r="AF13" s="78">
        <f>IF((OR(AB13="",AB13="DNF",AB13="DQ",AB13="DNC")),"",(AB13+(5*AC13)+(AD13*10)-(AE13*10)))</f>
        <v>68.13</v>
      </c>
      <c r="AG13" s="79">
        <f>IF(AF13="",Default_Rank_Score,RANK(AF13,AF$3:AF$37,1))</f>
        <v>26</v>
      </c>
      <c r="AH13" s="57">
        <v>51.12</v>
      </c>
      <c r="AI13" s="58">
        <v>1</v>
      </c>
      <c r="AJ13" s="59">
        <v>0</v>
      </c>
      <c r="AK13" s="59">
        <v>0</v>
      </c>
      <c r="AL13" s="78">
        <f>IF((OR(AH13="",AH13="DNF",AH13="DQ",AH13="DNC")),"",(AH13+(5*AI13)+(AJ13*10)-(AK13*10)))</f>
        <v>56.12</v>
      </c>
      <c r="AM13" s="79">
        <f>IF(AL13="",Default_Rank_Score,RANK(AL13,AL$3:AL$37,1))</f>
        <v>25</v>
      </c>
      <c r="AN13" s="57">
        <v>72.94</v>
      </c>
      <c r="AO13" s="58">
        <v>0</v>
      </c>
      <c r="AP13" s="59">
        <v>0</v>
      </c>
      <c r="AQ13" s="59">
        <v>0</v>
      </c>
      <c r="AR13" s="78">
        <f>IF((OR(AN13="",AN13="DNF",AN13="DQ",AN13="DNC")),"",(AN13+(5*AO13)+(AP13*10)-(AQ13*10)))</f>
        <v>72.94</v>
      </c>
      <c r="AS13" s="79">
        <f>IF(AR13="",Default_Rank_Score,RANK(AR13,AR$3:AR$37,1))</f>
        <v>28</v>
      </c>
      <c r="AT13" s="1" t="s">
        <v>68</v>
      </c>
    </row>
    <row r="14" spans="1:46" s="1" customFormat="1" ht="12.75">
      <c r="A14" s="14" t="s">
        <v>32</v>
      </c>
      <c r="B14" s="12"/>
      <c r="C14" s="11"/>
      <c r="D14" s="13"/>
      <c r="E14" s="71">
        <f>RANK(F14,F$3:F$37,1)</f>
        <v>25</v>
      </c>
      <c r="F14" s="72">
        <f>O14+U14+AA14+AG14+AM14+AS14</f>
        <v>140</v>
      </c>
      <c r="G14" s="73">
        <f>IF(K14=0,1,0)+IF(Q14=0,1,0)+IF(W14=0,1,0)+IF(AC14=0,1,0)+IF(AI14=0,1,0)+IF(AO14=0,1,0)</f>
        <v>3</v>
      </c>
      <c r="H14" s="74">
        <f>K14+Q14+W14+AC14+AI14+AO14</f>
        <v>6</v>
      </c>
      <c r="I14" s="85">
        <f>N14+T14+Z14+AF14+AL14+AR14</f>
        <v>414.63</v>
      </c>
      <c r="J14" s="57">
        <v>79.43</v>
      </c>
      <c r="K14" s="58">
        <v>0</v>
      </c>
      <c r="L14" s="59">
        <v>0</v>
      </c>
      <c r="M14" s="59">
        <v>0</v>
      </c>
      <c r="N14" s="75">
        <f>IF((OR(J14="",J14="DNF",J14="DQ",J14="DNC")),"",(J14+(5*K14)+(L14*10)-(M14*10)))</f>
        <v>79.43</v>
      </c>
      <c r="O14" s="74">
        <f>IF(N14="",Default_Rank_Score,RANK(N14,N$3:N$37,1))</f>
        <v>25</v>
      </c>
      <c r="P14" s="57">
        <v>61.39</v>
      </c>
      <c r="Q14" s="58">
        <v>1</v>
      </c>
      <c r="R14" s="59">
        <v>0</v>
      </c>
      <c r="S14" s="59">
        <v>0</v>
      </c>
      <c r="T14" s="78">
        <f>IF((OR(P14="",P14="DNF",P14="DQ",P14="DNC")),"",(P14+(5*Q14)+(R14*10)-(S14*10)))</f>
        <v>66.39</v>
      </c>
      <c r="U14" s="79">
        <f>IF(T14="",Default_Rank_Score,RANK(T14,T$3:T$37,1))</f>
        <v>23</v>
      </c>
      <c r="V14" s="57">
        <v>65.03</v>
      </c>
      <c r="W14" s="58">
        <v>2</v>
      </c>
      <c r="X14" s="59">
        <v>0</v>
      </c>
      <c r="Y14" s="59">
        <v>0</v>
      </c>
      <c r="Z14" s="78">
        <f>IF((OR(V14="",V14="DNF",V14="DQ",V14="DNC")),"",(V14+(5*W14)+(X14*10)-(Y14*10)))</f>
        <v>75.03</v>
      </c>
      <c r="AA14" s="79">
        <f>IF(Z14="",Default_Rank_Score,RANK(Z14,Z$3:Z$37,1))</f>
        <v>24</v>
      </c>
      <c r="AB14" s="57">
        <v>61.44</v>
      </c>
      <c r="AC14" s="58">
        <v>3</v>
      </c>
      <c r="AD14" s="59">
        <v>1</v>
      </c>
      <c r="AE14" s="59">
        <v>0</v>
      </c>
      <c r="AF14" s="78">
        <f>IF((OR(AB14="",AB14="DNF",AB14="DQ",AB14="DNC")),"",(AB14+(5*AC14)+(AD14*10)-(AE14*10)))</f>
        <v>86.44</v>
      </c>
      <c r="AG14" s="79">
        <f>IF(AF14="",Default_Rank_Score,RANK(AF14,AF$3:AF$37,1))</f>
        <v>31</v>
      </c>
      <c r="AH14" s="57">
        <v>50.42</v>
      </c>
      <c r="AI14" s="58">
        <v>0</v>
      </c>
      <c r="AJ14" s="59">
        <v>0</v>
      </c>
      <c r="AK14" s="59">
        <v>0</v>
      </c>
      <c r="AL14" s="78">
        <f>IF((OR(AH14="",AH14="DNF",AH14="DQ",AH14="DNC")),"",(AH14+(5*AI14)+(AJ14*10)-(AK14*10)))</f>
        <v>50.42</v>
      </c>
      <c r="AM14" s="79">
        <f>IF(AL14="",Default_Rank_Score,RANK(AL14,AL$3:AL$37,1))</f>
        <v>19</v>
      </c>
      <c r="AN14" s="57">
        <v>56.92</v>
      </c>
      <c r="AO14" s="58">
        <v>0</v>
      </c>
      <c r="AP14" s="59">
        <v>0</v>
      </c>
      <c r="AQ14" s="59">
        <v>0</v>
      </c>
      <c r="AR14" s="78">
        <f>IF((OR(AN14="",AN14="DNF",AN14="DQ",AN14="DNC")),"",(AN14+(5*AO14)+(AP14*10)-(AQ14*10)))</f>
        <v>56.92</v>
      </c>
      <c r="AS14" s="79">
        <f>IF(AR14="",Default_Rank_Score,RANK(AR14,AR$3:AR$37,1))</f>
        <v>18</v>
      </c>
      <c r="AT14" s="1" t="s">
        <v>65</v>
      </c>
    </row>
    <row r="15" spans="1:46" s="1" customFormat="1" ht="12.75">
      <c r="A15" s="87" t="s">
        <v>49</v>
      </c>
      <c r="B15" s="12"/>
      <c r="C15" s="11"/>
      <c r="D15" s="13"/>
      <c r="E15" s="71">
        <f>RANK(F15,F$3:F$37,1)</f>
        <v>29</v>
      </c>
      <c r="F15" s="72">
        <f>O15+U15+AA15+AG15+AM15+AS15</f>
        <v>165</v>
      </c>
      <c r="G15" s="73">
        <f>IF(K15=0,1,0)+IF(Q15=0,1,0)+IF(W15=0,1,0)+IF(AC15=0,1,0)+IF(AI15=0,1,0)+IF(AO15=0,1,0)</f>
        <v>0</v>
      </c>
      <c r="H15" s="74">
        <f>K15+Q15+W15+AC15+AI15+AO15</f>
        <v>18</v>
      </c>
      <c r="I15" s="85">
        <f>N15+T15+Z15+AF15+AL15+AR15</f>
        <v>502.51</v>
      </c>
      <c r="J15" s="57">
        <v>75.52</v>
      </c>
      <c r="K15" s="90">
        <v>1</v>
      </c>
      <c r="L15" s="59">
        <v>0</v>
      </c>
      <c r="M15" s="59">
        <v>0</v>
      </c>
      <c r="N15" s="75">
        <f>IF((OR(J15="",J15="DNF",J15="DQ",J15="DNC")),"",(J15+(5*K15)+(L15*10)-(M15*10)))</f>
        <v>80.52</v>
      </c>
      <c r="O15" s="74">
        <f>IF(N15="",Default_Rank_Score,RANK(N15,N$3:N$37,1))</f>
        <v>26</v>
      </c>
      <c r="P15" s="57">
        <v>60.05</v>
      </c>
      <c r="Q15" s="58">
        <v>2</v>
      </c>
      <c r="R15" s="59">
        <v>0</v>
      </c>
      <c r="S15" s="59">
        <v>0</v>
      </c>
      <c r="T15" s="78">
        <f>IF((OR(P15="",P15="DNF",P15="DQ",P15="DNC")),"",(P15+(5*Q15)+(R15*10)-(S15*10)))</f>
        <v>70.05</v>
      </c>
      <c r="U15" s="79">
        <f>IF(T15="",Default_Rank_Score,RANK(T15,T$3:T$37,1))</f>
        <v>25</v>
      </c>
      <c r="V15" s="57">
        <v>88.03</v>
      </c>
      <c r="W15" s="58">
        <v>8</v>
      </c>
      <c r="X15" s="59">
        <v>0</v>
      </c>
      <c r="Y15" s="59">
        <v>0</v>
      </c>
      <c r="Z15" s="78">
        <f>IF((OR(V15="",V15="DNF",V15="DQ",V15="DNC")),"",(V15+(5*W15)+(X15*10)-(Y15*10)))</f>
        <v>128.03</v>
      </c>
      <c r="AA15" s="79">
        <f>IF(Z15="",Default_Rank_Score,RANK(Z15,Z$3:Z$37,1))</f>
        <v>31</v>
      </c>
      <c r="AB15" s="57">
        <v>58.52</v>
      </c>
      <c r="AC15" s="58">
        <v>3</v>
      </c>
      <c r="AD15" s="59">
        <v>0</v>
      </c>
      <c r="AE15" s="59">
        <v>0</v>
      </c>
      <c r="AF15" s="78">
        <f>IF((OR(AB15="",AB15="DNF",AB15="DQ",AB15="DNC")),"",(AB15+(5*AC15)+(AD15*10)-(AE15*10)))</f>
        <v>73.52000000000001</v>
      </c>
      <c r="AG15" s="79">
        <f>IF(AF15="",Default_Rank_Score,RANK(AF15,AF$3:AF$37,1))</f>
        <v>28</v>
      </c>
      <c r="AH15" s="57">
        <v>72.19</v>
      </c>
      <c r="AI15" s="58">
        <v>2</v>
      </c>
      <c r="AJ15" s="59">
        <v>0</v>
      </c>
      <c r="AK15" s="59">
        <v>0</v>
      </c>
      <c r="AL15" s="78">
        <f>IF((OR(AH15="",AH15="DNF",AH15="DQ",AH15="DNC")),"",(AH15+(5*AI15)+(AJ15*10)-(AK15*10)))</f>
        <v>82.19</v>
      </c>
      <c r="AM15" s="79">
        <f>IF(AL15="",Default_Rank_Score,RANK(AL15,AL$3:AL$37,1))</f>
        <v>30</v>
      </c>
      <c r="AN15" s="57">
        <v>58.2</v>
      </c>
      <c r="AO15" s="58">
        <v>2</v>
      </c>
      <c r="AP15" s="59">
        <v>0</v>
      </c>
      <c r="AQ15" s="59">
        <v>0</v>
      </c>
      <c r="AR15" s="78">
        <f>IF((OR(AN15="",AN15="DNF",AN15="DQ",AN15="DNC")),"",(AN15+(5*AO15)+(AP15*10)-(AQ15*10)))</f>
        <v>68.2</v>
      </c>
      <c r="AS15" s="79">
        <f>IF(AR15="",Default_Rank_Score,RANK(AR15,AR$3:AR$37,1))</f>
        <v>25</v>
      </c>
      <c r="AT15" s="1" t="s">
        <v>65</v>
      </c>
    </row>
    <row r="16" spans="1:46" s="1" customFormat="1" ht="12.75">
      <c r="A16" s="14" t="s">
        <v>42</v>
      </c>
      <c r="B16" s="12"/>
      <c r="C16" s="11"/>
      <c r="D16" s="13"/>
      <c r="E16" s="71">
        <f>RANK(F16,F$3:F$37,1)</f>
        <v>30</v>
      </c>
      <c r="F16" s="72">
        <f>O16+U16+AA16+AG16+AM16+AS16</f>
        <v>173</v>
      </c>
      <c r="G16" s="73">
        <f>IF(K16=0,1,0)+IF(Q16=0,1,0)+IF(W16=0,1,0)+IF(AC16=0,1,0)+IF(AI16=0,1,0)+IF(AO16=0,1,0)</f>
        <v>2</v>
      </c>
      <c r="H16" s="74">
        <f>K16+Q16+W16+AC16+AI16+AO16</f>
        <v>9</v>
      </c>
      <c r="I16" s="85">
        <f>N16+T16+Z16+AF16+AL16+AR16</f>
        <v>495.63999999999993</v>
      </c>
      <c r="J16" s="57">
        <v>76.82</v>
      </c>
      <c r="K16" s="58">
        <v>2</v>
      </c>
      <c r="L16" s="59">
        <v>0</v>
      </c>
      <c r="M16" s="59">
        <v>0</v>
      </c>
      <c r="N16" s="75">
        <f>IF((OR(J16="",J16="DNF",J16="DQ",J16="DNC")),"",(J16+(5*K16)+(L16*10)-(M16*10)))</f>
        <v>86.82</v>
      </c>
      <c r="O16" s="74">
        <f>IF(N16="",Default_Rank_Score,RANK(N16,N$3:N$37,1))</f>
        <v>29</v>
      </c>
      <c r="P16" s="57">
        <v>76.09</v>
      </c>
      <c r="Q16" s="90">
        <v>0</v>
      </c>
      <c r="R16" s="59">
        <v>0</v>
      </c>
      <c r="S16" s="59">
        <v>0</v>
      </c>
      <c r="T16" s="78">
        <f>IF((OR(P16="",P16="DNF",P16="DQ",P16="DNC")),"",(P16+(5*Q16)+(R16*10)-(S16*10)))</f>
        <v>76.09</v>
      </c>
      <c r="U16" s="79">
        <f>IF(T16="",Default_Rank_Score,RANK(T16,T$3:T$37,1))</f>
        <v>29</v>
      </c>
      <c r="V16" s="57">
        <v>100.05</v>
      </c>
      <c r="W16" s="58">
        <v>2</v>
      </c>
      <c r="X16" s="59">
        <v>0</v>
      </c>
      <c r="Y16" s="59">
        <v>0</v>
      </c>
      <c r="Z16" s="78">
        <f>IF((OR(V16="",V16="DNF",V16="DQ",V16="DNC")),"",(V16+(5*W16)+(X16*10)-(Y16*10)))</f>
        <v>110.05</v>
      </c>
      <c r="AA16" s="79">
        <f>IF(Z16="",Default_Rank_Score,RANK(Z16,Z$3:Z$37,1))</f>
        <v>30</v>
      </c>
      <c r="AB16" s="57">
        <v>64.84</v>
      </c>
      <c r="AC16" s="58">
        <v>4</v>
      </c>
      <c r="AD16" s="59">
        <v>0</v>
      </c>
      <c r="AE16" s="59">
        <v>0</v>
      </c>
      <c r="AF16" s="78">
        <f>IF((OR(AB16="",AB16="DNF",AB16="DQ",AB16="DNC")),"",(AB16+(5*AC16)+(AD16*10)-(AE16*10)))</f>
        <v>84.84</v>
      </c>
      <c r="AG16" s="79">
        <f>IF(AF16="",Default_Rank_Score,RANK(AF16,AF$3:AF$37,1))</f>
        <v>30</v>
      </c>
      <c r="AH16" s="57">
        <v>61.54</v>
      </c>
      <c r="AI16" s="58">
        <v>1</v>
      </c>
      <c r="AJ16" s="59">
        <v>0</v>
      </c>
      <c r="AK16" s="59">
        <v>0</v>
      </c>
      <c r="AL16" s="78">
        <f>IF((OR(AH16="",AH16="DNF",AH16="DQ",AH16="DNC")),"",(AH16+(5*AI16)+(AJ16*10)-(AK16*10)))</f>
        <v>66.53999999999999</v>
      </c>
      <c r="AM16" s="79">
        <f>IF(AL16="",Default_Rank_Score,RANK(AL16,AL$3:AL$37,1))</f>
        <v>28</v>
      </c>
      <c r="AN16" s="57">
        <v>71.3</v>
      </c>
      <c r="AO16" s="58">
        <v>0</v>
      </c>
      <c r="AP16" s="59">
        <v>0</v>
      </c>
      <c r="AQ16" s="59">
        <v>0</v>
      </c>
      <c r="AR16" s="78">
        <f>IF((OR(AN16="",AN16="DNF",AN16="DQ",AN16="DNC")),"",(AN16+(5*AO16)+(AP16*10)-(AQ16*10)))</f>
        <v>71.3</v>
      </c>
      <c r="AS16" s="79">
        <f>IF(AR16="",Default_Rank_Score,RANK(AR16,AR$3:AR$37,1))</f>
        <v>27</v>
      </c>
      <c r="AT16" s="1" t="s">
        <v>65</v>
      </c>
    </row>
    <row r="17" spans="1:46" s="1" customFormat="1" ht="12.75">
      <c r="A17" s="77" t="s">
        <v>38</v>
      </c>
      <c r="B17" s="12"/>
      <c r="C17" s="11"/>
      <c r="D17" s="13"/>
      <c r="E17" s="71">
        <f>RANK(F17,F$3:F$37,1)</f>
        <v>5</v>
      </c>
      <c r="F17" s="72">
        <f>O17+U17+AA17+AG17+AM17+AS17</f>
        <v>45</v>
      </c>
      <c r="G17" s="73">
        <f>IF(K17=0,1,0)+IF(Q17=0,1,0)+IF(W17=0,1,0)+IF(AC17=0,1,0)+IF(AI17=0,1,0)+IF(AO17=0,1,0)</f>
        <v>6</v>
      </c>
      <c r="H17" s="74">
        <f>K17+Q17+W17+AC17+AI17+AO17</f>
        <v>0</v>
      </c>
      <c r="I17" s="85">
        <f>N17+T17+Z17+AF17+AL17+AR17</f>
        <v>247.65000000000003</v>
      </c>
      <c r="J17" s="57">
        <v>42.15</v>
      </c>
      <c r="K17" s="58">
        <v>0</v>
      </c>
      <c r="L17" s="59">
        <v>0</v>
      </c>
      <c r="M17" s="59">
        <v>0</v>
      </c>
      <c r="N17" s="75">
        <f>IF((OR(J17="",J17="DNF",J17="DQ",J17="DNC")),"",(J17+(5*K17)+(L17*10)-(M17*10)))</f>
        <v>42.15</v>
      </c>
      <c r="O17" s="74">
        <f>IF(N17="",Default_Rank_Score,RANK(N17,N$3:N$37,1))</f>
        <v>5</v>
      </c>
      <c r="P17" s="57">
        <v>35.53</v>
      </c>
      <c r="Q17" s="58">
        <v>0</v>
      </c>
      <c r="R17" s="59">
        <v>0</v>
      </c>
      <c r="S17" s="59">
        <v>0</v>
      </c>
      <c r="T17" s="78">
        <f>IF((OR(P17="",P17="DNF",P17="DQ",P17="DNC")),"",(P17+(5*Q17)+(R17*10)-(S17*10)))</f>
        <v>35.53</v>
      </c>
      <c r="U17" s="79">
        <f>IF(T17="",Default_Rank_Score,RANK(T17,T$3:T$37,1))</f>
        <v>5</v>
      </c>
      <c r="V17" s="57">
        <v>45.5</v>
      </c>
      <c r="W17" s="58">
        <v>0</v>
      </c>
      <c r="X17" s="59">
        <v>0</v>
      </c>
      <c r="Y17" s="59">
        <v>0</v>
      </c>
      <c r="Z17" s="78">
        <f>IF((OR(V17="",V17="DNF",V17="DQ",V17="DNC")),"",(V17+(5*W17)+(X17*10)-(Y17*10)))</f>
        <v>45.5</v>
      </c>
      <c r="AA17" s="79">
        <f>IF(Z17="",Default_Rank_Score,RANK(Z17,Z$3:Z$37,1))</f>
        <v>4</v>
      </c>
      <c r="AB17" s="57">
        <v>42.55</v>
      </c>
      <c r="AC17" s="58">
        <v>0</v>
      </c>
      <c r="AD17" s="59">
        <v>0</v>
      </c>
      <c r="AE17" s="59">
        <v>0</v>
      </c>
      <c r="AF17" s="78">
        <f>IF((OR(AB17="",AB17="DNF",AB17="DQ",AB17="DNC")),"",(AB17+(5*AC17)+(AD17*10)-(AE17*10)))</f>
        <v>42.55</v>
      </c>
      <c r="AG17" s="79">
        <f>IF(AF17="",Default_Rank_Score,RANK(AF17,AF$3:AF$37,1))</f>
        <v>10</v>
      </c>
      <c r="AH17" s="57">
        <v>37.8</v>
      </c>
      <c r="AI17" s="58">
        <v>0</v>
      </c>
      <c r="AJ17" s="59">
        <v>0</v>
      </c>
      <c r="AK17" s="59">
        <v>0</v>
      </c>
      <c r="AL17" s="78">
        <f>IF((OR(AH17="",AH17="DNF",AH17="DQ",AH17="DNC")),"",(AH17+(5*AI17)+(AJ17*10)-(AK17*10)))</f>
        <v>37.8</v>
      </c>
      <c r="AM17" s="79">
        <f>IF(AL17="",Default_Rank_Score,RANK(AL17,AL$3:AL$37,1))</f>
        <v>13</v>
      </c>
      <c r="AN17" s="57">
        <v>44.12</v>
      </c>
      <c r="AO17" s="90">
        <v>0</v>
      </c>
      <c r="AP17" s="59">
        <v>0</v>
      </c>
      <c r="AQ17" s="59">
        <v>0</v>
      </c>
      <c r="AR17" s="78">
        <f>IF((OR(AN17="",AN17="DNF",AN17="DQ",AN17="DNC")),"",(AN17+(5*AO17)+(AP17*10)-(AQ17*10)))</f>
        <v>44.12</v>
      </c>
      <c r="AS17" s="79">
        <f>IF(AR17="",Default_Rank_Score,RANK(AR17,AR$3:AR$37,1))</f>
        <v>8</v>
      </c>
      <c r="AT17" s="1" t="s">
        <v>71</v>
      </c>
    </row>
    <row r="18" spans="1:46" s="1" customFormat="1" ht="12.75">
      <c r="A18" s="14" t="s">
        <v>60</v>
      </c>
      <c r="B18" s="12"/>
      <c r="C18" s="11"/>
      <c r="D18" s="13"/>
      <c r="E18" s="71">
        <f>RANK(F18,F$3:F$37,1)</f>
        <v>28</v>
      </c>
      <c r="F18" s="72">
        <f>O18+U18+AA18+AG18+AM18+AS18</f>
        <v>160</v>
      </c>
      <c r="G18" s="73">
        <f>IF(K18=0,1,0)+IF(Q18=0,1,0)+IF(W18=0,1,0)+IF(AC18=0,1,0)+IF(AI18=0,1,0)+IF(AO18=0,1,0)</f>
        <v>4</v>
      </c>
      <c r="H18" s="74">
        <f>K18+Q18+W18+AC18+AI18+AO18</f>
        <v>8</v>
      </c>
      <c r="I18" s="85">
        <f>N18+T18+Z18+AF18+AL18+AR18</f>
        <v>494.46000000000004</v>
      </c>
      <c r="J18" s="57">
        <v>89.62</v>
      </c>
      <c r="K18" s="58">
        <v>3</v>
      </c>
      <c r="L18" s="59">
        <v>0</v>
      </c>
      <c r="M18" s="59">
        <v>0</v>
      </c>
      <c r="N18" s="75">
        <f>IF((OR(J18="",J18="DNF",J18="DQ",J18="DNC")),"",(J18+(5*K18)+(L18*10)-(M18*10)))</f>
        <v>104.62</v>
      </c>
      <c r="O18" s="74">
        <f>IF(N18="",Default_Rank_Score,RANK(N18,N$3:N$37,1))</f>
        <v>30</v>
      </c>
      <c r="P18" s="57">
        <v>66.3</v>
      </c>
      <c r="Q18" s="58">
        <v>0</v>
      </c>
      <c r="R18" s="59">
        <v>0</v>
      </c>
      <c r="S18" s="59">
        <v>0</v>
      </c>
      <c r="T18" s="78">
        <f>IF((OR(P18="",P18="DNF",P18="DQ",P18="DNC")),"",(P18+(5*Q18)+(R18*10)-(S18*10)))</f>
        <v>66.3</v>
      </c>
      <c r="U18" s="79">
        <f>IF(T18="",Default_Rank_Score,RANK(T18,T$3:T$37,1))</f>
        <v>22</v>
      </c>
      <c r="V18" s="57">
        <v>84.12</v>
      </c>
      <c r="W18" s="58">
        <v>0</v>
      </c>
      <c r="X18" s="59">
        <v>0</v>
      </c>
      <c r="Y18" s="59">
        <v>0</v>
      </c>
      <c r="Z18" s="78">
        <f>IF((OR(V18="",V18="DNF",V18="DQ",V18="DNC")),"",(V18+(5*W18)+(X18*10)-(Y18*10)))</f>
        <v>84.12</v>
      </c>
      <c r="AA18" s="79">
        <f>IF(Z18="",Default_Rank_Score,RANK(Z18,Z$3:Z$37,1))</f>
        <v>27</v>
      </c>
      <c r="AB18" s="57">
        <v>66.05</v>
      </c>
      <c r="AC18" s="90">
        <v>0</v>
      </c>
      <c r="AD18" s="59">
        <v>0</v>
      </c>
      <c r="AE18" s="59">
        <v>0</v>
      </c>
      <c r="AF18" s="78">
        <f>IF((OR(AB18="",AB18="DNF",AB18="DQ",AB18="DNC")),"",(AB18+(5*AC18)+(AD18*10)-(AE18*10)))</f>
        <v>66.05</v>
      </c>
      <c r="AG18" s="79">
        <f>IF(AF18="",Default_Rank_Score,RANK(AF18,AF$3:AF$37,1))</f>
        <v>24</v>
      </c>
      <c r="AH18" s="57">
        <v>59.48</v>
      </c>
      <c r="AI18" s="58">
        <v>0</v>
      </c>
      <c r="AJ18" s="59">
        <v>0</v>
      </c>
      <c r="AK18" s="59">
        <v>0</v>
      </c>
      <c r="AL18" s="78">
        <f>IF((OR(AH18="",AH18="DNF",AH18="DQ",AH18="DNC")),"",(AH18+(5*AI18)+(AJ18*10)-(AK18*10)))</f>
        <v>59.48</v>
      </c>
      <c r="AM18" s="79">
        <f>IF(AL18="",Default_Rank_Score,RANK(AL18,AL$3:AL$37,1))</f>
        <v>26</v>
      </c>
      <c r="AN18" s="57">
        <v>88.89</v>
      </c>
      <c r="AO18" s="58">
        <v>5</v>
      </c>
      <c r="AP18" s="59">
        <v>0</v>
      </c>
      <c r="AQ18" s="59">
        <v>0</v>
      </c>
      <c r="AR18" s="78">
        <f>IF((OR(AN18="",AN18="DNF",AN18="DQ",AN18="DNC")),"",(AN18+(5*AO18)+(AP18*10)-(AQ18*10)))</f>
        <v>113.89</v>
      </c>
      <c r="AS18" s="79">
        <f>IF(AR18="",Default_Rank_Score,RANK(AR18,AR$3:AR$37,1))</f>
        <v>31</v>
      </c>
      <c r="AT18" s="1" t="s">
        <v>71</v>
      </c>
    </row>
    <row r="19" spans="1:46" s="1" customFormat="1" ht="12.75">
      <c r="A19" s="14" t="s">
        <v>53</v>
      </c>
      <c r="B19" s="12"/>
      <c r="C19" s="11"/>
      <c r="D19" s="13"/>
      <c r="E19" s="71">
        <f>RANK(F19,F$3:F$37,1)</f>
        <v>13</v>
      </c>
      <c r="F19" s="72">
        <f>O19+U19+AA19+AG19+AM19+AS19</f>
        <v>75</v>
      </c>
      <c r="G19" s="73">
        <f>IF(K19=0,1,0)+IF(Q19=0,1,0)+IF(W19=0,1,0)+IF(AC19=0,1,0)+IF(AI19=0,1,0)+IF(AO19=0,1,0)</f>
        <v>2</v>
      </c>
      <c r="H19" s="74">
        <f>K19+Q19+W19+AC19+AI19+AO19</f>
        <v>7</v>
      </c>
      <c r="I19" s="85">
        <f>N19+T19+Z19+AF19+AL19+AR19</f>
        <v>298.92999999999995</v>
      </c>
      <c r="J19" s="57">
        <v>49.87</v>
      </c>
      <c r="K19" s="58">
        <v>2</v>
      </c>
      <c r="L19" s="59">
        <v>0</v>
      </c>
      <c r="M19" s="59">
        <v>0</v>
      </c>
      <c r="N19" s="75">
        <f>IF((OR(J19="",J19="DNF",J19="DQ",J19="DNC")),"",(J19+(5*K19)+(L19*10)-(M19*10)))</f>
        <v>59.87</v>
      </c>
      <c r="O19" s="74">
        <f>IF(N19="",Default_Rank_Score,RANK(N19,N$3:N$37,1))</f>
        <v>15</v>
      </c>
      <c r="P19" s="57">
        <v>42.86</v>
      </c>
      <c r="Q19" s="58">
        <v>2</v>
      </c>
      <c r="R19" s="59">
        <v>0</v>
      </c>
      <c r="S19" s="59">
        <v>0</v>
      </c>
      <c r="T19" s="78">
        <f>IF((OR(P19="",P19="DNF",P19="DQ",P19="DNC")),"",(P19+(5*Q19)+(R19*10)-(S19*10)))</f>
        <v>52.86</v>
      </c>
      <c r="U19" s="79">
        <f>IF(T19="",Default_Rank_Score,RANK(T19,T$3:T$37,1))</f>
        <v>16</v>
      </c>
      <c r="V19" s="57">
        <v>49.69</v>
      </c>
      <c r="W19" s="58">
        <v>1</v>
      </c>
      <c r="X19" s="59">
        <v>0</v>
      </c>
      <c r="Y19" s="59">
        <v>0</v>
      </c>
      <c r="Z19" s="78">
        <f>IF((OR(V19="",V19="DNF",V19="DQ",V19="DNC")),"",(V19+(5*W19)+(X19*10)-(Y19*10)))</f>
        <v>54.69</v>
      </c>
      <c r="AA19" s="79">
        <f>IF(Z19="",Default_Rank_Score,RANK(Z19,Z$3:Z$37,1))</f>
        <v>12</v>
      </c>
      <c r="AB19" s="57">
        <v>45.01</v>
      </c>
      <c r="AC19" s="90">
        <v>0</v>
      </c>
      <c r="AD19" s="59">
        <v>0</v>
      </c>
      <c r="AE19" s="59">
        <v>0</v>
      </c>
      <c r="AF19" s="78">
        <f>IF((OR(AB19="",AB19="DNF",AB19="DQ",AB19="DNC")),"",(AB19+(5*AC19)+(AD19*10)-(AE19*10)))</f>
        <v>45.01</v>
      </c>
      <c r="AG19" s="79">
        <f>IF(AF19="",Default_Rank_Score,RANK(AF19,AF$3:AF$37,1))</f>
        <v>11</v>
      </c>
      <c r="AH19" s="57">
        <v>35.54</v>
      </c>
      <c r="AI19" s="58">
        <v>0</v>
      </c>
      <c r="AJ19" s="59">
        <v>0</v>
      </c>
      <c r="AK19" s="59">
        <v>0</v>
      </c>
      <c r="AL19" s="78">
        <f>IF((OR(AH19="",AH19="DNF",AH19="DQ",AH19="DNC")),"",(AH19+(5*AI19)+(AJ19*10)-(AK19*10)))</f>
        <v>35.54</v>
      </c>
      <c r="AM19" s="79">
        <f>IF(AL19="",Default_Rank_Score,RANK(AL19,AL$3:AL$37,1))</f>
        <v>9</v>
      </c>
      <c r="AN19" s="57">
        <v>40.96</v>
      </c>
      <c r="AO19" s="58">
        <v>2</v>
      </c>
      <c r="AP19" s="59">
        <v>0</v>
      </c>
      <c r="AQ19" s="59">
        <v>0</v>
      </c>
      <c r="AR19" s="78">
        <f>IF((OR(AN19="",AN19="DNF",AN19="DQ",AN19="DNC")),"",(AN19+(5*AO19)+(AP19*10)-(AQ19*10)))</f>
        <v>50.96</v>
      </c>
      <c r="AS19" s="79">
        <f>IF(AR19="",Default_Rank_Score,RANK(AR19,AR$3:AR$37,1))</f>
        <v>12</v>
      </c>
      <c r="AT19" s="1" t="s">
        <v>80</v>
      </c>
    </row>
    <row r="20" spans="1:46" s="1" customFormat="1" ht="12.75">
      <c r="A20" s="14" t="s">
        <v>58</v>
      </c>
      <c r="B20" s="12"/>
      <c r="C20" s="11"/>
      <c r="D20" s="13"/>
      <c r="E20" s="71">
        <f>RANK(F20,F$3:F$37,1)</f>
        <v>18</v>
      </c>
      <c r="F20" s="72">
        <f>O20+U20+AA20+AG20+AM20+AS20</f>
        <v>113</v>
      </c>
      <c r="G20" s="73">
        <f>IF(K20=0,1,0)+IF(Q20=0,1,0)+IF(W20=0,1,0)+IF(AC20=0,1,0)+IF(AI20=0,1,0)+IF(AO20=0,1,0)</f>
        <v>1</v>
      </c>
      <c r="H20" s="74">
        <f>K20+Q20+W20+AC20+AI20+AO20</f>
        <v>5</v>
      </c>
      <c r="I20" s="85">
        <f>N20+T20+Z20+AF20+AL20+AR20</f>
        <v>344.98</v>
      </c>
      <c r="J20" s="57">
        <v>55.76</v>
      </c>
      <c r="K20" s="58">
        <v>1</v>
      </c>
      <c r="L20" s="59">
        <v>0</v>
      </c>
      <c r="M20" s="59">
        <v>0</v>
      </c>
      <c r="N20" s="75">
        <f>IF((OR(J20="",J20="DNF",J20="DQ",J20="DNC")),"",(J20+(5*K20)+(L20*10)-(M20*10)))</f>
        <v>60.76</v>
      </c>
      <c r="O20" s="74">
        <f>IF(N20="",Default_Rank_Score,RANK(N20,N$3:N$37,1))</f>
        <v>16</v>
      </c>
      <c r="P20" s="57">
        <v>45.61</v>
      </c>
      <c r="Q20" s="58">
        <v>1</v>
      </c>
      <c r="R20" s="59">
        <v>0</v>
      </c>
      <c r="S20" s="59">
        <v>0</v>
      </c>
      <c r="T20" s="78">
        <f>IF((OR(P20="",P20="DNF",P20="DQ",P20="DNC")),"",(P20+(5*Q20)+(R20*10)-(S20*10)))</f>
        <v>50.61</v>
      </c>
      <c r="U20" s="79">
        <f>IF(T20="",Default_Rank_Score,RANK(T20,T$3:T$37,1))</f>
        <v>15</v>
      </c>
      <c r="V20" s="57">
        <v>63.02</v>
      </c>
      <c r="W20" s="58">
        <v>0</v>
      </c>
      <c r="X20" s="59">
        <v>0</v>
      </c>
      <c r="Y20" s="59">
        <v>0</v>
      </c>
      <c r="Z20" s="78">
        <f>IF((OR(V20="",V20="DNF",V20="DQ",V20="DNC")),"",(V20+(5*W20)+(X20*10)-(Y20*10)))</f>
        <v>63.02</v>
      </c>
      <c r="AA20" s="79">
        <f>IF(Z20="",Default_Rank_Score,RANK(Z20,Z$3:Z$37,1))</f>
        <v>19</v>
      </c>
      <c r="AB20" s="57">
        <v>51.87</v>
      </c>
      <c r="AC20" s="58">
        <v>1</v>
      </c>
      <c r="AD20" s="59">
        <v>0</v>
      </c>
      <c r="AE20" s="59">
        <v>0</v>
      </c>
      <c r="AF20" s="78">
        <f>IF((OR(AB20="",AB20="DNF",AB20="DQ",AB20="DNC")),"",(AB20+(5*AC20)+(AD20*10)-(AE20*10)))</f>
        <v>56.87</v>
      </c>
      <c r="AG20" s="79">
        <f>IF(AF20="",Default_Rank_Score,RANK(AF20,AF$3:AF$37,1))</f>
        <v>22</v>
      </c>
      <c r="AH20" s="57">
        <v>42.41</v>
      </c>
      <c r="AI20" s="58">
        <v>1</v>
      </c>
      <c r="AJ20" s="59">
        <v>0</v>
      </c>
      <c r="AK20" s="59">
        <v>0</v>
      </c>
      <c r="AL20" s="78">
        <f>IF((OR(AH20="",AH20="DNF",AH20="DQ",AH20="DNC")),"",(AH20+(5*AI20)+(AJ20*10)-(AK20*10)))</f>
        <v>47.41</v>
      </c>
      <c r="AM20" s="79">
        <f>IF(AL20="",Default_Rank_Score,RANK(AL20,AL$3:AL$37,1))</f>
        <v>17</v>
      </c>
      <c r="AN20" s="57">
        <v>51.31</v>
      </c>
      <c r="AO20" s="58">
        <v>1</v>
      </c>
      <c r="AP20" s="59">
        <v>1</v>
      </c>
      <c r="AQ20" s="59">
        <v>0</v>
      </c>
      <c r="AR20" s="78">
        <f>IF((OR(AN20="",AN20="DNF",AN20="DQ",AN20="DNC")),"",(AN20+(5*AO20)+(AP20*10)-(AQ20*10)))</f>
        <v>66.31</v>
      </c>
      <c r="AS20" s="79">
        <f>IF(AR20="",Default_Rank_Score,RANK(AR20,AR$3:AR$37,1))</f>
        <v>24</v>
      </c>
      <c r="AT20" s="1" t="s">
        <v>80</v>
      </c>
    </row>
    <row r="21" spans="1:46" s="1" customFormat="1" ht="12.75">
      <c r="A21" s="14" t="s">
        <v>47</v>
      </c>
      <c r="B21" s="12"/>
      <c r="C21" s="11"/>
      <c r="D21" s="13"/>
      <c r="E21" s="71">
        <f>RANK(F21,F$3:F$37,1)</f>
        <v>15</v>
      </c>
      <c r="F21" s="72">
        <f>O21+U21+AA21+AG21+AM21+AS21</f>
        <v>82</v>
      </c>
      <c r="G21" s="73">
        <f>IF(K21=0,1,0)+IF(Q21=0,1,0)+IF(W21=0,1,0)+IF(AC21=0,1,0)+IF(AI21=0,1,0)+IF(AO21=0,1,0)</f>
        <v>5</v>
      </c>
      <c r="H21" s="74">
        <f>K21+Q21+W21+AC21+AI21+AO21</f>
        <v>1</v>
      </c>
      <c r="I21" s="85">
        <f>N21+T21+Z21+AF21+AL21+AR21</f>
        <v>309.59000000000003</v>
      </c>
      <c r="J21" s="57">
        <v>51.2</v>
      </c>
      <c r="K21" s="58">
        <v>0</v>
      </c>
      <c r="L21" s="59">
        <v>0</v>
      </c>
      <c r="M21" s="59">
        <v>0</v>
      </c>
      <c r="N21" s="75">
        <f>IF((OR(J21="",J21="DNF",J21="DQ",J21="DNC")),"",(J21+(5*K21)+(L21*10)-(M21*10)))</f>
        <v>51.2</v>
      </c>
      <c r="O21" s="74">
        <f>IF(N21="",Default_Rank_Score,RANK(N21,N$3:N$37,1))</f>
        <v>8</v>
      </c>
      <c r="P21" s="57">
        <v>48.97</v>
      </c>
      <c r="Q21" s="58">
        <v>1</v>
      </c>
      <c r="R21" s="59">
        <v>0</v>
      </c>
      <c r="S21" s="59">
        <v>0</v>
      </c>
      <c r="T21" s="78">
        <f>IF((OR(P21="",P21="DNF",P21="DQ",P21="DNC")),"",(P21+(5*Q21)+(R21*10)-(S21*10)))</f>
        <v>53.97</v>
      </c>
      <c r="U21" s="79">
        <f>IF(T21="",Default_Rank_Score,RANK(T21,T$3:T$37,1))</f>
        <v>18</v>
      </c>
      <c r="V21" s="57">
        <v>60.73</v>
      </c>
      <c r="W21" s="58">
        <v>0</v>
      </c>
      <c r="X21" s="59">
        <v>0</v>
      </c>
      <c r="Y21" s="59">
        <v>0</v>
      </c>
      <c r="Z21" s="78">
        <f>IF((OR(V21="",V21="DNF",V21="DQ",V21="DNC")),"",(V21+(5*W21)+(X21*10)-(Y21*10)))</f>
        <v>60.73</v>
      </c>
      <c r="AA21" s="79">
        <f>IF(Z21="",Default_Rank_Score,RANK(Z21,Z$3:Z$37,1))</f>
        <v>17</v>
      </c>
      <c r="AB21" s="57">
        <v>49.35</v>
      </c>
      <c r="AC21" s="58">
        <v>0</v>
      </c>
      <c r="AD21" s="59">
        <v>0</v>
      </c>
      <c r="AE21" s="59">
        <v>0</v>
      </c>
      <c r="AF21" s="78">
        <f>IF((OR(AB21="",AB21="DNF",AB21="DQ",AB21="DNC")),"",(AB21+(5*AC21)+(AD21*10)-(AE21*10)))</f>
        <v>49.35</v>
      </c>
      <c r="AG21" s="79">
        <f>IF(AF21="",Default_Rank_Score,RANK(AF21,AF$3:AF$37,1))</f>
        <v>14</v>
      </c>
      <c r="AH21" s="57">
        <v>44.93</v>
      </c>
      <c r="AI21" s="58">
        <v>0</v>
      </c>
      <c r="AJ21" s="59">
        <v>0</v>
      </c>
      <c r="AK21" s="59">
        <v>0</v>
      </c>
      <c r="AL21" s="78">
        <f>IF((OR(AH21="",AH21="DNF",AH21="DQ",AH21="DNC")),"",(AH21+(5*AI21)+(AJ21*10)-(AK21*10)))</f>
        <v>44.93</v>
      </c>
      <c r="AM21" s="79">
        <f>IF(AL21="",Default_Rank_Score,RANK(AL21,AL$3:AL$37,1))</f>
        <v>15</v>
      </c>
      <c r="AN21" s="57">
        <v>49.41</v>
      </c>
      <c r="AO21" s="58">
        <v>0</v>
      </c>
      <c r="AP21" s="59">
        <v>0</v>
      </c>
      <c r="AQ21" s="59">
        <v>0</v>
      </c>
      <c r="AR21" s="78">
        <f>IF((OR(AN21="",AN21="DNF",AN21="DQ",AN21="DNC")),"",(AN21+(5*AO21)+(AP21*10)-(AQ21*10)))</f>
        <v>49.41</v>
      </c>
      <c r="AS21" s="79">
        <f>IF(AR21="",Default_Rank_Score,RANK(AR21,AR$3:AR$37,1))</f>
        <v>10</v>
      </c>
      <c r="AT21" s="1" t="s">
        <v>74</v>
      </c>
    </row>
    <row r="22" spans="1:46" s="1" customFormat="1" ht="12.75">
      <c r="A22" s="14" t="s">
        <v>41</v>
      </c>
      <c r="B22" s="12"/>
      <c r="C22" s="11"/>
      <c r="D22" s="13"/>
      <c r="E22" s="71">
        <f>RANK(F22,F$3:F$37,1)</f>
        <v>20</v>
      </c>
      <c r="F22" s="72">
        <f>O22+U22+AA22+AG22+AM22+AS22</f>
        <v>121</v>
      </c>
      <c r="G22" s="73">
        <f>IF(K22=0,1,0)+IF(Q22=0,1,0)+IF(W22=0,1,0)+IF(AC22=0,1,0)+IF(AI22=0,1,0)+IF(AO22=0,1,0)</f>
        <v>2</v>
      </c>
      <c r="H22" s="74">
        <f>K22+Q22+W22+AC22+AI22+AO22</f>
        <v>9</v>
      </c>
      <c r="I22" s="85">
        <f>N22+T22+Z22+AF22+AL22+AR22</f>
        <v>362.36</v>
      </c>
      <c r="J22" s="57">
        <v>66.55</v>
      </c>
      <c r="K22" s="58">
        <v>3</v>
      </c>
      <c r="L22" s="59">
        <v>0</v>
      </c>
      <c r="M22" s="59">
        <v>0</v>
      </c>
      <c r="N22" s="75">
        <f>IF((OR(J22="",J22="DNF",J22="DQ",J22="DNC")),"",(J22+(5*K22)+(L22*10)-(M22*10)))</f>
        <v>81.55</v>
      </c>
      <c r="O22" s="74">
        <f>IF(N22="",Default_Rank_Score,RANK(N22,N$3:N$37,1))</f>
        <v>27</v>
      </c>
      <c r="P22" s="57">
        <v>45.71</v>
      </c>
      <c r="Q22" s="58">
        <v>0</v>
      </c>
      <c r="R22" s="59">
        <v>0</v>
      </c>
      <c r="S22" s="59">
        <v>0</v>
      </c>
      <c r="T22" s="78">
        <f>IF((OR(P22="",P22="DNF",P22="DQ",P22="DNC")),"",(P22+(5*Q22)+(R22*10)-(S22*10)))</f>
        <v>45.71</v>
      </c>
      <c r="U22" s="79">
        <f>IF(T22="",Default_Rank_Score,RANK(T22,T$3:T$37,1))</f>
        <v>13</v>
      </c>
      <c r="V22" s="57">
        <v>56.69</v>
      </c>
      <c r="W22" s="90">
        <v>0</v>
      </c>
      <c r="X22" s="59">
        <v>0</v>
      </c>
      <c r="Y22" s="59">
        <v>0</v>
      </c>
      <c r="Z22" s="78">
        <f>IF((OR(V22="",V22="DNF",V22="DQ",V22="DNC")),"",(V22+(5*W22)+(X22*10)-(Y22*10)))</f>
        <v>56.69</v>
      </c>
      <c r="AA22" s="79">
        <f>IF(Z22="",Default_Rank_Score,RANK(Z22,Z$3:Z$37,1))</f>
        <v>15</v>
      </c>
      <c r="AB22" s="57">
        <v>46.7</v>
      </c>
      <c r="AC22" s="58">
        <v>1</v>
      </c>
      <c r="AD22" s="59">
        <v>0</v>
      </c>
      <c r="AE22" s="59">
        <v>0</v>
      </c>
      <c r="AF22" s="78">
        <f>IF((OR(AB22="",AB22="DNF",AB22="DQ",AB22="DNC")),"",(AB22+(5*AC22)+(AD22*10)-(AE22*10)))</f>
        <v>51.7</v>
      </c>
      <c r="AG22" s="79">
        <f>IF(AF22="",Default_Rank_Score,RANK(AF22,AF$3:AF$37,1))</f>
        <v>16</v>
      </c>
      <c r="AH22" s="57">
        <v>46.86</v>
      </c>
      <c r="AI22" s="58">
        <v>1</v>
      </c>
      <c r="AJ22" s="59">
        <v>0</v>
      </c>
      <c r="AK22" s="59">
        <v>0</v>
      </c>
      <c r="AL22" s="78">
        <f>IF((OR(AH22="",AH22="DNF",AH22="DQ",AH22="DNC")),"",(AH22+(5*AI22)+(AJ22*10)-(AK22*10)))</f>
        <v>51.86</v>
      </c>
      <c r="AM22" s="79">
        <f>IF(AL22="",Default_Rank_Score,RANK(AL22,AL$3:AL$37,1))</f>
        <v>21</v>
      </c>
      <c r="AN22" s="57">
        <v>54.85</v>
      </c>
      <c r="AO22" s="58">
        <v>4</v>
      </c>
      <c r="AP22" s="59">
        <v>0</v>
      </c>
      <c r="AQ22" s="59">
        <v>0</v>
      </c>
      <c r="AR22" s="78">
        <f>IF((OR(AN22="",AN22="DNF",AN22="DQ",AN22="DNC")),"",(AN22+(5*AO22)+(AP22*10)-(AQ22*10)))</f>
        <v>74.85</v>
      </c>
      <c r="AS22" s="79">
        <f>IF(AR22="",Default_Rank_Score,RANK(AR22,AR$3:AR$37,1))</f>
        <v>29</v>
      </c>
      <c r="AT22" s="1" t="s">
        <v>74</v>
      </c>
    </row>
    <row r="23" spans="1:46" s="1" customFormat="1" ht="12.75">
      <c r="A23" s="14" t="s">
        <v>48</v>
      </c>
      <c r="B23" s="12"/>
      <c r="C23" s="11"/>
      <c r="D23" s="13"/>
      <c r="E23" s="71">
        <f>RANK(F23,F$3:F$37,1)</f>
        <v>8</v>
      </c>
      <c r="F23" s="72">
        <f>O23+U23+AA23+AG23+AM23+AS23</f>
        <v>58</v>
      </c>
      <c r="G23" s="73">
        <f>IF(K23=0,1,0)+IF(Q23=0,1,0)+IF(W23=0,1,0)+IF(AC23=0,1,0)+IF(AI23=0,1,0)+IF(AO23=0,1,0)</f>
        <v>1</v>
      </c>
      <c r="H23" s="74">
        <f>K23+Q23+W23+AC23+AI23+AO23</f>
        <v>10</v>
      </c>
      <c r="I23" s="85">
        <f>N23+T23+Z23+AF23+AL23+AR23</f>
        <v>264.47</v>
      </c>
      <c r="J23" s="57">
        <v>37.7</v>
      </c>
      <c r="K23" s="58">
        <v>1</v>
      </c>
      <c r="L23" s="59">
        <v>0</v>
      </c>
      <c r="M23" s="59">
        <v>0</v>
      </c>
      <c r="N23" s="75">
        <f>IF((OR(J23="",J23="DNF",J23="DQ",J23="DNC")),"",(J23+(5*K23)+(L23*10)-(M23*10)))</f>
        <v>42.7</v>
      </c>
      <c r="O23" s="74">
        <f>IF(N23="",Default_Rank_Score,RANK(N23,N$3:N$37,1))</f>
        <v>6</v>
      </c>
      <c r="P23" s="57">
        <v>28.94</v>
      </c>
      <c r="Q23" s="58">
        <v>1</v>
      </c>
      <c r="R23" s="59">
        <v>0</v>
      </c>
      <c r="S23" s="59">
        <v>0</v>
      </c>
      <c r="T23" s="78">
        <f>IF((OR(P23="",P23="DNF",P23="DQ",P23="DNC")),"",(P23+(5*Q23)+(R23*10)-(S23*10)))</f>
        <v>33.94</v>
      </c>
      <c r="U23" s="79">
        <f>IF(T23="",Default_Rank_Score,RANK(T23,T$3:T$37,1))</f>
        <v>3</v>
      </c>
      <c r="V23" s="57">
        <v>47.08</v>
      </c>
      <c r="W23" s="58">
        <v>3</v>
      </c>
      <c r="X23" s="59">
        <v>0</v>
      </c>
      <c r="Y23" s="59">
        <v>0</v>
      </c>
      <c r="Z23" s="78">
        <f>IF((OR(V23="",V23="DNF",V23="DQ",V23="DNC")),"",(V23+(5*W23)+(X23*10)-(Y23*10)))</f>
        <v>62.08</v>
      </c>
      <c r="AA23" s="79">
        <f>IF(Z23="",Default_Rank_Score,RANK(Z23,Z$3:Z$37,1))</f>
        <v>18</v>
      </c>
      <c r="AB23" s="57">
        <v>32.49</v>
      </c>
      <c r="AC23" s="58">
        <v>1</v>
      </c>
      <c r="AD23" s="59">
        <v>0</v>
      </c>
      <c r="AE23" s="59">
        <v>0</v>
      </c>
      <c r="AF23" s="78">
        <f>IF((OR(AB23="",AB23="DNF",AB23="DQ",AB23="DNC")),"",(AB23+(5*AC23)+(AD23*10)-(AE23*10)))</f>
        <v>37.49</v>
      </c>
      <c r="AG23" s="79">
        <f>IF(AF23="",Default_Rank_Score,RANK(AF23,AF$3:AF$37,1))</f>
        <v>5</v>
      </c>
      <c r="AH23" s="57">
        <v>32.58</v>
      </c>
      <c r="AI23" s="58">
        <v>4</v>
      </c>
      <c r="AJ23" s="59">
        <v>0</v>
      </c>
      <c r="AK23" s="59">
        <v>0</v>
      </c>
      <c r="AL23" s="78">
        <f>IF((OR(AH23="",AH23="DNF",AH23="DQ",AH23="DNC")),"",(AH23+(5*AI23)+(AJ23*10)-(AK23*10)))</f>
        <v>52.58</v>
      </c>
      <c r="AM23" s="79">
        <f>IF(AL23="",Default_Rank_Score,RANK(AL23,AL$3:AL$37,1))</f>
        <v>22</v>
      </c>
      <c r="AN23" s="57">
        <v>35.68</v>
      </c>
      <c r="AO23" s="58">
        <v>0</v>
      </c>
      <c r="AP23" s="59">
        <v>0</v>
      </c>
      <c r="AQ23" s="59">
        <v>0</v>
      </c>
      <c r="AR23" s="78">
        <f>IF((OR(AN23="",AN23="DNF",AN23="DQ",AN23="DNC")),"",(AN23+(5*AO23)+(AP23*10)-(AQ23*10)))</f>
        <v>35.68</v>
      </c>
      <c r="AS23" s="79">
        <f>IF(AR23="",Default_Rank_Score,RANK(AR23,AR$3:AR$37,1))</f>
        <v>4</v>
      </c>
      <c r="AT23" s="1" t="s">
        <v>78</v>
      </c>
    </row>
    <row r="24" spans="1:46" s="1" customFormat="1" ht="12.75">
      <c r="A24" s="14" t="s">
        <v>62</v>
      </c>
      <c r="B24" s="12"/>
      <c r="C24" s="11"/>
      <c r="D24" s="13"/>
      <c r="E24" s="71">
        <f>RANK(F24,F$3:F$37,1)</f>
        <v>2</v>
      </c>
      <c r="F24" s="72">
        <f>O24+U24+AA24+AG24+AM24+AS24</f>
        <v>28</v>
      </c>
      <c r="G24" s="73">
        <f>IF(K24=0,1,0)+IF(Q24=0,1,0)+IF(W24=0,1,0)+IF(AC24=0,1,0)+IF(AI24=0,1,0)+IF(AO24=0,1,0)</f>
        <v>0</v>
      </c>
      <c r="H24" s="74">
        <f>K24+Q24+W24+AC24+AI24+AO24</f>
        <v>12</v>
      </c>
      <c r="I24" s="85">
        <f>N24+T24+Z24+AF24+AL24+AR24</f>
        <v>228.93</v>
      </c>
      <c r="J24" s="57">
        <v>34.6</v>
      </c>
      <c r="K24" s="58">
        <v>1</v>
      </c>
      <c r="L24" s="59">
        <v>0</v>
      </c>
      <c r="M24" s="59">
        <v>0</v>
      </c>
      <c r="N24" s="75">
        <f>IF((OR(J24="",J24="DNF",J24="DQ",J24="DNC")),"",(J24+(5*K24)+(L24*10)-(M24*10)))</f>
        <v>39.6</v>
      </c>
      <c r="O24" s="74">
        <f>IF(N24="",Default_Rank_Score,RANK(N24,N$3:N$37,1))</f>
        <v>1</v>
      </c>
      <c r="P24" s="57">
        <v>25</v>
      </c>
      <c r="Q24" s="58">
        <v>2</v>
      </c>
      <c r="R24" s="59">
        <v>0</v>
      </c>
      <c r="S24" s="59">
        <v>0</v>
      </c>
      <c r="T24" s="78">
        <f>IF((OR(P24="",P24="DNF",P24="DQ",P24="DNC")),"",(P24+(5*Q24)+(R24*10)-(S24*10)))</f>
        <v>35</v>
      </c>
      <c r="U24" s="79">
        <f>IF(T24="",Default_Rank_Score,RANK(T24,T$3:T$37,1))</f>
        <v>4</v>
      </c>
      <c r="V24" s="57">
        <v>38.19</v>
      </c>
      <c r="W24" s="58">
        <v>2</v>
      </c>
      <c r="X24" s="59">
        <v>0</v>
      </c>
      <c r="Y24" s="59">
        <v>0</v>
      </c>
      <c r="Z24" s="78">
        <f>IF((OR(V24="",V24="DNF",V24="DQ",V24="DNC")),"",(V24+(5*W24)+(X24*10)-(Y24*10)))</f>
        <v>48.19</v>
      </c>
      <c r="AA24" s="79">
        <f>IF(Z24="",Default_Rank_Score,RANK(Z24,Z$3:Z$37,1))</f>
        <v>7</v>
      </c>
      <c r="AB24" s="57">
        <v>25.91</v>
      </c>
      <c r="AC24" s="58">
        <v>4</v>
      </c>
      <c r="AD24" s="59">
        <v>0</v>
      </c>
      <c r="AE24" s="59">
        <v>0</v>
      </c>
      <c r="AF24" s="78">
        <f>IF((OR(AB24="",AB24="DNF",AB24="DQ",AB24="DNC")),"",(AB24+(5*AC24)+(AD24*10)-(AE24*10)))</f>
        <v>45.91</v>
      </c>
      <c r="AG24" s="79">
        <f>IF(AF24="",Default_Rank_Score,RANK(AF24,AF$3:AF$37,1))</f>
        <v>12</v>
      </c>
      <c r="AH24" s="57">
        <v>22.46</v>
      </c>
      <c r="AI24" s="58">
        <v>1</v>
      </c>
      <c r="AJ24" s="59">
        <v>0</v>
      </c>
      <c r="AK24" s="59">
        <v>0</v>
      </c>
      <c r="AL24" s="78">
        <f>IF((OR(AH24="",AH24="DNF",AH24="DQ",AH24="DNC")),"",(AH24+(5*AI24)+(AJ24*10)-(AK24*10)))</f>
        <v>27.46</v>
      </c>
      <c r="AM24" s="79">
        <f>IF(AL24="",Default_Rank_Score,RANK(AL24,AL$3:AL$37,1))</f>
        <v>2</v>
      </c>
      <c r="AN24" s="57">
        <v>22.77</v>
      </c>
      <c r="AO24" s="58">
        <v>2</v>
      </c>
      <c r="AP24" s="59">
        <v>0</v>
      </c>
      <c r="AQ24" s="59">
        <v>0</v>
      </c>
      <c r="AR24" s="78">
        <f>IF((OR(AN24="",AN24="DNF",AN24="DQ",AN24="DNC")),"",(AN24+(5*AO24)+(AP24*10)-(AQ24*10)))</f>
        <v>32.769999999999996</v>
      </c>
      <c r="AS24" s="79">
        <f>IF(AR24="",Default_Rank_Score,RANK(AR24,AR$3:AR$37,1))</f>
        <v>2</v>
      </c>
      <c r="AT24" s="1" t="s">
        <v>69</v>
      </c>
    </row>
    <row r="25" spans="1:46" s="1" customFormat="1" ht="12.75">
      <c r="A25" s="14" t="s">
        <v>36</v>
      </c>
      <c r="B25" s="12"/>
      <c r="C25" s="11"/>
      <c r="D25" s="13"/>
      <c r="E25" s="71">
        <f>RANK(F25,F$3:F$37,1)</f>
        <v>12</v>
      </c>
      <c r="F25" s="72">
        <f>O25+U25+AA25+AG25+AM25+AS25</f>
        <v>70</v>
      </c>
      <c r="G25" s="73">
        <f>IF(K25=0,1,0)+IF(Q25=0,1,0)+IF(W25=0,1,0)+IF(AC25=0,1,0)+IF(AI25=0,1,0)+IF(AO25=0,1,0)</f>
        <v>4</v>
      </c>
      <c r="H25" s="74">
        <f>K25+Q25+W25+AC25+AI25+AO25</f>
        <v>2</v>
      </c>
      <c r="I25" s="85">
        <f>N25+T25+Z25+AF25+AL25+AR25</f>
        <v>286.87</v>
      </c>
      <c r="J25" s="57">
        <v>55.96</v>
      </c>
      <c r="K25" s="90">
        <v>0</v>
      </c>
      <c r="L25" s="59">
        <v>0</v>
      </c>
      <c r="M25" s="59">
        <v>0</v>
      </c>
      <c r="N25" s="75">
        <f>IF((OR(J25="",J25="DNF",J25="DQ",J25="DNC")),"",(J25+(5*K25)+(L25*10)-(M25*10)))</f>
        <v>55.96</v>
      </c>
      <c r="O25" s="74">
        <f>IF(N25="",Default_Rank_Score,RANK(N25,N$3:N$37,1))</f>
        <v>11</v>
      </c>
      <c r="P25" s="57">
        <v>38.8</v>
      </c>
      <c r="Q25" s="58">
        <v>0</v>
      </c>
      <c r="R25" s="59">
        <v>0</v>
      </c>
      <c r="S25" s="59">
        <v>0</v>
      </c>
      <c r="T25" s="78">
        <f>IF((OR(P25="",P25="DNF",P25="DQ",P25="DNC")),"",(P25+(5*Q25)+(R25*10)-(S25*10)))</f>
        <v>38.8</v>
      </c>
      <c r="U25" s="79">
        <f>IF(T25="",Default_Rank_Score,RANK(T25,T$3:T$37,1))</f>
        <v>9</v>
      </c>
      <c r="V25" s="57">
        <v>53.16</v>
      </c>
      <c r="W25" s="58">
        <v>1</v>
      </c>
      <c r="X25" s="59">
        <v>0</v>
      </c>
      <c r="Y25" s="59">
        <v>0</v>
      </c>
      <c r="Z25" s="78">
        <f>IF((OR(V25="",V25="DNF",V25="DQ",V25="DNC")),"",(V25+(5*W25)+(X25*10)-(Y25*10)))</f>
        <v>58.16</v>
      </c>
      <c r="AA25" s="79">
        <f>IF(Z25="",Default_Rank_Score,RANK(Z25,Z$3:Z$37,1))</f>
        <v>16</v>
      </c>
      <c r="AB25" s="57">
        <v>42.27</v>
      </c>
      <c r="AC25" s="58">
        <v>0</v>
      </c>
      <c r="AD25" s="59">
        <v>0</v>
      </c>
      <c r="AE25" s="59">
        <v>0</v>
      </c>
      <c r="AF25" s="78">
        <f>IF((OR(AB25="",AB25="DNF",AB25="DQ",AB25="DNC")),"",(AB25+(5*AC25)+(AD25*10)-(AE25*10)))</f>
        <v>42.27</v>
      </c>
      <c r="AG25" s="79">
        <f>IF(AF25="",Default_Rank_Score,RANK(AF25,AF$3:AF$37,1))</f>
        <v>9</v>
      </c>
      <c r="AH25" s="57">
        <v>36.89</v>
      </c>
      <c r="AI25" s="58">
        <v>0</v>
      </c>
      <c r="AJ25" s="59">
        <v>0</v>
      </c>
      <c r="AK25" s="59">
        <v>0</v>
      </c>
      <c r="AL25" s="78">
        <f>IF((OR(AH25="",AH25="DNF",AH25="DQ",AH25="DNC")),"",(AH25+(5*AI25)+(AJ25*10)-(AK25*10)))</f>
        <v>36.89</v>
      </c>
      <c r="AM25" s="79">
        <f>IF(AL25="",Default_Rank_Score,RANK(AL25,AL$3:AL$37,1))</f>
        <v>11</v>
      </c>
      <c r="AN25" s="57">
        <v>39.79</v>
      </c>
      <c r="AO25" s="58">
        <v>1</v>
      </c>
      <c r="AP25" s="59">
        <v>1</v>
      </c>
      <c r="AQ25" s="59">
        <v>0</v>
      </c>
      <c r="AR25" s="78">
        <f>IF((OR(AN25="",AN25="DNF",AN25="DQ",AN25="DNC")),"",(AN25+(5*AO25)+(AP25*10)-(AQ25*10)))</f>
        <v>54.79</v>
      </c>
      <c r="AS25" s="79">
        <f>IF(AR25="",Default_Rank_Score,RANK(AR25,AR$3:AR$37,1))</f>
        <v>14</v>
      </c>
      <c r="AT25" s="1" t="s">
        <v>69</v>
      </c>
    </row>
    <row r="26" spans="1:46" s="1" customFormat="1" ht="12.75">
      <c r="A26" s="14" t="s">
        <v>57</v>
      </c>
      <c r="B26" s="12"/>
      <c r="C26" s="11"/>
      <c r="D26" s="13"/>
      <c r="E26" s="71">
        <f>RANK(F26,F$3:F$37,1)</f>
        <v>17</v>
      </c>
      <c r="F26" s="72">
        <f>O26+U26+AA26+AG26+AM26+AS26</f>
        <v>99</v>
      </c>
      <c r="G26" s="73">
        <f>IF(K26=0,1,0)+IF(Q26=0,1,0)+IF(W26=0,1,0)+IF(AC26=0,1,0)+IF(AI26=0,1,0)+IF(AO26=0,1,0)</f>
        <v>2</v>
      </c>
      <c r="H26" s="74">
        <f>K26+Q26+W26+AC26+AI26+AO26</f>
        <v>9</v>
      </c>
      <c r="I26" s="85">
        <f>N26+T26+Z26+AF26+AL26+AR26</f>
        <v>326.53000000000003</v>
      </c>
      <c r="J26" s="57">
        <v>52</v>
      </c>
      <c r="K26" s="90">
        <v>1</v>
      </c>
      <c r="L26" s="59">
        <v>0</v>
      </c>
      <c r="M26" s="59">
        <v>0</v>
      </c>
      <c r="N26" s="75">
        <f>IF((OR(J26="",J26="DNF",J26="DQ",J26="DNC")),"",(J26+(5*K26)+(L26*10)-(M26*10)))</f>
        <v>57</v>
      </c>
      <c r="O26" s="74">
        <f>IF(N26="",Default_Rank_Score,RANK(N26,N$3:N$37,1))</f>
        <v>12</v>
      </c>
      <c r="P26" s="57">
        <v>40.8</v>
      </c>
      <c r="Q26" s="58">
        <v>0</v>
      </c>
      <c r="R26" s="59">
        <v>0</v>
      </c>
      <c r="S26" s="59">
        <v>0</v>
      </c>
      <c r="T26" s="78">
        <f>IF((OR(P26="",P26="DNF",P26="DQ",P26="DNC")),"",(P26+(5*Q26)+(R26*10)-(S26*10)))</f>
        <v>40.8</v>
      </c>
      <c r="U26" s="79">
        <f>IF(T26="",Default_Rank_Score,RANK(T26,T$3:T$37,1))</f>
        <v>11</v>
      </c>
      <c r="V26" s="57">
        <v>52.92</v>
      </c>
      <c r="W26" s="58">
        <v>4</v>
      </c>
      <c r="X26" s="59">
        <v>0</v>
      </c>
      <c r="Y26" s="59">
        <v>0</v>
      </c>
      <c r="Z26" s="78">
        <f>IF((OR(V26="",V26="DNF",V26="DQ",V26="DNC")),"",(V26+(5*W26)+(X26*10)-(Y26*10)))</f>
        <v>72.92</v>
      </c>
      <c r="AA26" s="79">
        <f>IF(Z26="",Default_Rank_Score,RANK(Z26,Z$3:Z$37,1))</f>
        <v>23</v>
      </c>
      <c r="AB26" s="57">
        <v>40.71</v>
      </c>
      <c r="AC26" s="58">
        <v>1</v>
      </c>
      <c r="AD26" s="59">
        <v>1</v>
      </c>
      <c r="AE26" s="59">
        <v>0</v>
      </c>
      <c r="AF26" s="78">
        <f>IF((OR(AB26="",AB26="DNF",AB26="DQ",AB26="DNC")),"",(AB26+(5*AC26)+(AD26*10)-(AE26*10)))</f>
        <v>55.71</v>
      </c>
      <c r="AG26" s="79">
        <f>IF(AF26="",Default_Rank_Score,RANK(AF26,AF$3:AF$37,1))</f>
        <v>19</v>
      </c>
      <c r="AH26" s="57">
        <v>37.11</v>
      </c>
      <c r="AI26" s="58">
        <v>0</v>
      </c>
      <c r="AJ26" s="59">
        <v>0</v>
      </c>
      <c r="AK26" s="59">
        <v>0</v>
      </c>
      <c r="AL26" s="78">
        <f>IF((OR(AH26="",AH26="DNF",AH26="DQ",AH26="DNC")),"",(AH26+(5*AI26)+(AJ26*10)-(AK26*10)))</f>
        <v>37.11</v>
      </c>
      <c r="AM26" s="79">
        <f>IF(AL26="",Default_Rank_Score,RANK(AL26,AL$3:AL$37,1))</f>
        <v>12</v>
      </c>
      <c r="AN26" s="57">
        <v>47.99</v>
      </c>
      <c r="AO26" s="58">
        <v>3</v>
      </c>
      <c r="AP26" s="59">
        <v>0</v>
      </c>
      <c r="AQ26" s="59">
        <v>0</v>
      </c>
      <c r="AR26" s="78">
        <f>IF((OR(AN26="",AN26="DNF",AN26="DQ",AN26="DNC")),"",(AN26+(5*AO26)+(AP26*10)-(AQ26*10)))</f>
        <v>62.99</v>
      </c>
      <c r="AS26" s="79">
        <f>IF(AR26="",Default_Rank_Score,RANK(AR26,AR$3:AR$37,1))</f>
        <v>22</v>
      </c>
      <c r="AT26" s="1" t="s">
        <v>69</v>
      </c>
    </row>
    <row r="27" spans="1:46" s="1" customFormat="1" ht="12.75">
      <c r="A27" s="14" t="s">
        <v>56</v>
      </c>
      <c r="B27" s="12"/>
      <c r="C27" s="11"/>
      <c r="D27" s="13"/>
      <c r="E27" s="71">
        <f>RANK(F27,F$3:F$37,1)</f>
        <v>1</v>
      </c>
      <c r="F27" s="72">
        <f>O27+U27+AA27+AG27+AM27+AS27</f>
        <v>7</v>
      </c>
      <c r="G27" s="73">
        <f>IF(K27=0,1,0)+IF(Q27=0,1,0)+IF(W27=0,1,0)+IF(AC27=0,1,0)+IF(AI27=0,1,0)+IF(AO27=0,1,0)</f>
        <v>6</v>
      </c>
      <c r="H27" s="74">
        <f>K27+Q27+W27+AC27+AI27+AO27</f>
        <v>0</v>
      </c>
      <c r="I27" s="85">
        <f>N27+T27+Z27+AF27+AL27+AR27</f>
        <v>181.5</v>
      </c>
      <c r="J27" s="57">
        <v>39.69</v>
      </c>
      <c r="K27" s="58">
        <v>0</v>
      </c>
      <c r="L27" s="59">
        <v>0</v>
      </c>
      <c r="M27" s="59">
        <v>0</v>
      </c>
      <c r="N27" s="75">
        <f>IF((OR(J27="",J27="DNF",J27="DQ",J27="DNC")),"",(J27+(5*K27)+(L27*10)-(M27*10)))</f>
        <v>39.69</v>
      </c>
      <c r="O27" s="74">
        <f>IF(N27="",Default_Rank_Score,RANK(N27,N$3:N$37,1))</f>
        <v>2</v>
      </c>
      <c r="P27" s="57">
        <v>25.59</v>
      </c>
      <c r="Q27" s="58">
        <v>0</v>
      </c>
      <c r="R27" s="59">
        <v>0</v>
      </c>
      <c r="S27" s="59">
        <v>0</v>
      </c>
      <c r="T27" s="78">
        <f>IF((OR(P27="",P27="DNF",P27="DQ",P27="DNC")),"",(P27+(5*Q27)+(R27*10)-(S27*10)))</f>
        <v>25.59</v>
      </c>
      <c r="U27" s="79">
        <f>IF(T27="",Default_Rank_Score,RANK(T27,T$3:T$37,1))</f>
        <v>1</v>
      </c>
      <c r="V27" s="57">
        <v>35.04</v>
      </c>
      <c r="W27" s="58">
        <v>0</v>
      </c>
      <c r="X27" s="59">
        <v>0</v>
      </c>
      <c r="Y27" s="59">
        <v>0</v>
      </c>
      <c r="Z27" s="78">
        <f>IF((OR(V27="",V27="DNF",V27="DQ",V27="DNC")),"",(V27+(5*W27)+(X27*10)-(Y27*10)))</f>
        <v>35.04</v>
      </c>
      <c r="AA27" s="79">
        <f>IF(Z27="",Default_Rank_Score,RANK(Z27,Z$3:Z$37,1))</f>
        <v>1</v>
      </c>
      <c r="AB27" s="57">
        <v>28.52</v>
      </c>
      <c r="AC27" s="90">
        <v>0</v>
      </c>
      <c r="AD27" s="59">
        <v>0</v>
      </c>
      <c r="AE27" s="59">
        <v>0</v>
      </c>
      <c r="AF27" s="78">
        <f>IF((OR(AB27="",AB27="DNF",AB27="DQ",AB27="DNC")),"",(AB27+(5*AC27)+(AD27*10)-(AE27*10)))</f>
        <v>28.52</v>
      </c>
      <c r="AG27" s="79">
        <f>IF(AF27="",Default_Rank_Score,RANK(AF27,AF$3:AF$37,1))</f>
        <v>1</v>
      </c>
      <c r="AH27" s="57">
        <v>25.61</v>
      </c>
      <c r="AI27" s="58">
        <v>0</v>
      </c>
      <c r="AJ27" s="59">
        <v>0</v>
      </c>
      <c r="AK27" s="59">
        <v>0</v>
      </c>
      <c r="AL27" s="78">
        <f>IF((OR(AH27="",AH27="DNF",AH27="DQ",AH27="DNC")),"",(AH27+(5*AI27)+(AJ27*10)-(AK27*10)))</f>
        <v>25.61</v>
      </c>
      <c r="AM27" s="79">
        <f>IF(AL27="",Default_Rank_Score,RANK(AL27,AL$3:AL$37,1))</f>
        <v>1</v>
      </c>
      <c r="AN27" s="57">
        <v>27.05</v>
      </c>
      <c r="AO27" s="58">
        <v>0</v>
      </c>
      <c r="AP27" s="59">
        <v>0</v>
      </c>
      <c r="AQ27" s="59">
        <v>0</v>
      </c>
      <c r="AR27" s="78">
        <f>IF((OR(AN27="",AN27="DNF",AN27="DQ",AN27="DNC")),"",(AN27+(5*AO27)+(AP27*10)-(AQ27*10)))</f>
        <v>27.05</v>
      </c>
      <c r="AS27" s="79">
        <f>IF(AR27="",Default_Rank_Score,RANK(AR27,AR$3:AR$37,1))</f>
        <v>1</v>
      </c>
      <c r="AT27" s="1" t="s">
        <v>81</v>
      </c>
    </row>
    <row r="28" spans="1:46" s="1" customFormat="1" ht="12.75">
      <c r="A28" s="14" t="s">
        <v>63</v>
      </c>
      <c r="B28" s="12"/>
      <c r="C28" s="11"/>
      <c r="D28" s="13"/>
      <c r="E28" s="71">
        <f>RANK(F28,F$3:F$37,1)</f>
        <v>22</v>
      </c>
      <c r="F28" s="72">
        <f>O28+U28+AA28+AG28+AM28+AS28</f>
        <v>129</v>
      </c>
      <c r="G28" s="73">
        <f>IF(K28=0,1,0)+IF(Q28=0,1,0)+IF(W28=0,1,0)+IF(AC28=0,1,0)+IF(AI28=0,1,0)+IF(AO28=0,1,0)</f>
        <v>5</v>
      </c>
      <c r="H28" s="74">
        <f>K28+Q28+W28+AC28+AI28+AO28</f>
        <v>1</v>
      </c>
      <c r="I28" s="85">
        <f>N28+T28+Z28+AF28+AL28+AR28</f>
        <v>380.00000000000006</v>
      </c>
      <c r="J28" s="57">
        <v>68.79</v>
      </c>
      <c r="K28" s="58">
        <v>0</v>
      </c>
      <c r="L28" s="59">
        <v>0</v>
      </c>
      <c r="M28" s="59">
        <v>0</v>
      </c>
      <c r="N28" s="75">
        <f>IF((OR(J28="",J28="DNF",J28="DQ",J28="DNC")),"",(J28+(5*K28)+(L28*10)-(M28*10)))</f>
        <v>68.79</v>
      </c>
      <c r="O28" s="74">
        <f>IF(N28="",Default_Rank_Score,RANK(N28,N$3:N$37,1))</f>
        <v>20</v>
      </c>
      <c r="P28" s="57">
        <v>72.43</v>
      </c>
      <c r="Q28" s="58">
        <v>0</v>
      </c>
      <c r="R28" s="59">
        <v>0</v>
      </c>
      <c r="S28" s="59">
        <v>0</v>
      </c>
      <c r="T28" s="78">
        <f>IF((OR(P28="",P28="DNF",P28="DQ",P28="DNC")),"",(P28+(5*Q28)+(R28*10)-(S28*10)))</f>
        <v>72.43</v>
      </c>
      <c r="U28" s="79">
        <f>IF(T28="",Default_Rank_Score,RANK(T28,T$3:T$37,1))</f>
        <v>27</v>
      </c>
      <c r="V28" s="57">
        <v>72.73</v>
      </c>
      <c r="W28" s="58">
        <v>1</v>
      </c>
      <c r="X28" s="59">
        <v>0</v>
      </c>
      <c r="Y28" s="59">
        <v>0</v>
      </c>
      <c r="Z28" s="78">
        <f>IF((OR(V28="",V28="DNF",V28="DQ",V28="DNC")),"",(V28+(5*W28)+(X28*10)-(Y28*10)))</f>
        <v>77.73</v>
      </c>
      <c r="AA28" s="79">
        <f>IF(Z28="",Default_Rank_Score,RANK(Z28,Z$3:Z$37,1))</f>
        <v>25</v>
      </c>
      <c r="AB28" s="57">
        <v>56.29</v>
      </c>
      <c r="AC28" s="58">
        <v>0</v>
      </c>
      <c r="AD28" s="59">
        <v>0</v>
      </c>
      <c r="AE28" s="59">
        <v>0</v>
      </c>
      <c r="AF28" s="78">
        <f>IF((OR(AB28="",AB28="DNF",AB28="DQ",AB28="DNC")),"",(AB28+(5*AC28)+(AD28*10)-(AE28*10)))</f>
        <v>56.29</v>
      </c>
      <c r="AG28" s="79">
        <f>IF(AF28="",Default_Rank_Score,RANK(AF28,AF$3:AF$37,1))</f>
        <v>21</v>
      </c>
      <c r="AH28" s="57">
        <v>45.19</v>
      </c>
      <c r="AI28" s="58">
        <v>0</v>
      </c>
      <c r="AJ28" s="59">
        <v>0</v>
      </c>
      <c r="AK28" s="59">
        <v>0</v>
      </c>
      <c r="AL28" s="78">
        <f>IF((OR(AH28="",AH28="DNF",AH28="DQ",AH28="DNC")),"",(AH28+(5*AI28)+(AJ28*10)-(AK28*10)))</f>
        <v>45.19</v>
      </c>
      <c r="AM28" s="79">
        <f>IF(AL28="",Default_Rank_Score,RANK(AL28,AL$3:AL$37,1))</f>
        <v>16</v>
      </c>
      <c r="AN28" s="57">
        <v>59.57</v>
      </c>
      <c r="AO28" s="58">
        <v>0</v>
      </c>
      <c r="AP28" s="59">
        <v>0</v>
      </c>
      <c r="AQ28" s="59">
        <v>0</v>
      </c>
      <c r="AR28" s="78">
        <f>IF((OR(AN28="",AN28="DNF",AN28="DQ",AN28="DNC")),"",(AN28+(5*AO28)+(AP28*10)-(AQ28*10)))</f>
        <v>59.57</v>
      </c>
      <c r="AS28" s="79">
        <f>IF(AR28="",Default_Rank_Score,RANK(AR28,AR$3:AR$37,1))</f>
        <v>20</v>
      </c>
      <c r="AT28" s="1" t="s">
        <v>81</v>
      </c>
    </row>
    <row r="29" spans="1:46" s="1" customFormat="1" ht="12.75">
      <c r="A29" s="14" t="s">
        <v>45</v>
      </c>
      <c r="B29" s="12"/>
      <c r="C29" s="11"/>
      <c r="D29" s="13"/>
      <c r="E29" s="71">
        <f>RANK(F29,F$3:F$37,1)</f>
        <v>24</v>
      </c>
      <c r="F29" s="72">
        <f>O29+U29+AA29+AG29+AM29+AS29</f>
        <v>135</v>
      </c>
      <c r="G29" s="73">
        <f>IF(K29=0,1,0)+IF(Q29=0,1,0)+IF(W29=0,1,0)+IF(AC29=0,1,0)+IF(AI29=0,1,0)+IF(AO29=0,1,0)</f>
        <v>2</v>
      </c>
      <c r="H29" s="74">
        <f>K29+Q29+W29+AC29+AI29+AO29</f>
        <v>6</v>
      </c>
      <c r="I29" s="85">
        <f>N29+T29+Z29+AF29+AL29+AR29</f>
        <v>409.45</v>
      </c>
      <c r="J29" s="57">
        <v>66.93</v>
      </c>
      <c r="K29" s="58">
        <v>1</v>
      </c>
      <c r="L29" s="59">
        <v>0</v>
      </c>
      <c r="M29" s="59">
        <v>0</v>
      </c>
      <c r="N29" s="75">
        <f>IF((OR(J29="",J29="DNF",J29="DQ",J29="DNC")),"",(J29+(5*K29)+(L29*10)-(M29*10)))</f>
        <v>71.93</v>
      </c>
      <c r="O29" s="74">
        <f>IF(N29="",Default_Rank_Score,RANK(N29,N$3:N$37,1))</f>
        <v>21</v>
      </c>
      <c r="P29" s="57">
        <v>56.14</v>
      </c>
      <c r="Q29" s="58">
        <v>1</v>
      </c>
      <c r="R29" s="59">
        <v>0</v>
      </c>
      <c r="S29" s="59">
        <v>0</v>
      </c>
      <c r="T29" s="78">
        <f>IF((OR(P29="",P29="DNF",P29="DQ",P29="DNC")),"",(P29+(5*Q29)+(R29*10)-(S29*10)))</f>
        <v>61.14</v>
      </c>
      <c r="U29" s="79">
        <f>IF(T29="",Default_Rank_Score,RANK(T29,T$3:T$37,1))</f>
        <v>21</v>
      </c>
      <c r="V29" s="57">
        <v>64.77</v>
      </c>
      <c r="W29" s="58">
        <v>1</v>
      </c>
      <c r="X29" s="59">
        <v>0</v>
      </c>
      <c r="Y29" s="59">
        <v>0</v>
      </c>
      <c r="Z29" s="78">
        <f>IF((OR(V29="",V29="DNF",V29="DQ",V29="DNC")),"",(V29+(5*W29)+(X29*10)-(Y29*10)))</f>
        <v>69.77</v>
      </c>
      <c r="AA29" s="79">
        <f>IF(Z29="",Default_Rank_Score,RANK(Z29,Z$3:Z$37,1))</f>
        <v>20</v>
      </c>
      <c r="AB29" s="57">
        <v>58.05</v>
      </c>
      <c r="AC29" s="58">
        <v>3</v>
      </c>
      <c r="AD29" s="59">
        <v>0</v>
      </c>
      <c r="AE29" s="59">
        <v>0</v>
      </c>
      <c r="AF29" s="78">
        <f>IF((OR(AB29="",AB29="DNF",AB29="DQ",AB29="DNC")),"",(AB29+(5*AC29)+(AD29*10)-(AE29*10)))</f>
        <v>73.05</v>
      </c>
      <c r="AG29" s="79">
        <f>IF(AF29="",Default_Rank_Score,RANK(AF29,AF$3:AF$37,1))</f>
        <v>27</v>
      </c>
      <c r="AH29" s="57">
        <v>77.58</v>
      </c>
      <c r="AI29" s="58">
        <v>0</v>
      </c>
      <c r="AJ29" s="59">
        <v>0</v>
      </c>
      <c r="AK29" s="59">
        <v>0</v>
      </c>
      <c r="AL29" s="78">
        <f>IF((OR(AH29="",AH29="DNF",AH29="DQ",AH29="DNC")),"",(AH29+(5*AI29)+(AJ29*10)-(AK29*10)))</f>
        <v>77.58</v>
      </c>
      <c r="AM29" s="79">
        <f>IF(AL29="",Default_Rank_Score,RANK(AL29,AL$3:AL$37,1))</f>
        <v>29</v>
      </c>
      <c r="AN29" s="57">
        <v>55.98</v>
      </c>
      <c r="AO29" s="58">
        <v>0</v>
      </c>
      <c r="AP29" s="59">
        <v>0</v>
      </c>
      <c r="AQ29" s="59">
        <v>0</v>
      </c>
      <c r="AR29" s="78">
        <f>IF((OR(AN29="",AN29="DNF",AN29="DQ",AN29="DNC")),"",(AN29+(5*AO29)+(AP29*10)-(AQ29*10)))</f>
        <v>55.98</v>
      </c>
      <c r="AS29" s="79">
        <f>IF(AR29="",Default_Rank_Score,RANK(AR29,AR$3:AR$37,1))</f>
        <v>17</v>
      </c>
      <c r="AT29" s="1" t="s">
        <v>76</v>
      </c>
    </row>
    <row r="30" spans="1:46" s="1" customFormat="1" ht="12.75">
      <c r="A30" s="14" t="s">
        <v>34</v>
      </c>
      <c r="B30" s="12"/>
      <c r="C30" s="11"/>
      <c r="D30" s="13"/>
      <c r="E30" s="71">
        <f>RANK(F30,F$3:F$37,1)</f>
        <v>15</v>
      </c>
      <c r="F30" s="72">
        <f>O30+U30+AA30+AG30+AM30+AS30</f>
        <v>82</v>
      </c>
      <c r="G30" s="73">
        <f>IF(K30=0,1,0)+IF(Q30=0,1,0)+IF(W30=0,1,0)+IF(AC30=0,1,0)+IF(AI30=0,1,0)+IF(AO30=0,1,0)</f>
        <v>4</v>
      </c>
      <c r="H30" s="74">
        <f>K30+Q30+W30+AC30+AI30+AO30</f>
        <v>3</v>
      </c>
      <c r="I30" s="85">
        <f>N30+T30+Z30+AF30+AL30+AR30</f>
        <v>305.66999999999996</v>
      </c>
      <c r="J30" s="57">
        <v>49.71</v>
      </c>
      <c r="K30" s="58">
        <v>0</v>
      </c>
      <c r="L30" s="59">
        <v>0</v>
      </c>
      <c r="M30" s="59">
        <v>0</v>
      </c>
      <c r="N30" s="75">
        <f>IF((OR(J30="",J30="DNF",J30="DQ",J30="DNC")),"",(J30+(5*K30)+(L30*10)-(M30*10)))</f>
        <v>49.71</v>
      </c>
      <c r="O30" s="74">
        <f>IF(N30="",Default_Rank_Score,RANK(N30,N$3:N$37,1))</f>
        <v>7</v>
      </c>
      <c r="P30" s="57">
        <v>48.66</v>
      </c>
      <c r="Q30" s="58">
        <v>0</v>
      </c>
      <c r="R30" s="59">
        <v>0</v>
      </c>
      <c r="S30" s="59">
        <v>0</v>
      </c>
      <c r="T30" s="78">
        <f>IF((OR(P30="",P30="DNF",P30="DQ",P30="DNC")),"",(P30+(5*Q30)+(R30*10)-(S30*10)))</f>
        <v>48.66</v>
      </c>
      <c r="U30" s="79">
        <f>IF(T30="",Default_Rank_Score,RANK(T30,T$3:T$37,1))</f>
        <v>14</v>
      </c>
      <c r="V30" s="57">
        <v>54.28</v>
      </c>
      <c r="W30" s="90">
        <v>0</v>
      </c>
      <c r="X30" s="59">
        <v>0</v>
      </c>
      <c r="Y30" s="59">
        <v>0</v>
      </c>
      <c r="Z30" s="78">
        <f>IF((OR(V30="",V30="DNF",V30="DQ",V30="DNC")),"",(V30+(5*W30)+(X30*10)-(Y30*10)))</f>
        <v>54.28</v>
      </c>
      <c r="AA30" s="79">
        <f>IF(Z30="",Default_Rank_Score,RANK(Z30,Z$3:Z$37,1))</f>
        <v>11</v>
      </c>
      <c r="AB30" s="57">
        <v>46.55</v>
      </c>
      <c r="AC30" s="58">
        <v>0</v>
      </c>
      <c r="AD30" s="59">
        <v>0</v>
      </c>
      <c r="AE30" s="59">
        <v>0</v>
      </c>
      <c r="AF30" s="78">
        <f>IF((OR(AB30="",AB30="DNF",AB30="DQ",AB30="DNC")),"",(AB30+(5*AC30)+(AD30*10)-(AE30*10)))</f>
        <v>46.55</v>
      </c>
      <c r="AG30" s="79">
        <f>IF(AF30="",Default_Rank_Score,RANK(AF30,AF$3:AF$37,1))</f>
        <v>13</v>
      </c>
      <c r="AH30" s="57">
        <v>43.14</v>
      </c>
      <c r="AI30" s="58">
        <v>1</v>
      </c>
      <c r="AJ30" s="59">
        <v>0</v>
      </c>
      <c r="AK30" s="59">
        <v>0</v>
      </c>
      <c r="AL30" s="78">
        <f>IF((OR(AH30="",AH30="DNF",AH30="DQ",AH30="DNC")),"",(AH30+(5*AI30)+(AJ30*10)-(AK30*10)))</f>
        <v>48.14</v>
      </c>
      <c r="AM30" s="79">
        <f>IF(AL30="",Default_Rank_Score,RANK(AL30,AL$3:AL$37,1))</f>
        <v>18</v>
      </c>
      <c r="AN30" s="57">
        <v>48.33</v>
      </c>
      <c r="AO30" s="58">
        <v>2</v>
      </c>
      <c r="AP30" s="59">
        <v>0</v>
      </c>
      <c r="AQ30" s="59">
        <v>0</v>
      </c>
      <c r="AR30" s="78">
        <f>IF((OR(AN30="",AN30="DNF",AN30="DQ",AN30="DNC")),"",(AN30+(5*AO30)+(AP30*10)-(AQ30*10)))</f>
        <v>58.33</v>
      </c>
      <c r="AS30" s="79">
        <f>IF(AR30="",Default_Rank_Score,RANK(AR30,AR$3:AR$37,1))</f>
        <v>19</v>
      </c>
      <c r="AT30" s="1" t="s">
        <v>67</v>
      </c>
    </row>
    <row r="31" spans="1:46" s="1" customFormat="1" ht="12.75">
      <c r="A31" s="14" t="s">
        <v>61</v>
      </c>
      <c r="B31" s="12"/>
      <c r="C31" s="11"/>
      <c r="D31" s="13"/>
      <c r="E31" s="71">
        <f>RANK(F31,F$3:F$37,1)</f>
        <v>14</v>
      </c>
      <c r="F31" s="72">
        <f>O31+U31+AA31+AG31+AM31+AS31</f>
        <v>79</v>
      </c>
      <c r="G31" s="73">
        <f>IF(K31=0,1,0)+IF(Q31=0,1,0)+IF(W31=0,1,0)+IF(AC31=0,1,0)+IF(AI31=0,1,0)+IF(AO31=0,1,0)</f>
        <v>2</v>
      </c>
      <c r="H31" s="74">
        <f>K31+Q31+W31+AC31+AI31+AO31</f>
        <v>15</v>
      </c>
      <c r="I31" s="85">
        <f>N31+T31+Z31+AF31+AL31+AR31</f>
        <v>301.83000000000004</v>
      </c>
      <c r="J31" s="57">
        <v>50.06</v>
      </c>
      <c r="K31" s="90">
        <v>3</v>
      </c>
      <c r="L31" s="59">
        <v>0</v>
      </c>
      <c r="M31" s="59">
        <v>0</v>
      </c>
      <c r="N31" s="75">
        <f>IF((OR(J31="",J31="DNF",J31="DQ",J31="DNC")),"",(J31+(5*K31)+(L31*10)-(M31*10)))</f>
        <v>65.06</v>
      </c>
      <c r="O31" s="74">
        <f>IF(N31="",Default_Rank_Score,RANK(N31,N$3:N$37,1))</f>
        <v>18</v>
      </c>
      <c r="P31" s="57">
        <v>35.87</v>
      </c>
      <c r="Q31" s="58">
        <v>1</v>
      </c>
      <c r="R31" s="59">
        <v>0</v>
      </c>
      <c r="S31" s="59">
        <v>0</v>
      </c>
      <c r="T31" s="78">
        <f>IF((OR(P31="",P31="DNF",P31="DQ",P31="DNC")),"",(P31+(5*Q31)+(R31*10)-(S31*10)))</f>
        <v>40.87</v>
      </c>
      <c r="U31" s="79">
        <f>IF(T31="",Default_Rank_Score,RANK(T31,T$3:T$37,1))</f>
        <v>12</v>
      </c>
      <c r="V31" s="57">
        <v>42.64</v>
      </c>
      <c r="W31" s="58">
        <v>0</v>
      </c>
      <c r="X31" s="59">
        <v>0</v>
      </c>
      <c r="Y31" s="59">
        <v>0</v>
      </c>
      <c r="Z31" s="78">
        <f>IF((OR(V31="",V31="DNF",V31="DQ",V31="DNC")),"",(V31+(5*W31)+(X31*10)-(Y31*10)))</f>
        <v>42.64</v>
      </c>
      <c r="AA31" s="79">
        <f>IF(Z31="",Default_Rank_Score,RANK(Z31,Z$3:Z$37,1))</f>
        <v>2</v>
      </c>
      <c r="AB31" s="57">
        <v>33.12</v>
      </c>
      <c r="AC31" s="58">
        <v>4</v>
      </c>
      <c r="AD31" s="59">
        <v>0</v>
      </c>
      <c r="AE31" s="59">
        <v>0</v>
      </c>
      <c r="AF31" s="78">
        <f>IF((OR(AB31="",AB31="DNF",AB31="DQ",AB31="DNC")),"",(AB31+(5*AC31)+(AD31*10)-(AE31*10)))</f>
        <v>53.12</v>
      </c>
      <c r="AG31" s="79">
        <f>IF(AF31="",Default_Rank_Score,RANK(AF31,AF$3:AF$37,1))</f>
        <v>17</v>
      </c>
      <c r="AH31" s="57">
        <v>29.61</v>
      </c>
      <c r="AI31" s="58">
        <v>0</v>
      </c>
      <c r="AJ31" s="59">
        <v>0</v>
      </c>
      <c r="AK31" s="59">
        <v>0</v>
      </c>
      <c r="AL31" s="78">
        <f>IF((OR(AH31="",AH31="DNF",AH31="DQ",AH31="DNC")),"",(AH31+(5*AI31)+(AJ31*10)-(AK31*10)))</f>
        <v>29.61</v>
      </c>
      <c r="AM31" s="79">
        <f>IF(AL31="",Default_Rank_Score,RANK(AL31,AL$3:AL$37,1))</f>
        <v>4</v>
      </c>
      <c r="AN31" s="57">
        <v>35.53</v>
      </c>
      <c r="AO31" s="58">
        <v>7</v>
      </c>
      <c r="AP31" s="59">
        <v>0</v>
      </c>
      <c r="AQ31" s="59">
        <v>0</v>
      </c>
      <c r="AR31" s="78">
        <f>IF((OR(AN31="",AN31="DNF",AN31="DQ",AN31="DNC")),"",(AN31+(5*AO31)+(AP31*10)-(AQ31*10)))</f>
        <v>70.53</v>
      </c>
      <c r="AS31" s="79">
        <f>IF(AR31="",Default_Rank_Score,RANK(AR31,AR$3:AR$37,1))</f>
        <v>26</v>
      </c>
      <c r="AT31" s="1" t="s">
        <v>82</v>
      </c>
    </row>
    <row r="32" spans="1:46" s="1" customFormat="1" ht="12.75">
      <c r="A32" s="14" t="s">
        <v>44</v>
      </c>
      <c r="B32" s="12"/>
      <c r="C32" s="11"/>
      <c r="D32" s="13"/>
      <c r="E32" s="71">
        <f>RANK(F32,F$3:F$37,1)</f>
        <v>2</v>
      </c>
      <c r="F32" s="72">
        <f>O32+U32+AA32+AG32+AM32+AS32</f>
        <v>28</v>
      </c>
      <c r="G32" s="73">
        <f>IF(K32=0,1,0)+IF(Q32=0,1,0)+IF(W32=0,1,0)+IF(AC32=0,1,0)+IF(AI32=0,1,0)+IF(AO32=0,1,0)</f>
        <v>3</v>
      </c>
      <c r="H32" s="74">
        <f>K32+Q32+W32+AC32+AI32+AO32</f>
        <v>3</v>
      </c>
      <c r="I32" s="85">
        <f>N32+T32+Z32+AF32+AL32+AR32</f>
        <v>225.76</v>
      </c>
      <c r="J32" s="57">
        <v>40.31</v>
      </c>
      <c r="K32" s="90">
        <v>0</v>
      </c>
      <c r="L32" s="59">
        <v>0</v>
      </c>
      <c r="M32" s="59">
        <v>0</v>
      </c>
      <c r="N32" s="75">
        <f>IF((OR(J32="",J32="DNF",J32="DQ",J32="DNC")),"",(J32+(5*K32)+(L32*10)-(M32*10)))</f>
        <v>40.31</v>
      </c>
      <c r="O32" s="74">
        <f>IF(N32="",Default_Rank_Score,RANK(N32,N$3:N$37,1))</f>
        <v>4</v>
      </c>
      <c r="P32" s="57">
        <v>30.77</v>
      </c>
      <c r="Q32" s="58">
        <v>1</v>
      </c>
      <c r="R32" s="59">
        <v>0</v>
      </c>
      <c r="S32" s="59">
        <v>0</v>
      </c>
      <c r="T32" s="78">
        <f>IF((OR(P32="",P32="DNF",P32="DQ",P32="DNC")),"",(P32+(5*Q32)+(R32*10)-(S32*10)))</f>
        <v>35.769999999999996</v>
      </c>
      <c r="U32" s="79">
        <f>IF(T32="",Default_Rank_Score,RANK(T32,T$3:T$37,1))</f>
        <v>7</v>
      </c>
      <c r="V32" s="57">
        <v>39.37</v>
      </c>
      <c r="W32" s="58">
        <v>1</v>
      </c>
      <c r="X32" s="59">
        <v>0</v>
      </c>
      <c r="Y32" s="59">
        <v>0</v>
      </c>
      <c r="Z32" s="78">
        <f>IF((OR(V32="",V32="DNF",V32="DQ",V32="DNC")),"",(V32+(5*W32)+(X32*10)-(Y32*10)))</f>
        <v>44.37</v>
      </c>
      <c r="AA32" s="79">
        <f>IF(Z32="",Default_Rank_Score,RANK(Z32,Z$3:Z$37,1))</f>
        <v>3</v>
      </c>
      <c r="AB32" s="57">
        <v>34.52</v>
      </c>
      <c r="AC32" s="58">
        <v>1</v>
      </c>
      <c r="AD32" s="59">
        <v>0</v>
      </c>
      <c r="AE32" s="59">
        <v>0</v>
      </c>
      <c r="AF32" s="78">
        <f>IF((OR(AB32="",AB32="DNF",AB32="DQ",AB32="DNC")),"",(AB32+(5*AC32)+(AD32*10)-(AE32*10)))</f>
        <v>39.52</v>
      </c>
      <c r="AG32" s="79">
        <f>IF(AF32="",Default_Rank_Score,RANK(AF32,AF$3:AF$37,1))</f>
        <v>6</v>
      </c>
      <c r="AH32" s="57">
        <v>28.93</v>
      </c>
      <c r="AI32" s="58">
        <v>0</v>
      </c>
      <c r="AJ32" s="59">
        <v>0</v>
      </c>
      <c r="AK32" s="59">
        <v>0</v>
      </c>
      <c r="AL32" s="78">
        <f>IF((OR(AH32="",AH32="DNF",AH32="DQ",AH32="DNC")),"",(AH32+(5*AI32)+(AJ32*10)-(AK32*10)))</f>
        <v>28.93</v>
      </c>
      <c r="AM32" s="79">
        <f>IF(AL32="",Default_Rank_Score,RANK(AL32,AL$3:AL$37,1))</f>
        <v>3</v>
      </c>
      <c r="AN32" s="57">
        <v>36.86</v>
      </c>
      <c r="AO32" s="58">
        <v>0</v>
      </c>
      <c r="AP32" s="59">
        <v>0</v>
      </c>
      <c r="AQ32" s="59">
        <v>0</v>
      </c>
      <c r="AR32" s="78">
        <f>IF((OR(AN32="",AN32="DNF",AN32="DQ",AN32="DNC")),"",(AN32+(5*AO32)+(AP32*10)-(AQ32*10)))</f>
        <v>36.86</v>
      </c>
      <c r="AS32" s="79">
        <f>IF(AR32="",Default_Rank_Score,RANK(AR32,AR$3:AR$37,1))</f>
        <v>5</v>
      </c>
      <c r="AT32" s="1" t="s">
        <v>70</v>
      </c>
    </row>
    <row r="33" spans="1:46" s="1" customFormat="1" ht="12.75">
      <c r="A33" s="14" t="s">
        <v>54</v>
      </c>
      <c r="B33" s="12"/>
      <c r="C33" s="11"/>
      <c r="D33" s="13"/>
      <c r="E33" s="71">
        <f>RANK(F33,F$3:F$37,1)</f>
        <v>6</v>
      </c>
      <c r="F33" s="72">
        <f>O33+U33+AA33+AG33+AM33+AS33</f>
        <v>51</v>
      </c>
      <c r="G33" s="73">
        <f>IF(K33=0,1,0)+IF(Q33=0,1,0)+IF(W33=0,1,0)+IF(AC33=0,1,0)+IF(AI33=0,1,0)+IF(AO33=0,1,0)</f>
        <v>5</v>
      </c>
      <c r="H33" s="74">
        <f>K33+Q33+W33+AC33+AI33+AO33</f>
        <v>1</v>
      </c>
      <c r="I33" s="85">
        <f>N33+T33+Z33+AF33+AL33+AR33</f>
        <v>261.14</v>
      </c>
      <c r="J33" s="57">
        <v>73</v>
      </c>
      <c r="K33" s="58">
        <v>1</v>
      </c>
      <c r="L33" s="59">
        <v>0</v>
      </c>
      <c r="M33" s="59">
        <v>0</v>
      </c>
      <c r="N33" s="75">
        <f>IF((OR(J33="",J33="DNF",J33="DQ",J33="DNC")),"",(J33+(5*K33)+(L33*10)-(M33*10)))</f>
        <v>78</v>
      </c>
      <c r="O33" s="74">
        <f>IF(N33="",Default_Rank_Score,RANK(N33,N$3:N$37,1))</f>
        <v>24</v>
      </c>
      <c r="P33" s="57">
        <v>39.08</v>
      </c>
      <c r="Q33" s="58">
        <v>0</v>
      </c>
      <c r="R33" s="59">
        <v>0</v>
      </c>
      <c r="S33" s="59">
        <v>0</v>
      </c>
      <c r="T33" s="78">
        <f>IF((OR(P33="",P33="DNF",P33="DQ",P33="DNC")),"",(P33+(5*Q33)+(R33*10)-(S33*10)))</f>
        <v>39.08</v>
      </c>
      <c r="U33" s="79">
        <f>IF(T33="",Default_Rank_Score,RANK(T33,T$3:T$37,1))</f>
        <v>10</v>
      </c>
      <c r="V33" s="57">
        <v>46.31</v>
      </c>
      <c r="W33" s="58">
        <v>0</v>
      </c>
      <c r="X33" s="59">
        <v>0</v>
      </c>
      <c r="Y33" s="59">
        <v>0</v>
      </c>
      <c r="Z33" s="78">
        <f>IF((OR(V33="",V33="DNF",V33="DQ",V33="DNC")),"",(V33+(5*W33)+(X33*10)-(Y33*10)))</f>
        <v>46.31</v>
      </c>
      <c r="AA33" s="79">
        <f>IF(Z33="",Default_Rank_Score,RANK(Z33,Z$3:Z$37,1))</f>
        <v>5</v>
      </c>
      <c r="AB33" s="57">
        <v>30.39</v>
      </c>
      <c r="AC33" s="58">
        <v>0</v>
      </c>
      <c r="AD33" s="59">
        <v>0</v>
      </c>
      <c r="AE33" s="59">
        <v>0</v>
      </c>
      <c r="AF33" s="78">
        <f>IF((OR(AB33="",AB33="DNF",AB33="DQ",AB33="DNC")),"",(AB33+(5*AC33)+(AD33*10)-(AE33*10)))</f>
        <v>30.39</v>
      </c>
      <c r="AG33" s="79">
        <f>IF(AF33="",Default_Rank_Score,RANK(AF33,AF$3:AF$37,1))</f>
        <v>2</v>
      </c>
      <c r="AH33" s="57">
        <v>34.56</v>
      </c>
      <c r="AI33" s="90">
        <v>0</v>
      </c>
      <c r="AJ33" s="59">
        <v>0</v>
      </c>
      <c r="AK33" s="59">
        <v>0</v>
      </c>
      <c r="AL33" s="78">
        <f>IF((OR(AH33="",AH33="DNF",AH33="DQ",AH33="DNC")),"",(AH33+(5*AI33)+(AJ33*10)-(AK33*10)))</f>
        <v>34.56</v>
      </c>
      <c r="AM33" s="79">
        <f>IF(AL33="",Default_Rank_Score,RANK(AL33,AL$3:AL$37,1))</f>
        <v>7</v>
      </c>
      <c r="AN33" s="57">
        <v>32.8</v>
      </c>
      <c r="AO33" s="58">
        <v>0</v>
      </c>
      <c r="AP33" s="59">
        <v>0</v>
      </c>
      <c r="AQ33" s="59">
        <v>0</v>
      </c>
      <c r="AR33" s="78">
        <f>IF((OR(AN33="",AN33="DNF",AN33="DQ",AN33="DNC")),"",(AN33+(5*AO33)+(AP33*10)-(AQ33*10)))</f>
        <v>32.8</v>
      </c>
      <c r="AS33" s="79">
        <f>IF(AR33="",Default_Rank_Score,RANK(AR33,AR$3:AR$37,1))</f>
        <v>3</v>
      </c>
      <c r="AT33" s="1" t="s">
        <v>70</v>
      </c>
    </row>
    <row r="34" spans="1:46" s="1" customFormat="1" ht="12.75">
      <c r="A34" s="14" t="s">
        <v>37</v>
      </c>
      <c r="B34" s="12"/>
      <c r="C34" s="11"/>
      <c r="D34" s="13"/>
      <c r="E34" s="71">
        <f>RANK(F34,F$3:F$37,1)</f>
        <v>9</v>
      </c>
      <c r="F34" s="72">
        <f>O34+U34+AA34+AG34+AM34+AS34</f>
        <v>63</v>
      </c>
      <c r="G34" s="73">
        <f>IF(K34=0,1,0)+IF(Q34=0,1,0)+IF(W34=0,1,0)+IF(AC34=0,1,0)+IF(AI34=0,1,0)+IF(AO34=0,1,0)</f>
        <v>4</v>
      </c>
      <c r="H34" s="74">
        <f>K34+Q34+W34+AC34+AI34+AO34</f>
        <v>4</v>
      </c>
      <c r="I34" s="85">
        <f>N34+T34+Z34+AF34+AL34+AR34</f>
        <v>277.44000000000005</v>
      </c>
      <c r="J34" s="57">
        <v>57.76</v>
      </c>
      <c r="K34" s="58">
        <v>0</v>
      </c>
      <c r="L34" s="59">
        <v>0</v>
      </c>
      <c r="M34" s="59">
        <v>0</v>
      </c>
      <c r="N34" s="75">
        <f>IF((OR(J34="",J34="DNF",J34="DQ",J34="DNC")),"",(J34+(5*K34)+(L34*10)-(M34*10)))</f>
        <v>57.76</v>
      </c>
      <c r="O34" s="74">
        <f>IF(N34="",Default_Rank_Score,RANK(N34,N$3:N$37,1))</f>
        <v>14</v>
      </c>
      <c r="P34" s="57">
        <v>36.4</v>
      </c>
      <c r="Q34" s="58">
        <v>0</v>
      </c>
      <c r="R34" s="59">
        <v>0</v>
      </c>
      <c r="S34" s="59">
        <v>0</v>
      </c>
      <c r="T34" s="78">
        <f>IF((OR(P34="",P34="DNF",P34="DQ",P34="DNC")),"",(P34+(5*Q34)+(R34*10)-(S34*10)))</f>
        <v>36.4</v>
      </c>
      <c r="U34" s="79">
        <f>IF(T34="",Default_Rank_Score,RANK(T34,T$3:T$37,1))</f>
        <v>8</v>
      </c>
      <c r="V34" s="57">
        <v>46.24</v>
      </c>
      <c r="W34" s="58">
        <v>2</v>
      </c>
      <c r="X34" s="59">
        <v>0</v>
      </c>
      <c r="Y34" s="59">
        <v>0</v>
      </c>
      <c r="Z34" s="78">
        <f>IF((OR(V34="",V34="DNF",V34="DQ",V34="DNC")),"",(V34+(5*W34)+(X34*10)-(Y34*10)))</f>
        <v>56.24</v>
      </c>
      <c r="AA34" s="79">
        <f>IF(Z34="",Default_Rank_Score,RANK(Z34,Z$3:Z$37,1))</f>
        <v>14</v>
      </c>
      <c r="AB34" s="57">
        <v>36.89</v>
      </c>
      <c r="AC34" s="90">
        <v>0</v>
      </c>
      <c r="AD34" s="59">
        <v>0</v>
      </c>
      <c r="AE34" s="59">
        <v>0</v>
      </c>
      <c r="AF34" s="78">
        <f>IF((OR(AB34="",AB34="DNF",AB34="DQ",AB34="DNC")),"",(AB34+(5*AC34)+(AD34*10)-(AE34*10)))</f>
        <v>36.89</v>
      </c>
      <c r="AG34" s="79">
        <f>IF(AF34="",Default_Rank_Score,RANK(AF34,AF$3:AF$37,1))</f>
        <v>3</v>
      </c>
      <c r="AH34" s="57">
        <v>34.93</v>
      </c>
      <c r="AI34" s="58">
        <v>0</v>
      </c>
      <c r="AJ34" s="59">
        <v>0</v>
      </c>
      <c r="AK34" s="59">
        <v>0</v>
      </c>
      <c r="AL34" s="78">
        <f>IF((OR(AH34="",AH34="DNF",AH34="DQ",AH34="DNC")),"",(AH34+(5*AI34)+(AJ34*10)-(AK34*10)))</f>
        <v>34.93</v>
      </c>
      <c r="AM34" s="79">
        <f>IF(AL34="",Default_Rank_Score,RANK(AL34,AL$3:AL$37,1))</f>
        <v>8</v>
      </c>
      <c r="AN34" s="57">
        <v>45.22</v>
      </c>
      <c r="AO34" s="58">
        <v>2</v>
      </c>
      <c r="AP34" s="59">
        <v>0</v>
      </c>
      <c r="AQ34" s="59">
        <v>0</v>
      </c>
      <c r="AR34" s="78">
        <f>IF((OR(AN34="",AN34="DNF",AN34="DQ",AN34="DNC")),"",(AN34+(5*AO34)+(AP34*10)-(AQ34*10)))</f>
        <v>55.22</v>
      </c>
      <c r="AS34" s="79">
        <f>IF(AR34="",Default_Rank_Score,RANK(AR34,AR$3:AR$37,1))</f>
        <v>16</v>
      </c>
      <c r="AT34" s="1" t="s">
        <v>70</v>
      </c>
    </row>
    <row r="35" spans="1:46" s="1" customFormat="1" ht="12.75">
      <c r="A35" s="14" t="s">
        <v>64</v>
      </c>
      <c r="B35" s="12"/>
      <c r="C35" s="11"/>
      <c r="D35" s="13"/>
      <c r="E35" s="71">
        <f>RANK(F35,F$3:F$37,1)</f>
        <v>32</v>
      </c>
      <c r="F35" s="72">
        <f>O35+U35+AA35+AG35+AM35+AS35</f>
        <v>192</v>
      </c>
      <c r="G35" s="73">
        <f>IF(K35=0,1,0)+IF(Q35=0,1,0)+IF(W35=0,1,0)+IF(AC35=0,1,0)+IF(AI35=0,1,0)+IF(AO35=0,1,0)</f>
        <v>0</v>
      </c>
      <c r="H35" s="74">
        <f>K35+Q35+W35+AC35+AI35+AO35</f>
        <v>39</v>
      </c>
      <c r="I35" s="85">
        <f>N35+T35+Z35+AF35+AL35+AR35</f>
        <v>847.77</v>
      </c>
      <c r="J35" s="57">
        <v>125.6</v>
      </c>
      <c r="K35" s="58">
        <v>5</v>
      </c>
      <c r="L35" s="59">
        <v>0</v>
      </c>
      <c r="M35" s="59">
        <v>0</v>
      </c>
      <c r="N35" s="75">
        <f>IF((OR(J35="",J35="DNF",J35="DQ",J35="DNC")),"",(J35+(5*K35)+(L35*10)-(M35*10)))</f>
        <v>150.6</v>
      </c>
      <c r="O35" s="74">
        <f>IF(N35="",Default_Rank_Score,RANK(N35,N$3:N$37,1))</f>
        <v>32</v>
      </c>
      <c r="P35" s="57">
        <v>101.65</v>
      </c>
      <c r="Q35" s="58">
        <v>6</v>
      </c>
      <c r="R35" s="59">
        <v>0</v>
      </c>
      <c r="S35" s="59">
        <v>0</v>
      </c>
      <c r="T35" s="78">
        <f>IF((OR(P35="",P35="DNF",P35="DQ",P35="DNC")),"",(P35+(5*Q35)+(R35*10)-(S35*10)))</f>
        <v>131.65</v>
      </c>
      <c r="U35" s="79">
        <f>IF(T35="",Default_Rank_Score,RANK(T35,T$3:T$37,1))</f>
        <v>32</v>
      </c>
      <c r="V35" s="57">
        <v>129.41</v>
      </c>
      <c r="W35" s="58">
        <v>9</v>
      </c>
      <c r="X35" s="59">
        <v>0</v>
      </c>
      <c r="Y35" s="59">
        <v>0</v>
      </c>
      <c r="Z35" s="78">
        <f>IF((OR(V35="",V35="DNF",V35="DQ",V35="DNC")),"",(V35+(5*W35)+(X35*10)-(Y35*10)))</f>
        <v>174.41</v>
      </c>
      <c r="AA35" s="79">
        <f>IF(Z35="",Default_Rank_Score,RANK(Z35,Z$3:Z$37,1))</f>
        <v>32</v>
      </c>
      <c r="AB35" s="57">
        <v>90.57</v>
      </c>
      <c r="AC35" s="58">
        <v>7</v>
      </c>
      <c r="AD35" s="59">
        <v>1</v>
      </c>
      <c r="AE35" s="59">
        <v>0</v>
      </c>
      <c r="AF35" s="78">
        <f>IF((OR(AB35="",AB35="DNF",AB35="DQ",AB35="DNC")),"",(AB35+(5*AC35)+(AD35*10)-(AE35*10)))</f>
        <v>135.57</v>
      </c>
      <c r="AG35" s="79">
        <f>IF(AF35="",Default_Rank_Score,RANK(AF35,AF$3:AF$37,1))</f>
        <v>32</v>
      </c>
      <c r="AH35" s="57">
        <v>95.87</v>
      </c>
      <c r="AI35" s="58">
        <v>6</v>
      </c>
      <c r="AJ35" s="59">
        <v>0</v>
      </c>
      <c r="AK35" s="59">
        <v>0</v>
      </c>
      <c r="AL35" s="78">
        <f>IF((OR(AH35="",AH35="DNF",AH35="DQ",AH35="DNC")),"",(AH35+(5*AI35)+(AJ35*10)-(AK35*10)))</f>
        <v>125.87</v>
      </c>
      <c r="AM35" s="79">
        <f>IF(AL35="",Default_Rank_Score,RANK(AL35,AL$3:AL$37,1))</f>
        <v>32</v>
      </c>
      <c r="AN35" s="57">
        <v>99.67</v>
      </c>
      <c r="AO35" s="58">
        <v>6</v>
      </c>
      <c r="AP35" s="59">
        <v>0</v>
      </c>
      <c r="AQ35" s="59">
        <v>0</v>
      </c>
      <c r="AR35" s="78">
        <f>IF((OR(AN35="",AN35="DNF",AN35="DQ",AN35="DNC")),"",(AN35+(5*AO35)+(AP35*10)-(AQ35*10)))</f>
        <v>129.67000000000002</v>
      </c>
      <c r="AS35" s="79">
        <f>IF(AR35="",Default_Rank_Score,RANK(AR35,AR$3:AR$37,1))</f>
        <v>32</v>
      </c>
      <c r="AT35" s="1" t="s">
        <v>79</v>
      </c>
    </row>
    <row r="36" spans="1:46" s="1" customFormat="1" ht="12.75">
      <c r="A36" s="14" t="s">
        <v>43</v>
      </c>
      <c r="B36" s="12"/>
      <c r="C36" s="11"/>
      <c r="D36" s="13"/>
      <c r="E36" s="71">
        <f>RANK(F36,F$3:F$37,1)</f>
        <v>7</v>
      </c>
      <c r="F36" s="72">
        <f>O36+U36+AA36+AG36+AM36+AS36</f>
        <v>57</v>
      </c>
      <c r="G36" s="73">
        <f>IF(K36=0,1,0)+IF(Q36=0,1,0)+IF(W36=0,1,0)+IF(AC36=0,1,0)+IF(AI36=0,1,0)+IF(AO36=0,1,0)</f>
        <v>4</v>
      </c>
      <c r="H36" s="74">
        <f>K36+Q36+W36+AC36+AI36+AO36</f>
        <v>4</v>
      </c>
      <c r="I36" s="85">
        <f>N36+T36+Z36+AF36+AL36+AR36</f>
        <v>273.93</v>
      </c>
      <c r="J36" s="57">
        <v>53.73</v>
      </c>
      <c r="K36" s="58">
        <v>0</v>
      </c>
      <c r="L36" s="59">
        <v>0</v>
      </c>
      <c r="M36" s="59">
        <v>0</v>
      </c>
      <c r="N36" s="75">
        <f>IF((OR(J36="",J36="DNF",J36="DQ",J36="DNC")),"",(J36+(5*K36)+(L36*10)-(M36*10)))</f>
        <v>53.73</v>
      </c>
      <c r="O36" s="74">
        <f>IF(N36="",Default_Rank_Score,RANK(N36,N$3:N$37,1))</f>
        <v>9</v>
      </c>
      <c r="P36" s="57">
        <v>35.57</v>
      </c>
      <c r="Q36" s="58">
        <v>0</v>
      </c>
      <c r="R36" s="59">
        <v>0</v>
      </c>
      <c r="S36" s="59">
        <v>0</v>
      </c>
      <c r="T36" s="78">
        <f>IF((OR(P36="",P36="DNF",P36="DQ",P36="DNC")),"",(P36+(5*Q36)+(R36*10)-(S36*10)))</f>
        <v>35.57</v>
      </c>
      <c r="U36" s="79">
        <f>IF(T36="",Default_Rank_Score,RANK(T36,T$3:T$37,1))</f>
        <v>6</v>
      </c>
      <c r="V36" s="57">
        <v>47.75</v>
      </c>
      <c r="W36" s="90">
        <v>0</v>
      </c>
      <c r="X36" s="59">
        <v>0</v>
      </c>
      <c r="Y36" s="59">
        <v>0</v>
      </c>
      <c r="Z36" s="78">
        <f>IF((OR(V36="",V36="DNF",V36="DQ",V36="DNC")),"",(V36+(5*W36)+(X36*10)-(Y36*10)))</f>
        <v>47.75</v>
      </c>
      <c r="AA36" s="79">
        <f>IF(Z36="",Default_Rank_Score,RANK(Z36,Z$3:Z$37,1))</f>
        <v>6</v>
      </c>
      <c r="AB36" s="57">
        <v>35.57</v>
      </c>
      <c r="AC36" s="58">
        <v>3</v>
      </c>
      <c r="AD36" s="59">
        <v>0</v>
      </c>
      <c r="AE36" s="59">
        <v>0</v>
      </c>
      <c r="AF36" s="78">
        <f>IF((OR(AB36="",AB36="DNF",AB36="DQ",AB36="DNC")),"",(AB36+(5*AC36)+(AD36*10)-(AE36*10)))</f>
        <v>50.57</v>
      </c>
      <c r="AG36" s="79">
        <f>IF(AF36="",Default_Rank_Score,RANK(AF36,AF$3:AF$37,1))</f>
        <v>15</v>
      </c>
      <c r="AH36" s="57">
        <v>35.89</v>
      </c>
      <c r="AI36" s="58">
        <v>0</v>
      </c>
      <c r="AJ36" s="59">
        <v>0</v>
      </c>
      <c r="AK36" s="59">
        <v>0</v>
      </c>
      <c r="AL36" s="78">
        <f>IF((OR(AH36="",AH36="DNF",AH36="DQ",AH36="DNC")),"",(AH36+(5*AI36)+(AJ36*10)-(AK36*10)))</f>
        <v>35.89</v>
      </c>
      <c r="AM36" s="79">
        <f>IF(AL36="",Default_Rank_Score,RANK(AL36,AL$3:AL$37,1))</f>
        <v>10</v>
      </c>
      <c r="AN36" s="57">
        <v>45.42</v>
      </c>
      <c r="AO36" s="58">
        <v>1</v>
      </c>
      <c r="AP36" s="59">
        <v>0</v>
      </c>
      <c r="AQ36" s="59">
        <v>0</v>
      </c>
      <c r="AR36" s="78">
        <f>IF((OR(AN36="",AN36="DNF",AN36="DQ",AN36="DNC")),"",(AN36+(5*AO36)+(AP36*10)-(AQ36*10)))</f>
        <v>50.42</v>
      </c>
      <c r="AS36" s="79">
        <f>IF(AR36="",Default_Rank_Score,RANK(AR36,AR$3:AR$37,1))</f>
        <v>11</v>
      </c>
      <c r="AT36" s="1" t="s">
        <v>75</v>
      </c>
    </row>
    <row r="37" spans="1:45" s="4" customFormat="1" ht="13.5" thickBot="1">
      <c r="A37" s="32" t="s">
        <v>18</v>
      </c>
      <c r="B37" s="32"/>
      <c r="C37" s="32"/>
      <c r="D37" s="32"/>
      <c r="E37" s="33"/>
      <c r="F37" s="34"/>
      <c r="G37" s="35"/>
      <c r="H37" s="36"/>
      <c r="I37" s="82"/>
      <c r="J37" s="61"/>
      <c r="K37" s="34"/>
      <c r="L37" s="34"/>
      <c r="M37" s="34"/>
      <c r="N37" s="62"/>
      <c r="O37" s="36"/>
      <c r="P37" s="61"/>
      <c r="Q37" s="34"/>
      <c r="R37" s="34"/>
      <c r="S37" s="34"/>
      <c r="T37" s="62"/>
      <c r="U37" s="36"/>
      <c r="V37" s="61"/>
      <c r="W37" s="34"/>
      <c r="X37" s="34"/>
      <c r="Y37" s="34"/>
      <c r="Z37" s="62"/>
      <c r="AA37" s="36"/>
      <c r="AB37" s="61"/>
      <c r="AC37" s="34"/>
      <c r="AD37" s="34"/>
      <c r="AE37" s="34"/>
      <c r="AF37" s="62"/>
      <c r="AG37" s="36"/>
      <c r="AH37" s="61"/>
      <c r="AI37" s="34"/>
      <c r="AJ37" s="34"/>
      <c r="AK37" s="34"/>
      <c r="AL37" s="62"/>
      <c r="AM37" s="36"/>
      <c r="AN37" s="61"/>
      <c r="AO37" s="34"/>
      <c r="AP37" s="34"/>
      <c r="AQ37" s="34"/>
      <c r="AR37" s="62"/>
      <c r="AS37" s="36"/>
    </row>
    <row r="38" spans="1:45" s="4" customFormat="1" ht="12.75">
      <c r="A38" s="37" t="s">
        <v>19</v>
      </c>
      <c r="B38" s="38"/>
      <c r="C38" s="38"/>
      <c r="D38" s="38"/>
      <c r="E38" s="39"/>
      <c r="F38" s="40"/>
      <c r="G38" s="41"/>
      <c r="H38" s="42"/>
      <c r="I38" s="83"/>
      <c r="J38" s="63">
        <v>200</v>
      </c>
      <c r="K38" s="40"/>
      <c r="L38" s="40"/>
      <c r="M38" s="40"/>
      <c r="N38" s="64"/>
      <c r="O38" s="40"/>
      <c r="P38" s="63">
        <v>200</v>
      </c>
      <c r="Q38" s="40"/>
      <c r="R38" s="40"/>
      <c r="S38" s="40"/>
      <c r="T38" s="64"/>
      <c r="U38" s="40"/>
      <c r="V38" s="63">
        <v>200</v>
      </c>
      <c r="W38" s="40"/>
      <c r="X38" s="40"/>
      <c r="Y38" s="40"/>
      <c r="Z38" s="64"/>
      <c r="AA38" s="40"/>
      <c r="AB38" s="63">
        <v>200</v>
      </c>
      <c r="AC38" s="40"/>
      <c r="AD38" s="40"/>
      <c r="AE38" s="40"/>
      <c r="AF38" s="64"/>
      <c r="AG38" s="40"/>
      <c r="AH38" s="63">
        <v>200</v>
      </c>
      <c r="AI38" s="40"/>
      <c r="AJ38" s="40"/>
      <c r="AK38" s="40"/>
      <c r="AL38" s="64"/>
      <c r="AM38" s="40"/>
      <c r="AN38" s="63">
        <v>200</v>
      </c>
      <c r="AO38" s="40"/>
      <c r="AP38" s="40"/>
      <c r="AQ38" s="40"/>
      <c r="AR38" s="64"/>
      <c r="AS38" s="40"/>
    </row>
    <row r="39" spans="1:45" s="4" customFormat="1" ht="12.75">
      <c r="A39" s="43" t="s">
        <v>20</v>
      </c>
      <c r="B39" s="44"/>
      <c r="C39" s="44"/>
      <c r="D39" s="44"/>
      <c r="E39" s="28"/>
      <c r="F39" s="29"/>
      <c r="G39" s="30"/>
      <c r="H39" s="31"/>
      <c r="I39" s="84"/>
      <c r="J39" s="65">
        <v>20</v>
      </c>
      <c r="K39" s="29"/>
      <c r="L39" s="29"/>
      <c r="M39" s="29"/>
      <c r="N39" s="60"/>
      <c r="O39" s="29"/>
      <c r="P39" s="65">
        <v>20</v>
      </c>
      <c r="Q39" s="29"/>
      <c r="R39" s="29"/>
      <c r="S39" s="29"/>
      <c r="T39" s="60"/>
      <c r="U39" s="29"/>
      <c r="V39" s="65">
        <v>20</v>
      </c>
      <c r="W39" s="29"/>
      <c r="X39" s="29"/>
      <c r="Y39" s="29"/>
      <c r="Z39" s="60"/>
      <c r="AA39" s="29"/>
      <c r="AB39" s="65">
        <v>20</v>
      </c>
      <c r="AC39" s="29"/>
      <c r="AD39" s="29"/>
      <c r="AE39" s="29"/>
      <c r="AF39" s="60"/>
      <c r="AG39" s="29"/>
      <c r="AH39" s="65">
        <v>20</v>
      </c>
      <c r="AI39" s="29"/>
      <c r="AJ39" s="29"/>
      <c r="AK39" s="29"/>
      <c r="AL39" s="60"/>
      <c r="AM39" s="29"/>
      <c r="AN39" s="65">
        <v>20</v>
      </c>
      <c r="AO39" s="29"/>
      <c r="AP39" s="29"/>
      <c r="AQ39" s="29"/>
      <c r="AR39" s="60"/>
      <c r="AS39" s="29"/>
    </row>
    <row r="40" spans="1:45" s="4" customFormat="1" ht="12.75">
      <c r="A40" s="43" t="s">
        <v>21</v>
      </c>
      <c r="B40" s="44"/>
      <c r="C40" s="44"/>
      <c r="D40" s="44"/>
      <c r="E40" s="28"/>
      <c r="F40" s="29"/>
      <c r="G40" s="30"/>
      <c r="H40" s="31"/>
      <c r="I40" s="84"/>
      <c r="J40" s="65">
        <f>MIN(J3:J37)</f>
        <v>34.6</v>
      </c>
      <c r="K40" s="29"/>
      <c r="L40" s="29"/>
      <c r="M40" s="29"/>
      <c r="N40" s="60">
        <f>MIN(N3:N37)</f>
        <v>39.6</v>
      </c>
      <c r="O40" s="29"/>
      <c r="P40" s="65">
        <f>MIN(P3:P37)</f>
        <v>25</v>
      </c>
      <c r="Q40" s="29"/>
      <c r="R40" s="29"/>
      <c r="S40" s="29"/>
      <c r="T40" s="60">
        <f>MIN(T3:T37)</f>
        <v>25.59</v>
      </c>
      <c r="U40" s="29"/>
      <c r="V40" s="65">
        <f>MIN(V3:V37)</f>
        <v>35.04</v>
      </c>
      <c r="W40" s="29"/>
      <c r="X40" s="29"/>
      <c r="Y40" s="29"/>
      <c r="Z40" s="60">
        <f>MIN(Z3:Z37)</f>
        <v>35.04</v>
      </c>
      <c r="AA40" s="29"/>
      <c r="AB40" s="65">
        <f>MIN(AB3:AB37)</f>
        <v>25.91</v>
      </c>
      <c r="AC40" s="29"/>
      <c r="AD40" s="29"/>
      <c r="AE40" s="29"/>
      <c r="AF40" s="60">
        <f>MIN(AF3:AF37)</f>
        <v>28.52</v>
      </c>
      <c r="AG40" s="29"/>
      <c r="AH40" s="65">
        <f>MIN(AH3:AH37)</f>
        <v>22.46</v>
      </c>
      <c r="AI40" s="29"/>
      <c r="AJ40" s="29"/>
      <c r="AK40" s="29"/>
      <c r="AL40" s="60">
        <f>MIN(AL3:AL37)</f>
        <v>25.61</v>
      </c>
      <c r="AM40" s="29"/>
      <c r="AN40" s="65">
        <f>MIN(AN3:AN37)</f>
        <v>22.77</v>
      </c>
      <c r="AO40" s="29"/>
      <c r="AP40" s="29"/>
      <c r="AQ40" s="29"/>
      <c r="AR40" s="60">
        <f>MIN(AR3:AR37)</f>
        <v>27.05</v>
      </c>
      <c r="AS40" s="29"/>
    </row>
    <row r="41" spans="1:45" s="4" customFormat="1" ht="12.75">
      <c r="A41" s="43" t="s">
        <v>22</v>
      </c>
      <c r="B41" s="44"/>
      <c r="C41" s="44"/>
      <c r="D41" s="44"/>
      <c r="E41" s="28"/>
      <c r="F41" s="29"/>
      <c r="G41" s="30"/>
      <c r="H41" s="31"/>
      <c r="I41" s="84"/>
      <c r="J41" s="65">
        <f>MAX(J3:J37)</f>
        <v>166.06</v>
      </c>
      <c r="K41" s="29"/>
      <c r="L41" s="29"/>
      <c r="M41" s="29"/>
      <c r="N41" s="60">
        <f>MAX(N3:N37)</f>
        <v>196.06</v>
      </c>
      <c r="O41" s="29"/>
      <c r="P41" s="65">
        <f>MAX(P3:P37)</f>
        <v>184.88</v>
      </c>
      <c r="Q41" s="29"/>
      <c r="R41" s="29"/>
      <c r="S41" s="29"/>
      <c r="T41" s="60">
        <f>MAX(T3:T37)</f>
        <v>194.88</v>
      </c>
      <c r="U41" s="29"/>
      <c r="V41" s="65">
        <f>MAX(V3:V37)</f>
        <v>222</v>
      </c>
      <c r="W41" s="29"/>
      <c r="X41" s="29"/>
      <c r="Y41" s="29"/>
      <c r="Z41" s="60">
        <f>MAX(Z3:Z37)</f>
        <v>222</v>
      </c>
      <c r="AA41" s="29"/>
      <c r="AB41" s="65">
        <f>MAX(AB3:AB37)</f>
        <v>157.68</v>
      </c>
      <c r="AC41" s="29"/>
      <c r="AD41" s="29"/>
      <c r="AE41" s="29"/>
      <c r="AF41" s="60">
        <f>MAX(AF3:AF37)</f>
        <v>177.68</v>
      </c>
      <c r="AG41" s="29"/>
      <c r="AH41" s="65">
        <f>MAX(AH3:AH37)</f>
        <v>131.96</v>
      </c>
      <c r="AI41" s="29"/>
      <c r="AJ41" s="29"/>
      <c r="AK41" s="29"/>
      <c r="AL41" s="60">
        <f>MAX(AL3:AL37)</f>
        <v>141.96</v>
      </c>
      <c r="AM41" s="29"/>
      <c r="AN41" s="65">
        <f>MAX(AN3:AN37)</f>
        <v>144</v>
      </c>
      <c r="AO41" s="29"/>
      <c r="AP41" s="29"/>
      <c r="AQ41" s="29"/>
      <c r="AR41" s="60">
        <f>MAX(AR3:AR37)</f>
        <v>164</v>
      </c>
      <c r="AS41" s="29"/>
    </row>
    <row r="42" spans="1:45" s="4" customFormat="1" ht="12.75">
      <c r="A42" s="43" t="s">
        <v>23</v>
      </c>
      <c r="B42" s="44"/>
      <c r="C42" s="44"/>
      <c r="D42" s="44"/>
      <c r="E42" s="28"/>
      <c r="F42" s="29"/>
      <c r="G42" s="30"/>
      <c r="H42" s="31"/>
      <c r="I42" s="84"/>
      <c r="J42" s="65">
        <f>AVERAGE(J3:J37)</f>
        <v>64.8121212121212</v>
      </c>
      <c r="K42" s="29"/>
      <c r="L42" s="29"/>
      <c r="M42" s="29"/>
      <c r="N42" s="66">
        <f>AVERAGE(N3:N37)</f>
        <v>71.02424242424243</v>
      </c>
      <c r="O42" s="29"/>
      <c r="P42" s="65">
        <f>AVERAGE(P3:P37)</f>
        <v>55.557272727272725</v>
      </c>
      <c r="Q42" s="29"/>
      <c r="R42" s="29"/>
      <c r="S42" s="29"/>
      <c r="T42" s="66">
        <f>AVERAGE(T3:T37)</f>
        <v>60.10272727272727</v>
      </c>
      <c r="U42" s="29"/>
      <c r="V42" s="65">
        <f>AVERAGE(V3:V37)</f>
        <v>66.94424242424242</v>
      </c>
      <c r="W42" s="29"/>
      <c r="X42" s="29"/>
      <c r="Y42" s="29"/>
      <c r="Z42" s="66">
        <f>AVERAGE(Z3:Z37)</f>
        <v>73.45939393939392</v>
      </c>
      <c r="AA42" s="29"/>
      <c r="AB42" s="65">
        <f>AVERAGE(AB3:AB37)</f>
        <v>51.85333333333333</v>
      </c>
      <c r="AC42" s="29"/>
      <c r="AD42" s="29"/>
      <c r="AE42" s="29"/>
      <c r="AF42" s="66">
        <f>AVERAGE(AF3:AF37)</f>
        <v>59.883636363636356</v>
      </c>
      <c r="AG42" s="29"/>
      <c r="AH42" s="65">
        <f>AVERAGE(AH3:AH37)</f>
        <v>49.06393939393938</v>
      </c>
      <c r="AI42" s="29"/>
      <c r="AJ42" s="29"/>
      <c r="AK42" s="29"/>
      <c r="AL42" s="66">
        <f>AVERAGE(AL3:AL37)</f>
        <v>52.54878787878786</v>
      </c>
      <c r="AM42" s="29"/>
      <c r="AN42" s="65">
        <f>AVERAGE(AN3:AN37)</f>
        <v>54.200909090909086</v>
      </c>
      <c r="AO42" s="29"/>
      <c r="AP42" s="29"/>
      <c r="AQ42" s="29"/>
      <c r="AR42" s="66">
        <f>AVERAGE(AR3:AR37)</f>
        <v>61.776666666666664</v>
      </c>
      <c r="AS42" s="29"/>
    </row>
    <row r="43" spans="1:45" s="4" customFormat="1" ht="12.75">
      <c r="A43" s="43" t="s">
        <v>24</v>
      </c>
      <c r="B43" s="44"/>
      <c r="C43" s="44"/>
      <c r="D43" s="44"/>
      <c r="E43" s="28"/>
      <c r="F43" s="29"/>
      <c r="G43" s="30"/>
      <c r="H43" s="31"/>
      <c r="I43" s="84"/>
      <c r="J43" s="65">
        <f>STDEV(J3:J37)</f>
        <v>26.455785373616276</v>
      </c>
      <c r="K43" s="29"/>
      <c r="L43" s="29"/>
      <c r="M43" s="29"/>
      <c r="N43" s="60">
        <f>STDEV(K3:N37)</f>
        <v>34.64166100742991</v>
      </c>
      <c r="O43" s="29"/>
      <c r="P43" s="65">
        <f>STDEV(P3:P37)</f>
        <v>29.999858465575237</v>
      </c>
      <c r="Q43" s="29"/>
      <c r="R43" s="29"/>
      <c r="S43" s="29"/>
      <c r="T43" s="60">
        <f>STDEV(Q3:T37)</f>
        <v>30.630683600118168</v>
      </c>
      <c r="U43" s="29"/>
      <c r="V43" s="65">
        <f>STDEV(V3:V37)</f>
        <v>34.6627829081768</v>
      </c>
      <c r="W43" s="29"/>
      <c r="X43" s="29"/>
      <c r="Y43" s="29"/>
      <c r="Z43" s="60">
        <f>STDEV(W3:Z37)</f>
        <v>37.125285429584004</v>
      </c>
      <c r="AA43" s="29"/>
      <c r="AB43" s="65">
        <f>STDEV(AB3:AB37)</f>
        <v>24.221677360716928</v>
      </c>
      <c r="AC43" s="29"/>
      <c r="AD43" s="29"/>
      <c r="AE43" s="29"/>
      <c r="AF43" s="60">
        <f>STDEV(AC3:AF37)</f>
        <v>29.692582257675838</v>
      </c>
      <c r="AG43" s="29"/>
      <c r="AH43" s="65">
        <f>STDEV(AH3:AH37)</f>
        <v>22.724955987222785</v>
      </c>
      <c r="AI43" s="29"/>
      <c r="AJ43" s="29"/>
      <c r="AK43" s="29"/>
      <c r="AL43" s="60">
        <f>STDEV(AI3:AL37)</f>
        <v>26.221022919605893</v>
      </c>
      <c r="AM43" s="29"/>
      <c r="AN43" s="65">
        <f>STDEV(AN3:AN37)</f>
        <v>23.08969255474677</v>
      </c>
      <c r="AO43" s="29"/>
      <c r="AP43" s="29"/>
      <c r="AQ43" s="29"/>
      <c r="AR43" s="60">
        <f>STDEV(AO3:AR37)</f>
        <v>30.075722360742592</v>
      </c>
      <c r="AS43" s="29"/>
    </row>
    <row r="44" spans="1:45" s="4" customFormat="1" ht="12.75">
      <c r="A44" s="43" t="s">
        <v>25</v>
      </c>
      <c r="B44" s="44"/>
      <c r="C44" s="44"/>
      <c r="D44" s="44"/>
      <c r="E44" s="28"/>
      <c r="F44" s="29"/>
      <c r="G44" s="30"/>
      <c r="H44" s="31"/>
      <c r="I44" s="84"/>
      <c r="J44" s="65"/>
      <c r="K44" s="29">
        <f>MAX(K3:K37)</f>
        <v>6</v>
      </c>
      <c r="L44" s="29"/>
      <c r="M44" s="29"/>
      <c r="N44" s="60"/>
      <c r="O44" s="29"/>
      <c r="P44" s="65"/>
      <c r="Q44" s="29">
        <f>MAX(Q3:Q37)</f>
        <v>6</v>
      </c>
      <c r="R44" s="29"/>
      <c r="S44" s="29"/>
      <c r="T44" s="60"/>
      <c r="U44" s="29"/>
      <c r="V44" s="65"/>
      <c r="W44" s="29">
        <f>MAX(W3:W37)</f>
        <v>9</v>
      </c>
      <c r="X44" s="29"/>
      <c r="Y44" s="29"/>
      <c r="Z44" s="60"/>
      <c r="AA44" s="29"/>
      <c r="AB44" s="65"/>
      <c r="AC44" s="29">
        <f>MAX(AC3:AC37)</f>
        <v>7</v>
      </c>
      <c r="AD44" s="29"/>
      <c r="AE44" s="29"/>
      <c r="AF44" s="60"/>
      <c r="AG44" s="29"/>
      <c r="AH44" s="65"/>
      <c r="AI44" s="29">
        <f>MAX(AI3:AI37)</f>
        <v>6</v>
      </c>
      <c r="AJ44" s="29"/>
      <c r="AK44" s="29"/>
      <c r="AL44" s="60"/>
      <c r="AM44" s="29"/>
      <c r="AN44" s="65"/>
      <c r="AO44" s="29">
        <f>MAX(AO3:AO37)</f>
        <v>7</v>
      </c>
      <c r="AP44" s="29"/>
      <c r="AQ44" s="29"/>
      <c r="AR44" s="60"/>
      <c r="AS44" s="29"/>
    </row>
    <row r="45" spans="1:45" s="4" customFormat="1" ht="13.5" thickBot="1">
      <c r="A45" s="45" t="s">
        <v>26</v>
      </c>
      <c r="B45" s="46"/>
      <c r="C45" s="46"/>
      <c r="D45" s="46"/>
      <c r="E45" s="33"/>
      <c r="F45" s="34"/>
      <c r="G45" s="35"/>
      <c r="H45" s="36"/>
      <c r="I45" s="82"/>
      <c r="J45" s="61"/>
      <c r="K45" s="34">
        <f>AVERAGE(K3:K37)</f>
        <v>1.2424242424242424</v>
      </c>
      <c r="L45" s="34"/>
      <c r="M45" s="34"/>
      <c r="N45" s="62"/>
      <c r="O45" s="34"/>
      <c r="P45" s="61"/>
      <c r="Q45" s="34">
        <f>AVERAGE(Q3:Q37)</f>
        <v>0.7272727272727273</v>
      </c>
      <c r="R45" s="34"/>
      <c r="S45" s="34"/>
      <c r="T45" s="62"/>
      <c r="U45" s="34"/>
      <c r="V45" s="61"/>
      <c r="W45" s="34">
        <f>AVERAGE(W3:W37)</f>
        <v>1.2424242424242424</v>
      </c>
      <c r="X45" s="34"/>
      <c r="Y45" s="34"/>
      <c r="Z45" s="62"/>
      <c r="AA45" s="34"/>
      <c r="AB45" s="61"/>
      <c r="AC45" s="34">
        <f>AVERAGE(AC3:AC37)</f>
        <v>1.4242424242424243</v>
      </c>
      <c r="AD45" s="34"/>
      <c r="AE45" s="34"/>
      <c r="AF45" s="62"/>
      <c r="AG45" s="34"/>
      <c r="AH45" s="61"/>
      <c r="AI45" s="34">
        <f>AVERAGE(AI3:AI37)</f>
        <v>0.696969696969697</v>
      </c>
      <c r="AJ45" s="34"/>
      <c r="AK45" s="34"/>
      <c r="AL45" s="62"/>
      <c r="AM45" s="34"/>
      <c r="AN45" s="61"/>
      <c r="AO45" s="34">
        <f>AVERAGE(AO3:AO37)</f>
        <v>1.3333333333333333</v>
      </c>
      <c r="AP45" s="34"/>
      <c r="AQ45" s="34"/>
      <c r="AR45" s="62"/>
      <c r="AS45" s="34"/>
    </row>
    <row r="46" spans="1:45" s="4" customFormat="1" ht="12.75">
      <c r="A46" s="47" t="s">
        <v>27</v>
      </c>
      <c r="B46" s="48"/>
      <c r="C46" s="48"/>
      <c r="D46" s="48"/>
      <c r="E46" s="5">
        <v>33</v>
      </c>
      <c r="F46" s="6"/>
      <c r="G46" s="6"/>
      <c r="H46" s="6"/>
      <c r="I46" s="6"/>
      <c r="J46" s="67"/>
      <c r="K46" s="6"/>
      <c r="L46" s="6"/>
      <c r="M46" s="6"/>
      <c r="N46" s="67"/>
      <c r="O46" s="6"/>
      <c r="P46" s="67"/>
      <c r="Q46" s="6"/>
      <c r="R46" s="6"/>
      <c r="S46" s="6"/>
      <c r="T46" s="67"/>
      <c r="U46" s="6"/>
      <c r="V46" s="67"/>
      <c r="W46" s="6"/>
      <c r="X46" s="6"/>
      <c r="Y46" s="6"/>
      <c r="Z46" s="67"/>
      <c r="AA46" s="6"/>
      <c r="AB46" s="67"/>
      <c r="AC46" s="6"/>
      <c r="AD46" s="6"/>
      <c r="AE46" s="6"/>
      <c r="AF46" s="67"/>
      <c r="AG46" s="6"/>
      <c r="AH46" s="67"/>
      <c r="AI46" s="6"/>
      <c r="AJ46" s="6"/>
      <c r="AK46" s="6"/>
      <c r="AL46" s="67"/>
      <c r="AM46" s="6"/>
      <c r="AN46" s="67"/>
      <c r="AO46" s="6"/>
      <c r="AP46" s="6"/>
      <c r="AQ46" s="6"/>
      <c r="AR46" s="67"/>
      <c r="AS46" s="6"/>
    </row>
  </sheetData>
  <sheetProtection insertRows="0" deleteRows="0" selectLockedCells="1" sort="0"/>
  <mergeCells count="6">
    <mergeCell ref="AH1:AK1"/>
    <mergeCell ref="AN1:AQ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36 X4:Y36 L4:M36 AD4:AE36 R4:S36 AP4:AQ36">
      <formula1>0</formula1>
      <formula2>1</formula2>
    </dataValidation>
    <dataValidation errorStyle="warning" type="decimal" allowBlank="1" showErrorMessage="1" errorTitle="That's a lot of misses" error="It's unusual to miss more than 10" sqref="AI4:AI36 K4:K36 Q4:Q36 W4:W36 AC4:AC36 AO4:AO36">
      <formula1>0</formula1>
      <formula2>10</formula2>
    </dataValidation>
    <dataValidation errorStyle="warning" type="decimal" allowBlank="1" errorTitle="New Max or Min" error="Please verify your data" sqref="P4:P21 V4:V21 AB4:AB21">
      <formula1>#REF!</formula1>
      <formula2>#REF!</formula2>
    </dataValidation>
    <dataValidation allowBlank="1" showInputMessage="1" sqref="J4:J21"/>
    <dataValidation errorStyle="warning" type="decimal" allowBlank="1" errorTitle="New Max or Min" error="Please verify your data" sqref="AH4:AH21 AN4:AN21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rowBreaks count="1" manualBreakCount="1">
    <brk id="37" max="255" man="1"/>
  </rowBreaks>
  <colBreaks count="1" manualBreakCount="1">
    <brk id="33" max="2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6"/>
  <sheetViews>
    <sheetView tabSelected="1" zoomScale="75" zoomScaleNormal="75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7" bestFit="1" customWidth="1"/>
    <col min="2" max="2" width="4.7109375" style="7" hidden="1" customWidth="1"/>
    <col min="3" max="3" width="6.28125" style="7" hidden="1" customWidth="1"/>
    <col min="4" max="4" width="4.7109375" style="7" hidden="1" customWidth="1"/>
    <col min="5" max="5" width="6.140625" style="8" customWidth="1"/>
    <col min="6" max="8" width="6.00390625" style="9" customWidth="1"/>
    <col min="9" max="9" width="7.57421875" style="9" customWidth="1"/>
    <col min="10" max="10" width="6.8515625" style="68" customWidth="1"/>
    <col min="11" max="11" width="3.7109375" style="69" customWidth="1"/>
    <col min="12" max="12" width="3.8515625" style="69" bestFit="1" customWidth="1"/>
    <col min="13" max="13" width="3.8515625" style="69" customWidth="1"/>
    <col min="14" max="14" width="6.57421875" style="70" customWidth="1"/>
    <col min="15" max="15" width="4.57421875" style="9" bestFit="1" customWidth="1"/>
    <col min="16" max="16" width="6.7109375" style="68" customWidth="1"/>
    <col min="17" max="17" width="3.7109375" style="69" customWidth="1"/>
    <col min="18" max="18" width="4.00390625" style="69" bestFit="1" customWidth="1"/>
    <col min="19" max="19" width="3.8515625" style="69" customWidth="1"/>
    <col min="20" max="20" width="6.57421875" style="70" customWidth="1"/>
    <col min="21" max="21" width="4.57421875" style="9" bestFit="1" customWidth="1"/>
    <col min="22" max="22" width="6.7109375" style="68" customWidth="1"/>
    <col min="23" max="23" width="3.7109375" style="69" customWidth="1"/>
    <col min="24" max="24" width="3.8515625" style="69" bestFit="1" customWidth="1"/>
    <col min="25" max="25" width="3.8515625" style="69" customWidth="1"/>
    <col min="26" max="26" width="6.57421875" style="70" customWidth="1"/>
    <col min="27" max="27" width="4.57421875" style="9" bestFit="1" customWidth="1"/>
    <col min="28" max="28" width="6.7109375" style="68" customWidth="1"/>
    <col min="29" max="29" width="3.7109375" style="69" customWidth="1"/>
    <col min="30" max="30" width="3.8515625" style="69" bestFit="1" customWidth="1"/>
    <col min="31" max="31" width="3.8515625" style="69" customWidth="1"/>
    <col min="32" max="32" width="6.57421875" style="70" customWidth="1"/>
    <col min="33" max="33" width="4.57421875" style="9" bestFit="1" customWidth="1"/>
    <col min="34" max="34" width="6.7109375" style="68" customWidth="1"/>
    <col min="35" max="35" width="3.7109375" style="69" customWidth="1"/>
    <col min="36" max="36" width="3.8515625" style="69" bestFit="1" customWidth="1"/>
    <col min="37" max="37" width="3.8515625" style="69" customWidth="1"/>
    <col min="38" max="38" width="6.57421875" style="70" customWidth="1"/>
    <col min="39" max="39" width="4.57421875" style="9" bestFit="1" customWidth="1"/>
    <col min="40" max="40" width="6.7109375" style="68" customWidth="1"/>
    <col min="41" max="41" width="3.7109375" style="69" customWidth="1"/>
    <col min="42" max="43" width="3.8515625" style="69" customWidth="1"/>
    <col min="44" max="44" width="6.57421875" style="70" customWidth="1"/>
    <col min="45" max="45" width="4.57421875" style="9" bestFit="1" customWidth="1"/>
    <col min="46" max="46" width="31.421875" style="10" customWidth="1"/>
    <col min="47" max="16384" width="7.8515625" style="10" customWidth="1"/>
  </cols>
  <sheetData>
    <row r="1" spans="1:45" s="2" customFormat="1" ht="12.75" customHeight="1" thickBot="1">
      <c r="A1" s="15" t="s">
        <v>3</v>
      </c>
      <c r="B1" s="16"/>
      <c r="C1" s="16"/>
      <c r="D1" s="16"/>
      <c r="E1" s="16"/>
      <c r="F1" s="16"/>
      <c r="G1" s="16"/>
      <c r="H1" s="17"/>
      <c r="I1" s="80"/>
      <c r="J1" s="88" t="s">
        <v>4</v>
      </c>
      <c r="K1" s="89"/>
      <c r="L1" s="89"/>
      <c r="M1" s="89"/>
      <c r="N1" s="49"/>
      <c r="O1" s="50"/>
      <c r="P1" s="88" t="s">
        <v>5</v>
      </c>
      <c r="Q1" s="89"/>
      <c r="R1" s="89"/>
      <c r="S1" s="89"/>
      <c r="T1" s="49"/>
      <c r="U1" s="50"/>
      <c r="V1" s="88" t="s">
        <v>6</v>
      </c>
      <c r="W1" s="89"/>
      <c r="X1" s="89"/>
      <c r="Y1" s="89"/>
      <c r="Z1" s="49"/>
      <c r="AA1" s="50"/>
      <c r="AB1" s="88" t="s">
        <v>7</v>
      </c>
      <c r="AC1" s="89"/>
      <c r="AD1" s="89"/>
      <c r="AE1" s="89"/>
      <c r="AF1" s="49"/>
      <c r="AG1" s="50"/>
      <c r="AH1" s="88" t="s">
        <v>8</v>
      </c>
      <c r="AI1" s="89"/>
      <c r="AJ1" s="89"/>
      <c r="AK1" s="89"/>
      <c r="AL1" s="49"/>
      <c r="AM1" s="50"/>
      <c r="AN1" s="88" t="s">
        <v>9</v>
      </c>
      <c r="AO1" s="89"/>
      <c r="AP1" s="89"/>
      <c r="AQ1" s="89"/>
      <c r="AR1" s="49"/>
      <c r="AS1" s="50"/>
    </row>
    <row r="2" spans="1:46" s="3" customFormat="1" ht="78" customHeight="1" thickBot="1">
      <c r="A2" s="18" t="s">
        <v>10</v>
      </c>
      <c r="B2" s="19" t="s">
        <v>0</v>
      </c>
      <c r="C2" s="19" t="s">
        <v>29</v>
      </c>
      <c r="D2" s="19" t="s">
        <v>28</v>
      </c>
      <c r="E2" s="20" t="s">
        <v>11</v>
      </c>
      <c r="F2" s="20" t="s">
        <v>12</v>
      </c>
      <c r="G2" s="21" t="s">
        <v>13</v>
      </c>
      <c r="H2" s="22" t="s">
        <v>14</v>
      </c>
      <c r="I2" s="86" t="s">
        <v>31</v>
      </c>
      <c r="J2" s="51" t="s">
        <v>15</v>
      </c>
      <c r="K2" s="52" t="s">
        <v>1</v>
      </c>
      <c r="L2" s="52" t="s">
        <v>16</v>
      </c>
      <c r="M2" s="52" t="s">
        <v>2</v>
      </c>
      <c r="N2" s="53" t="s">
        <v>17</v>
      </c>
      <c r="O2" s="54" t="s">
        <v>11</v>
      </c>
      <c r="P2" s="51" t="s">
        <v>15</v>
      </c>
      <c r="Q2" s="52" t="s">
        <v>1</v>
      </c>
      <c r="R2" s="52" t="s">
        <v>16</v>
      </c>
      <c r="S2" s="52" t="s">
        <v>2</v>
      </c>
      <c r="T2" s="53" t="s">
        <v>17</v>
      </c>
      <c r="U2" s="54" t="s">
        <v>11</v>
      </c>
      <c r="V2" s="51" t="s">
        <v>15</v>
      </c>
      <c r="W2" s="52" t="s">
        <v>1</v>
      </c>
      <c r="X2" s="52" t="s">
        <v>16</v>
      </c>
      <c r="Y2" s="52" t="s">
        <v>2</v>
      </c>
      <c r="Z2" s="53" t="s">
        <v>17</v>
      </c>
      <c r="AA2" s="54" t="s">
        <v>11</v>
      </c>
      <c r="AB2" s="51" t="s">
        <v>15</v>
      </c>
      <c r="AC2" s="52" t="s">
        <v>1</v>
      </c>
      <c r="AD2" s="52" t="s">
        <v>16</v>
      </c>
      <c r="AE2" s="52" t="s">
        <v>2</v>
      </c>
      <c r="AF2" s="53" t="s">
        <v>17</v>
      </c>
      <c r="AG2" s="54" t="s">
        <v>11</v>
      </c>
      <c r="AH2" s="51" t="s">
        <v>15</v>
      </c>
      <c r="AI2" s="52" t="s">
        <v>1</v>
      </c>
      <c r="AJ2" s="52" t="s">
        <v>16</v>
      </c>
      <c r="AK2" s="52" t="s">
        <v>2</v>
      </c>
      <c r="AL2" s="53" t="s">
        <v>17</v>
      </c>
      <c r="AM2" s="54" t="s">
        <v>11</v>
      </c>
      <c r="AN2" s="51" t="s">
        <v>15</v>
      </c>
      <c r="AO2" s="52" t="s">
        <v>1</v>
      </c>
      <c r="AP2" s="52" t="s">
        <v>16</v>
      </c>
      <c r="AQ2" s="52" t="s">
        <v>2</v>
      </c>
      <c r="AR2" s="53" t="s">
        <v>17</v>
      </c>
      <c r="AS2" s="54" t="s">
        <v>11</v>
      </c>
      <c r="AT2" s="76" t="s">
        <v>30</v>
      </c>
    </row>
    <row r="3" spans="1:45" s="3" customFormat="1" ht="12.75">
      <c r="A3" s="23" t="s">
        <v>18</v>
      </c>
      <c r="B3" s="24"/>
      <c r="C3" s="24"/>
      <c r="D3" s="24"/>
      <c r="E3" s="25"/>
      <c r="F3" s="25"/>
      <c r="G3" s="26"/>
      <c r="H3" s="27"/>
      <c r="I3" s="81"/>
      <c r="J3" s="55"/>
      <c r="K3" s="25"/>
      <c r="L3" s="25"/>
      <c r="M3" s="25"/>
      <c r="N3" s="56"/>
      <c r="O3" s="27"/>
      <c r="P3" s="55"/>
      <c r="Q3" s="25"/>
      <c r="R3" s="25"/>
      <c r="S3" s="25"/>
      <c r="T3" s="56"/>
      <c r="U3" s="27"/>
      <c r="V3" s="55"/>
      <c r="W3" s="25"/>
      <c r="X3" s="25"/>
      <c r="Y3" s="25"/>
      <c r="Z3" s="56"/>
      <c r="AA3" s="27"/>
      <c r="AB3" s="55"/>
      <c r="AC3" s="25"/>
      <c r="AD3" s="25"/>
      <c r="AE3" s="25"/>
      <c r="AF3" s="56"/>
      <c r="AG3" s="27"/>
      <c r="AH3" s="55"/>
      <c r="AI3" s="25"/>
      <c r="AJ3" s="25"/>
      <c r="AK3" s="25"/>
      <c r="AL3" s="56"/>
      <c r="AM3" s="27"/>
      <c r="AN3" s="55"/>
      <c r="AO3" s="25"/>
      <c r="AP3" s="25"/>
      <c r="AQ3" s="25"/>
      <c r="AR3" s="56"/>
      <c r="AS3" s="27"/>
    </row>
    <row r="4" spans="1:46" s="1" customFormat="1" ht="12.75">
      <c r="A4" s="14" t="s">
        <v>56</v>
      </c>
      <c r="B4" s="12"/>
      <c r="C4" s="11"/>
      <c r="D4" s="13"/>
      <c r="E4" s="71">
        <f>RANK(F4,F$3:F$37,1)</f>
        <v>1</v>
      </c>
      <c r="F4" s="72">
        <f>O4+U4+AA4+AG4+AM4+AS4</f>
        <v>7</v>
      </c>
      <c r="G4" s="73">
        <f>IF(K4=0,1,0)+IF(Q4=0,1,0)+IF(W4=0,1,0)+IF(AC4=0,1,0)+IF(AI4=0,1,0)+IF(AO4=0,1,0)</f>
        <v>6</v>
      </c>
      <c r="H4" s="74">
        <f>K4+Q4+W4+AC4+AI4+AO4</f>
        <v>0</v>
      </c>
      <c r="I4" s="85">
        <f>N4+T4+Z4+AF4+AL4+AR4</f>
        <v>181.5</v>
      </c>
      <c r="J4" s="57">
        <v>39.69</v>
      </c>
      <c r="K4" s="58">
        <v>0</v>
      </c>
      <c r="L4" s="59">
        <v>0</v>
      </c>
      <c r="M4" s="59">
        <v>0</v>
      </c>
      <c r="N4" s="75">
        <f>IF((OR(J4="",J4="DNF",J4="DQ",J4="DNC")),"",(J4+(5*K4)+(L4*10)-(M4*10)))</f>
        <v>39.69</v>
      </c>
      <c r="O4" s="74">
        <f>IF(N4="",Default_Rank_Score,RANK(N4,N$3:N$37,1))</f>
        <v>2</v>
      </c>
      <c r="P4" s="57">
        <v>25.59</v>
      </c>
      <c r="Q4" s="58">
        <v>0</v>
      </c>
      <c r="R4" s="59">
        <v>0</v>
      </c>
      <c r="S4" s="59">
        <v>0</v>
      </c>
      <c r="T4" s="78">
        <f>IF((OR(P4="",P4="DNF",P4="DQ",P4="DNC")),"",(P4+(5*Q4)+(R4*10)-(S4*10)))</f>
        <v>25.59</v>
      </c>
      <c r="U4" s="79">
        <f>IF(T4="",Default_Rank_Score,RANK(T4,T$3:T$37,1))</f>
        <v>1</v>
      </c>
      <c r="V4" s="57">
        <v>35.04</v>
      </c>
      <c r="W4" s="58">
        <v>0</v>
      </c>
      <c r="X4" s="59">
        <v>0</v>
      </c>
      <c r="Y4" s="59">
        <v>0</v>
      </c>
      <c r="Z4" s="78">
        <f>IF((OR(V4="",V4="DNF",V4="DQ",V4="DNC")),"",(V4+(5*W4)+(X4*10)-(Y4*10)))</f>
        <v>35.04</v>
      </c>
      <c r="AA4" s="79">
        <f>IF(Z4="",Default_Rank_Score,RANK(Z4,Z$3:Z$37,1))</f>
        <v>1</v>
      </c>
      <c r="AB4" s="57">
        <v>28.52</v>
      </c>
      <c r="AC4" s="90">
        <v>0</v>
      </c>
      <c r="AD4" s="59">
        <v>0</v>
      </c>
      <c r="AE4" s="59">
        <v>0</v>
      </c>
      <c r="AF4" s="78">
        <f>IF((OR(AB4="",AB4="DNF",AB4="DQ",AB4="DNC")),"",(AB4+(5*AC4)+(AD4*10)-(AE4*10)))</f>
        <v>28.52</v>
      </c>
      <c r="AG4" s="79">
        <f>IF(AF4="",Default_Rank_Score,RANK(AF4,AF$3:AF$37,1))</f>
        <v>1</v>
      </c>
      <c r="AH4" s="57">
        <v>25.61</v>
      </c>
      <c r="AI4" s="58">
        <v>0</v>
      </c>
      <c r="AJ4" s="59">
        <v>0</v>
      </c>
      <c r="AK4" s="59">
        <v>0</v>
      </c>
      <c r="AL4" s="78">
        <f>IF((OR(AH4="",AH4="DNF",AH4="DQ",AH4="DNC")),"",(AH4+(5*AI4)+(AJ4*10)-(AK4*10)))</f>
        <v>25.61</v>
      </c>
      <c r="AM4" s="79">
        <f>IF(AL4="",Default_Rank_Score,RANK(AL4,AL$3:AL$37,1))</f>
        <v>1</v>
      </c>
      <c r="AN4" s="57">
        <v>27.05</v>
      </c>
      <c r="AO4" s="58">
        <v>0</v>
      </c>
      <c r="AP4" s="59">
        <v>0</v>
      </c>
      <c r="AQ4" s="59">
        <v>0</v>
      </c>
      <c r="AR4" s="78">
        <f>IF((OR(AN4="",AN4="DNF",AN4="DQ",AN4="DNC")),"",(AN4+(5*AO4)+(AP4*10)-(AQ4*10)))</f>
        <v>27.05</v>
      </c>
      <c r="AS4" s="79">
        <f>IF(AR4="",Default_Rank_Score,RANK(AR4,AR$3:AR$37,1))</f>
        <v>1</v>
      </c>
      <c r="AT4" s="1" t="s">
        <v>81</v>
      </c>
    </row>
    <row r="5" spans="1:46" s="1" customFormat="1" ht="12.75">
      <c r="A5" s="14" t="s">
        <v>44</v>
      </c>
      <c r="B5" s="12"/>
      <c r="C5" s="11"/>
      <c r="D5" s="13"/>
      <c r="E5" s="71">
        <f>RANK(F5,F$3:F$37,1)</f>
        <v>2</v>
      </c>
      <c r="F5" s="72">
        <f>O5+U5+AA5+AG5+AM5+AS5</f>
        <v>28</v>
      </c>
      <c r="G5" s="73">
        <f>IF(K5=0,1,0)+IF(Q5=0,1,0)+IF(W5=0,1,0)+IF(AC5=0,1,0)+IF(AI5=0,1,0)+IF(AO5=0,1,0)</f>
        <v>3</v>
      </c>
      <c r="H5" s="74">
        <f>K5+Q5+W5+AC5+AI5+AO5</f>
        <v>3</v>
      </c>
      <c r="I5" s="85">
        <f>N5+T5+Z5+AF5+AL5+AR5</f>
        <v>225.76</v>
      </c>
      <c r="J5" s="57">
        <v>40.31</v>
      </c>
      <c r="K5" s="90">
        <v>0</v>
      </c>
      <c r="L5" s="59">
        <v>0</v>
      </c>
      <c r="M5" s="59">
        <v>0</v>
      </c>
      <c r="N5" s="75">
        <f>IF((OR(J5="",J5="DNF",J5="DQ",J5="DNC")),"",(J5+(5*K5)+(L5*10)-(M5*10)))</f>
        <v>40.31</v>
      </c>
      <c r="O5" s="74">
        <f>IF(N5="",Default_Rank_Score,RANK(N5,N$3:N$37,1))</f>
        <v>4</v>
      </c>
      <c r="P5" s="57">
        <v>30.77</v>
      </c>
      <c r="Q5" s="58">
        <v>1</v>
      </c>
      <c r="R5" s="59">
        <v>0</v>
      </c>
      <c r="S5" s="59">
        <v>0</v>
      </c>
      <c r="T5" s="78">
        <f>IF((OR(P5="",P5="DNF",P5="DQ",P5="DNC")),"",(P5+(5*Q5)+(R5*10)-(S5*10)))</f>
        <v>35.769999999999996</v>
      </c>
      <c r="U5" s="79">
        <f>IF(T5="",Default_Rank_Score,RANK(T5,T$3:T$37,1))</f>
        <v>7</v>
      </c>
      <c r="V5" s="57">
        <v>39.37</v>
      </c>
      <c r="W5" s="58">
        <v>1</v>
      </c>
      <c r="X5" s="59">
        <v>0</v>
      </c>
      <c r="Y5" s="59">
        <v>0</v>
      </c>
      <c r="Z5" s="78">
        <f>IF((OR(V5="",V5="DNF",V5="DQ",V5="DNC")),"",(V5+(5*W5)+(X5*10)-(Y5*10)))</f>
        <v>44.37</v>
      </c>
      <c r="AA5" s="79">
        <f>IF(Z5="",Default_Rank_Score,RANK(Z5,Z$3:Z$37,1))</f>
        <v>3</v>
      </c>
      <c r="AB5" s="57">
        <v>34.52</v>
      </c>
      <c r="AC5" s="58">
        <v>1</v>
      </c>
      <c r="AD5" s="59">
        <v>0</v>
      </c>
      <c r="AE5" s="59">
        <v>0</v>
      </c>
      <c r="AF5" s="78">
        <f>IF((OR(AB5="",AB5="DNF",AB5="DQ",AB5="DNC")),"",(AB5+(5*AC5)+(AD5*10)-(AE5*10)))</f>
        <v>39.52</v>
      </c>
      <c r="AG5" s="79">
        <f>IF(AF5="",Default_Rank_Score,RANK(AF5,AF$3:AF$37,1))</f>
        <v>6</v>
      </c>
      <c r="AH5" s="57">
        <v>28.93</v>
      </c>
      <c r="AI5" s="58">
        <v>0</v>
      </c>
      <c r="AJ5" s="59">
        <v>0</v>
      </c>
      <c r="AK5" s="59">
        <v>0</v>
      </c>
      <c r="AL5" s="78">
        <f>IF((OR(AH5="",AH5="DNF",AH5="DQ",AH5="DNC")),"",(AH5+(5*AI5)+(AJ5*10)-(AK5*10)))</f>
        <v>28.93</v>
      </c>
      <c r="AM5" s="79">
        <f>IF(AL5="",Default_Rank_Score,RANK(AL5,AL$3:AL$37,1))</f>
        <v>3</v>
      </c>
      <c r="AN5" s="57">
        <v>36.86</v>
      </c>
      <c r="AO5" s="58">
        <v>0</v>
      </c>
      <c r="AP5" s="59">
        <v>0</v>
      </c>
      <c r="AQ5" s="59">
        <v>0</v>
      </c>
      <c r="AR5" s="78">
        <f>IF((OR(AN5="",AN5="DNF",AN5="DQ",AN5="DNC")),"",(AN5+(5*AO5)+(AP5*10)-(AQ5*10)))</f>
        <v>36.86</v>
      </c>
      <c r="AS5" s="79">
        <f>IF(AR5="",Default_Rank_Score,RANK(AR5,AR$3:AR$37,1))</f>
        <v>5</v>
      </c>
      <c r="AT5" s="1" t="s">
        <v>70</v>
      </c>
    </row>
    <row r="6" spans="1:46" s="1" customFormat="1" ht="12.75">
      <c r="A6" s="14" t="s">
        <v>62</v>
      </c>
      <c r="B6" s="12"/>
      <c r="C6" s="11"/>
      <c r="D6" s="13"/>
      <c r="E6" s="71">
        <f>RANK(F6,F$3:F$37,1)</f>
        <v>2</v>
      </c>
      <c r="F6" s="72">
        <f>O6+U6+AA6+AG6+AM6+AS6</f>
        <v>28</v>
      </c>
      <c r="G6" s="73">
        <f>IF(K6=0,1,0)+IF(Q6=0,1,0)+IF(W6=0,1,0)+IF(AC6=0,1,0)+IF(AI6=0,1,0)+IF(AO6=0,1,0)</f>
        <v>0</v>
      </c>
      <c r="H6" s="74">
        <f>K6+Q6+W6+AC6+AI6+AO6</f>
        <v>12</v>
      </c>
      <c r="I6" s="85">
        <f>N6+T6+Z6+AF6+AL6+AR6</f>
        <v>228.93</v>
      </c>
      <c r="J6" s="57">
        <v>34.6</v>
      </c>
      <c r="K6" s="58">
        <v>1</v>
      </c>
      <c r="L6" s="59">
        <v>0</v>
      </c>
      <c r="M6" s="59">
        <v>0</v>
      </c>
      <c r="N6" s="75">
        <f>IF((OR(J6="",J6="DNF",J6="DQ",J6="DNC")),"",(J6+(5*K6)+(L6*10)-(M6*10)))</f>
        <v>39.6</v>
      </c>
      <c r="O6" s="74">
        <f>IF(N6="",Default_Rank_Score,RANK(N6,N$3:N$37,1))</f>
        <v>1</v>
      </c>
      <c r="P6" s="57">
        <v>25</v>
      </c>
      <c r="Q6" s="58">
        <v>2</v>
      </c>
      <c r="R6" s="59">
        <v>0</v>
      </c>
      <c r="S6" s="59">
        <v>0</v>
      </c>
      <c r="T6" s="78">
        <f>IF((OR(P6="",P6="DNF",P6="DQ",P6="DNC")),"",(P6+(5*Q6)+(R6*10)-(S6*10)))</f>
        <v>35</v>
      </c>
      <c r="U6" s="79">
        <f>IF(T6="",Default_Rank_Score,RANK(T6,T$3:T$37,1))</f>
        <v>4</v>
      </c>
      <c r="V6" s="57">
        <v>38.19</v>
      </c>
      <c r="W6" s="58">
        <v>2</v>
      </c>
      <c r="X6" s="59">
        <v>0</v>
      </c>
      <c r="Y6" s="59">
        <v>0</v>
      </c>
      <c r="Z6" s="78">
        <f>IF((OR(V6="",V6="DNF",V6="DQ",V6="DNC")),"",(V6+(5*W6)+(X6*10)-(Y6*10)))</f>
        <v>48.19</v>
      </c>
      <c r="AA6" s="79">
        <f>IF(Z6="",Default_Rank_Score,RANK(Z6,Z$3:Z$37,1))</f>
        <v>7</v>
      </c>
      <c r="AB6" s="57">
        <v>25.91</v>
      </c>
      <c r="AC6" s="58">
        <v>4</v>
      </c>
      <c r="AD6" s="59">
        <v>0</v>
      </c>
      <c r="AE6" s="59">
        <v>0</v>
      </c>
      <c r="AF6" s="78">
        <f>IF((OR(AB6="",AB6="DNF",AB6="DQ",AB6="DNC")),"",(AB6+(5*AC6)+(AD6*10)-(AE6*10)))</f>
        <v>45.91</v>
      </c>
      <c r="AG6" s="79">
        <f>IF(AF6="",Default_Rank_Score,RANK(AF6,AF$3:AF$37,1))</f>
        <v>12</v>
      </c>
      <c r="AH6" s="57">
        <v>22.46</v>
      </c>
      <c r="AI6" s="58">
        <v>1</v>
      </c>
      <c r="AJ6" s="59">
        <v>0</v>
      </c>
      <c r="AK6" s="59">
        <v>0</v>
      </c>
      <c r="AL6" s="78">
        <f>IF((OR(AH6="",AH6="DNF",AH6="DQ",AH6="DNC")),"",(AH6+(5*AI6)+(AJ6*10)-(AK6*10)))</f>
        <v>27.46</v>
      </c>
      <c r="AM6" s="79">
        <f>IF(AL6="",Default_Rank_Score,RANK(AL6,AL$3:AL$37,1))</f>
        <v>2</v>
      </c>
      <c r="AN6" s="57">
        <v>22.77</v>
      </c>
      <c r="AO6" s="58">
        <v>2</v>
      </c>
      <c r="AP6" s="59">
        <v>0</v>
      </c>
      <c r="AQ6" s="59">
        <v>0</v>
      </c>
      <c r="AR6" s="78">
        <f>IF((OR(AN6="",AN6="DNF",AN6="DQ",AN6="DNC")),"",(AN6+(5*AO6)+(AP6*10)-(AQ6*10)))</f>
        <v>32.769999999999996</v>
      </c>
      <c r="AS6" s="79">
        <f>IF(AR6="",Default_Rank_Score,RANK(AR6,AR$3:AR$37,1))</f>
        <v>2</v>
      </c>
      <c r="AT6" s="1" t="s">
        <v>69</v>
      </c>
    </row>
    <row r="7" spans="1:46" s="1" customFormat="1" ht="12.75">
      <c r="A7" s="14" t="s">
        <v>52</v>
      </c>
      <c r="B7" s="12"/>
      <c r="C7" s="11"/>
      <c r="D7" s="13"/>
      <c r="E7" s="71">
        <f>RANK(F7,F$3:F$37,1)</f>
        <v>4</v>
      </c>
      <c r="F7" s="72">
        <f>O7+U7+AA7+AG7+AM7+AS7</f>
        <v>36</v>
      </c>
      <c r="G7" s="73">
        <f>IF(K7=0,1,0)+IF(Q7=0,1,0)+IF(W7=0,1,0)+IF(AC7=0,1,0)+IF(AI7=0,1,0)+IF(AO7=0,1,0)</f>
        <v>6</v>
      </c>
      <c r="H7" s="74">
        <f>K7+Q7+W7+AC7+AI7+AO7</f>
        <v>0</v>
      </c>
      <c r="I7" s="85">
        <f>N7+T7+Z7+AF7+AL7+AR7</f>
        <v>242.44000000000003</v>
      </c>
      <c r="J7" s="57">
        <v>39.93</v>
      </c>
      <c r="K7" s="58">
        <v>0</v>
      </c>
      <c r="L7" s="59">
        <v>0</v>
      </c>
      <c r="M7" s="59">
        <v>0</v>
      </c>
      <c r="N7" s="75">
        <f>IF((OR(J7="",J7="DNF",J7="DQ",J7="DNC")),"",(J7+(5*K7)+(L7*10)-(M7*10)))</f>
        <v>39.93</v>
      </c>
      <c r="O7" s="74">
        <f>IF(N7="",Default_Rank_Score,RANK(N7,N$3:N$37,1))</f>
        <v>3</v>
      </c>
      <c r="P7" s="57">
        <v>33.71</v>
      </c>
      <c r="Q7" s="58">
        <v>0</v>
      </c>
      <c r="R7" s="59">
        <v>0</v>
      </c>
      <c r="S7" s="59">
        <v>0</v>
      </c>
      <c r="T7" s="78">
        <f>IF((OR(P7="",P7="DNF",P7="DQ",P7="DNC")),"",(P7+(5*Q7)+(R7*10)-(S7*10)))</f>
        <v>33.71</v>
      </c>
      <c r="U7" s="79">
        <f>IF(T7="",Default_Rank_Score,RANK(T7,T$3:T$37,1))</f>
        <v>2</v>
      </c>
      <c r="V7" s="57">
        <v>50.35</v>
      </c>
      <c r="W7" s="58">
        <v>0</v>
      </c>
      <c r="X7" s="59">
        <v>0</v>
      </c>
      <c r="Y7" s="59">
        <v>0</v>
      </c>
      <c r="Z7" s="78">
        <f>IF((OR(V7="",V7="DNF",V7="DQ",V7="DNC")),"",(V7+(5*W7)+(X7*10)-(Y7*10)))</f>
        <v>50.35</v>
      </c>
      <c r="AA7" s="79">
        <f>IF(Z7="",Default_Rank_Score,RANK(Z7,Z$3:Z$37,1))</f>
        <v>9</v>
      </c>
      <c r="AB7" s="57">
        <v>41.8</v>
      </c>
      <c r="AC7" s="90">
        <v>0</v>
      </c>
      <c r="AD7" s="59">
        <v>0</v>
      </c>
      <c r="AE7" s="59">
        <v>0</v>
      </c>
      <c r="AF7" s="78">
        <f>IF((OR(AB7="",AB7="DNF",AB7="DQ",AB7="DNC")),"",(AB7+(5*AC7)+(AD7*10)-(AE7*10)))</f>
        <v>41.8</v>
      </c>
      <c r="AG7" s="79">
        <f>IF(AF7="",Default_Rank_Score,RANK(AF7,AF$3:AF$37,1))</f>
        <v>8</v>
      </c>
      <c r="AH7" s="57">
        <v>31.84</v>
      </c>
      <c r="AI7" s="58">
        <v>0</v>
      </c>
      <c r="AJ7" s="59">
        <v>0</v>
      </c>
      <c r="AK7" s="59">
        <v>0</v>
      </c>
      <c r="AL7" s="78">
        <f>IF((OR(AH7="",AH7="DNF",AH7="DQ",AH7="DNC")),"",(AH7+(5*AI7)+(AJ7*10)-(AK7*10)))</f>
        <v>31.84</v>
      </c>
      <c r="AM7" s="79">
        <f>IF(AL7="",Default_Rank_Score,RANK(AL7,AL$3:AL$37,1))</f>
        <v>5</v>
      </c>
      <c r="AN7" s="57">
        <v>44.81</v>
      </c>
      <c r="AO7" s="58">
        <v>0</v>
      </c>
      <c r="AP7" s="59">
        <v>0</v>
      </c>
      <c r="AQ7" s="59">
        <v>0</v>
      </c>
      <c r="AR7" s="78">
        <f>IF((OR(AN7="",AN7="DNF",AN7="DQ",AN7="DNC")),"",(AN7+(5*AO7)+(AP7*10)-(AQ7*10)))</f>
        <v>44.81</v>
      </c>
      <c r="AS7" s="79">
        <f>IF(AR7="",Default_Rank_Score,RANK(AR7,AR$3:AR$37,1))</f>
        <v>9</v>
      </c>
      <c r="AT7" s="1" t="s">
        <v>68</v>
      </c>
    </row>
    <row r="8" spans="1:46" s="1" customFormat="1" ht="12.75">
      <c r="A8" s="77" t="s">
        <v>38</v>
      </c>
      <c r="B8" s="12"/>
      <c r="C8" s="11"/>
      <c r="D8" s="13"/>
      <c r="E8" s="71">
        <f>RANK(F8,F$3:F$37,1)</f>
        <v>5</v>
      </c>
      <c r="F8" s="72">
        <f>O8+U8+AA8+AG8+AM8+AS8</f>
        <v>45</v>
      </c>
      <c r="G8" s="73">
        <f>IF(K8=0,1,0)+IF(Q8=0,1,0)+IF(W8=0,1,0)+IF(AC8=0,1,0)+IF(AI8=0,1,0)+IF(AO8=0,1,0)</f>
        <v>6</v>
      </c>
      <c r="H8" s="74">
        <f>K8+Q8+W8+AC8+AI8+AO8</f>
        <v>0</v>
      </c>
      <c r="I8" s="85">
        <f>N8+T8+Z8+AF8+AL8+AR8</f>
        <v>247.65000000000003</v>
      </c>
      <c r="J8" s="57">
        <v>42.15</v>
      </c>
      <c r="K8" s="58">
        <v>0</v>
      </c>
      <c r="L8" s="59">
        <v>0</v>
      </c>
      <c r="M8" s="59">
        <v>0</v>
      </c>
      <c r="N8" s="75">
        <f>IF((OR(J8="",J8="DNF",J8="DQ",J8="DNC")),"",(J8+(5*K8)+(L8*10)-(M8*10)))</f>
        <v>42.15</v>
      </c>
      <c r="O8" s="74">
        <f>IF(N8="",Default_Rank_Score,RANK(N8,N$3:N$37,1))</f>
        <v>5</v>
      </c>
      <c r="P8" s="57">
        <v>35.53</v>
      </c>
      <c r="Q8" s="58">
        <v>0</v>
      </c>
      <c r="R8" s="59">
        <v>0</v>
      </c>
      <c r="S8" s="59">
        <v>0</v>
      </c>
      <c r="T8" s="78">
        <f>IF((OR(P8="",P8="DNF",P8="DQ",P8="DNC")),"",(P8+(5*Q8)+(R8*10)-(S8*10)))</f>
        <v>35.53</v>
      </c>
      <c r="U8" s="79">
        <f>IF(T8="",Default_Rank_Score,RANK(T8,T$3:T$37,1))</f>
        <v>5</v>
      </c>
      <c r="V8" s="57">
        <v>45.5</v>
      </c>
      <c r="W8" s="58">
        <v>0</v>
      </c>
      <c r="X8" s="59">
        <v>0</v>
      </c>
      <c r="Y8" s="59">
        <v>0</v>
      </c>
      <c r="Z8" s="78">
        <f>IF((OR(V8="",V8="DNF",V8="DQ",V8="DNC")),"",(V8+(5*W8)+(X8*10)-(Y8*10)))</f>
        <v>45.5</v>
      </c>
      <c r="AA8" s="79">
        <f>IF(Z8="",Default_Rank_Score,RANK(Z8,Z$3:Z$37,1))</f>
        <v>4</v>
      </c>
      <c r="AB8" s="57">
        <v>42.55</v>
      </c>
      <c r="AC8" s="58">
        <v>0</v>
      </c>
      <c r="AD8" s="59">
        <v>0</v>
      </c>
      <c r="AE8" s="59">
        <v>0</v>
      </c>
      <c r="AF8" s="78">
        <f>IF((OR(AB8="",AB8="DNF",AB8="DQ",AB8="DNC")),"",(AB8+(5*AC8)+(AD8*10)-(AE8*10)))</f>
        <v>42.55</v>
      </c>
      <c r="AG8" s="79">
        <f>IF(AF8="",Default_Rank_Score,RANK(AF8,AF$3:AF$37,1))</f>
        <v>10</v>
      </c>
      <c r="AH8" s="57">
        <v>37.8</v>
      </c>
      <c r="AI8" s="58">
        <v>0</v>
      </c>
      <c r="AJ8" s="59">
        <v>0</v>
      </c>
      <c r="AK8" s="59">
        <v>0</v>
      </c>
      <c r="AL8" s="78">
        <f>IF((OR(AH8="",AH8="DNF",AH8="DQ",AH8="DNC")),"",(AH8+(5*AI8)+(AJ8*10)-(AK8*10)))</f>
        <v>37.8</v>
      </c>
      <c r="AM8" s="79">
        <f>IF(AL8="",Default_Rank_Score,RANK(AL8,AL$3:AL$37,1))</f>
        <v>13</v>
      </c>
      <c r="AN8" s="57">
        <v>44.12</v>
      </c>
      <c r="AO8" s="90">
        <v>0</v>
      </c>
      <c r="AP8" s="59">
        <v>0</v>
      </c>
      <c r="AQ8" s="59">
        <v>0</v>
      </c>
      <c r="AR8" s="78">
        <f>IF((OR(AN8="",AN8="DNF",AN8="DQ",AN8="DNC")),"",(AN8+(5*AO8)+(AP8*10)-(AQ8*10)))</f>
        <v>44.12</v>
      </c>
      <c r="AS8" s="79">
        <f>IF(AR8="",Default_Rank_Score,RANK(AR8,AR$3:AR$37,1))</f>
        <v>8</v>
      </c>
      <c r="AT8" s="1" t="s">
        <v>71</v>
      </c>
    </row>
    <row r="9" spans="1:46" s="1" customFormat="1" ht="12.75">
      <c r="A9" s="14" t="s">
        <v>54</v>
      </c>
      <c r="B9" s="12"/>
      <c r="C9" s="11"/>
      <c r="D9" s="13"/>
      <c r="E9" s="71">
        <f>RANK(F9,F$3:F$37,1)</f>
        <v>6</v>
      </c>
      <c r="F9" s="72">
        <f>O9+U9+AA9+AG9+AM9+AS9</f>
        <v>51</v>
      </c>
      <c r="G9" s="73">
        <f>IF(K9=0,1,0)+IF(Q9=0,1,0)+IF(W9=0,1,0)+IF(AC9=0,1,0)+IF(AI9=0,1,0)+IF(AO9=0,1,0)</f>
        <v>5</v>
      </c>
      <c r="H9" s="74">
        <f>K9+Q9+W9+AC9+AI9+AO9</f>
        <v>1</v>
      </c>
      <c r="I9" s="85">
        <f>N9+T9+Z9+AF9+AL9+AR9</f>
        <v>261.14</v>
      </c>
      <c r="J9" s="57">
        <v>73</v>
      </c>
      <c r="K9" s="58">
        <v>1</v>
      </c>
      <c r="L9" s="59">
        <v>0</v>
      </c>
      <c r="M9" s="59">
        <v>0</v>
      </c>
      <c r="N9" s="75">
        <f>IF((OR(J9="",J9="DNF",J9="DQ",J9="DNC")),"",(J9+(5*K9)+(L9*10)-(M9*10)))</f>
        <v>78</v>
      </c>
      <c r="O9" s="74">
        <f>IF(N9="",Default_Rank_Score,RANK(N9,N$3:N$37,1))</f>
        <v>24</v>
      </c>
      <c r="P9" s="57">
        <v>39.08</v>
      </c>
      <c r="Q9" s="58">
        <v>0</v>
      </c>
      <c r="R9" s="59">
        <v>0</v>
      </c>
      <c r="S9" s="59">
        <v>0</v>
      </c>
      <c r="T9" s="78">
        <f>IF((OR(P9="",P9="DNF",P9="DQ",P9="DNC")),"",(P9+(5*Q9)+(R9*10)-(S9*10)))</f>
        <v>39.08</v>
      </c>
      <c r="U9" s="79">
        <f>IF(T9="",Default_Rank_Score,RANK(T9,T$3:T$37,1))</f>
        <v>10</v>
      </c>
      <c r="V9" s="57">
        <v>46.31</v>
      </c>
      <c r="W9" s="58">
        <v>0</v>
      </c>
      <c r="X9" s="59">
        <v>0</v>
      </c>
      <c r="Y9" s="59">
        <v>0</v>
      </c>
      <c r="Z9" s="78">
        <f>IF((OR(V9="",V9="DNF",V9="DQ",V9="DNC")),"",(V9+(5*W9)+(X9*10)-(Y9*10)))</f>
        <v>46.31</v>
      </c>
      <c r="AA9" s="79">
        <f>IF(Z9="",Default_Rank_Score,RANK(Z9,Z$3:Z$37,1))</f>
        <v>5</v>
      </c>
      <c r="AB9" s="57">
        <v>30.39</v>
      </c>
      <c r="AC9" s="58">
        <v>0</v>
      </c>
      <c r="AD9" s="59">
        <v>0</v>
      </c>
      <c r="AE9" s="59">
        <v>0</v>
      </c>
      <c r="AF9" s="78">
        <f>IF((OR(AB9="",AB9="DNF",AB9="DQ",AB9="DNC")),"",(AB9+(5*AC9)+(AD9*10)-(AE9*10)))</f>
        <v>30.39</v>
      </c>
      <c r="AG9" s="79">
        <f>IF(AF9="",Default_Rank_Score,RANK(AF9,AF$3:AF$37,1))</f>
        <v>2</v>
      </c>
      <c r="AH9" s="57">
        <v>34.56</v>
      </c>
      <c r="AI9" s="90">
        <v>0</v>
      </c>
      <c r="AJ9" s="59">
        <v>0</v>
      </c>
      <c r="AK9" s="59">
        <v>0</v>
      </c>
      <c r="AL9" s="78">
        <f>IF((OR(AH9="",AH9="DNF",AH9="DQ",AH9="DNC")),"",(AH9+(5*AI9)+(AJ9*10)-(AK9*10)))</f>
        <v>34.56</v>
      </c>
      <c r="AM9" s="79">
        <f>IF(AL9="",Default_Rank_Score,RANK(AL9,AL$3:AL$37,1))</f>
        <v>7</v>
      </c>
      <c r="AN9" s="57">
        <v>32.8</v>
      </c>
      <c r="AO9" s="58">
        <v>0</v>
      </c>
      <c r="AP9" s="59">
        <v>0</v>
      </c>
      <c r="AQ9" s="59">
        <v>0</v>
      </c>
      <c r="AR9" s="78">
        <f>IF((OR(AN9="",AN9="DNF",AN9="DQ",AN9="DNC")),"",(AN9+(5*AO9)+(AP9*10)-(AQ9*10)))</f>
        <v>32.8</v>
      </c>
      <c r="AS9" s="79">
        <f>IF(AR9="",Default_Rank_Score,RANK(AR9,AR$3:AR$37,1))</f>
        <v>3</v>
      </c>
      <c r="AT9" s="1" t="s">
        <v>70</v>
      </c>
    </row>
    <row r="10" spans="1:46" s="1" customFormat="1" ht="12.75">
      <c r="A10" s="14" t="s">
        <v>43</v>
      </c>
      <c r="B10" s="12"/>
      <c r="C10" s="11"/>
      <c r="D10" s="13"/>
      <c r="E10" s="71">
        <f>RANK(F10,F$3:F$37,1)</f>
        <v>7</v>
      </c>
      <c r="F10" s="72">
        <f>O10+U10+AA10+AG10+AM10+AS10</f>
        <v>57</v>
      </c>
      <c r="G10" s="73">
        <f>IF(K10=0,1,0)+IF(Q10=0,1,0)+IF(W10=0,1,0)+IF(AC10=0,1,0)+IF(AI10=0,1,0)+IF(AO10=0,1,0)</f>
        <v>4</v>
      </c>
      <c r="H10" s="74">
        <f>K10+Q10+W10+AC10+AI10+AO10</f>
        <v>4</v>
      </c>
      <c r="I10" s="85">
        <f>N10+T10+Z10+AF10+AL10+AR10</f>
        <v>273.93</v>
      </c>
      <c r="J10" s="57">
        <v>53.73</v>
      </c>
      <c r="K10" s="58">
        <v>0</v>
      </c>
      <c r="L10" s="59">
        <v>0</v>
      </c>
      <c r="M10" s="59">
        <v>0</v>
      </c>
      <c r="N10" s="75">
        <f>IF((OR(J10="",J10="DNF",J10="DQ",J10="DNC")),"",(J10+(5*K10)+(L10*10)-(M10*10)))</f>
        <v>53.73</v>
      </c>
      <c r="O10" s="74">
        <f>IF(N10="",Default_Rank_Score,RANK(N10,N$3:N$37,1))</f>
        <v>9</v>
      </c>
      <c r="P10" s="57">
        <v>35.57</v>
      </c>
      <c r="Q10" s="58">
        <v>0</v>
      </c>
      <c r="R10" s="59">
        <v>0</v>
      </c>
      <c r="S10" s="59">
        <v>0</v>
      </c>
      <c r="T10" s="78">
        <f>IF((OR(P10="",P10="DNF",P10="DQ",P10="DNC")),"",(P10+(5*Q10)+(R10*10)-(S10*10)))</f>
        <v>35.57</v>
      </c>
      <c r="U10" s="79">
        <f>IF(T10="",Default_Rank_Score,RANK(T10,T$3:T$37,1))</f>
        <v>6</v>
      </c>
      <c r="V10" s="57">
        <v>47.75</v>
      </c>
      <c r="W10" s="90">
        <v>0</v>
      </c>
      <c r="X10" s="59">
        <v>0</v>
      </c>
      <c r="Y10" s="59">
        <v>0</v>
      </c>
      <c r="Z10" s="78">
        <f>IF((OR(V10="",V10="DNF",V10="DQ",V10="DNC")),"",(V10+(5*W10)+(X10*10)-(Y10*10)))</f>
        <v>47.75</v>
      </c>
      <c r="AA10" s="79">
        <f>IF(Z10="",Default_Rank_Score,RANK(Z10,Z$3:Z$37,1))</f>
        <v>6</v>
      </c>
      <c r="AB10" s="57">
        <v>35.57</v>
      </c>
      <c r="AC10" s="58">
        <v>3</v>
      </c>
      <c r="AD10" s="59">
        <v>0</v>
      </c>
      <c r="AE10" s="59">
        <v>0</v>
      </c>
      <c r="AF10" s="78">
        <f>IF((OR(AB10="",AB10="DNF",AB10="DQ",AB10="DNC")),"",(AB10+(5*AC10)+(AD10*10)-(AE10*10)))</f>
        <v>50.57</v>
      </c>
      <c r="AG10" s="79">
        <f>IF(AF10="",Default_Rank_Score,RANK(AF10,AF$3:AF$37,1))</f>
        <v>15</v>
      </c>
      <c r="AH10" s="57">
        <v>35.89</v>
      </c>
      <c r="AI10" s="58">
        <v>0</v>
      </c>
      <c r="AJ10" s="59">
        <v>0</v>
      </c>
      <c r="AK10" s="59">
        <v>0</v>
      </c>
      <c r="AL10" s="78">
        <f>IF((OR(AH10="",AH10="DNF",AH10="DQ",AH10="DNC")),"",(AH10+(5*AI10)+(AJ10*10)-(AK10*10)))</f>
        <v>35.89</v>
      </c>
      <c r="AM10" s="79">
        <f>IF(AL10="",Default_Rank_Score,RANK(AL10,AL$3:AL$37,1))</f>
        <v>10</v>
      </c>
      <c r="AN10" s="57">
        <v>45.42</v>
      </c>
      <c r="AO10" s="58">
        <v>1</v>
      </c>
      <c r="AP10" s="59">
        <v>0</v>
      </c>
      <c r="AQ10" s="59">
        <v>0</v>
      </c>
      <c r="AR10" s="78">
        <f>IF((OR(AN10="",AN10="DNF",AN10="DQ",AN10="DNC")),"",(AN10+(5*AO10)+(AP10*10)-(AQ10*10)))</f>
        <v>50.42</v>
      </c>
      <c r="AS10" s="79">
        <f>IF(AR10="",Default_Rank_Score,RANK(AR10,AR$3:AR$37,1))</f>
        <v>11</v>
      </c>
      <c r="AT10" s="1" t="s">
        <v>75</v>
      </c>
    </row>
    <row r="11" spans="1:46" s="1" customFormat="1" ht="12.75">
      <c r="A11" s="14" t="s">
        <v>48</v>
      </c>
      <c r="B11" s="12"/>
      <c r="C11" s="11"/>
      <c r="D11" s="13"/>
      <c r="E11" s="71">
        <f>RANK(F11,F$3:F$37,1)</f>
        <v>8</v>
      </c>
      <c r="F11" s="72">
        <f>O11+U11+AA11+AG11+AM11+AS11</f>
        <v>58</v>
      </c>
      <c r="G11" s="73">
        <f>IF(K11=0,1,0)+IF(Q11=0,1,0)+IF(W11=0,1,0)+IF(AC11=0,1,0)+IF(AI11=0,1,0)+IF(AO11=0,1,0)</f>
        <v>1</v>
      </c>
      <c r="H11" s="74">
        <f>K11+Q11+W11+AC11+AI11+AO11</f>
        <v>10</v>
      </c>
      <c r="I11" s="85">
        <f>N11+T11+Z11+AF11+AL11+AR11</f>
        <v>264.47</v>
      </c>
      <c r="J11" s="57">
        <v>37.7</v>
      </c>
      <c r="K11" s="58">
        <v>1</v>
      </c>
      <c r="L11" s="59">
        <v>0</v>
      </c>
      <c r="M11" s="59">
        <v>0</v>
      </c>
      <c r="N11" s="75">
        <f>IF((OR(J11="",J11="DNF",J11="DQ",J11="DNC")),"",(J11+(5*K11)+(L11*10)-(M11*10)))</f>
        <v>42.7</v>
      </c>
      <c r="O11" s="74">
        <f>IF(N11="",Default_Rank_Score,RANK(N11,N$3:N$37,1))</f>
        <v>6</v>
      </c>
      <c r="P11" s="57">
        <v>28.94</v>
      </c>
      <c r="Q11" s="58">
        <v>1</v>
      </c>
      <c r="R11" s="59">
        <v>0</v>
      </c>
      <c r="S11" s="59">
        <v>0</v>
      </c>
      <c r="T11" s="78">
        <f>IF((OR(P11="",P11="DNF",P11="DQ",P11="DNC")),"",(P11+(5*Q11)+(R11*10)-(S11*10)))</f>
        <v>33.94</v>
      </c>
      <c r="U11" s="79">
        <f>IF(T11="",Default_Rank_Score,RANK(T11,T$3:T$37,1))</f>
        <v>3</v>
      </c>
      <c r="V11" s="57">
        <v>47.08</v>
      </c>
      <c r="W11" s="58">
        <v>3</v>
      </c>
      <c r="X11" s="59">
        <v>0</v>
      </c>
      <c r="Y11" s="59">
        <v>0</v>
      </c>
      <c r="Z11" s="78">
        <f>IF((OR(V11="",V11="DNF",V11="DQ",V11="DNC")),"",(V11+(5*W11)+(X11*10)-(Y11*10)))</f>
        <v>62.08</v>
      </c>
      <c r="AA11" s="79">
        <f>IF(Z11="",Default_Rank_Score,RANK(Z11,Z$3:Z$37,1))</f>
        <v>18</v>
      </c>
      <c r="AB11" s="57">
        <v>32.49</v>
      </c>
      <c r="AC11" s="58">
        <v>1</v>
      </c>
      <c r="AD11" s="59">
        <v>0</v>
      </c>
      <c r="AE11" s="59">
        <v>0</v>
      </c>
      <c r="AF11" s="78">
        <f>IF((OR(AB11="",AB11="DNF",AB11="DQ",AB11="DNC")),"",(AB11+(5*AC11)+(AD11*10)-(AE11*10)))</f>
        <v>37.49</v>
      </c>
      <c r="AG11" s="79">
        <f>IF(AF11="",Default_Rank_Score,RANK(AF11,AF$3:AF$37,1))</f>
        <v>5</v>
      </c>
      <c r="AH11" s="57">
        <v>32.58</v>
      </c>
      <c r="AI11" s="58">
        <v>4</v>
      </c>
      <c r="AJ11" s="59">
        <v>0</v>
      </c>
      <c r="AK11" s="59">
        <v>0</v>
      </c>
      <c r="AL11" s="78">
        <f>IF((OR(AH11="",AH11="DNF",AH11="DQ",AH11="DNC")),"",(AH11+(5*AI11)+(AJ11*10)-(AK11*10)))</f>
        <v>52.58</v>
      </c>
      <c r="AM11" s="79">
        <f>IF(AL11="",Default_Rank_Score,RANK(AL11,AL$3:AL$37,1))</f>
        <v>22</v>
      </c>
      <c r="AN11" s="57">
        <v>35.68</v>
      </c>
      <c r="AO11" s="58">
        <v>0</v>
      </c>
      <c r="AP11" s="59">
        <v>0</v>
      </c>
      <c r="AQ11" s="59">
        <v>0</v>
      </c>
      <c r="AR11" s="78">
        <f>IF((OR(AN11="",AN11="DNF",AN11="DQ",AN11="DNC")),"",(AN11+(5*AO11)+(AP11*10)-(AQ11*10)))</f>
        <v>35.68</v>
      </c>
      <c r="AS11" s="79">
        <f>IF(AR11="",Default_Rank_Score,RANK(AR11,AR$3:AR$37,1))</f>
        <v>4</v>
      </c>
      <c r="AT11" s="1" t="s">
        <v>78</v>
      </c>
    </row>
    <row r="12" spans="1:46" s="1" customFormat="1" ht="12.75">
      <c r="A12" s="14" t="s">
        <v>37</v>
      </c>
      <c r="B12" s="12"/>
      <c r="C12" s="11"/>
      <c r="D12" s="13"/>
      <c r="E12" s="71">
        <f>RANK(F12,F$3:F$37,1)</f>
        <v>9</v>
      </c>
      <c r="F12" s="72">
        <f>O12+U12+AA12+AG12+AM12+AS12</f>
        <v>63</v>
      </c>
      <c r="G12" s="73">
        <f>IF(K12=0,1,0)+IF(Q12=0,1,0)+IF(W12=0,1,0)+IF(AC12=0,1,0)+IF(AI12=0,1,0)+IF(AO12=0,1,0)</f>
        <v>4</v>
      </c>
      <c r="H12" s="74">
        <f>K12+Q12+W12+AC12+AI12+AO12</f>
        <v>4</v>
      </c>
      <c r="I12" s="85">
        <f>N12+T12+Z12+AF12+AL12+AR12</f>
        <v>277.44000000000005</v>
      </c>
      <c r="J12" s="57">
        <v>57.76</v>
      </c>
      <c r="K12" s="58">
        <v>0</v>
      </c>
      <c r="L12" s="59">
        <v>0</v>
      </c>
      <c r="M12" s="59">
        <v>0</v>
      </c>
      <c r="N12" s="75">
        <f>IF((OR(J12="",J12="DNF",J12="DQ",J12="DNC")),"",(J12+(5*K12)+(L12*10)-(M12*10)))</f>
        <v>57.76</v>
      </c>
      <c r="O12" s="74">
        <f>IF(N12="",Default_Rank_Score,RANK(N12,N$3:N$37,1))</f>
        <v>14</v>
      </c>
      <c r="P12" s="57">
        <v>36.4</v>
      </c>
      <c r="Q12" s="58">
        <v>0</v>
      </c>
      <c r="R12" s="59">
        <v>0</v>
      </c>
      <c r="S12" s="59">
        <v>0</v>
      </c>
      <c r="T12" s="78">
        <f>IF((OR(P12="",P12="DNF",P12="DQ",P12="DNC")),"",(P12+(5*Q12)+(R12*10)-(S12*10)))</f>
        <v>36.4</v>
      </c>
      <c r="U12" s="79">
        <f>IF(T12="",Default_Rank_Score,RANK(T12,T$3:T$37,1))</f>
        <v>8</v>
      </c>
      <c r="V12" s="57">
        <v>46.24</v>
      </c>
      <c r="W12" s="58">
        <v>2</v>
      </c>
      <c r="X12" s="59">
        <v>0</v>
      </c>
      <c r="Y12" s="59">
        <v>0</v>
      </c>
      <c r="Z12" s="78">
        <f>IF((OR(V12="",V12="DNF",V12="DQ",V12="DNC")),"",(V12+(5*W12)+(X12*10)-(Y12*10)))</f>
        <v>56.24</v>
      </c>
      <c r="AA12" s="79">
        <f>IF(Z12="",Default_Rank_Score,RANK(Z12,Z$3:Z$37,1))</f>
        <v>14</v>
      </c>
      <c r="AB12" s="57">
        <v>36.89</v>
      </c>
      <c r="AC12" s="90">
        <v>0</v>
      </c>
      <c r="AD12" s="59">
        <v>0</v>
      </c>
      <c r="AE12" s="59">
        <v>0</v>
      </c>
      <c r="AF12" s="78">
        <f>IF((OR(AB12="",AB12="DNF",AB12="DQ",AB12="DNC")),"",(AB12+(5*AC12)+(AD12*10)-(AE12*10)))</f>
        <v>36.89</v>
      </c>
      <c r="AG12" s="79">
        <f>IF(AF12="",Default_Rank_Score,RANK(AF12,AF$3:AF$37,1))</f>
        <v>3</v>
      </c>
      <c r="AH12" s="57">
        <v>34.93</v>
      </c>
      <c r="AI12" s="58">
        <v>0</v>
      </c>
      <c r="AJ12" s="59">
        <v>0</v>
      </c>
      <c r="AK12" s="59">
        <v>0</v>
      </c>
      <c r="AL12" s="78">
        <f>IF((OR(AH12="",AH12="DNF",AH12="DQ",AH12="DNC")),"",(AH12+(5*AI12)+(AJ12*10)-(AK12*10)))</f>
        <v>34.93</v>
      </c>
      <c r="AM12" s="79">
        <f>IF(AL12="",Default_Rank_Score,RANK(AL12,AL$3:AL$37,1))</f>
        <v>8</v>
      </c>
      <c r="AN12" s="57">
        <v>45.22</v>
      </c>
      <c r="AO12" s="58">
        <v>2</v>
      </c>
      <c r="AP12" s="59">
        <v>0</v>
      </c>
      <c r="AQ12" s="59">
        <v>0</v>
      </c>
      <c r="AR12" s="78">
        <f>IF((OR(AN12="",AN12="DNF",AN12="DQ",AN12="DNC")),"",(AN12+(5*AO12)+(AP12*10)-(AQ12*10)))</f>
        <v>55.22</v>
      </c>
      <c r="AS12" s="79">
        <f>IF(AR12="",Default_Rank_Score,RANK(AR12,AR$3:AR$37,1))</f>
        <v>16</v>
      </c>
      <c r="AT12" s="1" t="s">
        <v>70</v>
      </c>
    </row>
    <row r="13" spans="1:46" s="1" customFormat="1" ht="12.75">
      <c r="A13" s="14" t="s">
        <v>46</v>
      </c>
      <c r="B13" s="12"/>
      <c r="C13" s="11"/>
      <c r="D13" s="13"/>
      <c r="E13" s="71">
        <f>RANK(F13,F$3:F$37,1)</f>
        <v>10</v>
      </c>
      <c r="F13" s="72">
        <f>O13+U13+AA13+AG13+AM13+AS13</f>
        <v>67</v>
      </c>
      <c r="G13" s="73">
        <f>IF(K13=0,1,0)+IF(Q13=0,1,0)+IF(W13=0,1,0)+IF(AC13=0,1,0)+IF(AI13=0,1,0)+IF(AO13=0,1,0)</f>
        <v>3</v>
      </c>
      <c r="H13" s="74">
        <f>K13+Q13+W13+AC13+AI13+AO13</f>
        <v>5</v>
      </c>
      <c r="I13" s="85">
        <f>N13+T13+Z13+AF13+AL13+AR13</f>
        <v>278.34000000000003</v>
      </c>
      <c r="J13" s="57">
        <v>47.47</v>
      </c>
      <c r="K13" s="58">
        <v>2</v>
      </c>
      <c r="L13" s="59">
        <v>0</v>
      </c>
      <c r="M13" s="59">
        <v>0</v>
      </c>
      <c r="N13" s="75">
        <f>IF((OR(J13="",J13="DNF",J13="DQ",J13="DNC")),"",(J13+(5*K13)+(L13*10)-(M13*10)))</f>
        <v>57.47</v>
      </c>
      <c r="O13" s="74">
        <f>IF(N13="",Default_Rank_Score,RANK(N13,N$3:N$37,1))</f>
        <v>13</v>
      </c>
      <c r="P13" s="57">
        <v>42.88</v>
      </c>
      <c r="Q13" s="58">
        <v>2</v>
      </c>
      <c r="R13" s="59">
        <v>0</v>
      </c>
      <c r="S13" s="59">
        <v>0</v>
      </c>
      <c r="T13" s="78">
        <f>IF((OR(P13="",P13="DNF",P13="DQ",P13="DNC")),"",(P13+(5*Q13)+(R13*10)-(S13*10)))</f>
        <v>52.88</v>
      </c>
      <c r="U13" s="79">
        <f>IF(T13="",Default_Rank_Score,RANK(T13,T$3:T$37,1))</f>
        <v>17</v>
      </c>
      <c r="V13" s="57">
        <v>50.65</v>
      </c>
      <c r="W13" s="58">
        <v>0</v>
      </c>
      <c r="X13" s="59">
        <v>0</v>
      </c>
      <c r="Y13" s="59">
        <v>0</v>
      </c>
      <c r="Z13" s="78">
        <f>IF((OR(V13="",V13="DNF",V13="DQ",V13="DNC")),"",(V13+(5*W13)+(X13*10)-(Y13*10)))</f>
        <v>50.65</v>
      </c>
      <c r="AA13" s="79">
        <f>IF(Z13="",Default_Rank_Score,RANK(Z13,Z$3:Z$37,1))</f>
        <v>10</v>
      </c>
      <c r="AB13" s="57">
        <v>35.06</v>
      </c>
      <c r="AC13" s="58">
        <v>1</v>
      </c>
      <c r="AD13" s="59">
        <v>0</v>
      </c>
      <c r="AE13" s="59">
        <v>0</v>
      </c>
      <c r="AF13" s="78">
        <f>IF((OR(AB13="",AB13="DNF",AB13="DQ",AB13="DNC")),"",(AB13+(5*AC13)+(AD13*10)-(AE13*10)))</f>
        <v>40.06</v>
      </c>
      <c r="AG13" s="79">
        <f>IF(AF13="",Default_Rank_Score,RANK(AF13,AF$3:AF$37,1))</f>
        <v>7</v>
      </c>
      <c r="AH13" s="57">
        <v>38.18</v>
      </c>
      <c r="AI13" s="58">
        <v>0</v>
      </c>
      <c r="AJ13" s="59">
        <v>0</v>
      </c>
      <c r="AK13" s="59">
        <v>0</v>
      </c>
      <c r="AL13" s="78">
        <f>IF((OR(AH13="",AH13="DNF",AH13="DQ",AH13="DNC")),"",(AH13+(5*AI13)+(AJ13*10)-(AK13*10)))</f>
        <v>38.18</v>
      </c>
      <c r="AM13" s="79">
        <f>IF(AL13="",Default_Rank_Score,RANK(AL13,AL$3:AL$37,1))</f>
        <v>14</v>
      </c>
      <c r="AN13" s="57">
        <v>39.1</v>
      </c>
      <c r="AO13" s="58">
        <v>0</v>
      </c>
      <c r="AP13" s="59">
        <v>0</v>
      </c>
      <c r="AQ13" s="59">
        <v>0</v>
      </c>
      <c r="AR13" s="78">
        <f>IF((OR(AN13="",AN13="DNF",AN13="DQ",AN13="DNC")),"",(AN13+(5*AO13)+(AP13*10)-(AQ13*10)))</f>
        <v>39.1</v>
      </c>
      <c r="AS13" s="79">
        <f>IF(AR13="",Default_Rank_Score,RANK(AR13,AR$3:AR$37,1))</f>
        <v>6</v>
      </c>
      <c r="AT13" s="1" t="s">
        <v>77</v>
      </c>
    </row>
    <row r="14" spans="1:46" s="1" customFormat="1" ht="12.75">
      <c r="A14" s="77" t="s">
        <v>40</v>
      </c>
      <c r="B14" s="12"/>
      <c r="C14" s="11"/>
      <c r="D14" s="13"/>
      <c r="E14" s="71">
        <f>RANK(F14,F$3:F$37,1)</f>
        <v>11</v>
      </c>
      <c r="F14" s="72">
        <f>O14+U14+AA14+AG14+AM14+AS14</f>
        <v>68</v>
      </c>
      <c r="G14" s="73">
        <f>IF(K14=0,1,0)+IF(Q14=0,1,0)+IF(W14=0,1,0)+IF(AC14=0,1,0)+IF(AI14=0,1,0)+IF(AO14=0,1,0)</f>
        <v>5</v>
      </c>
      <c r="H14" s="74">
        <f>K14+Q14+W14+AC14+AI14+AO14</f>
        <v>2</v>
      </c>
      <c r="I14" s="85">
        <f>N14+T14+Z14+AF14+AL14+AR14</f>
        <v>294.07</v>
      </c>
      <c r="J14" s="57">
        <v>54.13</v>
      </c>
      <c r="K14" s="58">
        <v>2</v>
      </c>
      <c r="L14" s="59">
        <v>0</v>
      </c>
      <c r="M14" s="59">
        <v>0</v>
      </c>
      <c r="N14" s="75">
        <f>IF((OR(J14="",J14="DNF",J14="DQ",J14="DNC")),"",(J14+(5*K14)+(L14*10)-(M14*10)))</f>
        <v>64.13</v>
      </c>
      <c r="O14" s="74">
        <f>IF(N14="",Default_Rank_Score,RANK(N14,N$3:N$37,1))</f>
        <v>17</v>
      </c>
      <c r="P14" s="57">
        <v>60.13</v>
      </c>
      <c r="Q14" s="58">
        <v>0</v>
      </c>
      <c r="R14" s="59">
        <v>1</v>
      </c>
      <c r="S14" s="59">
        <v>0</v>
      </c>
      <c r="T14" s="78">
        <f>IF((OR(P14="",P14="DNF",P14="DQ",P14="DNC")),"",(P14+(5*Q14)+(R14*10)-(S14*10)))</f>
        <v>70.13</v>
      </c>
      <c r="U14" s="79">
        <f>IF(T14="",Default_Rank_Score,RANK(T14,T$3:T$37,1))</f>
        <v>26</v>
      </c>
      <c r="V14" s="57">
        <v>49.23</v>
      </c>
      <c r="W14" s="58">
        <v>0</v>
      </c>
      <c r="X14" s="59">
        <v>0</v>
      </c>
      <c r="Y14" s="59">
        <v>0</v>
      </c>
      <c r="Z14" s="78">
        <f>IF((OR(V14="",V14="DNF",V14="DQ",V14="DNC")),"",(V14+(5*W14)+(X14*10)-(Y14*10)))</f>
        <v>49.23</v>
      </c>
      <c r="AA14" s="79">
        <f>IF(Z14="",Default_Rank_Score,RANK(Z14,Z$3:Z$37,1))</f>
        <v>8</v>
      </c>
      <c r="AB14" s="57">
        <v>36.92</v>
      </c>
      <c r="AC14" s="58">
        <v>0</v>
      </c>
      <c r="AD14" s="59">
        <v>0</v>
      </c>
      <c r="AE14" s="59">
        <v>0</v>
      </c>
      <c r="AF14" s="78">
        <f>IF((OR(AB14="",AB14="DNF",AB14="DQ",AB14="DNC")),"",(AB14+(5*AC14)+(AD14*10)-(AE14*10)))</f>
        <v>36.92</v>
      </c>
      <c r="AG14" s="79">
        <f>IF(AF14="",Default_Rank_Score,RANK(AF14,AF$3:AF$37,1))</f>
        <v>4</v>
      </c>
      <c r="AH14" s="57">
        <v>33.86</v>
      </c>
      <c r="AI14" s="58">
        <v>0</v>
      </c>
      <c r="AJ14" s="59">
        <v>0</v>
      </c>
      <c r="AK14" s="59">
        <v>0</v>
      </c>
      <c r="AL14" s="78">
        <f>IF((OR(AH14="",AH14="DNF",AH14="DQ",AH14="DNC")),"",(AH14+(5*AI14)+(AJ14*10)-(AK14*10)))</f>
        <v>33.86</v>
      </c>
      <c r="AM14" s="79">
        <f>IF(AL14="",Default_Rank_Score,RANK(AL14,AL$3:AL$37,1))</f>
        <v>6</v>
      </c>
      <c r="AN14" s="57">
        <v>39.8</v>
      </c>
      <c r="AO14" s="58">
        <v>0</v>
      </c>
      <c r="AP14" s="59">
        <v>0</v>
      </c>
      <c r="AQ14" s="59">
        <v>0</v>
      </c>
      <c r="AR14" s="78">
        <f>IF((OR(AN14="",AN14="DNF",AN14="DQ",AN14="DNC")),"",(AN14+(5*AO14)+(AP14*10)-(AQ14*10)))</f>
        <v>39.8</v>
      </c>
      <c r="AS14" s="79">
        <f>IF(AR14="",Default_Rank_Score,RANK(AR14,AR$3:AR$37,1))</f>
        <v>7</v>
      </c>
      <c r="AT14" s="1" t="s">
        <v>73</v>
      </c>
    </row>
    <row r="15" spans="1:46" s="1" customFormat="1" ht="12.75">
      <c r="A15" s="94" t="s">
        <v>36</v>
      </c>
      <c r="B15" s="12"/>
      <c r="C15" s="11"/>
      <c r="D15" s="13"/>
      <c r="E15" s="71">
        <f>RANK(F15,F$3:F$37,1)</f>
        <v>12</v>
      </c>
      <c r="F15" s="72">
        <f>O15+U15+AA15+AG15+AM15+AS15</f>
        <v>70</v>
      </c>
      <c r="G15" s="73">
        <f>IF(K15=0,1,0)+IF(Q15=0,1,0)+IF(W15=0,1,0)+IF(AC15=0,1,0)+IF(AI15=0,1,0)+IF(AO15=0,1,0)</f>
        <v>4</v>
      </c>
      <c r="H15" s="74">
        <f>K15+Q15+W15+AC15+AI15+AO15</f>
        <v>2</v>
      </c>
      <c r="I15" s="85">
        <f>N15+T15+Z15+AF15+AL15+AR15</f>
        <v>286.87</v>
      </c>
      <c r="J15" s="57">
        <v>55.96</v>
      </c>
      <c r="K15" s="90">
        <v>0</v>
      </c>
      <c r="L15" s="59">
        <v>0</v>
      </c>
      <c r="M15" s="59">
        <v>0</v>
      </c>
      <c r="N15" s="75">
        <f>IF((OR(J15="",J15="DNF",J15="DQ",J15="DNC")),"",(J15+(5*K15)+(L15*10)-(M15*10)))</f>
        <v>55.96</v>
      </c>
      <c r="O15" s="74">
        <f>IF(N15="",Default_Rank_Score,RANK(N15,N$3:N$37,1))</f>
        <v>11</v>
      </c>
      <c r="P15" s="57">
        <v>38.8</v>
      </c>
      <c r="Q15" s="58">
        <v>0</v>
      </c>
      <c r="R15" s="59">
        <v>0</v>
      </c>
      <c r="S15" s="59">
        <v>0</v>
      </c>
      <c r="T15" s="78">
        <f>IF((OR(P15="",P15="DNF",P15="DQ",P15="DNC")),"",(P15+(5*Q15)+(R15*10)-(S15*10)))</f>
        <v>38.8</v>
      </c>
      <c r="U15" s="79">
        <f>IF(T15="",Default_Rank_Score,RANK(T15,T$3:T$37,1))</f>
        <v>9</v>
      </c>
      <c r="V15" s="57">
        <v>53.16</v>
      </c>
      <c r="W15" s="58">
        <v>1</v>
      </c>
      <c r="X15" s="59">
        <v>0</v>
      </c>
      <c r="Y15" s="59">
        <v>0</v>
      </c>
      <c r="Z15" s="78">
        <f>IF((OR(V15="",V15="DNF",V15="DQ",V15="DNC")),"",(V15+(5*W15)+(X15*10)-(Y15*10)))</f>
        <v>58.16</v>
      </c>
      <c r="AA15" s="79">
        <f>IF(Z15="",Default_Rank_Score,RANK(Z15,Z$3:Z$37,1))</f>
        <v>16</v>
      </c>
      <c r="AB15" s="57">
        <v>42.27</v>
      </c>
      <c r="AC15" s="58">
        <v>0</v>
      </c>
      <c r="AD15" s="59">
        <v>0</v>
      </c>
      <c r="AE15" s="59">
        <v>0</v>
      </c>
      <c r="AF15" s="78">
        <f>IF((OR(AB15="",AB15="DNF",AB15="DQ",AB15="DNC")),"",(AB15+(5*AC15)+(AD15*10)-(AE15*10)))</f>
        <v>42.27</v>
      </c>
      <c r="AG15" s="79">
        <f>IF(AF15="",Default_Rank_Score,RANK(AF15,AF$3:AF$37,1))</f>
        <v>9</v>
      </c>
      <c r="AH15" s="57">
        <v>36.89</v>
      </c>
      <c r="AI15" s="58">
        <v>0</v>
      </c>
      <c r="AJ15" s="59">
        <v>0</v>
      </c>
      <c r="AK15" s="59">
        <v>0</v>
      </c>
      <c r="AL15" s="78">
        <f>IF((OR(AH15="",AH15="DNF",AH15="DQ",AH15="DNC")),"",(AH15+(5*AI15)+(AJ15*10)-(AK15*10)))</f>
        <v>36.89</v>
      </c>
      <c r="AM15" s="79">
        <f>IF(AL15="",Default_Rank_Score,RANK(AL15,AL$3:AL$37,1))</f>
        <v>11</v>
      </c>
      <c r="AN15" s="57">
        <v>39.79</v>
      </c>
      <c r="AO15" s="58">
        <v>1</v>
      </c>
      <c r="AP15" s="59">
        <v>1</v>
      </c>
      <c r="AQ15" s="59">
        <v>0</v>
      </c>
      <c r="AR15" s="78">
        <f>IF((OR(AN15="",AN15="DNF",AN15="DQ",AN15="DNC")),"",(AN15+(5*AO15)+(AP15*10)-(AQ15*10)))</f>
        <v>54.79</v>
      </c>
      <c r="AS15" s="79">
        <f>IF(AR15="",Default_Rank_Score,RANK(AR15,AR$3:AR$37,1))</f>
        <v>14</v>
      </c>
      <c r="AT15" s="1" t="s">
        <v>69</v>
      </c>
    </row>
    <row r="16" spans="1:46" s="1" customFormat="1" ht="12.75">
      <c r="A16" s="14" t="s">
        <v>53</v>
      </c>
      <c r="B16" s="12"/>
      <c r="C16" s="11"/>
      <c r="D16" s="13"/>
      <c r="E16" s="71">
        <f>RANK(F16,F$3:F$37,1)</f>
        <v>13</v>
      </c>
      <c r="F16" s="72">
        <f>O16+U16+AA16+AG16+AM16+AS16</f>
        <v>75</v>
      </c>
      <c r="G16" s="73">
        <f>IF(K16=0,1,0)+IF(Q16=0,1,0)+IF(W16=0,1,0)+IF(AC16=0,1,0)+IF(AI16=0,1,0)+IF(AO16=0,1,0)</f>
        <v>2</v>
      </c>
      <c r="H16" s="74">
        <f>K16+Q16+W16+AC16+AI16+AO16</f>
        <v>7</v>
      </c>
      <c r="I16" s="85">
        <f>N16+T16+Z16+AF16+AL16+AR16</f>
        <v>298.92999999999995</v>
      </c>
      <c r="J16" s="57">
        <v>49.87</v>
      </c>
      <c r="K16" s="58">
        <v>2</v>
      </c>
      <c r="L16" s="59">
        <v>0</v>
      </c>
      <c r="M16" s="59">
        <v>0</v>
      </c>
      <c r="N16" s="75">
        <f>IF((OR(J16="",J16="DNF",J16="DQ",J16="DNC")),"",(J16+(5*K16)+(L16*10)-(M16*10)))</f>
        <v>59.87</v>
      </c>
      <c r="O16" s="74">
        <f>IF(N16="",Default_Rank_Score,RANK(N16,N$3:N$37,1))</f>
        <v>15</v>
      </c>
      <c r="P16" s="57">
        <v>42.86</v>
      </c>
      <c r="Q16" s="58">
        <v>2</v>
      </c>
      <c r="R16" s="59">
        <v>0</v>
      </c>
      <c r="S16" s="59">
        <v>0</v>
      </c>
      <c r="T16" s="78">
        <f>IF((OR(P16="",P16="DNF",P16="DQ",P16="DNC")),"",(P16+(5*Q16)+(R16*10)-(S16*10)))</f>
        <v>52.86</v>
      </c>
      <c r="U16" s="79">
        <f>IF(T16="",Default_Rank_Score,RANK(T16,T$3:T$37,1))</f>
        <v>16</v>
      </c>
      <c r="V16" s="57">
        <v>49.69</v>
      </c>
      <c r="W16" s="58">
        <v>1</v>
      </c>
      <c r="X16" s="59">
        <v>0</v>
      </c>
      <c r="Y16" s="59">
        <v>0</v>
      </c>
      <c r="Z16" s="78">
        <f>IF((OR(V16="",V16="DNF",V16="DQ",V16="DNC")),"",(V16+(5*W16)+(X16*10)-(Y16*10)))</f>
        <v>54.69</v>
      </c>
      <c r="AA16" s="79">
        <f>IF(Z16="",Default_Rank_Score,RANK(Z16,Z$3:Z$37,1))</f>
        <v>12</v>
      </c>
      <c r="AB16" s="57">
        <v>45.01</v>
      </c>
      <c r="AC16" s="90">
        <v>0</v>
      </c>
      <c r="AD16" s="59">
        <v>0</v>
      </c>
      <c r="AE16" s="59">
        <v>0</v>
      </c>
      <c r="AF16" s="78">
        <f>IF((OR(AB16="",AB16="DNF",AB16="DQ",AB16="DNC")),"",(AB16+(5*AC16)+(AD16*10)-(AE16*10)))</f>
        <v>45.01</v>
      </c>
      <c r="AG16" s="79">
        <f>IF(AF16="",Default_Rank_Score,RANK(AF16,AF$3:AF$37,1))</f>
        <v>11</v>
      </c>
      <c r="AH16" s="57">
        <v>35.54</v>
      </c>
      <c r="AI16" s="58">
        <v>0</v>
      </c>
      <c r="AJ16" s="59">
        <v>0</v>
      </c>
      <c r="AK16" s="59">
        <v>0</v>
      </c>
      <c r="AL16" s="78">
        <f>IF((OR(AH16="",AH16="DNF",AH16="DQ",AH16="DNC")),"",(AH16+(5*AI16)+(AJ16*10)-(AK16*10)))</f>
        <v>35.54</v>
      </c>
      <c r="AM16" s="79">
        <f>IF(AL16="",Default_Rank_Score,RANK(AL16,AL$3:AL$37,1))</f>
        <v>9</v>
      </c>
      <c r="AN16" s="57">
        <v>40.96</v>
      </c>
      <c r="AO16" s="58">
        <v>2</v>
      </c>
      <c r="AP16" s="59">
        <v>0</v>
      </c>
      <c r="AQ16" s="59">
        <v>0</v>
      </c>
      <c r="AR16" s="78">
        <f>IF((OR(AN16="",AN16="DNF",AN16="DQ",AN16="DNC")),"",(AN16+(5*AO16)+(AP16*10)-(AQ16*10)))</f>
        <v>50.96</v>
      </c>
      <c r="AS16" s="79">
        <f>IF(AR16="",Default_Rank_Score,RANK(AR16,AR$3:AR$37,1))</f>
        <v>12</v>
      </c>
      <c r="AT16" s="1" t="s">
        <v>80</v>
      </c>
    </row>
    <row r="17" spans="1:46" s="1" customFormat="1" ht="12.75">
      <c r="A17" s="14" t="s">
        <v>61</v>
      </c>
      <c r="B17" s="12"/>
      <c r="C17" s="11"/>
      <c r="D17" s="13"/>
      <c r="E17" s="71">
        <f>RANK(F17,F$3:F$37,1)</f>
        <v>14</v>
      </c>
      <c r="F17" s="72">
        <f>O17+U17+AA17+AG17+AM17+AS17</f>
        <v>79</v>
      </c>
      <c r="G17" s="73">
        <f>IF(K17=0,1,0)+IF(Q17=0,1,0)+IF(W17=0,1,0)+IF(AC17=0,1,0)+IF(AI17=0,1,0)+IF(AO17=0,1,0)</f>
        <v>2</v>
      </c>
      <c r="H17" s="74">
        <f>K17+Q17+W17+AC17+AI17+AO17</f>
        <v>15</v>
      </c>
      <c r="I17" s="85">
        <f>N17+T17+Z17+AF17+AL17+AR17</f>
        <v>301.83000000000004</v>
      </c>
      <c r="J17" s="57">
        <v>50.06</v>
      </c>
      <c r="K17" s="90">
        <v>3</v>
      </c>
      <c r="L17" s="59">
        <v>0</v>
      </c>
      <c r="M17" s="59">
        <v>0</v>
      </c>
      <c r="N17" s="75">
        <f>IF((OR(J17="",J17="DNF",J17="DQ",J17="DNC")),"",(J17+(5*K17)+(L17*10)-(M17*10)))</f>
        <v>65.06</v>
      </c>
      <c r="O17" s="74">
        <f>IF(N17="",Default_Rank_Score,RANK(N17,N$3:N$37,1))</f>
        <v>18</v>
      </c>
      <c r="P17" s="57">
        <v>35.87</v>
      </c>
      <c r="Q17" s="58">
        <v>1</v>
      </c>
      <c r="R17" s="59">
        <v>0</v>
      </c>
      <c r="S17" s="59">
        <v>0</v>
      </c>
      <c r="T17" s="78">
        <f>IF((OR(P17="",P17="DNF",P17="DQ",P17="DNC")),"",(P17+(5*Q17)+(R17*10)-(S17*10)))</f>
        <v>40.87</v>
      </c>
      <c r="U17" s="79">
        <f>IF(T17="",Default_Rank_Score,RANK(T17,T$3:T$37,1))</f>
        <v>12</v>
      </c>
      <c r="V17" s="57">
        <v>42.64</v>
      </c>
      <c r="W17" s="58">
        <v>0</v>
      </c>
      <c r="X17" s="59">
        <v>0</v>
      </c>
      <c r="Y17" s="59">
        <v>0</v>
      </c>
      <c r="Z17" s="78">
        <f>IF((OR(V17="",V17="DNF",V17="DQ",V17="DNC")),"",(V17+(5*W17)+(X17*10)-(Y17*10)))</f>
        <v>42.64</v>
      </c>
      <c r="AA17" s="79">
        <f>IF(Z17="",Default_Rank_Score,RANK(Z17,Z$3:Z$37,1))</f>
        <v>2</v>
      </c>
      <c r="AB17" s="57">
        <v>33.12</v>
      </c>
      <c r="AC17" s="58">
        <v>4</v>
      </c>
      <c r="AD17" s="59">
        <v>0</v>
      </c>
      <c r="AE17" s="59">
        <v>0</v>
      </c>
      <c r="AF17" s="78">
        <f>IF((OR(AB17="",AB17="DNF",AB17="DQ",AB17="DNC")),"",(AB17+(5*AC17)+(AD17*10)-(AE17*10)))</f>
        <v>53.12</v>
      </c>
      <c r="AG17" s="79">
        <f>IF(AF17="",Default_Rank_Score,RANK(AF17,AF$3:AF$37,1))</f>
        <v>17</v>
      </c>
      <c r="AH17" s="57">
        <v>29.61</v>
      </c>
      <c r="AI17" s="58">
        <v>0</v>
      </c>
      <c r="AJ17" s="59">
        <v>0</v>
      </c>
      <c r="AK17" s="59">
        <v>0</v>
      </c>
      <c r="AL17" s="78">
        <f>IF((OR(AH17="",AH17="DNF",AH17="DQ",AH17="DNC")),"",(AH17+(5*AI17)+(AJ17*10)-(AK17*10)))</f>
        <v>29.61</v>
      </c>
      <c r="AM17" s="79">
        <f>IF(AL17="",Default_Rank_Score,RANK(AL17,AL$3:AL$37,1))</f>
        <v>4</v>
      </c>
      <c r="AN17" s="57">
        <v>35.53</v>
      </c>
      <c r="AO17" s="58">
        <v>7</v>
      </c>
      <c r="AP17" s="59">
        <v>0</v>
      </c>
      <c r="AQ17" s="59">
        <v>0</v>
      </c>
      <c r="AR17" s="78">
        <f>IF((OR(AN17="",AN17="DNF",AN17="DQ",AN17="DNC")),"",(AN17+(5*AO17)+(AP17*10)-(AQ17*10)))</f>
        <v>70.53</v>
      </c>
      <c r="AS17" s="79">
        <f>IF(AR17="",Default_Rank_Score,RANK(AR17,AR$3:AR$37,1))</f>
        <v>26</v>
      </c>
      <c r="AT17" s="1" t="s">
        <v>82</v>
      </c>
    </row>
    <row r="18" spans="1:46" s="1" customFormat="1" ht="12.75">
      <c r="A18" s="14" t="s">
        <v>34</v>
      </c>
      <c r="B18" s="12"/>
      <c r="C18" s="11"/>
      <c r="D18" s="13"/>
      <c r="E18" s="71">
        <f>RANK(F18,F$3:F$37,1)</f>
        <v>15</v>
      </c>
      <c r="F18" s="72">
        <f>O18+U18+AA18+AG18+AM18+AS18</f>
        <v>82</v>
      </c>
      <c r="G18" s="73">
        <f>IF(K18=0,1,0)+IF(Q18=0,1,0)+IF(W18=0,1,0)+IF(AC18=0,1,0)+IF(AI18=0,1,0)+IF(AO18=0,1,0)</f>
        <v>4</v>
      </c>
      <c r="H18" s="74">
        <f>K18+Q18+W18+AC18+AI18+AO18</f>
        <v>3</v>
      </c>
      <c r="I18" s="85">
        <f>N18+T18+Z18+AF18+AL18+AR18</f>
        <v>305.66999999999996</v>
      </c>
      <c r="J18" s="57">
        <v>49.71</v>
      </c>
      <c r="K18" s="58">
        <v>0</v>
      </c>
      <c r="L18" s="59">
        <v>0</v>
      </c>
      <c r="M18" s="59">
        <v>0</v>
      </c>
      <c r="N18" s="75">
        <f>IF((OR(J18="",J18="DNF",J18="DQ",J18="DNC")),"",(J18+(5*K18)+(L18*10)-(M18*10)))</f>
        <v>49.71</v>
      </c>
      <c r="O18" s="74">
        <f>IF(N18="",Default_Rank_Score,RANK(N18,N$3:N$37,1))</f>
        <v>7</v>
      </c>
      <c r="P18" s="57">
        <v>48.66</v>
      </c>
      <c r="Q18" s="58">
        <v>0</v>
      </c>
      <c r="R18" s="59">
        <v>0</v>
      </c>
      <c r="S18" s="59">
        <v>0</v>
      </c>
      <c r="T18" s="78">
        <f>IF((OR(P18="",P18="DNF",P18="DQ",P18="DNC")),"",(P18+(5*Q18)+(R18*10)-(S18*10)))</f>
        <v>48.66</v>
      </c>
      <c r="U18" s="79">
        <f>IF(T18="",Default_Rank_Score,RANK(T18,T$3:T$37,1))</f>
        <v>14</v>
      </c>
      <c r="V18" s="57">
        <v>54.28</v>
      </c>
      <c r="W18" s="90">
        <v>0</v>
      </c>
      <c r="X18" s="59">
        <v>0</v>
      </c>
      <c r="Y18" s="59">
        <v>0</v>
      </c>
      <c r="Z18" s="78">
        <f>IF((OR(V18="",V18="DNF",V18="DQ",V18="DNC")),"",(V18+(5*W18)+(X18*10)-(Y18*10)))</f>
        <v>54.28</v>
      </c>
      <c r="AA18" s="79">
        <f>IF(Z18="",Default_Rank_Score,RANK(Z18,Z$3:Z$37,1))</f>
        <v>11</v>
      </c>
      <c r="AB18" s="57">
        <v>46.55</v>
      </c>
      <c r="AC18" s="58">
        <v>0</v>
      </c>
      <c r="AD18" s="59">
        <v>0</v>
      </c>
      <c r="AE18" s="59">
        <v>0</v>
      </c>
      <c r="AF18" s="78">
        <f>IF((OR(AB18="",AB18="DNF",AB18="DQ",AB18="DNC")),"",(AB18+(5*AC18)+(AD18*10)-(AE18*10)))</f>
        <v>46.55</v>
      </c>
      <c r="AG18" s="79">
        <f>IF(AF18="",Default_Rank_Score,RANK(AF18,AF$3:AF$37,1))</f>
        <v>13</v>
      </c>
      <c r="AH18" s="57">
        <v>43.14</v>
      </c>
      <c r="AI18" s="58">
        <v>1</v>
      </c>
      <c r="AJ18" s="59">
        <v>0</v>
      </c>
      <c r="AK18" s="59">
        <v>0</v>
      </c>
      <c r="AL18" s="78">
        <f>IF((OR(AH18="",AH18="DNF",AH18="DQ",AH18="DNC")),"",(AH18+(5*AI18)+(AJ18*10)-(AK18*10)))</f>
        <v>48.14</v>
      </c>
      <c r="AM18" s="79">
        <f>IF(AL18="",Default_Rank_Score,RANK(AL18,AL$3:AL$37,1))</f>
        <v>18</v>
      </c>
      <c r="AN18" s="57">
        <v>48.33</v>
      </c>
      <c r="AO18" s="58">
        <v>2</v>
      </c>
      <c r="AP18" s="59">
        <v>0</v>
      </c>
      <c r="AQ18" s="59">
        <v>0</v>
      </c>
      <c r="AR18" s="78">
        <f>IF((OR(AN18="",AN18="DNF",AN18="DQ",AN18="DNC")),"",(AN18+(5*AO18)+(AP18*10)-(AQ18*10)))</f>
        <v>58.33</v>
      </c>
      <c r="AS18" s="79">
        <f>IF(AR18="",Default_Rank_Score,RANK(AR18,AR$3:AR$37,1))</f>
        <v>19</v>
      </c>
      <c r="AT18" s="1" t="s">
        <v>67</v>
      </c>
    </row>
    <row r="19" spans="1:46" s="1" customFormat="1" ht="12.75">
      <c r="A19" s="14" t="s">
        <v>47</v>
      </c>
      <c r="B19" s="12"/>
      <c r="C19" s="11"/>
      <c r="D19" s="13"/>
      <c r="E19" s="71">
        <f>RANK(F19,F$3:F$37,1)</f>
        <v>15</v>
      </c>
      <c r="F19" s="72">
        <f>O19+U19+AA19+AG19+AM19+AS19</f>
        <v>82</v>
      </c>
      <c r="G19" s="73">
        <f>IF(K19=0,1,0)+IF(Q19=0,1,0)+IF(W19=0,1,0)+IF(AC19=0,1,0)+IF(AI19=0,1,0)+IF(AO19=0,1,0)</f>
        <v>5</v>
      </c>
      <c r="H19" s="74">
        <f>K19+Q19+W19+AC19+AI19+AO19</f>
        <v>1</v>
      </c>
      <c r="I19" s="85">
        <f>N19+T19+Z19+AF19+AL19+AR19</f>
        <v>309.59000000000003</v>
      </c>
      <c r="J19" s="57">
        <v>51.2</v>
      </c>
      <c r="K19" s="58">
        <v>0</v>
      </c>
      <c r="L19" s="59">
        <v>0</v>
      </c>
      <c r="M19" s="59">
        <v>0</v>
      </c>
      <c r="N19" s="75">
        <f>IF((OR(J19="",J19="DNF",J19="DQ",J19="DNC")),"",(J19+(5*K19)+(L19*10)-(M19*10)))</f>
        <v>51.2</v>
      </c>
      <c r="O19" s="74">
        <f>IF(N19="",Default_Rank_Score,RANK(N19,N$3:N$37,1))</f>
        <v>8</v>
      </c>
      <c r="P19" s="57">
        <v>48.97</v>
      </c>
      <c r="Q19" s="58">
        <v>1</v>
      </c>
      <c r="R19" s="59">
        <v>0</v>
      </c>
      <c r="S19" s="59">
        <v>0</v>
      </c>
      <c r="T19" s="78">
        <f>IF((OR(P19="",P19="DNF",P19="DQ",P19="DNC")),"",(P19+(5*Q19)+(R19*10)-(S19*10)))</f>
        <v>53.97</v>
      </c>
      <c r="U19" s="79">
        <f>IF(T19="",Default_Rank_Score,RANK(T19,T$3:T$37,1))</f>
        <v>18</v>
      </c>
      <c r="V19" s="57">
        <v>60.73</v>
      </c>
      <c r="W19" s="58">
        <v>0</v>
      </c>
      <c r="X19" s="59">
        <v>0</v>
      </c>
      <c r="Y19" s="59">
        <v>0</v>
      </c>
      <c r="Z19" s="78">
        <f>IF((OR(V19="",V19="DNF",V19="DQ",V19="DNC")),"",(V19+(5*W19)+(X19*10)-(Y19*10)))</f>
        <v>60.73</v>
      </c>
      <c r="AA19" s="79">
        <f>IF(Z19="",Default_Rank_Score,RANK(Z19,Z$3:Z$37,1))</f>
        <v>17</v>
      </c>
      <c r="AB19" s="57">
        <v>49.35</v>
      </c>
      <c r="AC19" s="58">
        <v>0</v>
      </c>
      <c r="AD19" s="59">
        <v>0</v>
      </c>
      <c r="AE19" s="59">
        <v>0</v>
      </c>
      <c r="AF19" s="78">
        <f>IF((OR(AB19="",AB19="DNF",AB19="DQ",AB19="DNC")),"",(AB19+(5*AC19)+(AD19*10)-(AE19*10)))</f>
        <v>49.35</v>
      </c>
      <c r="AG19" s="79">
        <f>IF(AF19="",Default_Rank_Score,RANK(AF19,AF$3:AF$37,1))</f>
        <v>14</v>
      </c>
      <c r="AH19" s="57">
        <v>44.93</v>
      </c>
      <c r="AI19" s="58">
        <v>0</v>
      </c>
      <c r="AJ19" s="59">
        <v>0</v>
      </c>
      <c r="AK19" s="59">
        <v>0</v>
      </c>
      <c r="AL19" s="78">
        <f>IF((OR(AH19="",AH19="DNF",AH19="DQ",AH19="DNC")),"",(AH19+(5*AI19)+(AJ19*10)-(AK19*10)))</f>
        <v>44.93</v>
      </c>
      <c r="AM19" s="79">
        <f>IF(AL19="",Default_Rank_Score,RANK(AL19,AL$3:AL$37,1))</f>
        <v>15</v>
      </c>
      <c r="AN19" s="57">
        <v>49.41</v>
      </c>
      <c r="AO19" s="58">
        <v>0</v>
      </c>
      <c r="AP19" s="59">
        <v>0</v>
      </c>
      <c r="AQ19" s="59">
        <v>0</v>
      </c>
      <c r="AR19" s="78">
        <f>IF((OR(AN19="",AN19="DNF",AN19="DQ",AN19="DNC")),"",(AN19+(5*AO19)+(AP19*10)-(AQ19*10)))</f>
        <v>49.41</v>
      </c>
      <c r="AS19" s="79">
        <f>IF(AR19="",Default_Rank_Score,RANK(AR19,AR$3:AR$37,1))</f>
        <v>10</v>
      </c>
      <c r="AT19" s="1" t="s">
        <v>74</v>
      </c>
    </row>
    <row r="20" spans="1:46" s="1" customFormat="1" ht="12.75">
      <c r="A20" s="14" t="s">
        <v>57</v>
      </c>
      <c r="B20" s="12"/>
      <c r="C20" s="11"/>
      <c r="D20" s="13"/>
      <c r="E20" s="71">
        <f>RANK(F20,F$3:F$37,1)</f>
        <v>17</v>
      </c>
      <c r="F20" s="72">
        <f>O20+U20+AA20+AG20+AM20+AS20</f>
        <v>99</v>
      </c>
      <c r="G20" s="73">
        <f>IF(K20=0,1,0)+IF(Q20=0,1,0)+IF(W20=0,1,0)+IF(AC20=0,1,0)+IF(AI20=0,1,0)+IF(AO20=0,1,0)</f>
        <v>2</v>
      </c>
      <c r="H20" s="74">
        <f>K20+Q20+W20+AC20+AI20+AO20</f>
        <v>9</v>
      </c>
      <c r="I20" s="85">
        <f>N20+T20+Z20+AF20+AL20+AR20</f>
        <v>326.53000000000003</v>
      </c>
      <c r="J20" s="57">
        <v>52</v>
      </c>
      <c r="K20" s="90">
        <v>1</v>
      </c>
      <c r="L20" s="59">
        <v>0</v>
      </c>
      <c r="M20" s="59">
        <v>0</v>
      </c>
      <c r="N20" s="75">
        <f>IF((OR(J20="",J20="DNF",J20="DQ",J20="DNC")),"",(J20+(5*K20)+(L20*10)-(M20*10)))</f>
        <v>57</v>
      </c>
      <c r="O20" s="74">
        <f>IF(N20="",Default_Rank_Score,RANK(N20,N$3:N$37,1))</f>
        <v>12</v>
      </c>
      <c r="P20" s="57">
        <v>40.8</v>
      </c>
      <c r="Q20" s="58">
        <v>0</v>
      </c>
      <c r="R20" s="59">
        <v>0</v>
      </c>
      <c r="S20" s="59">
        <v>0</v>
      </c>
      <c r="T20" s="78">
        <f>IF((OR(P20="",P20="DNF",P20="DQ",P20="DNC")),"",(P20+(5*Q20)+(R20*10)-(S20*10)))</f>
        <v>40.8</v>
      </c>
      <c r="U20" s="79">
        <f>IF(T20="",Default_Rank_Score,RANK(T20,T$3:T$37,1))</f>
        <v>11</v>
      </c>
      <c r="V20" s="57">
        <v>52.92</v>
      </c>
      <c r="W20" s="58">
        <v>4</v>
      </c>
      <c r="X20" s="59">
        <v>0</v>
      </c>
      <c r="Y20" s="59">
        <v>0</v>
      </c>
      <c r="Z20" s="78">
        <f>IF((OR(V20="",V20="DNF",V20="DQ",V20="DNC")),"",(V20+(5*W20)+(X20*10)-(Y20*10)))</f>
        <v>72.92</v>
      </c>
      <c r="AA20" s="79">
        <f>IF(Z20="",Default_Rank_Score,RANK(Z20,Z$3:Z$37,1))</f>
        <v>23</v>
      </c>
      <c r="AB20" s="57">
        <v>40.71</v>
      </c>
      <c r="AC20" s="58">
        <v>1</v>
      </c>
      <c r="AD20" s="59">
        <v>1</v>
      </c>
      <c r="AE20" s="59">
        <v>0</v>
      </c>
      <c r="AF20" s="78">
        <f>IF((OR(AB20="",AB20="DNF",AB20="DQ",AB20="DNC")),"",(AB20+(5*AC20)+(AD20*10)-(AE20*10)))</f>
        <v>55.71</v>
      </c>
      <c r="AG20" s="79">
        <f>IF(AF20="",Default_Rank_Score,RANK(AF20,AF$3:AF$37,1))</f>
        <v>19</v>
      </c>
      <c r="AH20" s="57">
        <v>37.11</v>
      </c>
      <c r="AI20" s="58">
        <v>0</v>
      </c>
      <c r="AJ20" s="59">
        <v>0</v>
      </c>
      <c r="AK20" s="59">
        <v>0</v>
      </c>
      <c r="AL20" s="78">
        <f>IF((OR(AH20="",AH20="DNF",AH20="DQ",AH20="DNC")),"",(AH20+(5*AI20)+(AJ20*10)-(AK20*10)))</f>
        <v>37.11</v>
      </c>
      <c r="AM20" s="79">
        <f>IF(AL20="",Default_Rank_Score,RANK(AL20,AL$3:AL$37,1))</f>
        <v>12</v>
      </c>
      <c r="AN20" s="57">
        <v>47.99</v>
      </c>
      <c r="AO20" s="58">
        <v>3</v>
      </c>
      <c r="AP20" s="59">
        <v>0</v>
      </c>
      <c r="AQ20" s="59">
        <v>0</v>
      </c>
      <c r="AR20" s="78">
        <f>IF((OR(AN20="",AN20="DNF",AN20="DQ",AN20="DNC")),"",(AN20+(5*AO20)+(AP20*10)-(AQ20*10)))</f>
        <v>62.99</v>
      </c>
      <c r="AS20" s="79">
        <f>IF(AR20="",Default_Rank_Score,RANK(AR20,AR$3:AR$37,1))</f>
        <v>22</v>
      </c>
      <c r="AT20" s="1" t="s">
        <v>69</v>
      </c>
    </row>
    <row r="21" spans="1:46" s="1" customFormat="1" ht="12.75">
      <c r="A21" s="14" t="s">
        <v>58</v>
      </c>
      <c r="B21" s="12"/>
      <c r="C21" s="11"/>
      <c r="D21" s="13"/>
      <c r="E21" s="71">
        <f>RANK(F21,F$3:F$37,1)</f>
        <v>18</v>
      </c>
      <c r="F21" s="72">
        <f>O21+U21+AA21+AG21+AM21+AS21</f>
        <v>113</v>
      </c>
      <c r="G21" s="73">
        <f>IF(K21=0,1,0)+IF(Q21=0,1,0)+IF(W21=0,1,0)+IF(AC21=0,1,0)+IF(AI21=0,1,0)+IF(AO21=0,1,0)</f>
        <v>1</v>
      </c>
      <c r="H21" s="74">
        <f>K21+Q21+W21+AC21+AI21+AO21</f>
        <v>5</v>
      </c>
      <c r="I21" s="85">
        <f>N21+T21+Z21+AF21+AL21+AR21</f>
        <v>344.98</v>
      </c>
      <c r="J21" s="57">
        <v>55.76</v>
      </c>
      <c r="K21" s="58">
        <v>1</v>
      </c>
      <c r="L21" s="59">
        <v>0</v>
      </c>
      <c r="M21" s="59">
        <v>0</v>
      </c>
      <c r="N21" s="75">
        <f>IF((OR(J21="",J21="DNF",J21="DQ",J21="DNC")),"",(J21+(5*K21)+(L21*10)-(M21*10)))</f>
        <v>60.76</v>
      </c>
      <c r="O21" s="74">
        <f>IF(N21="",Default_Rank_Score,RANK(N21,N$3:N$37,1))</f>
        <v>16</v>
      </c>
      <c r="P21" s="57">
        <v>45.61</v>
      </c>
      <c r="Q21" s="58">
        <v>1</v>
      </c>
      <c r="R21" s="59">
        <v>0</v>
      </c>
      <c r="S21" s="59">
        <v>0</v>
      </c>
      <c r="T21" s="78">
        <f>IF((OR(P21="",P21="DNF",P21="DQ",P21="DNC")),"",(P21+(5*Q21)+(R21*10)-(S21*10)))</f>
        <v>50.61</v>
      </c>
      <c r="U21" s="79">
        <f>IF(T21="",Default_Rank_Score,RANK(T21,T$3:T$37,1))</f>
        <v>15</v>
      </c>
      <c r="V21" s="57">
        <v>63.02</v>
      </c>
      <c r="W21" s="58">
        <v>0</v>
      </c>
      <c r="X21" s="59">
        <v>0</v>
      </c>
      <c r="Y21" s="59">
        <v>0</v>
      </c>
      <c r="Z21" s="78">
        <f>IF((OR(V21="",V21="DNF",V21="DQ",V21="DNC")),"",(V21+(5*W21)+(X21*10)-(Y21*10)))</f>
        <v>63.02</v>
      </c>
      <c r="AA21" s="79">
        <f>IF(Z21="",Default_Rank_Score,RANK(Z21,Z$3:Z$37,1))</f>
        <v>19</v>
      </c>
      <c r="AB21" s="57">
        <v>51.87</v>
      </c>
      <c r="AC21" s="58">
        <v>1</v>
      </c>
      <c r="AD21" s="59">
        <v>0</v>
      </c>
      <c r="AE21" s="59">
        <v>0</v>
      </c>
      <c r="AF21" s="78">
        <f>IF((OR(AB21="",AB21="DNF",AB21="DQ",AB21="DNC")),"",(AB21+(5*AC21)+(AD21*10)-(AE21*10)))</f>
        <v>56.87</v>
      </c>
      <c r="AG21" s="79">
        <f>IF(AF21="",Default_Rank_Score,RANK(AF21,AF$3:AF$37,1))</f>
        <v>22</v>
      </c>
      <c r="AH21" s="57">
        <v>42.41</v>
      </c>
      <c r="AI21" s="58">
        <v>1</v>
      </c>
      <c r="AJ21" s="59">
        <v>0</v>
      </c>
      <c r="AK21" s="59">
        <v>0</v>
      </c>
      <c r="AL21" s="78">
        <f>IF((OR(AH21="",AH21="DNF",AH21="DQ",AH21="DNC")),"",(AH21+(5*AI21)+(AJ21*10)-(AK21*10)))</f>
        <v>47.41</v>
      </c>
      <c r="AM21" s="79">
        <f>IF(AL21="",Default_Rank_Score,RANK(AL21,AL$3:AL$37,1))</f>
        <v>17</v>
      </c>
      <c r="AN21" s="57">
        <v>51.31</v>
      </c>
      <c r="AO21" s="58">
        <v>1</v>
      </c>
      <c r="AP21" s="59">
        <v>1</v>
      </c>
      <c r="AQ21" s="59">
        <v>0</v>
      </c>
      <c r="AR21" s="78">
        <f>IF((OR(AN21="",AN21="DNF",AN21="DQ",AN21="DNC")),"",(AN21+(5*AO21)+(AP21*10)-(AQ21*10)))</f>
        <v>66.31</v>
      </c>
      <c r="AS21" s="79">
        <f>IF(AR21="",Default_Rank_Score,RANK(AR21,AR$3:AR$37,1))</f>
        <v>24</v>
      </c>
      <c r="AT21" s="1" t="s">
        <v>80</v>
      </c>
    </row>
    <row r="22" spans="1:46" s="1" customFormat="1" ht="12.75">
      <c r="A22" s="14" t="s">
        <v>55</v>
      </c>
      <c r="B22" s="12"/>
      <c r="C22" s="11"/>
      <c r="D22" s="13"/>
      <c r="E22" s="71">
        <f>RANK(F22,F$3:F$37,1)</f>
        <v>19</v>
      </c>
      <c r="F22" s="72">
        <f>O22+U22+AA22+AG22+AM22+AS22</f>
        <v>114</v>
      </c>
      <c r="G22" s="73">
        <f>IF(K22=0,1,0)+IF(Q22=0,1,0)+IF(W22=0,1,0)+IF(AC22=0,1,0)+IF(AI22=0,1,0)+IF(AO22=0,1,0)</f>
        <v>6</v>
      </c>
      <c r="H22" s="74">
        <f>K22+Q22+W22+AC22+AI22+AO22</f>
        <v>0</v>
      </c>
      <c r="I22" s="85">
        <f>N22+T22+Z22+AF22+AL22+AR22</f>
        <v>353.65000000000003</v>
      </c>
      <c r="J22" s="57">
        <v>65.43</v>
      </c>
      <c r="K22" s="58">
        <v>0</v>
      </c>
      <c r="L22" s="59">
        <v>0</v>
      </c>
      <c r="M22" s="59">
        <v>0</v>
      </c>
      <c r="N22" s="75">
        <f>IF((OR(J22="",J22="DNF",J22="DQ",J22="DNC")),"",(J22+(5*K22)+(L22*10)-(M22*10)))</f>
        <v>65.43</v>
      </c>
      <c r="O22" s="74">
        <f>IF(N22="",Default_Rank_Score,RANK(N22,N$3:N$37,1))</f>
        <v>19</v>
      </c>
      <c r="P22" s="57">
        <v>55.04</v>
      </c>
      <c r="Q22" s="90">
        <v>0</v>
      </c>
      <c r="R22" s="59">
        <v>0</v>
      </c>
      <c r="S22" s="59">
        <v>0</v>
      </c>
      <c r="T22" s="78">
        <f>IF((OR(P22="",P22="DNF",P22="DQ",P22="DNC")),"",(P22+(5*Q22)+(R22*10)-(S22*10)))</f>
        <v>55.04</v>
      </c>
      <c r="U22" s="79">
        <f>IF(T22="",Default_Rank_Score,RANK(T22,T$3:T$37,1))</f>
        <v>19</v>
      </c>
      <c r="V22" s="57">
        <v>70.45</v>
      </c>
      <c r="W22" s="58">
        <v>0</v>
      </c>
      <c r="X22" s="59">
        <v>0</v>
      </c>
      <c r="Y22" s="59">
        <v>0</v>
      </c>
      <c r="Z22" s="78">
        <f>IF((OR(V22="",V22="DNF",V22="DQ",V22="DNC")),"",(V22+(5*W22)+(X22*10)-(Y22*10)))</f>
        <v>70.45</v>
      </c>
      <c r="AA22" s="79">
        <f>IF(Z22="",Default_Rank_Score,RANK(Z22,Z$3:Z$37,1))</f>
        <v>21</v>
      </c>
      <c r="AB22" s="57">
        <v>55.85</v>
      </c>
      <c r="AC22" s="58">
        <v>0</v>
      </c>
      <c r="AD22" s="59">
        <v>0</v>
      </c>
      <c r="AE22" s="59">
        <v>0</v>
      </c>
      <c r="AF22" s="78">
        <f>IF((OR(AB22="",AB22="DNF",AB22="DQ",AB22="DNC")),"",(AB22+(5*AC22)+(AD22*10)-(AE22*10)))</f>
        <v>55.85</v>
      </c>
      <c r="AG22" s="79">
        <f>IF(AF22="",Default_Rank_Score,RANK(AF22,AF$3:AF$37,1))</f>
        <v>20</v>
      </c>
      <c r="AH22" s="57">
        <v>51.82</v>
      </c>
      <c r="AI22" s="58">
        <v>0</v>
      </c>
      <c r="AJ22" s="59">
        <v>0</v>
      </c>
      <c r="AK22" s="59">
        <v>0</v>
      </c>
      <c r="AL22" s="78">
        <f>IF((OR(AH22="",AH22="DNF",AH22="DQ",AH22="DNC")),"",(AH22+(5*AI22)+(AJ22*10)-(AK22*10)))</f>
        <v>51.82</v>
      </c>
      <c r="AM22" s="79">
        <f>IF(AL22="",Default_Rank_Score,RANK(AL22,AL$3:AL$37,1))</f>
        <v>20</v>
      </c>
      <c r="AN22" s="57">
        <v>55.06</v>
      </c>
      <c r="AO22" s="58">
        <v>0</v>
      </c>
      <c r="AP22" s="59">
        <v>0</v>
      </c>
      <c r="AQ22" s="59">
        <v>0</v>
      </c>
      <c r="AR22" s="78">
        <f>IF((OR(AN22="",AN22="DNF",AN22="DQ",AN22="DNC")),"",(AN22+(5*AO22)+(AP22*10)-(AQ22*10)))</f>
        <v>55.06</v>
      </c>
      <c r="AS22" s="79">
        <f>IF(AR22="",Default_Rank_Score,RANK(AR22,AR$3:AR$37,1))</f>
        <v>15</v>
      </c>
      <c r="AT22" s="1" t="s">
        <v>68</v>
      </c>
    </row>
    <row r="23" spans="1:46" s="1" customFormat="1" ht="12.75">
      <c r="A23" s="14" t="s">
        <v>41</v>
      </c>
      <c r="B23" s="12"/>
      <c r="C23" s="11"/>
      <c r="D23" s="13"/>
      <c r="E23" s="71">
        <f>RANK(F23,F$3:F$37,1)</f>
        <v>20</v>
      </c>
      <c r="F23" s="72">
        <f>O23+U23+AA23+AG23+AM23+AS23</f>
        <v>121</v>
      </c>
      <c r="G23" s="73">
        <f>IF(K23=0,1,0)+IF(Q23=0,1,0)+IF(W23=0,1,0)+IF(AC23=0,1,0)+IF(AI23=0,1,0)+IF(AO23=0,1,0)</f>
        <v>2</v>
      </c>
      <c r="H23" s="74">
        <f>K23+Q23+W23+AC23+AI23+AO23</f>
        <v>9</v>
      </c>
      <c r="I23" s="85">
        <f>N23+T23+Z23+AF23+AL23+AR23</f>
        <v>362.36</v>
      </c>
      <c r="J23" s="57">
        <v>66.55</v>
      </c>
      <c r="K23" s="58">
        <v>3</v>
      </c>
      <c r="L23" s="59">
        <v>0</v>
      </c>
      <c r="M23" s="59">
        <v>0</v>
      </c>
      <c r="N23" s="75">
        <f>IF((OR(J23="",J23="DNF",J23="DQ",J23="DNC")),"",(J23+(5*K23)+(L23*10)-(M23*10)))</f>
        <v>81.55</v>
      </c>
      <c r="O23" s="74">
        <f>IF(N23="",Default_Rank_Score,RANK(N23,N$3:N$37,1))</f>
        <v>27</v>
      </c>
      <c r="P23" s="57">
        <v>45.71</v>
      </c>
      <c r="Q23" s="58">
        <v>0</v>
      </c>
      <c r="R23" s="59">
        <v>0</v>
      </c>
      <c r="S23" s="59">
        <v>0</v>
      </c>
      <c r="T23" s="78">
        <f>IF((OR(P23="",P23="DNF",P23="DQ",P23="DNC")),"",(P23+(5*Q23)+(R23*10)-(S23*10)))</f>
        <v>45.71</v>
      </c>
      <c r="U23" s="79">
        <f>IF(T23="",Default_Rank_Score,RANK(T23,T$3:T$37,1))</f>
        <v>13</v>
      </c>
      <c r="V23" s="57">
        <v>56.69</v>
      </c>
      <c r="W23" s="90">
        <v>0</v>
      </c>
      <c r="X23" s="59">
        <v>0</v>
      </c>
      <c r="Y23" s="59">
        <v>0</v>
      </c>
      <c r="Z23" s="78">
        <f>IF((OR(V23="",V23="DNF",V23="DQ",V23="DNC")),"",(V23+(5*W23)+(X23*10)-(Y23*10)))</f>
        <v>56.69</v>
      </c>
      <c r="AA23" s="79">
        <f>IF(Z23="",Default_Rank_Score,RANK(Z23,Z$3:Z$37,1))</f>
        <v>15</v>
      </c>
      <c r="AB23" s="57">
        <v>46.7</v>
      </c>
      <c r="AC23" s="58">
        <v>1</v>
      </c>
      <c r="AD23" s="59">
        <v>0</v>
      </c>
      <c r="AE23" s="59">
        <v>0</v>
      </c>
      <c r="AF23" s="78">
        <f>IF((OR(AB23="",AB23="DNF",AB23="DQ",AB23="DNC")),"",(AB23+(5*AC23)+(AD23*10)-(AE23*10)))</f>
        <v>51.7</v>
      </c>
      <c r="AG23" s="79">
        <f>IF(AF23="",Default_Rank_Score,RANK(AF23,AF$3:AF$37,1))</f>
        <v>16</v>
      </c>
      <c r="AH23" s="57">
        <v>46.86</v>
      </c>
      <c r="AI23" s="58">
        <v>1</v>
      </c>
      <c r="AJ23" s="59">
        <v>0</v>
      </c>
      <c r="AK23" s="59">
        <v>0</v>
      </c>
      <c r="AL23" s="78">
        <f>IF((OR(AH23="",AH23="DNF",AH23="DQ",AH23="DNC")),"",(AH23+(5*AI23)+(AJ23*10)-(AK23*10)))</f>
        <v>51.86</v>
      </c>
      <c r="AM23" s="79">
        <f>IF(AL23="",Default_Rank_Score,RANK(AL23,AL$3:AL$37,1))</f>
        <v>21</v>
      </c>
      <c r="AN23" s="57">
        <v>54.85</v>
      </c>
      <c r="AO23" s="58">
        <v>4</v>
      </c>
      <c r="AP23" s="59">
        <v>0</v>
      </c>
      <c r="AQ23" s="59">
        <v>0</v>
      </c>
      <c r="AR23" s="78">
        <f>IF((OR(AN23="",AN23="DNF",AN23="DQ",AN23="DNC")),"",(AN23+(5*AO23)+(AP23*10)-(AQ23*10)))</f>
        <v>74.85</v>
      </c>
      <c r="AS23" s="79">
        <f>IF(AR23="",Default_Rank_Score,RANK(AR23,AR$3:AR$37,1))</f>
        <v>29</v>
      </c>
      <c r="AT23" s="1" t="s">
        <v>74</v>
      </c>
    </row>
    <row r="24" spans="1:46" s="1" customFormat="1" ht="12.75">
      <c r="A24" s="14" t="s">
        <v>51</v>
      </c>
      <c r="B24" s="12"/>
      <c r="C24" s="11"/>
      <c r="D24" s="13"/>
      <c r="E24" s="71">
        <f>RANK(F24,F$3:F$37,1)</f>
        <v>20</v>
      </c>
      <c r="F24" s="72">
        <f>O24+U24+AA24+AG24+AM24+AS24</f>
        <v>121</v>
      </c>
      <c r="G24" s="73">
        <f>IF(K24=0,1,0)+IF(Q24=0,1,0)+IF(W24=0,1,0)+IF(AC24=0,1,0)+IF(AI24=0,1,0)+IF(AO24=0,1,0)</f>
        <v>2</v>
      </c>
      <c r="H24" s="74">
        <f>K24+Q24+W24+AC24+AI24+AO24</f>
        <v>7</v>
      </c>
      <c r="I24" s="85">
        <f>N24+T24+Z24+AF24+AL24+AR24</f>
        <v>376.45000000000005</v>
      </c>
      <c r="J24" s="57">
        <v>55.38</v>
      </c>
      <c r="K24" s="58">
        <v>0</v>
      </c>
      <c r="L24" s="59">
        <v>0</v>
      </c>
      <c r="M24" s="59">
        <v>0</v>
      </c>
      <c r="N24" s="75">
        <f>IF((OR(J24="",J24="DNF",J24="DQ",J24="DNC")),"",(J24+(5*K24)+(L24*10)-(M24*10)))</f>
        <v>55.38</v>
      </c>
      <c r="O24" s="74">
        <f>IF(N24="",Default_Rank_Score,RANK(N24,N$3:N$37,1))</f>
        <v>10</v>
      </c>
      <c r="P24" s="57">
        <v>76.64</v>
      </c>
      <c r="Q24" s="58">
        <v>0</v>
      </c>
      <c r="R24" s="59">
        <v>1</v>
      </c>
      <c r="S24" s="59">
        <v>0</v>
      </c>
      <c r="T24" s="78">
        <f>IF((OR(P24="",P24="DNF",P24="DQ",P24="DNC")),"",(P24+(5*Q24)+(R24*10)-(S24*10)))</f>
        <v>86.64</v>
      </c>
      <c r="U24" s="79">
        <f>IF(T24="",Default_Rank_Score,RANK(T24,T$3:T$37,1))</f>
        <v>30</v>
      </c>
      <c r="V24" s="57">
        <v>51.07</v>
      </c>
      <c r="W24" s="58">
        <v>1</v>
      </c>
      <c r="X24" s="59">
        <v>0</v>
      </c>
      <c r="Y24" s="59">
        <v>0</v>
      </c>
      <c r="Z24" s="78">
        <f>IF((OR(V24="",V24="DNF",V24="DQ",V24="DNC")),"",(V24+(5*W24)+(X24*10)-(Y24*10)))</f>
        <v>56.07</v>
      </c>
      <c r="AA24" s="79">
        <f>IF(Z24="",Default_Rank_Score,RANK(Z24,Z$3:Z$37,1))</f>
        <v>13</v>
      </c>
      <c r="AB24" s="57">
        <v>42.52</v>
      </c>
      <c r="AC24" s="58">
        <v>4</v>
      </c>
      <c r="AD24" s="59">
        <v>0</v>
      </c>
      <c r="AE24" s="59">
        <v>0</v>
      </c>
      <c r="AF24" s="78">
        <f>IF((OR(AB24="",AB24="DNF",AB24="DQ",AB24="DNC")),"",(AB24+(5*AC24)+(AD24*10)-(AE24*10)))</f>
        <v>62.52</v>
      </c>
      <c r="AG24" s="79">
        <f>IF(AF24="",Default_Rank_Score,RANK(AF24,AF$3:AF$37,1))</f>
        <v>23</v>
      </c>
      <c r="AH24" s="57">
        <v>50.75</v>
      </c>
      <c r="AI24" s="58">
        <v>1</v>
      </c>
      <c r="AJ24" s="59">
        <v>0</v>
      </c>
      <c r="AK24" s="59">
        <v>0</v>
      </c>
      <c r="AL24" s="78">
        <f>IF((OR(AH24="",AH24="DNF",AH24="DQ",AH24="DNC")),"",(AH24+(5*AI24)+(AJ24*10)-(AK24*10)))</f>
        <v>55.75</v>
      </c>
      <c r="AM24" s="79">
        <f>IF(AL24="",Default_Rank_Score,RANK(AL24,AL$3:AL$37,1))</f>
        <v>24</v>
      </c>
      <c r="AN24" s="57">
        <v>55.09</v>
      </c>
      <c r="AO24" s="58">
        <v>1</v>
      </c>
      <c r="AP24" s="59">
        <v>0</v>
      </c>
      <c r="AQ24" s="59">
        <v>0</v>
      </c>
      <c r="AR24" s="78">
        <f>IF((OR(AN24="",AN24="DNF",AN24="DQ",AN24="DNC")),"",(AN24+(5*AO24)+(AP24*10)-(AQ24*10)))</f>
        <v>60.09</v>
      </c>
      <c r="AS24" s="79">
        <f>IF(AR24="",Default_Rank_Score,RANK(AR24,AR$3:AR$37,1))</f>
        <v>21</v>
      </c>
      <c r="AT24" s="1" t="s">
        <v>68</v>
      </c>
    </row>
    <row r="25" spans="1:46" s="1" customFormat="1" ht="12.75">
      <c r="A25" s="14" t="s">
        <v>63</v>
      </c>
      <c r="B25" s="12"/>
      <c r="C25" s="11"/>
      <c r="D25" s="13"/>
      <c r="E25" s="71">
        <f>RANK(F25,F$3:F$37,1)</f>
        <v>22</v>
      </c>
      <c r="F25" s="72">
        <f>O25+U25+AA25+AG25+AM25+AS25</f>
        <v>129</v>
      </c>
      <c r="G25" s="73">
        <f>IF(K25=0,1,0)+IF(Q25=0,1,0)+IF(W25=0,1,0)+IF(AC25=0,1,0)+IF(AI25=0,1,0)+IF(AO25=0,1,0)</f>
        <v>5</v>
      </c>
      <c r="H25" s="74">
        <f>K25+Q25+W25+AC25+AI25+AO25</f>
        <v>1</v>
      </c>
      <c r="I25" s="85">
        <f>N25+T25+Z25+AF25+AL25+AR25</f>
        <v>380.00000000000006</v>
      </c>
      <c r="J25" s="57">
        <v>68.79</v>
      </c>
      <c r="K25" s="58">
        <v>0</v>
      </c>
      <c r="L25" s="59">
        <v>0</v>
      </c>
      <c r="M25" s="59">
        <v>0</v>
      </c>
      <c r="N25" s="75">
        <f>IF((OR(J25="",J25="DNF",J25="DQ",J25="DNC")),"",(J25+(5*K25)+(L25*10)-(M25*10)))</f>
        <v>68.79</v>
      </c>
      <c r="O25" s="74">
        <f>IF(N25="",Default_Rank_Score,RANK(N25,N$3:N$37,1))</f>
        <v>20</v>
      </c>
      <c r="P25" s="57">
        <v>72.43</v>
      </c>
      <c r="Q25" s="58">
        <v>0</v>
      </c>
      <c r="R25" s="59">
        <v>0</v>
      </c>
      <c r="S25" s="59">
        <v>0</v>
      </c>
      <c r="T25" s="78">
        <f>IF((OR(P25="",P25="DNF",P25="DQ",P25="DNC")),"",(P25+(5*Q25)+(R25*10)-(S25*10)))</f>
        <v>72.43</v>
      </c>
      <c r="U25" s="79">
        <f>IF(T25="",Default_Rank_Score,RANK(T25,T$3:T$37,1))</f>
        <v>27</v>
      </c>
      <c r="V25" s="57">
        <v>72.73</v>
      </c>
      <c r="W25" s="58">
        <v>1</v>
      </c>
      <c r="X25" s="59">
        <v>0</v>
      </c>
      <c r="Y25" s="59">
        <v>0</v>
      </c>
      <c r="Z25" s="78">
        <f>IF((OR(V25="",V25="DNF",V25="DQ",V25="DNC")),"",(V25+(5*W25)+(X25*10)-(Y25*10)))</f>
        <v>77.73</v>
      </c>
      <c r="AA25" s="79">
        <f>IF(Z25="",Default_Rank_Score,RANK(Z25,Z$3:Z$37,1))</f>
        <v>25</v>
      </c>
      <c r="AB25" s="57">
        <v>56.29</v>
      </c>
      <c r="AC25" s="58">
        <v>0</v>
      </c>
      <c r="AD25" s="59">
        <v>0</v>
      </c>
      <c r="AE25" s="59">
        <v>0</v>
      </c>
      <c r="AF25" s="78">
        <f>IF((OR(AB25="",AB25="DNF",AB25="DQ",AB25="DNC")),"",(AB25+(5*AC25)+(AD25*10)-(AE25*10)))</f>
        <v>56.29</v>
      </c>
      <c r="AG25" s="79">
        <f>IF(AF25="",Default_Rank_Score,RANK(AF25,AF$3:AF$37,1))</f>
        <v>21</v>
      </c>
      <c r="AH25" s="57">
        <v>45.19</v>
      </c>
      <c r="AI25" s="58">
        <v>0</v>
      </c>
      <c r="AJ25" s="59">
        <v>0</v>
      </c>
      <c r="AK25" s="59">
        <v>0</v>
      </c>
      <c r="AL25" s="78">
        <f>IF((OR(AH25="",AH25="DNF",AH25="DQ",AH25="DNC")),"",(AH25+(5*AI25)+(AJ25*10)-(AK25*10)))</f>
        <v>45.19</v>
      </c>
      <c r="AM25" s="79">
        <f>IF(AL25="",Default_Rank_Score,RANK(AL25,AL$3:AL$37,1))</f>
        <v>16</v>
      </c>
      <c r="AN25" s="57">
        <v>59.57</v>
      </c>
      <c r="AO25" s="58">
        <v>0</v>
      </c>
      <c r="AP25" s="59">
        <v>0</v>
      </c>
      <c r="AQ25" s="59">
        <v>0</v>
      </c>
      <c r="AR25" s="78">
        <f>IF((OR(AN25="",AN25="DNF",AN25="DQ",AN25="DNC")),"",(AN25+(5*AO25)+(AP25*10)-(AQ25*10)))</f>
        <v>59.57</v>
      </c>
      <c r="AS25" s="79">
        <f>IF(AR25="",Default_Rank_Score,RANK(AR25,AR$3:AR$37,1))</f>
        <v>20</v>
      </c>
      <c r="AT25" s="1" t="s">
        <v>81</v>
      </c>
    </row>
    <row r="26" spans="1:46" s="1" customFormat="1" ht="12.75">
      <c r="A26" s="77" t="s">
        <v>39</v>
      </c>
      <c r="B26" s="12"/>
      <c r="C26" s="11"/>
      <c r="D26" s="13"/>
      <c r="E26" s="71">
        <f>RANK(F26,F$3:F$37,1)</f>
        <v>23</v>
      </c>
      <c r="F26" s="72">
        <f>O26+U26+AA26+AG26+AM26+AS26</f>
        <v>132</v>
      </c>
      <c r="G26" s="73">
        <f>IF(K26=0,1,0)+IF(Q26=0,1,0)+IF(W26=0,1,0)+IF(AC26=0,1,0)+IF(AI26=0,1,0)+IF(AO26=0,1,0)</f>
        <v>2</v>
      </c>
      <c r="H26" s="74">
        <f>K26+Q26+W26+AC26+AI26+AO26</f>
        <v>6</v>
      </c>
      <c r="I26" s="85">
        <f>N26+T26+Z26+AF26+AL26+AR26</f>
        <v>395.11</v>
      </c>
      <c r="J26" s="57">
        <v>67.01</v>
      </c>
      <c r="K26" s="58">
        <v>3</v>
      </c>
      <c r="L26" s="59">
        <v>0</v>
      </c>
      <c r="M26" s="59">
        <v>0</v>
      </c>
      <c r="N26" s="75">
        <f>IF((OR(J26="",J26="DNF",J26="DQ",J26="DNC")),"",(J26+(5*K26)+(L26*10)-(M26*10)))</f>
        <v>82.01</v>
      </c>
      <c r="O26" s="74">
        <f>IF(N26="",Default_Rank_Score,RANK(N26,N$3:N$37,1))</f>
        <v>28</v>
      </c>
      <c r="P26" s="57">
        <v>59.28</v>
      </c>
      <c r="Q26" s="58">
        <v>1</v>
      </c>
      <c r="R26" s="59">
        <v>1</v>
      </c>
      <c r="S26" s="59">
        <v>0</v>
      </c>
      <c r="T26" s="78">
        <f>IF((OR(P26="",P26="DNF",P26="DQ",P26="DNC")),"",(P26+(5*Q26)+(R26*10)-(S26*10)))</f>
        <v>74.28</v>
      </c>
      <c r="U26" s="79">
        <f>IF(T26="",Default_Rank_Score,RANK(T26,T$3:T$37,1))</f>
        <v>28</v>
      </c>
      <c r="V26" s="57">
        <v>72.88</v>
      </c>
      <c r="W26" s="90">
        <v>0</v>
      </c>
      <c r="X26" s="59">
        <v>0</v>
      </c>
      <c r="Y26" s="59">
        <v>0</v>
      </c>
      <c r="Z26" s="78">
        <f>IF((OR(V26="",V26="DNF",V26="DQ",V26="DNC")),"",(V26+(5*W26)+(X26*10)-(Y26*10)))</f>
        <v>72.88</v>
      </c>
      <c r="AA26" s="79">
        <f>IF(Z26="",Default_Rank_Score,RANK(Z26,Z$3:Z$37,1))</f>
        <v>22</v>
      </c>
      <c r="AB26" s="57">
        <v>55.69</v>
      </c>
      <c r="AC26" s="58">
        <v>0</v>
      </c>
      <c r="AD26" s="59">
        <v>0</v>
      </c>
      <c r="AE26" s="59">
        <v>0</v>
      </c>
      <c r="AF26" s="78">
        <f>IF((OR(AB26="",AB26="DNF",AB26="DQ",AB26="DNC")),"",(AB26+(5*AC26)+(AD26*10)-(AE26*10)))</f>
        <v>55.69</v>
      </c>
      <c r="AG26" s="79">
        <f>IF(AF26="",Default_Rank_Score,RANK(AF26,AF$3:AF$37,1))</f>
        <v>18</v>
      </c>
      <c r="AH26" s="57">
        <v>50.64</v>
      </c>
      <c r="AI26" s="58">
        <v>1</v>
      </c>
      <c r="AJ26" s="59">
        <v>0</v>
      </c>
      <c r="AK26" s="59">
        <v>0</v>
      </c>
      <c r="AL26" s="78">
        <f>IF((OR(AH26="",AH26="DNF",AH26="DQ",AH26="DNC")),"",(AH26+(5*AI26)+(AJ26*10)-(AK26*10)))</f>
        <v>55.64</v>
      </c>
      <c r="AM26" s="79">
        <f>IF(AL26="",Default_Rank_Score,RANK(AL26,AL$3:AL$37,1))</f>
        <v>23</v>
      </c>
      <c r="AN26" s="57">
        <v>49.61</v>
      </c>
      <c r="AO26" s="58">
        <v>1</v>
      </c>
      <c r="AP26" s="59">
        <v>0</v>
      </c>
      <c r="AQ26" s="59">
        <v>0</v>
      </c>
      <c r="AR26" s="78">
        <f>IF((OR(AN26="",AN26="DNF",AN26="DQ",AN26="DNC")),"",(AN26+(5*AO26)+(AP26*10)-(AQ26*10)))</f>
        <v>54.61</v>
      </c>
      <c r="AS26" s="79">
        <f>IF(AR26="",Default_Rank_Score,RANK(AR26,AR$3:AR$37,1))</f>
        <v>13</v>
      </c>
      <c r="AT26" s="1" t="s">
        <v>72</v>
      </c>
    </row>
    <row r="27" spans="1:46" s="1" customFormat="1" ht="12.75">
      <c r="A27" s="14" t="s">
        <v>45</v>
      </c>
      <c r="B27" s="12"/>
      <c r="C27" s="11"/>
      <c r="D27" s="13"/>
      <c r="E27" s="71">
        <f>RANK(F27,F$3:F$37,1)</f>
        <v>24</v>
      </c>
      <c r="F27" s="72">
        <f>O27+U27+AA27+AG27+AM27+AS27</f>
        <v>135</v>
      </c>
      <c r="G27" s="73">
        <f>IF(K27=0,1,0)+IF(Q27=0,1,0)+IF(W27=0,1,0)+IF(AC27=0,1,0)+IF(AI27=0,1,0)+IF(AO27=0,1,0)</f>
        <v>2</v>
      </c>
      <c r="H27" s="74">
        <f>K27+Q27+W27+AC27+AI27+AO27</f>
        <v>6</v>
      </c>
      <c r="I27" s="85">
        <f>N27+T27+Z27+AF27+AL27+AR27</f>
        <v>409.45</v>
      </c>
      <c r="J27" s="57">
        <v>66.93</v>
      </c>
      <c r="K27" s="58">
        <v>1</v>
      </c>
      <c r="L27" s="59">
        <v>0</v>
      </c>
      <c r="M27" s="59">
        <v>0</v>
      </c>
      <c r="N27" s="75">
        <f>IF((OR(J27="",J27="DNF",J27="DQ",J27="DNC")),"",(J27+(5*K27)+(L27*10)-(M27*10)))</f>
        <v>71.93</v>
      </c>
      <c r="O27" s="74">
        <f>IF(N27="",Default_Rank_Score,RANK(N27,N$3:N$37,1))</f>
        <v>21</v>
      </c>
      <c r="P27" s="57">
        <v>56.14</v>
      </c>
      <c r="Q27" s="58">
        <v>1</v>
      </c>
      <c r="R27" s="59">
        <v>0</v>
      </c>
      <c r="S27" s="59">
        <v>0</v>
      </c>
      <c r="T27" s="78">
        <f>IF((OR(P27="",P27="DNF",P27="DQ",P27="DNC")),"",(P27+(5*Q27)+(R27*10)-(S27*10)))</f>
        <v>61.14</v>
      </c>
      <c r="U27" s="79">
        <f>IF(T27="",Default_Rank_Score,RANK(T27,T$3:T$37,1))</f>
        <v>21</v>
      </c>
      <c r="V27" s="57">
        <v>64.77</v>
      </c>
      <c r="W27" s="58">
        <v>1</v>
      </c>
      <c r="X27" s="59">
        <v>0</v>
      </c>
      <c r="Y27" s="59">
        <v>0</v>
      </c>
      <c r="Z27" s="78">
        <f>IF((OR(V27="",V27="DNF",V27="DQ",V27="DNC")),"",(V27+(5*W27)+(X27*10)-(Y27*10)))</f>
        <v>69.77</v>
      </c>
      <c r="AA27" s="79">
        <f>IF(Z27="",Default_Rank_Score,RANK(Z27,Z$3:Z$37,1))</f>
        <v>20</v>
      </c>
      <c r="AB27" s="57">
        <v>58.05</v>
      </c>
      <c r="AC27" s="58">
        <v>3</v>
      </c>
      <c r="AD27" s="59">
        <v>0</v>
      </c>
      <c r="AE27" s="59">
        <v>0</v>
      </c>
      <c r="AF27" s="78">
        <f>IF((OR(AB27="",AB27="DNF",AB27="DQ",AB27="DNC")),"",(AB27+(5*AC27)+(AD27*10)-(AE27*10)))</f>
        <v>73.05</v>
      </c>
      <c r="AG27" s="79">
        <f>IF(AF27="",Default_Rank_Score,RANK(AF27,AF$3:AF$37,1))</f>
        <v>27</v>
      </c>
      <c r="AH27" s="57">
        <v>77.58</v>
      </c>
      <c r="AI27" s="58">
        <v>0</v>
      </c>
      <c r="AJ27" s="59">
        <v>0</v>
      </c>
      <c r="AK27" s="59">
        <v>0</v>
      </c>
      <c r="AL27" s="78">
        <f>IF((OR(AH27="",AH27="DNF",AH27="DQ",AH27="DNC")),"",(AH27+(5*AI27)+(AJ27*10)-(AK27*10)))</f>
        <v>77.58</v>
      </c>
      <c r="AM27" s="79">
        <f>IF(AL27="",Default_Rank_Score,RANK(AL27,AL$3:AL$37,1))</f>
        <v>29</v>
      </c>
      <c r="AN27" s="57">
        <v>55.98</v>
      </c>
      <c r="AO27" s="58">
        <v>0</v>
      </c>
      <c r="AP27" s="59">
        <v>0</v>
      </c>
      <c r="AQ27" s="59">
        <v>0</v>
      </c>
      <c r="AR27" s="78">
        <f>IF((OR(AN27="",AN27="DNF",AN27="DQ",AN27="DNC")),"",(AN27+(5*AO27)+(AP27*10)-(AQ27*10)))</f>
        <v>55.98</v>
      </c>
      <c r="AS27" s="79">
        <f>IF(AR27="",Default_Rank_Score,RANK(AR27,AR$3:AR$37,1))</f>
        <v>17</v>
      </c>
      <c r="AT27" s="1" t="s">
        <v>76</v>
      </c>
    </row>
    <row r="28" spans="1:46" s="1" customFormat="1" ht="12.75">
      <c r="A28" s="14" t="s">
        <v>32</v>
      </c>
      <c r="B28" s="12"/>
      <c r="C28" s="11"/>
      <c r="D28" s="13"/>
      <c r="E28" s="71">
        <f>RANK(F28,F$3:F$37,1)</f>
        <v>25</v>
      </c>
      <c r="F28" s="72">
        <f>O28+U28+AA28+AG28+AM28+AS28</f>
        <v>140</v>
      </c>
      <c r="G28" s="73">
        <f>IF(K28=0,1,0)+IF(Q28=0,1,0)+IF(W28=0,1,0)+IF(AC28=0,1,0)+IF(AI28=0,1,0)+IF(AO28=0,1,0)</f>
        <v>3</v>
      </c>
      <c r="H28" s="74">
        <f>K28+Q28+W28+AC28+AI28+AO28</f>
        <v>6</v>
      </c>
      <c r="I28" s="85">
        <f>N28+T28+Z28+AF28+AL28+AR28</f>
        <v>414.63</v>
      </c>
      <c r="J28" s="57">
        <v>79.43</v>
      </c>
      <c r="K28" s="58">
        <v>0</v>
      </c>
      <c r="L28" s="59">
        <v>0</v>
      </c>
      <c r="M28" s="59">
        <v>0</v>
      </c>
      <c r="N28" s="75">
        <f>IF((OR(J28="",J28="DNF",J28="DQ",J28="DNC")),"",(J28+(5*K28)+(L28*10)-(M28*10)))</f>
        <v>79.43</v>
      </c>
      <c r="O28" s="74">
        <f>IF(N28="",Default_Rank_Score,RANK(N28,N$3:N$37,1))</f>
        <v>25</v>
      </c>
      <c r="P28" s="57">
        <v>61.39</v>
      </c>
      <c r="Q28" s="58">
        <v>1</v>
      </c>
      <c r="R28" s="59">
        <v>0</v>
      </c>
      <c r="S28" s="59">
        <v>0</v>
      </c>
      <c r="T28" s="78">
        <f>IF((OR(P28="",P28="DNF",P28="DQ",P28="DNC")),"",(P28+(5*Q28)+(R28*10)-(S28*10)))</f>
        <v>66.39</v>
      </c>
      <c r="U28" s="79">
        <f>IF(T28="",Default_Rank_Score,RANK(T28,T$3:T$37,1))</f>
        <v>23</v>
      </c>
      <c r="V28" s="57">
        <v>65.03</v>
      </c>
      <c r="W28" s="58">
        <v>2</v>
      </c>
      <c r="X28" s="59">
        <v>0</v>
      </c>
      <c r="Y28" s="59">
        <v>0</v>
      </c>
      <c r="Z28" s="78">
        <f>IF((OR(V28="",V28="DNF",V28="DQ",V28="DNC")),"",(V28+(5*W28)+(X28*10)-(Y28*10)))</f>
        <v>75.03</v>
      </c>
      <c r="AA28" s="79">
        <f>IF(Z28="",Default_Rank_Score,RANK(Z28,Z$3:Z$37,1))</f>
        <v>24</v>
      </c>
      <c r="AB28" s="57">
        <v>61.44</v>
      </c>
      <c r="AC28" s="58">
        <v>3</v>
      </c>
      <c r="AD28" s="59">
        <v>1</v>
      </c>
      <c r="AE28" s="59">
        <v>0</v>
      </c>
      <c r="AF28" s="78">
        <f>IF((OR(AB28="",AB28="DNF",AB28="DQ",AB28="DNC")),"",(AB28+(5*AC28)+(AD28*10)-(AE28*10)))</f>
        <v>86.44</v>
      </c>
      <c r="AG28" s="79">
        <f>IF(AF28="",Default_Rank_Score,RANK(AF28,AF$3:AF$37,1))</f>
        <v>31</v>
      </c>
      <c r="AH28" s="57">
        <v>50.42</v>
      </c>
      <c r="AI28" s="58">
        <v>0</v>
      </c>
      <c r="AJ28" s="59">
        <v>0</v>
      </c>
      <c r="AK28" s="59">
        <v>0</v>
      </c>
      <c r="AL28" s="78">
        <f>IF((OR(AH28="",AH28="DNF",AH28="DQ",AH28="DNC")),"",(AH28+(5*AI28)+(AJ28*10)-(AK28*10)))</f>
        <v>50.42</v>
      </c>
      <c r="AM28" s="79">
        <f>IF(AL28="",Default_Rank_Score,RANK(AL28,AL$3:AL$37,1))</f>
        <v>19</v>
      </c>
      <c r="AN28" s="57">
        <v>56.92</v>
      </c>
      <c r="AO28" s="58">
        <v>0</v>
      </c>
      <c r="AP28" s="59">
        <v>0</v>
      </c>
      <c r="AQ28" s="59">
        <v>0</v>
      </c>
      <c r="AR28" s="78">
        <f>IF((OR(AN28="",AN28="DNF",AN28="DQ",AN28="DNC")),"",(AN28+(5*AO28)+(AP28*10)-(AQ28*10)))</f>
        <v>56.92</v>
      </c>
      <c r="AS28" s="79">
        <f>IF(AR28="",Default_Rank_Score,RANK(AR28,AR$3:AR$37,1))</f>
        <v>18</v>
      </c>
      <c r="AT28" s="1" t="s">
        <v>65</v>
      </c>
    </row>
    <row r="29" spans="1:46" s="1" customFormat="1" ht="12.75">
      <c r="A29" s="14" t="s">
        <v>50</v>
      </c>
      <c r="B29" s="12"/>
      <c r="C29" s="11"/>
      <c r="D29" s="13"/>
      <c r="E29" s="71">
        <f>RANK(F29,F$3:F$37,1)</f>
        <v>26</v>
      </c>
      <c r="F29" s="72">
        <f>O29+U29+AA29+AG29+AM29+AS29</f>
        <v>143</v>
      </c>
      <c r="G29" s="73">
        <f>IF(K29=0,1,0)+IF(Q29=0,1,0)+IF(W29=0,1,0)+IF(AC29=0,1,0)+IF(AI29=0,1,0)+IF(AO29=0,1,0)</f>
        <v>6</v>
      </c>
      <c r="H29" s="74">
        <f>K29+Q29+W29+AC29+AI29+AO29</f>
        <v>0</v>
      </c>
      <c r="I29" s="85">
        <f>N29+T29+Z29+AF29+AL29+AR29</f>
        <v>404.5</v>
      </c>
      <c r="J29" s="57">
        <v>74.13</v>
      </c>
      <c r="K29" s="58">
        <v>0</v>
      </c>
      <c r="L29" s="59">
        <v>0</v>
      </c>
      <c r="M29" s="59">
        <v>0</v>
      </c>
      <c r="N29" s="75">
        <f>IF((OR(J29="",J29="DNF",J29="DQ",J29="DNC")),"",(J29+(5*K29)+(L29*10)-(M29*10)))</f>
        <v>74.13</v>
      </c>
      <c r="O29" s="74">
        <f>IF(N29="",Default_Rank_Score,RANK(N29,N$3:N$37,1))</f>
        <v>22</v>
      </c>
      <c r="P29" s="57">
        <v>55.65</v>
      </c>
      <c r="Q29" s="90">
        <v>0</v>
      </c>
      <c r="R29" s="59">
        <v>0</v>
      </c>
      <c r="S29" s="59">
        <v>0</v>
      </c>
      <c r="T29" s="78">
        <f>IF((OR(P29="",P29="DNF",P29="DQ",P29="DNC")),"",(P29+(5*Q29)+(R29*10)-(S29*10)))</f>
        <v>55.65</v>
      </c>
      <c r="U29" s="79">
        <f>IF(T29="",Default_Rank_Score,RANK(T29,T$3:T$37,1))</f>
        <v>20</v>
      </c>
      <c r="V29" s="57">
        <v>83.05</v>
      </c>
      <c r="W29" s="58">
        <v>0</v>
      </c>
      <c r="X29" s="59">
        <v>0</v>
      </c>
      <c r="Y29" s="59">
        <v>0</v>
      </c>
      <c r="Z29" s="78">
        <f>IF((OR(V29="",V29="DNF",V29="DQ",V29="DNC")),"",(V29+(5*W29)+(X29*10)-(Y29*10)))</f>
        <v>83.05</v>
      </c>
      <c r="AA29" s="79">
        <f>IF(Z29="",Default_Rank_Score,RANK(Z29,Z$3:Z$37,1))</f>
        <v>26</v>
      </c>
      <c r="AB29" s="57">
        <v>67.48</v>
      </c>
      <c r="AC29" s="58">
        <v>0</v>
      </c>
      <c r="AD29" s="59">
        <v>0</v>
      </c>
      <c r="AE29" s="59">
        <v>0</v>
      </c>
      <c r="AF29" s="78">
        <f>IF((OR(AB29="",AB29="DNF",AB29="DQ",AB29="DNC")),"",(AB29+(5*AC29)+(AD29*10)-(AE29*10)))</f>
        <v>67.48</v>
      </c>
      <c r="AG29" s="79">
        <f>IF(AF29="",Default_Rank_Score,RANK(AF29,AF$3:AF$37,1))</f>
        <v>25</v>
      </c>
      <c r="AH29" s="57">
        <v>60.36</v>
      </c>
      <c r="AI29" s="58">
        <v>0</v>
      </c>
      <c r="AJ29" s="59">
        <v>0</v>
      </c>
      <c r="AK29" s="59">
        <v>0</v>
      </c>
      <c r="AL29" s="78">
        <f>IF((OR(AH29="",AH29="DNF",AH29="DQ",AH29="DNC")),"",(AH29+(5*AI29)+(AJ29*10)-(AK29*10)))</f>
        <v>60.36</v>
      </c>
      <c r="AM29" s="79">
        <f>IF(AL29="",Default_Rank_Score,RANK(AL29,AL$3:AL$37,1))</f>
        <v>27</v>
      </c>
      <c r="AN29" s="57">
        <v>63.83</v>
      </c>
      <c r="AO29" s="58">
        <v>0</v>
      </c>
      <c r="AP29" s="59">
        <v>0</v>
      </c>
      <c r="AQ29" s="59">
        <v>0</v>
      </c>
      <c r="AR29" s="78">
        <f>IF((OR(AN29="",AN29="DNF",AN29="DQ",AN29="DNC")),"",(AN29+(5*AO29)+(AP29*10)-(AQ29*10)))</f>
        <v>63.83</v>
      </c>
      <c r="AS29" s="79">
        <f>IF(AR29="",Default_Rank_Score,RANK(AR29,AR$3:AR$37,1))</f>
        <v>23</v>
      </c>
      <c r="AT29" s="1" t="s">
        <v>68</v>
      </c>
    </row>
    <row r="30" spans="1:46" s="1" customFormat="1" ht="12.75">
      <c r="A30" s="14" t="s">
        <v>35</v>
      </c>
      <c r="B30" s="12"/>
      <c r="C30" s="11"/>
      <c r="D30" s="13"/>
      <c r="E30" s="71">
        <f>RANK(F30,F$3:F$37,1)</f>
        <v>27</v>
      </c>
      <c r="F30" s="72">
        <f>O30+U30+AA30+AG30+AM30+AS30</f>
        <v>154</v>
      </c>
      <c r="G30" s="73">
        <f>IF(K30=0,1,0)+IF(Q30=0,1,0)+IF(W30=0,1,0)+IF(AC30=0,1,0)+IF(AI30=0,1,0)+IF(AO30=0,1,0)</f>
        <v>4</v>
      </c>
      <c r="H30" s="74">
        <f>K30+Q30+W30+AC30+AI30+AO30</f>
        <v>3</v>
      </c>
      <c r="I30" s="85">
        <f>N30+T30+Z30+AF30+AL30+AR30</f>
        <v>438.59</v>
      </c>
      <c r="J30" s="57">
        <v>77.89</v>
      </c>
      <c r="K30" s="58">
        <v>0</v>
      </c>
      <c r="L30" s="59">
        <v>0</v>
      </c>
      <c r="M30" s="59">
        <v>0</v>
      </c>
      <c r="N30" s="75">
        <f>IF((OR(J30="",J30="DNF",J30="DQ",J30="DNC")),"",(J30+(5*K30)+(L30*10)-(M30*10)))</f>
        <v>77.89</v>
      </c>
      <c r="O30" s="74">
        <f>IF(N30="",Default_Rank_Score,RANK(N30,N$3:N$37,1))</f>
        <v>23</v>
      </c>
      <c r="P30" s="57">
        <v>68.17</v>
      </c>
      <c r="Q30" s="58">
        <v>0</v>
      </c>
      <c r="R30" s="59">
        <v>0</v>
      </c>
      <c r="S30" s="59">
        <v>0</v>
      </c>
      <c r="T30" s="78">
        <f>IF((OR(P30="",P30="DNF",P30="DQ",P30="DNC")),"",(P30+(5*Q30)+(R30*10)-(S30*10)))</f>
        <v>68.17</v>
      </c>
      <c r="U30" s="79">
        <f>IF(T30="",Default_Rank_Score,RANK(T30,T$3:T$37,1))</f>
        <v>24</v>
      </c>
      <c r="V30" s="57">
        <v>85.34</v>
      </c>
      <c r="W30" s="90">
        <v>0</v>
      </c>
      <c r="X30" s="59">
        <v>1</v>
      </c>
      <c r="Y30" s="59">
        <v>0</v>
      </c>
      <c r="Z30" s="78">
        <f>IF((OR(V30="",V30="DNF",V30="DQ",V30="DNC")),"",(V30+(5*W30)+(X30*10)-(Y30*10)))</f>
        <v>95.34</v>
      </c>
      <c r="AA30" s="79">
        <f>IF(Z30="",Default_Rank_Score,RANK(Z30,Z$3:Z$37,1))</f>
        <v>28</v>
      </c>
      <c r="AB30" s="57">
        <v>58.13</v>
      </c>
      <c r="AC30" s="58">
        <v>2</v>
      </c>
      <c r="AD30" s="59">
        <v>0</v>
      </c>
      <c r="AE30" s="59">
        <v>0</v>
      </c>
      <c r="AF30" s="78">
        <f>IF((OR(AB30="",AB30="DNF",AB30="DQ",AB30="DNC")),"",(AB30+(5*AC30)+(AD30*10)-(AE30*10)))</f>
        <v>68.13</v>
      </c>
      <c r="AG30" s="79">
        <f>IF(AF30="",Default_Rank_Score,RANK(AF30,AF$3:AF$37,1))</f>
        <v>26</v>
      </c>
      <c r="AH30" s="57">
        <v>51.12</v>
      </c>
      <c r="AI30" s="58">
        <v>1</v>
      </c>
      <c r="AJ30" s="59">
        <v>0</v>
      </c>
      <c r="AK30" s="59">
        <v>0</v>
      </c>
      <c r="AL30" s="78">
        <f>IF((OR(AH30="",AH30="DNF",AH30="DQ",AH30="DNC")),"",(AH30+(5*AI30)+(AJ30*10)-(AK30*10)))</f>
        <v>56.12</v>
      </c>
      <c r="AM30" s="79">
        <f>IF(AL30="",Default_Rank_Score,RANK(AL30,AL$3:AL$37,1))</f>
        <v>25</v>
      </c>
      <c r="AN30" s="57">
        <v>72.94</v>
      </c>
      <c r="AO30" s="58">
        <v>0</v>
      </c>
      <c r="AP30" s="59">
        <v>0</v>
      </c>
      <c r="AQ30" s="59">
        <v>0</v>
      </c>
      <c r="AR30" s="78">
        <f>IF((OR(AN30="",AN30="DNF",AN30="DQ",AN30="DNC")),"",(AN30+(5*AO30)+(AP30*10)-(AQ30*10)))</f>
        <v>72.94</v>
      </c>
      <c r="AS30" s="79">
        <f>IF(AR30="",Default_Rank_Score,RANK(AR30,AR$3:AR$37,1))</f>
        <v>28</v>
      </c>
      <c r="AT30" s="1" t="s">
        <v>68</v>
      </c>
    </row>
    <row r="31" spans="1:46" s="1" customFormat="1" ht="12.75">
      <c r="A31" s="14" t="s">
        <v>60</v>
      </c>
      <c r="B31" s="12"/>
      <c r="C31" s="11"/>
      <c r="D31" s="13"/>
      <c r="E31" s="71">
        <f>RANK(F31,F$3:F$37,1)</f>
        <v>28</v>
      </c>
      <c r="F31" s="72">
        <f>O31+U31+AA31+AG31+AM31+AS31</f>
        <v>160</v>
      </c>
      <c r="G31" s="73">
        <f>IF(K31=0,1,0)+IF(Q31=0,1,0)+IF(W31=0,1,0)+IF(AC31=0,1,0)+IF(AI31=0,1,0)+IF(AO31=0,1,0)</f>
        <v>4</v>
      </c>
      <c r="H31" s="74">
        <f>K31+Q31+W31+AC31+AI31+AO31</f>
        <v>8</v>
      </c>
      <c r="I31" s="85">
        <f>N31+T31+Z31+AF31+AL31+AR31</f>
        <v>494.46000000000004</v>
      </c>
      <c r="J31" s="57">
        <v>89.62</v>
      </c>
      <c r="K31" s="58">
        <v>3</v>
      </c>
      <c r="L31" s="59">
        <v>0</v>
      </c>
      <c r="M31" s="59">
        <v>0</v>
      </c>
      <c r="N31" s="75">
        <f>IF((OR(J31="",J31="DNF",J31="DQ",J31="DNC")),"",(J31+(5*K31)+(L31*10)-(M31*10)))</f>
        <v>104.62</v>
      </c>
      <c r="O31" s="74">
        <f>IF(N31="",Default_Rank_Score,RANK(N31,N$3:N$37,1))</f>
        <v>30</v>
      </c>
      <c r="P31" s="57">
        <v>66.3</v>
      </c>
      <c r="Q31" s="58">
        <v>0</v>
      </c>
      <c r="R31" s="59">
        <v>0</v>
      </c>
      <c r="S31" s="59">
        <v>0</v>
      </c>
      <c r="T31" s="78">
        <f>IF((OR(P31="",P31="DNF",P31="DQ",P31="DNC")),"",(P31+(5*Q31)+(R31*10)-(S31*10)))</f>
        <v>66.3</v>
      </c>
      <c r="U31" s="79">
        <f>IF(T31="",Default_Rank_Score,RANK(T31,T$3:T$37,1))</f>
        <v>22</v>
      </c>
      <c r="V31" s="57">
        <v>84.12</v>
      </c>
      <c r="W31" s="58">
        <v>0</v>
      </c>
      <c r="X31" s="59">
        <v>0</v>
      </c>
      <c r="Y31" s="59">
        <v>0</v>
      </c>
      <c r="Z31" s="78">
        <f>IF((OR(V31="",V31="DNF",V31="DQ",V31="DNC")),"",(V31+(5*W31)+(X31*10)-(Y31*10)))</f>
        <v>84.12</v>
      </c>
      <c r="AA31" s="79">
        <f>IF(Z31="",Default_Rank_Score,RANK(Z31,Z$3:Z$37,1))</f>
        <v>27</v>
      </c>
      <c r="AB31" s="57">
        <v>66.05</v>
      </c>
      <c r="AC31" s="90">
        <v>0</v>
      </c>
      <c r="AD31" s="59">
        <v>0</v>
      </c>
      <c r="AE31" s="59">
        <v>0</v>
      </c>
      <c r="AF31" s="78">
        <f>IF((OR(AB31="",AB31="DNF",AB31="DQ",AB31="DNC")),"",(AB31+(5*AC31)+(AD31*10)-(AE31*10)))</f>
        <v>66.05</v>
      </c>
      <c r="AG31" s="79">
        <f>IF(AF31="",Default_Rank_Score,RANK(AF31,AF$3:AF$37,1))</f>
        <v>24</v>
      </c>
      <c r="AH31" s="57">
        <v>59.48</v>
      </c>
      <c r="AI31" s="58">
        <v>0</v>
      </c>
      <c r="AJ31" s="59">
        <v>0</v>
      </c>
      <c r="AK31" s="59">
        <v>0</v>
      </c>
      <c r="AL31" s="78">
        <f>IF((OR(AH31="",AH31="DNF",AH31="DQ",AH31="DNC")),"",(AH31+(5*AI31)+(AJ31*10)-(AK31*10)))</f>
        <v>59.48</v>
      </c>
      <c r="AM31" s="79">
        <f>IF(AL31="",Default_Rank_Score,RANK(AL31,AL$3:AL$37,1))</f>
        <v>26</v>
      </c>
      <c r="AN31" s="57">
        <v>88.89</v>
      </c>
      <c r="AO31" s="58">
        <v>5</v>
      </c>
      <c r="AP31" s="59">
        <v>0</v>
      </c>
      <c r="AQ31" s="59">
        <v>0</v>
      </c>
      <c r="AR31" s="78">
        <f>IF((OR(AN31="",AN31="DNF",AN31="DQ",AN31="DNC")),"",(AN31+(5*AO31)+(AP31*10)-(AQ31*10)))</f>
        <v>113.89</v>
      </c>
      <c r="AS31" s="79">
        <f>IF(AR31="",Default_Rank_Score,RANK(AR31,AR$3:AR$37,1))</f>
        <v>31</v>
      </c>
      <c r="AT31" s="1" t="s">
        <v>71</v>
      </c>
    </row>
    <row r="32" spans="1:46" s="1" customFormat="1" ht="12.75">
      <c r="A32" s="14" t="s">
        <v>49</v>
      </c>
      <c r="B32" s="12"/>
      <c r="C32" s="11"/>
      <c r="D32" s="13"/>
      <c r="E32" s="71">
        <f>RANK(F32,F$3:F$37,1)</f>
        <v>29</v>
      </c>
      <c r="F32" s="72">
        <f>O32+U32+AA32+AG32+AM32+AS32</f>
        <v>165</v>
      </c>
      <c r="G32" s="73">
        <f>IF(K32=0,1,0)+IF(Q32=0,1,0)+IF(W32=0,1,0)+IF(AC32=0,1,0)+IF(AI32=0,1,0)+IF(AO32=0,1,0)</f>
        <v>0</v>
      </c>
      <c r="H32" s="74">
        <f>K32+Q32+W32+AC32+AI32+AO32</f>
        <v>18</v>
      </c>
      <c r="I32" s="85">
        <f>N32+T32+Z32+AF32+AL32+AR32</f>
        <v>502.51</v>
      </c>
      <c r="J32" s="57">
        <v>75.52</v>
      </c>
      <c r="K32" s="90">
        <v>1</v>
      </c>
      <c r="L32" s="59">
        <v>0</v>
      </c>
      <c r="M32" s="59">
        <v>0</v>
      </c>
      <c r="N32" s="75">
        <f>IF((OR(J32="",J32="DNF",J32="DQ",J32="DNC")),"",(J32+(5*K32)+(L32*10)-(M32*10)))</f>
        <v>80.52</v>
      </c>
      <c r="O32" s="74">
        <f>IF(N32="",Default_Rank_Score,RANK(N32,N$3:N$37,1))</f>
        <v>26</v>
      </c>
      <c r="P32" s="57">
        <v>60.05</v>
      </c>
      <c r="Q32" s="58">
        <v>2</v>
      </c>
      <c r="R32" s="59">
        <v>0</v>
      </c>
      <c r="S32" s="59">
        <v>0</v>
      </c>
      <c r="T32" s="78">
        <f>IF((OR(P32="",P32="DNF",P32="DQ",P32="DNC")),"",(P32+(5*Q32)+(R32*10)-(S32*10)))</f>
        <v>70.05</v>
      </c>
      <c r="U32" s="79">
        <f>IF(T32="",Default_Rank_Score,RANK(T32,T$3:T$37,1))</f>
        <v>25</v>
      </c>
      <c r="V32" s="57">
        <v>88.03</v>
      </c>
      <c r="W32" s="58">
        <v>8</v>
      </c>
      <c r="X32" s="59">
        <v>0</v>
      </c>
      <c r="Y32" s="59">
        <v>0</v>
      </c>
      <c r="Z32" s="78">
        <f>IF((OR(V32="",V32="DNF",V32="DQ",V32="DNC")),"",(V32+(5*W32)+(X32*10)-(Y32*10)))</f>
        <v>128.03</v>
      </c>
      <c r="AA32" s="79">
        <f>IF(Z32="",Default_Rank_Score,RANK(Z32,Z$3:Z$37,1))</f>
        <v>31</v>
      </c>
      <c r="AB32" s="57">
        <v>58.52</v>
      </c>
      <c r="AC32" s="58">
        <v>3</v>
      </c>
      <c r="AD32" s="59">
        <v>0</v>
      </c>
      <c r="AE32" s="59">
        <v>0</v>
      </c>
      <c r="AF32" s="78">
        <f>IF((OR(AB32="",AB32="DNF",AB32="DQ",AB32="DNC")),"",(AB32+(5*AC32)+(AD32*10)-(AE32*10)))</f>
        <v>73.52000000000001</v>
      </c>
      <c r="AG32" s="79">
        <f>IF(AF32="",Default_Rank_Score,RANK(AF32,AF$3:AF$37,1))</f>
        <v>28</v>
      </c>
      <c r="AH32" s="57">
        <v>72.19</v>
      </c>
      <c r="AI32" s="58">
        <v>2</v>
      </c>
      <c r="AJ32" s="59">
        <v>0</v>
      </c>
      <c r="AK32" s="59">
        <v>0</v>
      </c>
      <c r="AL32" s="78">
        <f>IF((OR(AH32="",AH32="DNF",AH32="DQ",AH32="DNC")),"",(AH32+(5*AI32)+(AJ32*10)-(AK32*10)))</f>
        <v>82.19</v>
      </c>
      <c r="AM32" s="79">
        <f>IF(AL32="",Default_Rank_Score,RANK(AL32,AL$3:AL$37,1))</f>
        <v>30</v>
      </c>
      <c r="AN32" s="57">
        <v>58.2</v>
      </c>
      <c r="AO32" s="58">
        <v>2</v>
      </c>
      <c r="AP32" s="59">
        <v>0</v>
      </c>
      <c r="AQ32" s="59">
        <v>0</v>
      </c>
      <c r="AR32" s="78">
        <f>IF((OR(AN32="",AN32="DNF",AN32="DQ",AN32="DNC")),"",(AN32+(5*AO32)+(AP32*10)-(AQ32*10)))</f>
        <v>68.2</v>
      </c>
      <c r="AS32" s="79">
        <f>IF(AR32="",Default_Rank_Score,RANK(AR32,AR$3:AR$37,1))</f>
        <v>25</v>
      </c>
      <c r="AT32" s="1" t="s">
        <v>65</v>
      </c>
    </row>
    <row r="33" spans="1:46" s="1" customFormat="1" ht="12.75">
      <c r="A33" s="14" t="s">
        <v>42</v>
      </c>
      <c r="B33" s="12"/>
      <c r="C33" s="11"/>
      <c r="D33" s="13"/>
      <c r="E33" s="71">
        <f>RANK(F33,F$3:F$37,1)</f>
        <v>30</v>
      </c>
      <c r="F33" s="72">
        <f>O33+U33+AA33+AG33+AM33+AS33</f>
        <v>173</v>
      </c>
      <c r="G33" s="73">
        <f>IF(K33=0,1,0)+IF(Q33=0,1,0)+IF(W33=0,1,0)+IF(AC33=0,1,0)+IF(AI33=0,1,0)+IF(AO33=0,1,0)</f>
        <v>2</v>
      </c>
      <c r="H33" s="74">
        <f>K33+Q33+W33+AC33+AI33+AO33</f>
        <v>9</v>
      </c>
      <c r="I33" s="85">
        <f>N33+T33+Z33+AF33+AL33+AR33</f>
        <v>495.63999999999993</v>
      </c>
      <c r="J33" s="57">
        <v>76.82</v>
      </c>
      <c r="K33" s="58">
        <v>2</v>
      </c>
      <c r="L33" s="59">
        <v>0</v>
      </c>
      <c r="M33" s="59">
        <v>0</v>
      </c>
      <c r="N33" s="75">
        <f>IF((OR(J33="",J33="DNF",J33="DQ",J33="DNC")),"",(J33+(5*K33)+(L33*10)-(M33*10)))</f>
        <v>86.82</v>
      </c>
      <c r="O33" s="74">
        <f>IF(N33="",Default_Rank_Score,RANK(N33,N$3:N$37,1))</f>
        <v>29</v>
      </c>
      <c r="P33" s="57">
        <v>76.09</v>
      </c>
      <c r="Q33" s="90">
        <v>0</v>
      </c>
      <c r="R33" s="59">
        <v>0</v>
      </c>
      <c r="S33" s="59">
        <v>0</v>
      </c>
      <c r="T33" s="78">
        <f>IF((OR(P33="",P33="DNF",P33="DQ",P33="DNC")),"",(P33+(5*Q33)+(R33*10)-(S33*10)))</f>
        <v>76.09</v>
      </c>
      <c r="U33" s="79">
        <f>IF(T33="",Default_Rank_Score,RANK(T33,T$3:T$37,1))</f>
        <v>29</v>
      </c>
      <c r="V33" s="57">
        <v>100.05</v>
      </c>
      <c r="W33" s="58">
        <v>2</v>
      </c>
      <c r="X33" s="59">
        <v>0</v>
      </c>
      <c r="Y33" s="59">
        <v>0</v>
      </c>
      <c r="Z33" s="78">
        <f>IF((OR(V33="",V33="DNF",V33="DQ",V33="DNC")),"",(V33+(5*W33)+(X33*10)-(Y33*10)))</f>
        <v>110.05</v>
      </c>
      <c r="AA33" s="79">
        <f>IF(Z33="",Default_Rank_Score,RANK(Z33,Z$3:Z$37,1))</f>
        <v>30</v>
      </c>
      <c r="AB33" s="57">
        <v>64.84</v>
      </c>
      <c r="AC33" s="58">
        <v>4</v>
      </c>
      <c r="AD33" s="59">
        <v>0</v>
      </c>
      <c r="AE33" s="59">
        <v>0</v>
      </c>
      <c r="AF33" s="78">
        <f>IF((OR(AB33="",AB33="DNF",AB33="DQ",AB33="DNC")),"",(AB33+(5*AC33)+(AD33*10)-(AE33*10)))</f>
        <v>84.84</v>
      </c>
      <c r="AG33" s="79">
        <f>IF(AF33="",Default_Rank_Score,RANK(AF33,AF$3:AF$37,1))</f>
        <v>30</v>
      </c>
      <c r="AH33" s="57">
        <v>61.54</v>
      </c>
      <c r="AI33" s="58">
        <v>1</v>
      </c>
      <c r="AJ33" s="59">
        <v>0</v>
      </c>
      <c r="AK33" s="59">
        <v>0</v>
      </c>
      <c r="AL33" s="78">
        <f>IF((OR(AH33="",AH33="DNF",AH33="DQ",AH33="DNC")),"",(AH33+(5*AI33)+(AJ33*10)-(AK33*10)))</f>
        <v>66.53999999999999</v>
      </c>
      <c r="AM33" s="79">
        <f>IF(AL33="",Default_Rank_Score,RANK(AL33,AL$3:AL$37,1))</f>
        <v>28</v>
      </c>
      <c r="AN33" s="57">
        <v>71.3</v>
      </c>
      <c r="AO33" s="58">
        <v>0</v>
      </c>
      <c r="AP33" s="59">
        <v>0</v>
      </c>
      <c r="AQ33" s="59">
        <v>0</v>
      </c>
      <c r="AR33" s="78">
        <f>IF((OR(AN33="",AN33="DNF",AN33="DQ",AN33="DNC")),"",(AN33+(5*AO33)+(AP33*10)-(AQ33*10)))</f>
        <v>71.3</v>
      </c>
      <c r="AS33" s="79">
        <f>IF(AR33="",Default_Rank_Score,RANK(AR33,AR$3:AR$37,1))</f>
        <v>27</v>
      </c>
      <c r="AT33" s="1" t="s">
        <v>65</v>
      </c>
    </row>
    <row r="34" spans="1:46" s="1" customFormat="1" ht="12.75">
      <c r="A34" s="14" t="s">
        <v>59</v>
      </c>
      <c r="B34" s="12"/>
      <c r="C34" s="11"/>
      <c r="D34" s="13"/>
      <c r="E34" s="71">
        <f>RANK(F34,F$3:F$37,1)</f>
        <v>31</v>
      </c>
      <c r="F34" s="72">
        <f>O34+U34+AA34+AG34+AM34+AS34</f>
        <v>181</v>
      </c>
      <c r="G34" s="73">
        <f>IF(K34=0,1,0)+IF(Q34=0,1,0)+IF(W34=0,1,0)+IF(AC34=0,1,0)+IF(AI34=0,1,0)+IF(AO34=0,1,0)</f>
        <v>3</v>
      </c>
      <c r="H34" s="74">
        <f>K34+Q34+W34+AC34+AI34+AO34</f>
        <v>7</v>
      </c>
      <c r="I34" s="85">
        <f>N34+T34+Z34+AF34+AL34+AR34</f>
        <v>578.48</v>
      </c>
      <c r="J34" s="57">
        <v>98.61</v>
      </c>
      <c r="K34" s="58">
        <v>3</v>
      </c>
      <c r="L34" s="59">
        <v>0</v>
      </c>
      <c r="M34" s="59">
        <v>0</v>
      </c>
      <c r="N34" s="75">
        <f>IF((OR(J34="",J34="DNF",J34="DQ",J34="DNC")),"",(J34+(5*K34)+(L34*10)-(M34*10)))</f>
        <v>113.61</v>
      </c>
      <c r="O34" s="74">
        <f>IF(N34="",Default_Rank_Score,RANK(N34,N$3:N$37,1))</f>
        <v>31</v>
      </c>
      <c r="P34" s="57">
        <v>98.8</v>
      </c>
      <c r="Q34" s="58">
        <v>0</v>
      </c>
      <c r="R34" s="59">
        <v>0</v>
      </c>
      <c r="S34" s="59">
        <v>0</v>
      </c>
      <c r="T34" s="78">
        <f>IF((OR(P34="",P34="DNF",P34="DQ",P34="DNC")),"",(P34+(5*Q34)+(R34*10)-(S34*10)))</f>
        <v>98.8</v>
      </c>
      <c r="U34" s="79">
        <f>IF(T34="",Default_Rank_Score,RANK(T34,T$3:T$37,1))</f>
        <v>31</v>
      </c>
      <c r="V34" s="57">
        <v>91.39</v>
      </c>
      <c r="W34" s="58">
        <v>3</v>
      </c>
      <c r="X34" s="59">
        <v>0</v>
      </c>
      <c r="Y34" s="59">
        <v>0</v>
      </c>
      <c r="Z34" s="78">
        <f>IF((OR(V34="",V34="DNF",V34="DQ",V34="DNC")),"",(V34+(5*W34)+(X34*10)-(Y34*10)))</f>
        <v>106.39</v>
      </c>
      <c r="AA34" s="79">
        <f>IF(Z34="",Default_Rank_Score,RANK(Z34,Z$3:Z$37,1))</f>
        <v>29</v>
      </c>
      <c r="AB34" s="57">
        <v>81.85</v>
      </c>
      <c r="AC34" s="58">
        <v>0</v>
      </c>
      <c r="AD34" s="59">
        <v>0</v>
      </c>
      <c r="AE34" s="59">
        <v>0</v>
      </c>
      <c r="AF34" s="78">
        <f>IF((OR(AB34="",AB34="DNF",AB34="DQ",AB34="DNC")),"",(AB34+(5*AC34)+(AD34*10)-(AE34*10)))</f>
        <v>81.85</v>
      </c>
      <c r="AG34" s="79">
        <f>IF(AF34="",Default_Rank_Score,RANK(AF34,AF$3:AF$37,1))</f>
        <v>29</v>
      </c>
      <c r="AH34" s="57">
        <v>87.06</v>
      </c>
      <c r="AI34" s="58">
        <v>1</v>
      </c>
      <c r="AJ34" s="59">
        <v>0</v>
      </c>
      <c r="AK34" s="59">
        <v>0</v>
      </c>
      <c r="AL34" s="78">
        <f>IF((OR(AH34="",AH34="DNF",AH34="DQ",AH34="DNC")),"",(AH34+(5*AI34)+(AJ34*10)-(AK34*10)))</f>
        <v>92.06</v>
      </c>
      <c r="AM34" s="79">
        <f>IF(AL34="",Default_Rank_Score,RANK(AL34,AL$3:AL$37,1))</f>
        <v>31</v>
      </c>
      <c r="AN34" s="57">
        <v>75.77</v>
      </c>
      <c r="AO34" s="58">
        <v>0</v>
      </c>
      <c r="AP34" s="59">
        <v>1</v>
      </c>
      <c r="AQ34" s="59">
        <v>0</v>
      </c>
      <c r="AR34" s="78">
        <f>IF((OR(AN34="",AN34="DNF",AN34="DQ",AN34="DNC")),"",(AN34+(5*AO34)+(AP34*10)-(AQ34*10)))</f>
        <v>85.77</v>
      </c>
      <c r="AS34" s="79">
        <f>IF(AR34="",Default_Rank_Score,RANK(AR34,AR$3:AR$37,1))</f>
        <v>30</v>
      </c>
      <c r="AT34" s="1" t="s">
        <v>77</v>
      </c>
    </row>
    <row r="35" spans="1:46" s="1" customFormat="1" ht="12.75">
      <c r="A35" s="14" t="s">
        <v>64</v>
      </c>
      <c r="B35" s="12"/>
      <c r="C35" s="11"/>
      <c r="D35" s="13"/>
      <c r="E35" s="71">
        <f>RANK(F35,F$3:F$37,1)</f>
        <v>32</v>
      </c>
      <c r="F35" s="72">
        <f>O35+U35+AA35+AG35+AM35+AS35</f>
        <v>192</v>
      </c>
      <c r="G35" s="73">
        <f>IF(K35=0,1,0)+IF(Q35=0,1,0)+IF(W35=0,1,0)+IF(AC35=0,1,0)+IF(AI35=0,1,0)+IF(AO35=0,1,0)</f>
        <v>0</v>
      </c>
      <c r="H35" s="74">
        <f>K35+Q35+W35+AC35+AI35+AO35</f>
        <v>39</v>
      </c>
      <c r="I35" s="85">
        <f>N35+T35+Z35+AF35+AL35+AR35</f>
        <v>847.77</v>
      </c>
      <c r="J35" s="57">
        <v>125.6</v>
      </c>
      <c r="K35" s="58">
        <v>5</v>
      </c>
      <c r="L35" s="59">
        <v>0</v>
      </c>
      <c r="M35" s="59">
        <v>0</v>
      </c>
      <c r="N35" s="75">
        <f>IF((OR(J35="",J35="DNF",J35="DQ",J35="DNC")),"",(J35+(5*K35)+(L35*10)-(M35*10)))</f>
        <v>150.6</v>
      </c>
      <c r="O35" s="74">
        <f>IF(N35="",Default_Rank_Score,RANK(N35,N$3:N$37,1))</f>
        <v>32</v>
      </c>
      <c r="P35" s="57">
        <v>101.65</v>
      </c>
      <c r="Q35" s="58">
        <v>6</v>
      </c>
      <c r="R35" s="59">
        <v>0</v>
      </c>
      <c r="S35" s="59">
        <v>0</v>
      </c>
      <c r="T35" s="78">
        <f>IF((OR(P35="",P35="DNF",P35="DQ",P35="DNC")),"",(P35+(5*Q35)+(R35*10)-(S35*10)))</f>
        <v>131.65</v>
      </c>
      <c r="U35" s="79">
        <f>IF(T35="",Default_Rank_Score,RANK(T35,T$3:T$37,1))</f>
        <v>32</v>
      </c>
      <c r="V35" s="57">
        <v>129.41</v>
      </c>
      <c r="W35" s="58">
        <v>9</v>
      </c>
      <c r="X35" s="59">
        <v>0</v>
      </c>
      <c r="Y35" s="59">
        <v>0</v>
      </c>
      <c r="Z35" s="78">
        <f>IF((OR(V35="",V35="DNF",V35="DQ",V35="DNC")),"",(V35+(5*W35)+(X35*10)-(Y35*10)))</f>
        <v>174.41</v>
      </c>
      <c r="AA35" s="79">
        <f>IF(Z35="",Default_Rank_Score,RANK(Z35,Z$3:Z$37,1))</f>
        <v>32</v>
      </c>
      <c r="AB35" s="57">
        <v>90.57</v>
      </c>
      <c r="AC35" s="58">
        <v>7</v>
      </c>
      <c r="AD35" s="59">
        <v>1</v>
      </c>
      <c r="AE35" s="59">
        <v>0</v>
      </c>
      <c r="AF35" s="78">
        <f>IF((OR(AB35="",AB35="DNF",AB35="DQ",AB35="DNC")),"",(AB35+(5*AC35)+(AD35*10)-(AE35*10)))</f>
        <v>135.57</v>
      </c>
      <c r="AG35" s="79">
        <f>IF(AF35="",Default_Rank_Score,RANK(AF35,AF$3:AF$37,1))</f>
        <v>32</v>
      </c>
      <c r="AH35" s="57">
        <v>95.87</v>
      </c>
      <c r="AI35" s="58">
        <v>6</v>
      </c>
      <c r="AJ35" s="59">
        <v>0</v>
      </c>
      <c r="AK35" s="59">
        <v>0</v>
      </c>
      <c r="AL35" s="78">
        <f>IF((OR(AH35="",AH35="DNF",AH35="DQ",AH35="DNC")),"",(AH35+(5*AI35)+(AJ35*10)-(AK35*10)))</f>
        <v>125.87</v>
      </c>
      <c r="AM35" s="79">
        <f>IF(AL35="",Default_Rank_Score,RANK(AL35,AL$3:AL$37,1))</f>
        <v>32</v>
      </c>
      <c r="AN35" s="57">
        <v>99.67</v>
      </c>
      <c r="AO35" s="58">
        <v>6</v>
      </c>
      <c r="AP35" s="59">
        <v>0</v>
      </c>
      <c r="AQ35" s="59">
        <v>0</v>
      </c>
      <c r="AR35" s="78">
        <f>IF((OR(AN35="",AN35="DNF",AN35="DQ",AN35="DNC")),"",(AN35+(5*AO35)+(AP35*10)-(AQ35*10)))</f>
        <v>129.67000000000002</v>
      </c>
      <c r="AS35" s="79">
        <f>IF(AR35="",Default_Rank_Score,RANK(AR35,AR$3:AR$37,1))</f>
        <v>32</v>
      </c>
      <c r="AT35" s="1" t="s">
        <v>79</v>
      </c>
    </row>
    <row r="36" spans="1:46" s="1" customFormat="1" ht="12.75">
      <c r="A36" s="14" t="s">
        <v>33</v>
      </c>
      <c r="B36" s="12"/>
      <c r="C36" s="11"/>
      <c r="D36" s="13"/>
      <c r="E36" s="71">
        <f>RANK(F36,F$3:F$37,1)</f>
        <v>33</v>
      </c>
      <c r="F36" s="72">
        <f>O36+U36+AA36+AG36+AM36+AS36</f>
        <v>198</v>
      </c>
      <c r="G36" s="73">
        <f>IF(K36=0,1,0)+IF(Q36=0,1,0)+IF(W36=0,1,0)+IF(AC36=0,1,0)+IF(AI36=0,1,0)+IF(AO36=0,1,0)</f>
        <v>1</v>
      </c>
      <c r="H36" s="74">
        <f>K36+Q36+W36+AC36+AI36+AO36</f>
        <v>18</v>
      </c>
      <c r="I36" s="85">
        <f>N36+T36+Z36+AF36+AL36+AR36</f>
        <v>1096.5800000000002</v>
      </c>
      <c r="J36" s="57">
        <v>166.06</v>
      </c>
      <c r="K36" s="58">
        <v>6</v>
      </c>
      <c r="L36" s="59">
        <v>0</v>
      </c>
      <c r="M36" s="59">
        <v>0</v>
      </c>
      <c r="N36" s="75">
        <f>IF((OR(J36="",J36="DNF",J36="DQ",J36="DNC")),"",(J36+(5*K36)+(L36*10)-(M36*10)))</f>
        <v>196.06</v>
      </c>
      <c r="O36" s="74">
        <f>IF(N36="",Default_Rank_Score,RANK(N36,N$3:N$37,1))</f>
        <v>33</v>
      </c>
      <c r="P36" s="57">
        <v>184.88</v>
      </c>
      <c r="Q36" s="58">
        <v>2</v>
      </c>
      <c r="R36" s="59">
        <v>0</v>
      </c>
      <c r="S36" s="59">
        <v>0</v>
      </c>
      <c r="T36" s="78">
        <f>IF((OR(P36="",P36="DNF",P36="DQ",P36="DNC")),"",(P36+(5*Q36)+(R36*10)-(S36*10)))</f>
        <v>194.88</v>
      </c>
      <c r="U36" s="79">
        <f>IF(T36="",Default_Rank_Score,RANK(T36,T$3:T$37,1))</f>
        <v>33</v>
      </c>
      <c r="V36" s="57">
        <v>222</v>
      </c>
      <c r="W36" s="58">
        <v>0</v>
      </c>
      <c r="X36" s="59">
        <v>0</v>
      </c>
      <c r="Y36" s="59">
        <v>0</v>
      </c>
      <c r="Z36" s="78">
        <f>IF((OR(V36="",V36="DNF",V36="DQ",V36="DNC")),"",(V36+(5*W36)+(X36*10)-(Y36*10)))</f>
        <v>222</v>
      </c>
      <c r="AA36" s="79">
        <f>IF(Z36="",Default_Rank_Score,RANK(Z36,Z$3:Z$37,1))</f>
        <v>33</v>
      </c>
      <c r="AB36" s="57">
        <v>157.68</v>
      </c>
      <c r="AC36" s="58">
        <v>4</v>
      </c>
      <c r="AD36" s="59">
        <v>0</v>
      </c>
      <c r="AE36" s="59">
        <v>0</v>
      </c>
      <c r="AF36" s="78">
        <f>IF((OR(AB36="",AB36="DNF",AB36="DQ",AB36="DNC")),"",(AB36+(5*AC36)+(AD36*10)-(AE36*10)))</f>
        <v>177.68</v>
      </c>
      <c r="AG36" s="79">
        <f>IF(AF36="",Default_Rank_Score,RANK(AF36,AF$3:AF$37,1))</f>
        <v>33</v>
      </c>
      <c r="AH36" s="57">
        <v>131.96</v>
      </c>
      <c r="AI36" s="58">
        <v>2</v>
      </c>
      <c r="AJ36" s="59">
        <v>0</v>
      </c>
      <c r="AK36" s="59">
        <v>0</v>
      </c>
      <c r="AL36" s="78">
        <f>IF((OR(AH36="",AH36="DNF",AH36="DQ",AH36="DNC")),"",(AH36+(5*AI36)+(AJ36*10)-(AK36*10)))</f>
        <v>141.96</v>
      </c>
      <c r="AM36" s="79">
        <f>IF(AL36="",Default_Rank_Score,RANK(AL36,AL$3:AL$37,1))</f>
        <v>33</v>
      </c>
      <c r="AN36" s="57">
        <v>144</v>
      </c>
      <c r="AO36" s="58">
        <v>4</v>
      </c>
      <c r="AP36" s="59">
        <v>0</v>
      </c>
      <c r="AQ36" s="59">
        <v>0</v>
      </c>
      <c r="AR36" s="78">
        <f>IF((OR(AN36="",AN36="DNF",AN36="DQ",AN36="DNC")),"",(AN36+(5*AO36)+(AP36*10)-(AQ36*10)))</f>
        <v>164</v>
      </c>
      <c r="AS36" s="79">
        <f>IF(AR36="",Default_Rank_Score,RANK(AR36,AR$3:AR$37,1))</f>
        <v>33</v>
      </c>
      <c r="AT36" s="1" t="s">
        <v>66</v>
      </c>
    </row>
    <row r="37" spans="1:45" s="4" customFormat="1" ht="13.5" thickBot="1">
      <c r="A37" s="32" t="s">
        <v>18</v>
      </c>
      <c r="B37" s="32"/>
      <c r="C37" s="32"/>
      <c r="D37" s="32"/>
      <c r="E37" s="33"/>
      <c r="F37" s="34"/>
      <c r="G37" s="35"/>
      <c r="H37" s="36"/>
      <c r="I37" s="82"/>
      <c r="J37" s="61"/>
      <c r="K37" s="34"/>
      <c r="L37" s="34"/>
      <c r="M37" s="34"/>
      <c r="N37" s="62"/>
      <c r="O37" s="36"/>
      <c r="P37" s="61"/>
      <c r="Q37" s="34"/>
      <c r="R37" s="34"/>
      <c r="S37" s="34"/>
      <c r="T37" s="62"/>
      <c r="U37" s="36"/>
      <c r="V37" s="61"/>
      <c r="W37" s="34"/>
      <c r="X37" s="34"/>
      <c r="Y37" s="34"/>
      <c r="Z37" s="62"/>
      <c r="AA37" s="36"/>
      <c r="AB37" s="61"/>
      <c r="AC37" s="34"/>
      <c r="AD37" s="34"/>
      <c r="AE37" s="34"/>
      <c r="AF37" s="62"/>
      <c r="AG37" s="36"/>
      <c r="AH37" s="61"/>
      <c r="AI37" s="34"/>
      <c r="AJ37" s="34"/>
      <c r="AK37" s="34"/>
      <c r="AL37" s="62"/>
      <c r="AM37" s="36"/>
      <c r="AN37" s="61"/>
      <c r="AO37" s="34"/>
      <c r="AP37" s="34"/>
      <c r="AQ37" s="34"/>
      <c r="AR37" s="62"/>
      <c r="AS37" s="36"/>
    </row>
    <row r="38" spans="1:45" s="4" customFormat="1" ht="12.75">
      <c r="A38" s="37" t="s">
        <v>19</v>
      </c>
      <c r="B38" s="38"/>
      <c r="C38" s="38"/>
      <c r="D38" s="38"/>
      <c r="E38" s="39"/>
      <c r="F38" s="40"/>
      <c r="G38" s="41"/>
      <c r="H38" s="42"/>
      <c r="I38" s="83"/>
      <c r="J38" s="63">
        <v>200</v>
      </c>
      <c r="K38" s="40"/>
      <c r="L38" s="40"/>
      <c r="M38" s="40"/>
      <c r="N38" s="64"/>
      <c r="O38" s="40"/>
      <c r="P38" s="63">
        <v>200</v>
      </c>
      <c r="Q38" s="40"/>
      <c r="R38" s="40"/>
      <c r="S38" s="40"/>
      <c r="T38" s="64"/>
      <c r="U38" s="40"/>
      <c r="V38" s="63">
        <v>200</v>
      </c>
      <c r="W38" s="40"/>
      <c r="X38" s="40"/>
      <c r="Y38" s="40"/>
      <c r="Z38" s="64"/>
      <c r="AA38" s="40"/>
      <c r="AB38" s="63">
        <v>200</v>
      </c>
      <c r="AC38" s="40"/>
      <c r="AD38" s="40"/>
      <c r="AE38" s="40"/>
      <c r="AF38" s="64"/>
      <c r="AG38" s="40"/>
      <c r="AH38" s="63">
        <v>200</v>
      </c>
      <c r="AI38" s="40"/>
      <c r="AJ38" s="40"/>
      <c r="AK38" s="40"/>
      <c r="AL38" s="64"/>
      <c r="AM38" s="40"/>
      <c r="AN38" s="63">
        <v>200</v>
      </c>
      <c r="AO38" s="40"/>
      <c r="AP38" s="40"/>
      <c r="AQ38" s="40"/>
      <c r="AR38" s="64"/>
      <c r="AS38" s="40"/>
    </row>
    <row r="39" spans="1:45" s="4" customFormat="1" ht="12.75">
      <c r="A39" s="43" t="s">
        <v>20</v>
      </c>
      <c r="B39" s="44"/>
      <c r="C39" s="44"/>
      <c r="D39" s="44"/>
      <c r="E39" s="28"/>
      <c r="F39" s="29"/>
      <c r="G39" s="30"/>
      <c r="H39" s="31"/>
      <c r="I39" s="84"/>
      <c r="J39" s="65">
        <v>20</v>
      </c>
      <c r="K39" s="29"/>
      <c r="L39" s="29"/>
      <c r="M39" s="29"/>
      <c r="N39" s="60"/>
      <c r="O39" s="29"/>
      <c r="P39" s="65">
        <v>20</v>
      </c>
      <c r="Q39" s="29"/>
      <c r="R39" s="29"/>
      <c r="S39" s="29"/>
      <c r="T39" s="60"/>
      <c r="U39" s="29"/>
      <c r="V39" s="65">
        <v>20</v>
      </c>
      <c r="W39" s="29"/>
      <c r="X39" s="29"/>
      <c r="Y39" s="29"/>
      <c r="Z39" s="60"/>
      <c r="AA39" s="29"/>
      <c r="AB39" s="65">
        <v>20</v>
      </c>
      <c r="AC39" s="29"/>
      <c r="AD39" s="29"/>
      <c r="AE39" s="29"/>
      <c r="AF39" s="60"/>
      <c r="AG39" s="29"/>
      <c r="AH39" s="65">
        <v>20</v>
      </c>
      <c r="AI39" s="29"/>
      <c r="AJ39" s="29"/>
      <c r="AK39" s="29"/>
      <c r="AL39" s="60"/>
      <c r="AM39" s="29"/>
      <c r="AN39" s="65">
        <v>20</v>
      </c>
      <c r="AO39" s="29"/>
      <c r="AP39" s="29"/>
      <c r="AQ39" s="29"/>
      <c r="AR39" s="60"/>
      <c r="AS39" s="29"/>
    </row>
    <row r="40" spans="1:45" s="4" customFormat="1" ht="12.75">
      <c r="A40" s="43" t="s">
        <v>21</v>
      </c>
      <c r="B40" s="44"/>
      <c r="C40" s="44"/>
      <c r="D40" s="44"/>
      <c r="E40" s="28"/>
      <c r="F40" s="29"/>
      <c r="G40" s="30"/>
      <c r="H40" s="31"/>
      <c r="I40" s="84"/>
      <c r="J40" s="65">
        <f>MIN(J3:J37)</f>
        <v>34.6</v>
      </c>
      <c r="K40" s="29"/>
      <c r="L40" s="29"/>
      <c r="M40" s="29"/>
      <c r="N40" s="60">
        <f>MIN(N3:N37)</f>
        <v>39.6</v>
      </c>
      <c r="O40" s="29"/>
      <c r="P40" s="65">
        <f>MIN(P3:P37)</f>
        <v>25</v>
      </c>
      <c r="Q40" s="29"/>
      <c r="R40" s="29"/>
      <c r="S40" s="29"/>
      <c r="T40" s="60">
        <f>MIN(T3:T37)</f>
        <v>25.59</v>
      </c>
      <c r="U40" s="29"/>
      <c r="V40" s="65">
        <f>MIN(V3:V37)</f>
        <v>35.04</v>
      </c>
      <c r="W40" s="29"/>
      <c r="X40" s="29"/>
      <c r="Y40" s="29"/>
      <c r="Z40" s="60">
        <f>MIN(Z3:Z37)</f>
        <v>35.04</v>
      </c>
      <c r="AA40" s="29"/>
      <c r="AB40" s="65">
        <f>MIN(AB3:AB37)</f>
        <v>25.91</v>
      </c>
      <c r="AC40" s="29"/>
      <c r="AD40" s="29"/>
      <c r="AE40" s="29"/>
      <c r="AF40" s="60">
        <f>MIN(AF3:AF37)</f>
        <v>28.52</v>
      </c>
      <c r="AG40" s="29"/>
      <c r="AH40" s="65">
        <f>MIN(AH3:AH37)</f>
        <v>22.46</v>
      </c>
      <c r="AI40" s="29"/>
      <c r="AJ40" s="29"/>
      <c r="AK40" s="29"/>
      <c r="AL40" s="60">
        <f>MIN(AL3:AL37)</f>
        <v>25.61</v>
      </c>
      <c r="AM40" s="29"/>
      <c r="AN40" s="65">
        <f>MIN(AN3:AN37)</f>
        <v>22.77</v>
      </c>
      <c r="AO40" s="29"/>
      <c r="AP40" s="29"/>
      <c r="AQ40" s="29"/>
      <c r="AR40" s="60">
        <f>MIN(AR3:AR37)</f>
        <v>27.05</v>
      </c>
      <c r="AS40" s="29"/>
    </row>
    <row r="41" spans="1:45" s="4" customFormat="1" ht="12.75">
      <c r="A41" s="43" t="s">
        <v>22</v>
      </c>
      <c r="B41" s="44"/>
      <c r="C41" s="44"/>
      <c r="D41" s="44"/>
      <c r="E41" s="28"/>
      <c r="F41" s="29"/>
      <c r="G41" s="30"/>
      <c r="H41" s="31"/>
      <c r="I41" s="84"/>
      <c r="J41" s="65">
        <f>MAX(J3:J37)</f>
        <v>166.06</v>
      </c>
      <c r="K41" s="29"/>
      <c r="L41" s="29"/>
      <c r="M41" s="29"/>
      <c r="N41" s="60">
        <f>MAX(N3:N37)</f>
        <v>196.06</v>
      </c>
      <c r="O41" s="29"/>
      <c r="P41" s="65">
        <f>MAX(P3:P37)</f>
        <v>184.88</v>
      </c>
      <c r="Q41" s="29"/>
      <c r="R41" s="29"/>
      <c r="S41" s="29"/>
      <c r="T41" s="60">
        <f>MAX(T3:T37)</f>
        <v>194.88</v>
      </c>
      <c r="U41" s="29"/>
      <c r="V41" s="65">
        <f>MAX(V3:V37)</f>
        <v>222</v>
      </c>
      <c r="W41" s="29"/>
      <c r="X41" s="29"/>
      <c r="Y41" s="29"/>
      <c r="Z41" s="60">
        <f>MAX(Z3:Z37)</f>
        <v>222</v>
      </c>
      <c r="AA41" s="29"/>
      <c r="AB41" s="65">
        <f>MAX(AB3:AB37)</f>
        <v>157.68</v>
      </c>
      <c r="AC41" s="29"/>
      <c r="AD41" s="29"/>
      <c r="AE41" s="29"/>
      <c r="AF41" s="60">
        <f>MAX(AF3:AF37)</f>
        <v>177.68</v>
      </c>
      <c r="AG41" s="29"/>
      <c r="AH41" s="65">
        <f>MAX(AH3:AH37)</f>
        <v>131.96</v>
      </c>
      <c r="AI41" s="29"/>
      <c r="AJ41" s="29"/>
      <c r="AK41" s="29"/>
      <c r="AL41" s="60">
        <f>MAX(AL3:AL37)</f>
        <v>141.96</v>
      </c>
      <c r="AM41" s="29"/>
      <c r="AN41" s="65">
        <f>MAX(AN3:AN37)</f>
        <v>144</v>
      </c>
      <c r="AO41" s="29"/>
      <c r="AP41" s="29"/>
      <c r="AQ41" s="29"/>
      <c r="AR41" s="60">
        <f>MAX(AR3:AR37)</f>
        <v>164</v>
      </c>
      <c r="AS41" s="29"/>
    </row>
    <row r="42" spans="1:45" s="4" customFormat="1" ht="12.75">
      <c r="A42" s="43" t="s">
        <v>23</v>
      </c>
      <c r="B42" s="44"/>
      <c r="C42" s="44"/>
      <c r="D42" s="44"/>
      <c r="E42" s="28"/>
      <c r="F42" s="29"/>
      <c r="G42" s="30"/>
      <c r="H42" s="31"/>
      <c r="I42" s="84"/>
      <c r="J42" s="65">
        <f>AVERAGE(J3:J37)</f>
        <v>64.81212121212121</v>
      </c>
      <c r="K42" s="29"/>
      <c r="L42" s="29"/>
      <c r="M42" s="29"/>
      <c r="N42" s="66">
        <f>AVERAGE(N3:N37)</f>
        <v>71.02424242424243</v>
      </c>
      <c r="O42" s="29"/>
      <c r="P42" s="65">
        <f>AVERAGE(P3:P37)</f>
        <v>55.55727272727274</v>
      </c>
      <c r="Q42" s="29"/>
      <c r="R42" s="29"/>
      <c r="S42" s="29"/>
      <c r="T42" s="66">
        <f>AVERAGE(T3:T37)</f>
        <v>60.102727272727286</v>
      </c>
      <c r="U42" s="29"/>
      <c r="V42" s="65">
        <f>AVERAGE(V3:V37)</f>
        <v>66.94424242424242</v>
      </c>
      <c r="W42" s="29"/>
      <c r="X42" s="29"/>
      <c r="Y42" s="29"/>
      <c r="Z42" s="66">
        <f>AVERAGE(Z3:Z37)</f>
        <v>73.45939393939393</v>
      </c>
      <c r="AA42" s="29"/>
      <c r="AB42" s="65">
        <f>AVERAGE(AB3:AB37)</f>
        <v>51.85333333333333</v>
      </c>
      <c r="AC42" s="29"/>
      <c r="AD42" s="29"/>
      <c r="AE42" s="29"/>
      <c r="AF42" s="66">
        <f>AVERAGE(AF3:AF37)</f>
        <v>59.883636363636356</v>
      </c>
      <c r="AG42" s="29"/>
      <c r="AH42" s="65">
        <f>AVERAGE(AH3:AH37)</f>
        <v>49.0639393939394</v>
      </c>
      <c r="AI42" s="29"/>
      <c r="AJ42" s="29"/>
      <c r="AK42" s="29"/>
      <c r="AL42" s="66">
        <f>AVERAGE(AL3:AL37)</f>
        <v>52.548787878787884</v>
      </c>
      <c r="AM42" s="29"/>
      <c r="AN42" s="65">
        <f>AVERAGE(AN3:AN37)</f>
        <v>54.2009090909091</v>
      </c>
      <c r="AO42" s="29"/>
      <c r="AP42" s="29"/>
      <c r="AQ42" s="29"/>
      <c r="AR42" s="66">
        <f>AVERAGE(AR3:AR37)</f>
        <v>61.77666666666667</v>
      </c>
      <c r="AS42" s="29"/>
    </row>
    <row r="43" spans="1:45" s="4" customFormat="1" ht="12.75">
      <c r="A43" s="43" t="s">
        <v>24</v>
      </c>
      <c r="B43" s="44"/>
      <c r="C43" s="44"/>
      <c r="D43" s="44"/>
      <c r="E43" s="28"/>
      <c r="F43" s="29"/>
      <c r="G43" s="30"/>
      <c r="H43" s="31"/>
      <c r="I43" s="84"/>
      <c r="J43" s="65">
        <f>STDEV(J3:J37)</f>
        <v>26.45578537361626</v>
      </c>
      <c r="K43" s="29"/>
      <c r="L43" s="29"/>
      <c r="M43" s="29"/>
      <c r="N43" s="60">
        <f>STDEV(K3:N37)</f>
        <v>34.64166100742991</v>
      </c>
      <c r="O43" s="29"/>
      <c r="P43" s="65">
        <f>STDEV(P3:P37)</f>
        <v>29.999858465575215</v>
      </c>
      <c r="Q43" s="29"/>
      <c r="R43" s="29"/>
      <c r="S43" s="29"/>
      <c r="T43" s="60">
        <f>STDEV(Q3:T37)</f>
        <v>30.630683600118168</v>
      </c>
      <c r="U43" s="29"/>
      <c r="V43" s="65">
        <f>STDEV(V3:V37)</f>
        <v>34.662782908176816</v>
      </c>
      <c r="W43" s="29"/>
      <c r="X43" s="29"/>
      <c r="Y43" s="29"/>
      <c r="Z43" s="60">
        <f>STDEV(W3:Z37)</f>
        <v>37.125285429584004</v>
      </c>
      <c r="AA43" s="29"/>
      <c r="AB43" s="65">
        <f>STDEV(AB3:AB37)</f>
        <v>24.221677360716928</v>
      </c>
      <c r="AC43" s="29"/>
      <c r="AD43" s="29"/>
      <c r="AE43" s="29"/>
      <c r="AF43" s="60">
        <f>STDEV(AC3:AF37)</f>
        <v>29.692582257675834</v>
      </c>
      <c r="AG43" s="29"/>
      <c r="AH43" s="65">
        <f>STDEV(AH3:AH37)</f>
        <v>22.724955987222764</v>
      </c>
      <c r="AI43" s="29"/>
      <c r="AJ43" s="29"/>
      <c r="AK43" s="29"/>
      <c r="AL43" s="60">
        <f>STDEV(AI3:AL37)</f>
        <v>26.221022919605886</v>
      </c>
      <c r="AM43" s="29"/>
      <c r="AN43" s="65">
        <f>STDEV(AN3:AN37)</f>
        <v>23.08969255474674</v>
      </c>
      <c r="AO43" s="29"/>
      <c r="AP43" s="29"/>
      <c r="AQ43" s="29"/>
      <c r="AR43" s="60">
        <f>STDEV(AO3:AR37)</f>
        <v>30.075722360742592</v>
      </c>
      <c r="AS43" s="29"/>
    </row>
    <row r="44" spans="1:45" s="4" customFormat="1" ht="12.75">
      <c r="A44" s="43" t="s">
        <v>25</v>
      </c>
      <c r="B44" s="44"/>
      <c r="C44" s="44"/>
      <c r="D44" s="44"/>
      <c r="E44" s="28"/>
      <c r="F44" s="29"/>
      <c r="G44" s="30"/>
      <c r="H44" s="31"/>
      <c r="I44" s="84"/>
      <c r="J44" s="65"/>
      <c r="K44" s="29">
        <f>MAX(K3:K37)</f>
        <v>6</v>
      </c>
      <c r="L44" s="29"/>
      <c r="M44" s="29"/>
      <c r="N44" s="60"/>
      <c r="O44" s="29"/>
      <c r="P44" s="65"/>
      <c r="Q44" s="29">
        <f>MAX(Q3:Q37)</f>
        <v>6</v>
      </c>
      <c r="R44" s="29"/>
      <c r="S44" s="29"/>
      <c r="T44" s="60"/>
      <c r="U44" s="29"/>
      <c r="V44" s="65"/>
      <c r="W44" s="29">
        <f>MAX(W3:W37)</f>
        <v>9</v>
      </c>
      <c r="X44" s="29"/>
      <c r="Y44" s="29"/>
      <c r="Z44" s="60"/>
      <c r="AA44" s="29"/>
      <c r="AB44" s="65"/>
      <c r="AC44" s="29">
        <f>MAX(AC3:AC37)</f>
        <v>7</v>
      </c>
      <c r="AD44" s="29"/>
      <c r="AE44" s="29"/>
      <c r="AF44" s="60"/>
      <c r="AG44" s="29"/>
      <c r="AH44" s="65"/>
      <c r="AI44" s="29">
        <f>MAX(AI3:AI37)</f>
        <v>6</v>
      </c>
      <c r="AJ44" s="29"/>
      <c r="AK44" s="29"/>
      <c r="AL44" s="60"/>
      <c r="AM44" s="29"/>
      <c r="AN44" s="65"/>
      <c r="AO44" s="29">
        <f>MAX(AO3:AO37)</f>
        <v>7</v>
      </c>
      <c r="AP44" s="29"/>
      <c r="AQ44" s="29"/>
      <c r="AR44" s="60"/>
      <c r="AS44" s="29"/>
    </row>
    <row r="45" spans="1:45" s="4" customFormat="1" ht="13.5" thickBot="1">
      <c r="A45" s="45" t="s">
        <v>26</v>
      </c>
      <c r="B45" s="46"/>
      <c r="C45" s="46"/>
      <c r="D45" s="46"/>
      <c r="E45" s="33"/>
      <c r="F45" s="34"/>
      <c r="G45" s="35"/>
      <c r="H45" s="36"/>
      <c r="I45" s="82"/>
      <c r="J45" s="61"/>
      <c r="K45" s="34">
        <f>AVERAGE(K3:K37)</f>
        <v>1.2424242424242424</v>
      </c>
      <c r="L45" s="34"/>
      <c r="M45" s="34"/>
      <c r="N45" s="62"/>
      <c r="O45" s="34"/>
      <c r="P45" s="61"/>
      <c r="Q45" s="34">
        <f>AVERAGE(Q3:Q37)</f>
        <v>0.7272727272727273</v>
      </c>
      <c r="R45" s="34"/>
      <c r="S45" s="34"/>
      <c r="T45" s="62"/>
      <c r="U45" s="34"/>
      <c r="V45" s="61"/>
      <c r="W45" s="34">
        <f>AVERAGE(W3:W37)</f>
        <v>1.2424242424242424</v>
      </c>
      <c r="X45" s="34"/>
      <c r="Y45" s="34"/>
      <c r="Z45" s="62"/>
      <c r="AA45" s="34"/>
      <c r="AB45" s="61"/>
      <c r="AC45" s="34">
        <f>AVERAGE(AC3:AC37)</f>
        <v>1.4242424242424243</v>
      </c>
      <c r="AD45" s="34"/>
      <c r="AE45" s="34"/>
      <c r="AF45" s="62"/>
      <c r="AG45" s="34"/>
      <c r="AH45" s="61"/>
      <c r="AI45" s="34">
        <f>AVERAGE(AI3:AI37)</f>
        <v>0.696969696969697</v>
      </c>
      <c r="AJ45" s="34"/>
      <c r="AK45" s="34"/>
      <c r="AL45" s="62"/>
      <c r="AM45" s="34"/>
      <c r="AN45" s="61"/>
      <c r="AO45" s="34">
        <f>AVERAGE(AO3:AO37)</f>
        <v>1.3333333333333333</v>
      </c>
      <c r="AP45" s="34"/>
      <c r="AQ45" s="34"/>
      <c r="AR45" s="62"/>
      <c r="AS45" s="34"/>
    </row>
    <row r="46" spans="1:45" s="4" customFormat="1" ht="12.75">
      <c r="A46" s="47" t="s">
        <v>27</v>
      </c>
      <c r="B46" s="48"/>
      <c r="C46" s="48"/>
      <c r="D46" s="48"/>
      <c r="E46" s="5">
        <v>33</v>
      </c>
      <c r="F46" s="6"/>
      <c r="G46" s="6"/>
      <c r="H46" s="6"/>
      <c r="I46" s="6"/>
      <c r="J46" s="67"/>
      <c r="K46" s="6"/>
      <c r="L46" s="6"/>
      <c r="M46" s="6"/>
      <c r="N46" s="67"/>
      <c r="O46" s="6"/>
      <c r="P46" s="67"/>
      <c r="Q46" s="6"/>
      <c r="R46" s="6"/>
      <c r="S46" s="6"/>
      <c r="T46" s="67"/>
      <c r="U46" s="6"/>
      <c r="V46" s="67"/>
      <c r="W46" s="6"/>
      <c r="X46" s="6"/>
      <c r="Y46" s="6"/>
      <c r="Z46" s="67"/>
      <c r="AA46" s="6"/>
      <c r="AB46" s="67"/>
      <c r="AC46" s="6"/>
      <c r="AD46" s="6"/>
      <c r="AE46" s="6"/>
      <c r="AF46" s="67"/>
      <c r="AG46" s="6"/>
      <c r="AH46" s="67"/>
      <c r="AI46" s="6"/>
      <c r="AJ46" s="6"/>
      <c r="AK46" s="6"/>
      <c r="AL46" s="67"/>
      <c r="AM46" s="6"/>
      <c r="AN46" s="67"/>
      <c r="AO46" s="6"/>
      <c r="AP46" s="6"/>
      <c r="AQ46" s="6"/>
      <c r="AR46" s="67"/>
      <c r="AS46" s="6"/>
    </row>
  </sheetData>
  <sheetProtection insertRows="0" deleteRows="0" selectLockedCells="1" sort="0"/>
  <mergeCells count="6">
    <mergeCell ref="AH1:AK1"/>
    <mergeCell ref="AN1:AQ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36 X4:Y36 L4:M36 AD4:AE36 R4:S36 AP4:AQ36">
      <formula1>0</formula1>
      <formula2>1</formula2>
    </dataValidation>
    <dataValidation errorStyle="warning" type="decimal" allowBlank="1" showErrorMessage="1" errorTitle="That's a lot of misses" error="It's unusual to miss more than 10" sqref="AI4:AI36 K4:K36 Q4:Q36 W4:W36 AC4:AC36 AO4:AO36">
      <formula1>0</formula1>
      <formula2>10</formula2>
    </dataValidation>
    <dataValidation errorStyle="warning" type="decimal" allowBlank="1" errorTitle="New Max or Min" error="Please verify your data" sqref="P4:P21 V4:V21 AB4:AB21">
      <formula1>#REF!</formula1>
      <formula2>#REF!</formula2>
    </dataValidation>
    <dataValidation allowBlank="1" showInputMessage="1" sqref="J4:J21"/>
    <dataValidation errorStyle="warning" type="decimal" allowBlank="1" errorTitle="New Max or Min" error="Please verify your data" sqref="AH4:AH21 AN4:AN21">
      <formula1>#REF!</formula1>
      <formula2>#REF!</formula2>
    </dataValidation>
  </dataValidations>
  <printOptions horizontalCentered="1" verticalCentered="1"/>
  <pageMargins left="0" right="0" top="0.5" bottom="0.5" header="1" footer="0.25"/>
  <pageSetup fitToHeight="0" fitToWidth="1" horizontalDpi="300" verticalDpi="300" orientation="landscape" scale="46" r:id="rId1"/>
  <headerFooter alignWithMargins="0">
    <oddHeader>&amp;CPage &amp;P&amp;R&amp;F</oddHeader>
  </headerFooter>
  <rowBreaks count="1" manualBreakCount="1">
    <brk id="37" max="255" man="1"/>
  </rowBreaks>
  <colBreaks count="1" manualBreakCount="1">
    <brk id="33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46"/>
  <sheetViews>
    <sheetView zoomScale="75" zoomScaleNormal="75" zoomScalePageLayoutView="0" workbookViewId="0" topLeftCell="A1">
      <pane xSplit="8" ySplit="3" topLeftCell="Z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7" sqref="A27"/>
    </sheetView>
  </sheetViews>
  <sheetFormatPr defaultColWidth="7.8515625" defaultRowHeight="12.75"/>
  <cols>
    <col min="1" max="1" width="30.28125" style="7" bestFit="1" customWidth="1"/>
    <col min="2" max="2" width="4.7109375" style="7" hidden="1" customWidth="1"/>
    <col min="3" max="3" width="6.28125" style="7" hidden="1" customWidth="1"/>
    <col min="4" max="4" width="4.7109375" style="7" hidden="1" customWidth="1"/>
    <col min="5" max="5" width="6.140625" style="8" customWidth="1"/>
    <col min="6" max="8" width="6.00390625" style="9" customWidth="1"/>
    <col min="9" max="9" width="7.57421875" style="9" customWidth="1"/>
    <col min="10" max="10" width="6.8515625" style="68" customWidth="1"/>
    <col min="11" max="11" width="3.7109375" style="69" customWidth="1"/>
    <col min="12" max="12" width="3.8515625" style="69" bestFit="1" customWidth="1"/>
    <col min="13" max="13" width="3.8515625" style="69" customWidth="1"/>
    <col min="14" max="14" width="6.57421875" style="70" customWidth="1"/>
    <col min="15" max="15" width="4.57421875" style="9" bestFit="1" customWidth="1"/>
    <col min="16" max="16" width="6.7109375" style="68" customWidth="1"/>
    <col min="17" max="17" width="3.7109375" style="69" customWidth="1"/>
    <col min="18" max="18" width="4.00390625" style="69" bestFit="1" customWidth="1"/>
    <col min="19" max="19" width="3.8515625" style="69" customWidth="1"/>
    <col min="20" max="20" width="6.57421875" style="70" customWidth="1"/>
    <col min="21" max="21" width="4.57421875" style="9" bestFit="1" customWidth="1"/>
    <col min="22" max="22" width="6.7109375" style="68" customWidth="1"/>
    <col min="23" max="23" width="3.7109375" style="69" customWidth="1"/>
    <col min="24" max="24" width="3.8515625" style="69" bestFit="1" customWidth="1"/>
    <col min="25" max="25" width="3.8515625" style="69" customWidth="1"/>
    <col min="26" max="26" width="6.57421875" style="70" customWidth="1"/>
    <col min="27" max="27" width="4.57421875" style="9" bestFit="1" customWidth="1"/>
    <col min="28" max="28" width="6.7109375" style="68" customWidth="1"/>
    <col min="29" max="29" width="3.7109375" style="69" customWidth="1"/>
    <col min="30" max="30" width="3.8515625" style="69" bestFit="1" customWidth="1"/>
    <col min="31" max="31" width="3.8515625" style="69" customWidth="1"/>
    <col min="32" max="32" width="6.57421875" style="70" customWidth="1"/>
    <col min="33" max="33" width="4.57421875" style="9" bestFit="1" customWidth="1"/>
    <col min="34" max="34" width="6.7109375" style="68" customWidth="1"/>
    <col min="35" max="35" width="3.7109375" style="69" customWidth="1"/>
    <col min="36" max="36" width="3.8515625" style="69" bestFit="1" customWidth="1"/>
    <col min="37" max="37" width="3.8515625" style="69" customWidth="1"/>
    <col min="38" max="38" width="6.57421875" style="70" customWidth="1"/>
    <col min="39" max="39" width="4.57421875" style="9" bestFit="1" customWidth="1"/>
    <col min="40" max="40" width="6.7109375" style="68" customWidth="1"/>
    <col min="41" max="41" width="3.7109375" style="69" customWidth="1"/>
    <col min="42" max="43" width="3.8515625" style="69" customWidth="1"/>
    <col min="44" max="44" width="6.57421875" style="70" customWidth="1"/>
    <col min="45" max="45" width="4.57421875" style="9" bestFit="1" customWidth="1"/>
    <col min="46" max="46" width="31.421875" style="10" customWidth="1"/>
    <col min="47" max="16384" width="7.8515625" style="10" customWidth="1"/>
  </cols>
  <sheetData>
    <row r="1" spans="1:45" s="2" customFormat="1" ht="12.75" customHeight="1" thickBot="1">
      <c r="A1" s="15" t="s">
        <v>3</v>
      </c>
      <c r="B1" s="16"/>
      <c r="C1" s="16"/>
      <c r="D1" s="16"/>
      <c r="E1" s="16"/>
      <c r="F1" s="16"/>
      <c r="G1" s="16"/>
      <c r="H1" s="17"/>
      <c r="I1" s="80"/>
      <c r="J1" s="88" t="s">
        <v>4</v>
      </c>
      <c r="K1" s="89"/>
      <c r="L1" s="89"/>
      <c r="M1" s="89"/>
      <c r="N1" s="49"/>
      <c r="O1" s="50"/>
      <c r="P1" s="88" t="s">
        <v>5</v>
      </c>
      <c r="Q1" s="89"/>
      <c r="R1" s="89"/>
      <c r="S1" s="89"/>
      <c r="T1" s="49"/>
      <c r="U1" s="50"/>
      <c r="V1" s="88" t="s">
        <v>6</v>
      </c>
      <c r="W1" s="89"/>
      <c r="X1" s="89"/>
      <c r="Y1" s="89"/>
      <c r="Z1" s="49"/>
      <c r="AA1" s="50"/>
      <c r="AB1" s="88" t="s">
        <v>7</v>
      </c>
      <c r="AC1" s="89"/>
      <c r="AD1" s="89"/>
      <c r="AE1" s="89"/>
      <c r="AF1" s="49"/>
      <c r="AG1" s="50"/>
      <c r="AH1" s="88" t="s">
        <v>8</v>
      </c>
      <c r="AI1" s="89"/>
      <c r="AJ1" s="89"/>
      <c r="AK1" s="89"/>
      <c r="AL1" s="49"/>
      <c r="AM1" s="50"/>
      <c r="AN1" s="88" t="s">
        <v>9</v>
      </c>
      <c r="AO1" s="89"/>
      <c r="AP1" s="89"/>
      <c r="AQ1" s="89"/>
      <c r="AR1" s="49"/>
      <c r="AS1" s="50"/>
    </row>
    <row r="2" spans="1:46" s="3" customFormat="1" ht="78" customHeight="1" thickBot="1">
      <c r="A2" s="18" t="s">
        <v>10</v>
      </c>
      <c r="B2" s="19" t="s">
        <v>0</v>
      </c>
      <c r="C2" s="19" t="s">
        <v>29</v>
      </c>
      <c r="D2" s="19" t="s">
        <v>28</v>
      </c>
      <c r="E2" s="20" t="s">
        <v>11</v>
      </c>
      <c r="F2" s="20" t="s">
        <v>12</v>
      </c>
      <c r="G2" s="21" t="s">
        <v>13</v>
      </c>
      <c r="H2" s="22" t="s">
        <v>14</v>
      </c>
      <c r="I2" s="86" t="s">
        <v>31</v>
      </c>
      <c r="J2" s="51" t="s">
        <v>15</v>
      </c>
      <c r="K2" s="52" t="s">
        <v>1</v>
      </c>
      <c r="L2" s="52" t="s">
        <v>16</v>
      </c>
      <c r="M2" s="52" t="s">
        <v>2</v>
      </c>
      <c r="N2" s="53" t="s">
        <v>17</v>
      </c>
      <c r="O2" s="54" t="s">
        <v>11</v>
      </c>
      <c r="P2" s="51" t="s">
        <v>15</v>
      </c>
      <c r="Q2" s="52" t="s">
        <v>1</v>
      </c>
      <c r="R2" s="52" t="s">
        <v>16</v>
      </c>
      <c r="S2" s="52" t="s">
        <v>2</v>
      </c>
      <c r="T2" s="53" t="s">
        <v>17</v>
      </c>
      <c r="U2" s="54" t="s">
        <v>11</v>
      </c>
      <c r="V2" s="51" t="s">
        <v>15</v>
      </c>
      <c r="W2" s="52" t="s">
        <v>1</v>
      </c>
      <c r="X2" s="52" t="s">
        <v>16</v>
      </c>
      <c r="Y2" s="52" t="s">
        <v>2</v>
      </c>
      <c r="Z2" s="53" t="s">
        <v>17</v>
      </c>
      <c r="AA2" s="54" t="s">
        <v>11</v>
      </c>
      <c r="AB2" s="51" t="s">
        <v>15</v>
      </c>
      <c r="AC2" s="52" t="s">
        <v>1</v>
      </c>
      <c r="AD2" s="52" t="s">
        <v>16</v>
      </c>
      <c r="AE2" s="52" t="s">
        <v>2</v>
      </c>
      <c r="AF2" s="53" t="s">
        <v>17</v>
      </c>
      <c r="AG2" s="54" t="s">
        <v>11</v>
      </c>
      <c r="AH2" s="51" t="s">
        <v>15</v>
      </c>
      <c r="AI2" s="52" t="s">
        <v>1</v>
      </c>
      <c r="AJ2" s="52" t="s">
        <v>16</v>
      </c>
      <c r="AK2" s="52" t="s">
        <v>2</v>
      </c>
      <c r="AL2" s="53" t="s">
        <v>17</v>
      </c>
      <c r="AM2" s="54" t="s">
        <v>11</v>
      </c>
      <c r="AN2" s="51" t="s">
        <v>15</v>
      </c>
      <c r="AO2" s="52" t="s">
        <v>1</v>
      </c>
      <c r="AP2" s="52" t="s">
        <v>16</v>
      </c>
      <c r="AQ2" s="52" t="s">
        <v>2</v>
      </c>
      <c r="AR2" s="53" t="s">
        <v>17</v>
      </c>
      <c r="AS2" s="54" t="s">
        <v>11</v>
      </c>
      <c r="AT2" s="76" t="s">
        <v>30</v>
      </c>
    </row>
    <row r="3" spans="1:45" s="3" customFormat="1" ht="12.75">
      <c r="A3" s="23" t="s">
        <v>18</v>
      </c>
      <c r="B3" s="24"/>
      <c r="C3" s="24"/>
      <c r="D3" s="24"/>
      <c r="E3" s="25"/>
      <c r="F3" s="25"/>
      <c r="G3" s="26"/>
      <c r="H3" s="27"/>
      <c r="I3" s="81"/>
      <c r="J3" s="55"/>
      <c r="K3" s="25"/>
      <c r="L3" s="25"/>
      <c r="M3" s="25"/>
      <c r="N3" s="56"/>
      <c r="O3" s="27"/>
      <c r="P3" s="55"/>
      <c r="Q3" s="25"/>
      <c r="R3" s="25"/>
      <c r="S3" s="25"/>
      <c r="T3" s="56"/>
      <c r="U3" s="27"/>
      <c r="V3" s="55"/>
      <c r="W3" s="25"/>
      <c r="X3" s="25"/>
      <c r="Y3" s="25"/>
      <c r="Z3" s="56"/>
      <c r="AA3" s="27"/>
      <c r="AB3" s="55"/>
      <c r="AC3" s="25"/>
      <c r="AD3" s="25"/>
      <c r="AE3" s="25"/>
      <c r="AF3" s="56"/>
      <c r="AG3" s="27"/>
      <c r="AH3" s="55"/>
      <c r="AI3" s="25"/>
      <c r="AJ3" s="25"/>
      <c r="AK3" s="25"/>
      <c r="AL3" s="56"/>
      <c r="AM3" s="27"/>
      <c r="AN3" s="55"/>
      <c r="AO3" s="25"/>
      <c r="AP3" s="25"/>
      <c r="AQ3" s="25"/>
      <c r="AR3" s="56"/>
      <c r="AS3" s="27"/>
    </row>
    <row r="4" spans="1:46" s="1" customFormat="1" ht="12.75">
      <c r="A4" s="14" t="s">
        <v>32</v>
      </c>
      <c r="B4" s="12"/>
      <c r="C4" s="11"/>
      <c r="D4" s="13"/>
      <c r="E4" s="71">
        <f>RANK(F4,F$3:F$37,1)</f>
        <v>25</v>
      </c>
      <c r="F4" s="72">
        <f>O4+U4+AA4+AG4+AM4+AS4</f>
        <v>140</v>
      </c>
      <c r="G4" s="73">
        <f>IF(K4=0,1,0)+IF(Q4=0,1,0)+IF(W4=0,1,0)+IF(AC4=0,1,0)+IF(AI4=0,1,0)+IF(AO4=0,1,0)</f>
        <v>3</v>
      </c>
      <c r="H4" s="74">
        <f>K4+Q4+W4+AC4+AI4+AO4</f>
        <v>6</v>
      </c>
      <c r="I4" s="85">
        <f>N4+T4+Z4+AF4+AL4+AR4</f>
        <v>414.63</v>
      </c>
      <c r="J4" s="57">
        <v>79.43</v>
      </c>
      <c r="K4" s="58">
        <v>0</v>
      </c>
      <c r="L4" s="59">
        <v>0</v>
      </c>
      <c r="M4" s="59">
        <v>0</v>
      </c>
      <c r="N4" s="75">
        <f aca="true" t="shared" si="0" ref="N4:N24">IF((OR(J4="",J4="DNF",J4="DQ",J4="DNC")),"",(J4+(5*K4)+(L4*10)-(M4*10)))</f>
        <v>79.43</v>
      </c>
      <c r="O4" s="74">
        <f>IF(N4="",Default_Rank_Score,RANK(N4,N$3:N$37,1))</f>
        <v>25</v>
      </c>
      <c r="P4" s="57">
        <v>61.39</v>
      </c>
      <c r="Q4" s="58">
        <v>1</v>
      </c>
      <c r="R4" s="59">
        <v>0</v>
      </c>
      <c r="S4" s="59">
        <v>0</v>
      </c>
      <c r="T4" s="78">
        <f aca="true" t="shared" si="1" ref="T4:T24">IF((OR(P4="",P4="DNF",P4="DQ",P4="DNC")),"",(P4+(5*Q4)+(R4*10)-(S4*10)))</f>
        <v>66.39</v>
      </c>
      <c r="U4" s="79">
        <f>IF(T4="",Default_Rank_Score,RANK(T4,T$3:T$37,1))</f>
        <v>23</v>
      </c>
      <c r="V4" s="57">
        <v>65.03</v>
      </c>
      <c r="W4" s="58">
        <v>2</v>
      </c>
      <c r="X4" s="59">
        <v>0</v>
      </c>
      <c r="Y4" s="59">
        <v>0</v>
      </c>
      <c r="Z4" s="78">
        <f>IF((OR(V4="",V4="DNF",V4="DQ",V4="DNC")),"",(V4+(5*W4)+(X4*10)-(Y4*10)))</f>
        <v>75.03</v>
      </c>
      <c r="AA4" s="79">
        <f>IF(Z4="",Default_Rank_Score,RANK(Z4,Z$3:Z$37,1))</f>
        <v>24</v>
      </c>
      <c r="AB4" s="57">
        <v>61.44</v>
      </c>
      <c r="AC4" s="58">
        <v>3</v>
      </c>
      <c r="AD4" s="59">
        <v>1</v>
      </c>
      <c r="AE4" s="59">
        <v>0</v>
      </c>
      <c r="AF4" s="78">
        <f aca="true" t="shared" si="2" ref="AF4:AF24">IF((OR(AB4="",AB4="DNF",AB4="DQ",AB4="DNC")),"",(AB4+(5*AC4)+(AD4*10)-(AE4*10)))</f>
        <v>86.44</v>
      </c>
      <c r="AG4" s="79">
        <f>IF(AF4="",Default_Rank_Score,RANK(AF4,AF$3:AF$37,1))</f>
        <v>31</v>
      </c>
      <c r="AH4" s="57">
        <v>50.42</v>
      </c>
      <c r="AI4" s="58">
        <v>0</v>
      </c>
      <c r="AJ4" s="59">
        <v>0</v>
      </c>
      <c r="AK4" s="59">
        <v>0</v>
      </c>
      <c r="AL4" s="78">
        <f aca="true" t="shared" si="3" ref="AL4:AL24">IF((OR(AH4="",AH4="DNF",AH4="DQ",AH4="DNC")),"",(AH4+(5*AI4)+(AJ4*10)-(AK4*10)))</f>
        <v>50.42</v>
      </c>
      <c r="AM4" s="79">
        <f>IF(AL4="",Default_Rank_Score,RANK(AL4,AL$3:AL$37,1))</f>
        <v>19</v>
      </c>
      <c r="AN4" s="57">
        <v>56.92</v>
      </c>
      <c r="AO4" s="58">
        <v>0</v>
      </c>
      <c r="AP4" s="59">
        <v>0</v>
      </c>
      <c r="AQ4" s="59">
        <v>0</v>
      </c>
      <c r="AR4" s="78">
        <f>IF((OR(AN4="",AN4="DNF",AN4="DQ",AN4="DNC")),"",(AN4+(5*AO4)+(AP4*10)-(AQ4*10)))</f>
        <v>56.92</v>
      </c>
      <c r="AS4" s="79">
        <f>IF(AR4="",Default_Rank_Score,RANK(AR4,AR$3:AR$37,1))</f>
        <v>18</v>
      </c>
      <c r="AT4" s="1" t="s">
        <v>65</v>
      </c>
    </row>
    <row r="5" spans="1:46" s="1" customFormat="1" ht="12.75">
      <c r="A5" s="14" t="s">
        <v>33</v>
      </c>
      <c r="B5" s="12"/>
      <c r="C5" s="11"/>
      <c r="D5" s="13"/>
      <c r="E5" s="71">
        <f>RANK(F5,F$3:F$37,1)</f>
        <v>33</v>
      </c>
      <c r="F5" s="72">
        <f aca="true" t="shared" si="4" ref="F5:F24">O5+U5+AA5+AG5+AM5+AS5</f>
        <v>198</v>
      </c>
      <c r="G5" s="73">
        <f aca="true" t="shared" si="5" ref="G5:G24">IF(K5=0,1,0)+IF(Q5=0,1,0)+IF(W5=0,1,0)+IF(AC5=0,1,0)+IF(AI5=0,1,0)+IF(AO5=0,1,0)</f>
        <v>1</v>
      </c>
      <c r="H5" s="74">
        <f aca="true" t="shared" si="6" ref="H5:H24">K5+Q5+W5+AC5+AI5+AO5</f>
        <v>18</v>
      </c>
      <c r="I5" s="85">
        <f aca="true" t="shared" si="7" ref="I5:I24">N5+T5+Z5+AF5+AL5+AR5</f>
        <v>1096.5800000000002</v>
      </c>
      <c r="J5" s="57">
        <v>166.06</v>
      </c>
      <c r="K5" s="58">
        <v>6</v>
      </c>
      <c r="L5" s="59">
        <v>0</v>
      </c>
      <c r="M5" s="59">
        <v>0</v>
      </c>
      <c r="N5" s="75">
        <f t="shared" si="0"/>
        <v>196.06</v>
      </c>
      <c r="O5" s="74">
        <f>IF(N5="",Default_Rank_Score,RANK(N5,N$3:N$37,1))</f>
        <v>33</v>
      </c>
      <c r="P5" s="57">
        <v>184.88</v>
      </c>
      <c r="Q5" s="58">
        <v>2</v>
      </c>
      <c r="R5" s="59">
        <v>0</v>
      </c>
      <c r="S5" s="59">
        <v>0</v>
      </c>
      <c r="T5" s="78">
        <f t="shared" si="1"/>
        <v>194.88</v>
      </c>
      <c r="U5" s="79">
        <f>IF(T5="",Default_Rank_Score,RANK(T5,T$3:T$37,1))</f>
        <v>33</v>
      </c>
      <c r="V5" s="57">
        <v>222</v>
      </c>
      <c r="W5" s="58">
        <v>0</v>
      </c>
      <c r="X5" s="59">
        <v>0</v>
      </c>
      <c r="Y5" s="59">
        <v>0</v>
      </c>
      <c r="Z5" s="78">
        <f aca="true" t="shared" si="8" ref="Z5:Z24">IF((OR(V5="",V5="DNF",V5="DQ",V5="DNC")),"",(V5+(5*W5)+(X5*10)-(Y5*10)))</f>
        <v>222</v>
      </c>
      <c r="AA5" s="79">
        <f>IF(Z5="",Default_Rank_Score,RANK(Z5,Z$3:Z$37,1))</f>
        <v>33</v>
      </c>
      <c r="AB5" s="57">
        <v>157.68</v>
      </c>
      <c r="AC5" s="58">
        <v>4</v>
      </c>
      <c r="AD5" s="59">
        <v>0</v>
      </c>
      <c r="AE5" s="59">
        <v>0</v>
      </c>
      <c r="AF5" s="78">
        <f t="shared" si="2"/>
        <v>177.68</v>
      </c>
      <c r="AG5" s="79">
        <f>IF(AF5="",Default_Rank_Score,RANK(AF5,AF$3:AF$37,1))</f>
        <v>33</v>
      </c>
      <c r="AH5" s="57">
        <v>131.96</v>
      </c>
      <c r="AI5" s="58">
        <v>2</v>
      </c>
      <c r="AJ5" s="59">
        <v>0</v>
      </c>
      <c r="AK5" s="59">
        <v>0</v>
      </c>
      <c r="AL5" s="78">
        <f t="shared" si="3"/>
        <v>141.96</v>
      </c>
      <c r="AM5" s="79">
        <f>IF(AL5="",Default_Rank_Score,RANK(AL5,AL$3:AL$37,1))</f>
        <v>33</v>
      </c>
      <c r="AN5" s="57">
        <v>144</v>
      </c>
      <c r="AO5" s="58">
        <v>4</v>
      </c>
      <c r="AP5" s="59">
        <v>0</v>
      </c>
      <c r="AQ5" s="59">
        <v>0</v>
      </c>
      <c r="AR5" s="78">
        <f aca="true" t="shared" si="9" ref="AR5:AR24">IF((OR(AN5="",AN5="DNF",AN5="DQ",AN5="DNC")),"",(AN5+(5*AO5)+(AP5*10)-(AQ5*10)))</f>
        <v>164</v>
      </c>
      <c r="AS5" s="79">
        <f>IF(AR5="",Default_Rank_Score,RANK(AR5,AR$3:AR$37,1))</f>
        <v>33</v>
      </c>
      <c r="AT5" s="1" t="s">
        <v>66</v>
      </c>
    </row>
    <row r="6" spans="1:46" s="1" customFormat="1" ht="12.75">
      <c r="A6" s="14" t="s">
        <v>34</v>
      </c>
      <c r="B6" s="12"/>
      <c r="C6" s="11"/>
      <c r="D6" s="13"/>
      <c r="E6" s="71">
        <f>RANK(F6,F$3:F$37,1)</f>
        <v>15</v>
      </c>
      <c r="F6" s="72">
        <f t="shared" si="4"/>
        <v>82</v>
      </c>
      <c r="G6" s="73">
        <f t="shared" si="5"/>
        <v>4</v>
      </c>
      <c r="H6" s="74">
        <f t="shared" si="6"/>
        <v>3</v>
      </c>
      <c r="I6" s="85">
        <f t="shared" si="7"/>
        <v>305.66999999999996</v>
      </c>
      <c r="J6" s="57">
        <v>49.71</v>
      </c>
      <c r="K6" s="58">
        <v>0</v>
      </c>
      <c r="L6" s="59">
        <v>0</v>
      </c>
      <c r="M6" s="59">
        <v>0</v>
      </c>
      <c r="N6" s="75">
        <f t="shared" si="0"/>
        <v>49.71</v>
      </c>
      <c r="O6" s="74">
        <f>IF(N6="",Default_Rank_Score,RANK(N6,N$3:N$37,1))</f>
        <v>7</v>
      </c>
      <c r="P6" s="57">
        <v>48.66</v>
      </c>
      <c r="Q6" s="58">
        <v>0</v>
      </c>
      <c r="R6" s="59">
        <v>0</v>
      </c>
      <c r="S6" s="59">
        <v>0</v>
      </c>
      <c r="T6" s="78">
        <f t="shared" si="1"/>
        <v>48.66</v>
      </c>
      <c r="U6" s="79">
        <f>IF(T6="",Default_Rank_Score,RANK(T6,T$3:T$37,1))</f>
        <v>14</v>
      </c>
      <c r="V6" s="57">
        <v>54.28</v>
      </c>
      <c r="W6" s="90">
        <v>0</v>
      </c>
      <c r="X6" s="59">
        <v>0</v>
      </c>
      <c r="Y6" s="59">
        <v>0</v>
      </c>
      <c r="Z6" s="78">
        <f t="shared" si="8"/>
        <v>54.28</v>
      </c>
      <c r="AA6" s="79">
        <f>IF(Z6="",Default_Rank_Score,RANK(Z6,Z$3:Z$37,1))</f>
        <v>11</v>
      </c>
      <c r="AB6" s="57">
        <v>46.55</v>
      </c>
      <c r="AC6" s="58">
        <v>0</v>
      </c>
      <c r="AD6" s="59">
        <v>0</v>
      </c>
      <c r="AE6" s="59">
        <v>0</v>
      </c>
      <c r="AF6" s="78">
        <f t="shared" si="2"/>
        <v>46.55</v>
      </c>
      <c r="AG6" s="79">
        <f>IF(AF6="",Default_Rank_Score,RANK(AF6,AF$3:AF$37,1))</f>
        <v>13</v>
      </c>
      <c r="AH6" s="57">
        <v>43.14</v>
      </c>
      <c r="AI6" s="58">
        <v>1</v>
      </c>
      <c r="AJ6" s="59">
        <v>0</v>
      </c>
      <c r="AK6" s="59">
        <v>0</v>
      </c>
      <c r="AL6" s="78">
        <f t="shared" si="3"/>
        <v>48.14</v>
      </c>
      <c r="AM6" s="79">
        <f>IF(AL6="",Default_Rank_Score,RANK(AL6,AL$3:AL$37,1))</f>
        <v>18</v>
      </c>
      <c r="AN6" s="57">
        <v>48.33</v>
      </c>
      <c r="AO6" s="58">
        <v>2</v>
      </c>
      <c r="AP6" s="59">
        <v>0</v>
      </c>
      <c r="AQ6" s="59">
        <v>0</v>
      </c>
      <c r="AR6" s="78">
        <f t="shared" si="9"/>
        <v>58.33</v>
      </c>
      <c r="AS6" s="79">
        <f>IF(AR6="",Default_Rank_Score,RANK(AR6,AR$3:AR$37,1))</f>
        <v>19</v>
      </c>
      <c r="AT6" s="1" t="s">
        <v>67</v>
      </c>
    </row>
    <row r="7" spans="1:46" s="1" customFormat="1" ht="12.75">
      <c r="A7" s="14" t="s">
        <v>35</v>
      </c>
      <c r="B7" s="12"/>
      <c r="C7" s="11"/>
      <c r="D7" s="13"/>
      <c r="E7" s="71">
        <f>RANK(F7,F$3:F$37,1)</f>
        <v>27</v>
      </c>
      <c r="F7" s="72">
        <f t="shared" si="4"/>
        <v>154</v>
      </c>
      <c r="G7" s="73">
        <f t="shared" si="5"/>
        <v>4</v>
      </c>
      <c r="H7" s="74">
        <f t="shared" si="6"/>
        <v>3</v>
      </c>
      <c r="I7" s="85">
        <f t="shared" si="7"/>
        <v>438.59</v>
      </c>
      <c r="J7" s="57">
        <v>77.89</v>
      </c>
      <c r="K7" s="58">
        <v>0</v>
      </c>
      <c r="L7" s="59">
        <v>0</v>
      </c>
      <c r="M7" s="59">
        <v>0</v>
      </c>
      <c r="N7" s="75">
        <f t="shared" si="0"/>
        <v>77.89</v>
      </c>
      <c r="O7" s="74">
        <f>IF(N7="",Default_Rank_Score,RANK(N7,N$3:N$37,1))</f>
        <v>23</v>
      </c>
      <c r="P7" s="57">
        <v>68.17</v>
      </c>
      <c r="Q7" s="58">
        <v>0</v>
      </c>
      <c r="R7" s="59">
        <v>0</v>
      </c>
      <c r="S7" s="59">
        <v>0</v>
      </c>
      <c r="T7" s="78">
        <f t="shared" si="1"/>
        <v>68.17</v>
      </c>
      <c r="U7" s="79">
        <f>IF(T7="",Default_Rank_Score,RANK(T7,T$3:T$37,1))</f>
        <v>24</v>
      </c>
      <c r="V7" s="57">
        <v>85.34</v>
      </c>
      <c r="W7" s="90">
        <v>0</v>
      </c>
      <c r="X7" s="59">
        <v>1</v>
      </c>
      <c r="Y7" s="59">
        <v>0</v>
      </c>
      <c r="Z7" s="78">
        <f t="shared" si="8"/>
        <v>95.34</v>
      </c>
      <c r="AA7" s="79">
        <f>IF(Z7="",Default_Rank_Score,RANK(Z7,Z$3:Z$37,1))</f>
        <v>28</v>
      </c>
      <c r="AB7" s="57">
        <v>58.13</v>
      </c>
      <c r="AC7" s="58">
        <v>2</v>
      </c>
      <c r="AD7" s="59">
        <v>0</v>
      </c>
      <c r="AE7" s="59">
        <v>0</v>
      </c>
      <c r="AF7" s="78">
        <f t="shared" si="2"/>
        <v>68.13</v>
      </c>
      <c r="AG7" s="79">
        <f>IF(AF7="",Default_Rank_Score,RANK(AF7,AF$3:AF$37,1))</f>
        <v>26</v>
      </c>
      <c r="AH7" s="57">
        <v>51.12</v>
      </c>
      <c r="AI7" s="58">
        <v>1</v>
      </c>
      <c r="AJ7" s="59">
        <v>0</v>
      </c>
      <c r="AK7" s="59">
        <v>0</v>
      </c>
      <c r="AL7" s="78">
        <f t="shared" si="3"/>
        <v>56.12</v>
      </c>
      <c r="AM7" s="79">
        <f>IF(AL7="",Default_Rank_Score,RANK(AL7,AL$3:AL$37,1))</f>
        <v>25</v>
      </c>
      <c r="AN7" s="57">
        <v>72.94</v>
      </c>
      <c r="AO7" s="58">
        <v>0</v>
      </c>
      <c r="AP7" s="59">
        <v>0</v>
      </c>
      <c r="AQ7" s="59">
        <v>0</v>
      </c>
      <c r="AR7" s="78">
        <f t="shared" si="9"/>
        <v>72.94</v>
      </c>
      <c r="AS7" s="79">
        <f>IF(AR7="",Default_Rank_Score,RANK(AR7,AR$3:AR$37,1))</f>
        <v>28</v>
      </c>
      <c r="AT7" s="1" t="s">
        <v>68</v>
      </c>
    </row>
    <row r="8" spans="1:46" s="1" customFormat="1" ht="12.75">
      <c r="A8" s="14" t="s">
        <v>36</v>
      </c>
      <c r="B8" s="12"/>
      <c r="C8" s="11"/>
      <c r="D8" s="13"/>
      <c r="E8" s="71">
        <f>RANK(F8,F$3:F$37,1)</f>
        <v>12</v>
      </c>
      <c r="F8" s="72">
        <f t="shared" si="4"/>
        <v>70</v>
      </c>
      <c r="G8" s="73">
        <f t="shared" si="5"/>
        <v>4</v>
      </c>
      <c r="H8" s="74">
        <f t="shared" si="6"/>
        <v>2</v>
      </c>
      <c r="I8" s="85">
        <f t="shared" si="7"/>
        <v>286.87</v>
      </c>
      <c r="J8" s="57">
        <v>55.96</v>
      </c>
      <c r="K8" s="90">
        <v>0</v>
      </c>
      <c r="L8" s="59">
        <v>0</v>
      </c>
      <c r="M8" s="59">
        <v>0</v>
      </c>
      <c r="N8" s="75">
        <f t="shared" si="0"/>
        <v>55.96</v>
      </c>
      <c r="O8" s="74">
        <f>IF(N8="",Default_Rank_Score,RANK(N8,N$3:N$37,1))</f>
        <v>11</v>
      </c>
      <c r="P8" s="57">
        <v>38.8</v>
      </c>
      <c r="Q8" s="58">
        <v>0</v>
      </c>
      <c r="R8" s="59">
        <v>0</v>
      </c>
      <c r="S8" s="59">
        <v>0</v>
      </c>
      <c r="T8" s="78">
        <f t="shared" si="1"/>
        <v>38.8</v>
      </c>
      <c r="U8" s="79">
        <f>IF(T8="",Default_Rank_Score,RANK(T8,T$3:T$37,1))</f>
        <v>9</v>
      </c>
      <c r="V8" s="57">
        <v>53.16</v>
      </c>
      <c r="W8" s="58">
        <v>1</v>
      </c>
      <c r="X8" s="59">
        <v>0</v>
      </c>
      <c r="Y8" s="59">
        <v>0</v>
      </c>
      <c r="Z8" s="78">
        <f t="shared" si="8"/>
        <v>58.16</v>
      </c>
      <c r="AA8" s="79">
        <f>IF(Z8="",Default_Rank_Score,RANK(Z8,Z$3:Z$37,1))</f>
        <v>16</v>
      </c>
      <c r="AB8" s="57">
        <v>42.27</v>
      </c>
      <c r="AC8" s="58">
        <v>0</v>
      </c>
      <c r="AD8" s="59">
        <v>0</v>
      </c>
      <c r="AE8" s="59">
        <v>0</v>
      </c>
      <c r="AF8" s="78">
        <f t="shared" si="2"/>
        <v>42.27</v>
      </c>
      <c r="AG8" s="79">
        <f>IF(AF8="",Default_Rank_Score,RANK(AF8,AF$3:AF$37,1))</f>
        <v>9</v>
      </c>
      <c r="AH8" s="57">
        <v>36.89</v>
      </c>
      <c r="AI8" s="58">
        <v>0</v>
      </c>
      <c r="AJ8" s="59">
        <v>0</v>
      </c>
      <c r="AK8" s="59">
        <v>0</v>
      </c>
      <c r="AL8" s="78">
        <f t="shared" si="3"/>
        <v>36.89</v>
      </c>
      <c r="AM8" s="79">
        <f>IF(AL8="",Default_Rank_Score,RANK(AL8,AL$3:AL$37,1))</f>
        <v>11</v>
      </c>
      <c r="AN8" s="57">
        <v>39.79</v>
      </c>
      <c r="AO8" s="58">
        <v>1</v>
      </c>
      <c r="AP8" s="59">
        <v>1</v>
      </c>
      <c r="AQ8" s="59">
        <v>0</v>
      </c>
      <c r="AR8" s="78">
        <f t="shared" si="9"/>
        <v>54.79</v>
      </c>
      <c r="AS8" s="79">
        <f>IF(AR8="",Default_Rank_Score,RANK(AR8,AR$3:AR$37,1))</f>
        <v>14</v>
      </c>
      <c r="AT8" s="1" t="s">
        <v>69</v>
      </c>
    </row>
    <row r="9" spans="1:46" s="1" customFormat="1" ht="12.75">
      <c r="A9" s="14" t="s">
        <v>37</v>
      </c>
      <c r="B9" s="12"/>
      <c r="C9" s="11"/>
      <c r="D9" s="13"/>
      <c r="E9" s="71">
        <f>RANK(F9,F$3:F$37,1)</f>
        <v>9</v>
      </c>
      <c r="F9" s="72">
        <f t="shared" si="4"/>
        <v>63</v>
      </c>
      <c r="G9" s="73">
        <f t="shared" si="5"/>
        <v>4</v>
      </c>
      <c r="H9" s="74">
        <f t="shared" si="6"/>
        <v>4</v>
      </c>
      <c r="I9" s="85">
        <f t="shared" si="7"/>
        <v>277.44000000000005</v>
      </c>
      <c r="J9" s="57">
        <v>57.76</v>
      </c>
      <c r="K9" s="58">
        <v>0</v>
      </c>
      <c r="L9" s="59">
        <v>0</v>
      </c>
      <c r="M9" s="59">
        <v>0</v>
      </c>
      <c r="N9" s="75">
        <f t="shared" si="0"/>
        <v>57.76</v>
      </c>
      <c r="O9" s="74">
        <f>IF(N9="",Default_Rank_Score,RANK(N9,N$3:N$37,1))</f>
        <v>14</v>
      </c>
      <c r="P9" s="57">
        <v>36.4</v>
      </c>
      <c r="Q9" s="58">
        <v>0</v>
      </c>
      <c r="R9" s="59">
        <v>0</v>
      </c>
      <c r="S9" s="59">
        <v>0</v>
      </c>
      <c r="T9" s="78">
        <f t="shared" si="1"/>
        <v>36.4</v>
      </c>
      <c r="U9" s="79">
        <f>IF(T9="",Default_Rank_Score,RANK(T9,T$3:T$37,1))</f>
        <v>8</v>
      </c>
      <c r="V9" s="57">
        <v>46.24</v>
      </c>
      <c r="W9" s="58">
        <v>2</v>
      </c>
      <c r="X9" s="59">
        <v>0</v>
      </c>
      <c r="Y9" s="59">
        <v>0</v>
      </c>
      <c r="Z9" s="78">
        <f t="shared" si="8"/>
        <v>56.24</v>
      </c>
      <c r="AA9" s="79">
        <f>IF(Z9="",Default_Rank_Score,RANK(Z9,Z$3:Z$37,1))</f>
        <v>14</v>
      </c>
      <c r="AB9" s="57">
        <v>36.89</v>
      </c>
      <c r="AC9" s="90">
        <v>0</v>
      </c>
      <c r="AD9" s="59">
        <v>0</v>
      </c>
      <c r="AE9" s="59">
        <v>0</v>
      </c>
      <c r="AF9" s="78">
        <f t="shared" si="2"/>
        <v>36.89</v>
      </c>
      <c r="AG9" s="79">
        <f>IF(AF9="",Default_Rank_Score,RANK(AF9,AF$3:AF$37,1))</f>
        <v>3</v>
      </c>
      <c r="AH9" s="57">
        <v>34.93</v>
      </c>
      <c r="AI9" s="58">
        <v>0</v>
      </c>
      <c r="AJ9" s="59">
        <v>0</v>
      </c>
      <c r="AK9" s="59">
        <v>0</v>
      </c>
      <c r="AL9" s="78">
        <f t="shared" si="3"/>
        <v>34.93</v>
      </c>
      <c r="AM9" s="79">
        <f>IF(AL9="",Default_Rank_Score,RANK(AL9,AL$3:AL$37,1))</f>
        <v>8</v>
      </c>
      <c r="AN9" s="57">
        <v>45.22</v>
      </c>
      <c r="AO9" s="58">
        <v>2</v>
      </c>
      <c r="AP9" s="59">
        <v>0</v>
      </c>
      <c r="AQ9" s="59">
        <v>0</v>
      </c>
      <c r="AR9" s="78">
        <f t="shared" si="9"/>
        <v>55.22</v>
      </c>
      <c r="AS9" s="79">
        <f>IF(AR9="",Default_Rank_Score,RANK(AR9,AR$3:AR$37,1))</f>
        <v>16</v>
      </c>
      <c r="AT9" s="1" t="s">
        <v>70</v>
      </c>
    </row>
    <row r="10" spans="1:46" s="1" customFormat="1" ht="12.75">
      <c r="A10" s="77" t="s">
        <v>38</v>
      </c>
      <c r="B10" s="12"/>
      <c r="C10" s="11"/>
      <c r="D10" s="13"/>
      <c r="E10" s="71">
        <f>RANK(F10,F$3:F$37,1)</f>
        <v>5</v>
      </c>
      <c r="F10" s="72">
        <f t="shared" si="4"/>
        <v>45</v>
      </c>
      <c r="G10" s="73">
        <f t="shared" si="5"/>
        <v>6</v>
      </c>
      <c r="H10" s="74">
        <f t="shared" si="6"/>
        <v>0</v>
      </c>
      <c r="I10" s="85">
        <f t="shared" si="7"/>
        <v>247.65000000000003</v>
      </c>
      <c r="J10" s="57">
        <v>42.15</v>
      </c>
      <c r="K10" s="58">
        <v>0</v>
      </c>
      <c r="L10" s="59">
        <v>0</v>
      </c>
      <c r="M10" s="59">
        <v>0</v>
      </c>
      <c r="N10" s="75">
        <f t="shared" si="0"/>
        <v>42.15</v>
      </c>
      <c r="O10" s="74">
        <f>IF(N10="",Default_Rank_Score,RANK(N10,N$3:N$37,1))</f>
        <v>5</v>
      </c>
      <c r="P10" s="57">
        <v>35.53</v>
      </c>
      <c r="Q10" s="58">
        <v>0</v>
      </c>
      <c r="R10" s="59">
        <v>0</v>
      </c>
      <c r="S10" s="59">
        <v>0</v>
      </c>
      <c r="T10" s="78">
        <f t="shared" si="1"/>
        <v>35.53</v>
      </c>
      <c r="U10" s="79">
        <f>IF(T10="",Default_Rank_Score,RANK(T10,T$3:T$37,1))</f>
        <v>5</v>
      </c>
      <c r="V10" s="57">
        <v>45.5</v>
      </c>
      <c r="W10" s="58">
        <v>0</v>
      </c>
      <c r="X10" s="59">
        <v>0</v>
      </c>
      <c r="Y10" s="59">
        <v>0</v>
      </c>
      <c r="Z10" s="78">
        <f t="shared" si="8"/>
        <v>45.5</v>
      </c>
      <c r="AA10" s="79">
        <f>IF(Z10="",Default_Rank_Score,RANK(Z10,Z$3:Z$37,1))</f>
        <v>4</v>
      </c>
      <c r="AB10" s="57">
        <v>42.55</v>
      </c>
      <c r="AC10" s="58">
        <v>0</v>
      </c>
      <c r="AD10" s="59">
        <v>0</v>
      </c>
      <c r="AE10" s="59">
        <v>0</v>
      </c>
      <c r="AF10" s="78">
        <f t="shared" si="2"/>
        <v>42.55</v>
      </c>
      <c r="AG10" s="79">
        <f>IF(AF10="",Default_Rank_Score,RANK(AF10,AF$3:AF$37,1))</f>
        <v>10</v>
      </c>
      <c r="AH10" s="57">
        <v>37.8</v>
      </c>
      <c r="AI10" s="58">
        <v>0</v>
      </c>
      <c r="AJ10" s="59">
        <v>0</v>
      </c>
      <c r="AK10" s="59">
        <v>0</v>
      </c>
      <c r="AL10" s="78">
        <f t="shared" si="3"/>
        <v>37.8</v>
      </c>
      <c r="AM10" s="79">
        <f>IF(AL10="",Default_Rank_Score,RANK(AL10,AL$3:AL$37,1))</f>
        <v>13</v>
      </c>
      <c r="AN10" s="57">
        <v>44.12</v>
      </c>
      <c r="AO10" s="90">
        <v>0</v>
      </c>
      <c r="AP10" s="59">
        <v>0</v>
      </c>
      <c r="AQ10" s="59">
        <v>0</v>
      </c>
      <c r="AR10" s="78">
        <f t="shared" si="9"/>
        <v>44.12</v>
      </c>
      <c r="AS10" s="79">
        <f>IF(AR10="",Default_Rank_Score,RANK(AR10,AR$3:AR$37,1))</f>
        <v>8</v>
      </c>
      <c r="AT10" s="1" t="s">
        <v>71</v>
      </c>
    </row>
    <row r="11" spans="1:46" s="1" customFormat="1" ht="12.75">
      <c r="A11" s="77" t="s">
        <v>39</v>
      </c>
      <c r="B11" s="12"/>
      <c r="C11" s="11"/>
      <c r="D11" s="13"/>
      <c r="E11" s="71">
        <f>RANK(F11,F$3:F$37,1)</f>
        <v>23</v>
      </c>
      <c r="F11" s="72">
        <f t="shared" si="4"/>
        <v>132</v>
      </c>
      <c r="G11" s="73">
        <f t="shared" si="5"/>
        <v>2</v>
      </c>
      <c r="H11" s="74">
        <f t="shared" si="6"/>
        <v>6</v>
      </c>
      <c r="I11" s="85">
        <f t="shared" si="7"/>
        <v>395.11</v>
      </c>
      <c r="J11" s="57">
        <v>67.01</v>
      </c>
      <c r="K11" s="58">
        <v>3</v>
      </c>
      <c r="L11" s="59">
        <v>0</v>
      </c>
      <c r="M11" s="59">
        <v>0</v>
      </c>
      <c r="N11" s="75">
        <f t="shared" si="0"/>
        <v>82.01</v>
      </c>
      <c r="O11" s="74">
        <f>IF(N11="",Default_Rank_Score,RANK(N11,N$3:N$37,1))</f>
        <v>28</v>
      </c>
      <c r="P11" s="57">
        <v>59.28</v>
      </c>
      <c r="Q11" s="58">
        <v>1</v>
      </c>
      <c r="R11" s="59">
        <v>1</v>
      </c>
      <c r="S11" s="59">
        <v>0</v>
      </c>
      <c r="T11" s="78">
        <f t="shared" si="1"/>
        <v>74.28</v>
      </c>
      <c r="U11" s="79">
        <f>IF(T11="",Default_Rank_Score,RANK(T11,T$3:T$37,1))</f>
        <v>28</v>
      </c>
      <c r="V11" s="57">
        <v>72.88</v>
      </c>
      <c r="W11" s="90">
        <v>0</v>
      </c>
      <c r="X11" s="59">
        <v>0</v>
      </c>
      <c r="Y11" s="59">
        <v>0</v>
      </c>
      <c r="Z11" s="78">
        <f t="shared" si="8"/>
        <v>72.88</v>
      </c>
      <c r="AA11" s="79">
        <f>IF(Z11="",Default_Rank_Score,RANK(Z11,Z$3:Z$37,1))</f>
        <v>22</v>
      </c>
      <c r="AB11" s="57">
        <v>55.69</v>
      </c>
      <c r="AC11" s="58">
        <v>0</v>
      </c>
      <c r="AD11" s="59">
        <v>0</v>
      </c>
      <c r="AE11" s="59">
        <v>0</v>
      </c>
      <c r="AF11" s="78">
        <f t="shared" si="2"/>
        <v>55.69</v>
      </c>
      <c r="AG11" s="79">
        <f>IF(AF11="",Default_Rank_Score,RANK(AF11,AF$3:AF$37,1))</f>
        <v>18</v>
      </c>
      <c r="AH11" s="57">
        <v>50.64</v>
      </c>
      <c r="AI11" s="58">
        <v>1</v>
      </c>
      <c r="AJ11" s="59">
        <v>0</v>
      </c>
      <c r="AK11" s="59">
        <v>0</v>
      </c>
      <c r="AL11" s="78">
        <f t="shared" si="3"/>
        <v>55.64</v>
      </c>
      <c r="AM11" s="79">
        <f>IF(AL11="",Default_Rank_Score,RANK(AL11,AL$3:AL$37,1))</f>
        <v>23</v>
      </c>
      <c r="AN11" s="57">
        <v>49.61</v>
      </c>
      <c r="AO11" s="58">
        <v>1</v>
      </c>
      <c r="AP11" s="59">
        <v>0</v>
      </c>
      <c r="AQ11" s="59">
        <v>0</v>
      </c>
      <c r="AR11" s="78">
        <f t="shared" si="9"/>
        <v>54.61</v>
      </c>
      <c r="AS11" s="79">
        <f>IF(AR11="",Default_Rank_Score,RANK(AR11,AR$3:AR$37,1))</f>
        <v>13</v>
      </c>
      <c r="AT11" s="1" t="s">
        <v>72</v>
      </c>
    </row>
    <row r="12" spans="1:46" s="1" customFormat="1" ht="12.75">
      <c r="A12" s="77" t="s">
        <v>40</v>
      </c>
      <c r="B12" s="12"/>
      <c r="C12" s="11"/>
      <c r="D12" s="13"/>
      <c r="E12" s="71">
        <f>RANK(F12,F$3:F$37,1)</f>
        <v>11</v>
      </c>
      <c r="F12" s="72">
        <f t="shared" si="4"/>
        <v>68</v>
      </c>
      <c r="G12" s="73">
        <f t="shared" si="5"/>
        <v>5</v>
      </c>
      <c r="H12" s="74">
        <f t="shared" si="6"/>
        <v>2</v>
      </c>
      <c r="I12" s="85">
        <f t="shared" si="7"/>
        <v>294.07</v>
      </c>
      <c r="J12" s="57">
        <v>54.13</v>
      </c>
      <c r="K12" s="58">
        <v>2</v>
      </c>
      <c r="L12" s="59">
        <v>0</v>
      </c>
      <c r="M12" s="59">
        <v>0</v>
      </c>
      <c r="N12" s="75">
        <f t="shared" si="0"/>
        <v>64.13</v>
      </c>
      <c r="O12" s="74">
        <f>IF(N12="",Default_Rank_Score,RANK(N12,N$3:N$37,1))</f>
        <v>17</v>
      </c>
      <c r="P12" s="57">
        <v>60.13</v>
      </c>
      <c r="Q12" s="58">
        <v>0</v>
      </c>
      <c r="R12" s="59">
        <v>1</v>
      </c>
      <c r="S12" s="59">
        <v>0</v>
      </c>
      <c r="T12" s="78">
        <f t="shared" si="1"/>
        <v>70.13</v>
      </c>
      <c r="U12" s="79">
        <f>IF(T12="",Default_Rank_Score,RANK(T12,T$3:T$37,1))</f>
        <v>26</v>
      </c>
      <c r="V12" s="57">
        <v>49.23</v>
      </c>
      <c r="W12" s="58">
        <v>0</v>
      </c>
      <c r="X12" s="59">
        <v>0</v>
      </c>
      <c r="Y12" s="59">
        <v>0</v>
      </c>
      <c r="Z12" s="78">
        <f t="shared" si="8"/>
        <v>49.23</v>
      </c>
      <c r="AA12" s="79">
        <f>IF(Z12="",Default_Rank_Score,RANK(Z12,Z$3:Z$37,1))</f>
        <v>8</v>
      </c>
      <c r="AB12" s="57">
        <v>36.92</v>
      </c>
      <c r="AC12" s="58">
        <v>0</v>
      </c>
      <c r="AD12" s="59">
        <v>0</v>
      </c>
      <c r="AE12" s="59">
        <v>0</v>
      </c>
      <c r="AF12" s="78">
        <f t="shared" si="2"/>
        <v>36.92</v>
      </c>
      <c r="AG12" s="79">
        <f>IF(AF12="",Default_Rank_Score,RANK(AF12,AF$3:AF$37,1))</f>
        <v>4</v>
      </c>
      <c r="AH12" s="57">
        <v>33.86</v>
      </c>
      <c r="AI12" s="58">
        <v>0</v>
      </c>
      <c r="AJ12" s="59">
        <v>0</v>
      </c>
      <c r="AK12" s="59">
        <v>0</v>
      </c>
      <c r="AL12" s="78">
        <f t="shared" si="3"/>
        <v>33.86</v>
      </c>
      <c r="AM12" s="79">
        <f>IF(AL12="",Default_Rank_Score,RANK(AL12,AL$3:AL$37,1))</f>
        <v>6</v>
      </c>
      <c r="AN12" s="57">
        <v>39.8</v>
      </c>
      <c r="AO12" s="58">
        <v>0</v>
      </c>
      <c r="AP12" s="59">
        <v>0</v>
      </c>
      <c r="AQ12" s="59">
        <v>0</v>
      </c>
      <c r="AR12" s="78">
        <f t="shared" si="9"/>
        <v>39.8</v>
      </c>
      <c r="AS12" s="79">
        <f>IF(AR12="",Default_Rank_Score,RANK(AR12,AR$3:AR$37,1))</f>
        <v>7</v>
      </c>
      <c r="AT12" s="1" t="s">
        <v>73</v>
      </c>
    </row>
    <row r="13" spans="1:46" s="1" customFormat="1" ht="12.75">
      <c r="A13" s="14" t="s">
        <v>41</v>
      </c>
      <c r="B13" s="12"/>
      <c r="C13" s="11"/>
      <c r="D13" s="13"/>
      <c r="E13" s="71">
        <f>RANK(F13,F$3:F$37,1)</f>
        <v>20</v>
      </c>
      <c r="F13" s="72">
        <f t="shared" si="4"/>
        <v>121</v>
      </c>
      <c r="G13" s="73">
        <f t="shared" si="5"/>
        <v>2</v>
      </c>
      <c r="H13" s="74">
        <f t="shared" si="6"/>
        <v>9</v>
      </c>
      <c r="I13" s="85">
        <f t="shared" si="7"/>
        <v>362.36</v>
      </c>
      <c r="J13" s="57">
        <v>66.55</v>
      </c>
      <c r="K13" s="58">
        <v>3</v>
      </c>
      <c r="L13" s="59">
        <v>0</v>
      </c>
      <c r="M13" s="59">
        <v>0</v>
      </c>
      <c r="N13" s="75">
        <f t="shared" si="0"/>
        <v>81.55</v>
      </c>
      <c r="O13" s="74">
        <f>IF(N13="",Default_Rank_Score,RANK(N13,N$3:N$37,1))</f>
        <v>27</v>
      </c>
      <c r="P13" s="57">
        <v>45.71</v>
      </c>
      <c r="Q13" s="58">
        <v>0</v>
      </c>
      <c r="R13" s="59">
        <v>0</v>
      </c>
      <c r="S13" s="59">
        <v>0</v>
      </c>
      <c r="T13" s="78">
        <f t="shared" si="1"/>
        <v>45.71</v>
      </c>
      <c r="U13" s="79">
        <f>IF(T13="",Default_Rank_Score,RANK(T13,T$3:T$37,1))</f>
        <v>13</v>
      </c>
      <c r="V13" s="57">
        <v>56.69</v>
      </c>
      <c r="W13" s="90">
        <v>0</v>
      </c>
      <c r="X13" s="59">
        <v>0</v>
      </c>
      <c r="Y13" s="59">
        <v>0</v>
      </c>
      <c r="Z13" s="78">
        <f t="shared" si="8"/>
        <v>56.69</v>
      </c>
      <c r="AA13" s="79">
        <f>IF(Z13="",Default_Rank_Score,RANK(Z13,Z$3:Z$37,1))</f>
        <v>15</v>
      </c>
      <c r="AB13" s="57">
        <v>46.7</v>
      </c>
      <c r="AC13" s="58">
        <v>1</v>
      </c>
      <c r="AD13" s="59">
        <v>0</v>
      </c>
      <c r="AE13" s="59">
        <v>0</v>
      </c>
      <c r="AF13" s="78">
        <f t="shared" si="2"/>
        <v>51.7</v>
      </c>
      <c r="AG13" s="79">
        <f>IF(AF13="",Default_Rank_Score,RANK(AF13,AF$3:AF$37,1))</f>
        <v>16</v>
      </c>
      <c r="AH13" s="57">
        <v>46.86</v>
      </c>
      <c r="AI13" s="58">
        <v>1</v>
      </c>
      <c r="AJ13" s="59">
        <v>0</v>
      </c>
      <c r="AK13" s="59">
        <v>0</v>
      </c>
      <c r="AL13" s="78">
        <f t="shared" si="3"/>
        <v>51.86</v>
      </c>
      <c r="AM13" s="79">
        <f>IF(AL13="",Default_Rank_Score,RANK(AL13,AL$3:AL$37,1))</f>
        <v>21</v>
      </c>
      <c r="AN13" s="57">
        <v>54.85</v>
      </c>
      <c r="AO13" s="58">
        <v>4</v>
      </c>
      <c r="AP13" s="59">
        <v>0</v>
      </c>
      <c r="AQ13" s="59">
        <v>0</v>
      </c>
      <c r="AR13" s="78">
        <f t="shared" si="9"/>
        <v>74.85</v>
      </c>
      <c r="AS13" s="79">
        <f>IF(AR13="",Default_Rank_Score,RANK(AR13,AR$3:AR$37,1))</f>
        <v>29</v>
      </c>
      <c r="AT13" s="1" t="s">
        <v>74</v>
      </c>
    </row>
    <row r="14" spans="1:46" s="1" customFormat="1" ht="12.75">
      <c r="A14" s="14" t="s">
        <v>42</v>
      </c>
      <c r="B14" s="12"/>
      <c r="C14" s="11"/>
      <c r="D14" s="13"/>
      <c r="E14" s="71">
        <f>RANK(F14,F$3:F$37,1)</f>
        <v>30</v>
      </c>
      <c r="F14" s="72">
        <f t="shared" si="4"/>
        <v>173</v>
      </c>
      <c r="G14" s="73">
        <f t="shared" si="5"/>
        <v>2</v>
      </c>
      <c r="H14" s="74">
        <f t="shared" si="6"/>
        <v>9</v>
      </c>
      <c r="I14" s="85">
        <f t="shared" si="7"/>
        <v>495.63999999999993</v>
      </c>
      <c r="J14" s="57">
        <v>76.82</v>
      </c>
      <c r="K14" s="58">
        <v>2</v>
      </c>
      <c r="L14" s="59">
        <v>0</v>
      </c>
      <c r="M14" s="59">
        <v>0</v>
      </c>
      <c r="N14" s="75">
        <f t="shared" si="0"/>
        <v>86.82</v>
      </c>
      <c r="O14" s="74">
        <f>IF(N14="",Default_Rank_Score,RANK(N14,N$3:N$37,1))</f>
        <v>29</v>
      </c>
      <c r="P14" s="57">
        <v>76.09</v>
      </c>
      <c r="Q14" s="90">
        <v>0</v>
      </c>
      <c r="R14" s="59">
        <v>0</v>
      </c>
      <c r="S14" s="59">
        <v>0</v>
      </c>
      <c r="T14" s="78">
        <f t="shared" si="1"/>
        <v>76.09</v>
      </c>
      <c r="U14" s="79">
        <f>IF(T14="",Default_Rank_Score,RANK(T14,T$3:T$37,1))</f>
        <v>29</v>
      </c>
      <c r="V14" s="57">
        <v>100.05</v>
      </c>
      <c r="W14" s="58">
        <v>2</v>
      </c>
      <c r="X14" s="59">
        <v>0</v>
      </c>
      <c r="Y14" s="59">
        <v>0</v>
      </c>
      <c r="Z14" s="78">
        <f t="shared" si="8"/>
        <v>110.05</v>
      </c>
      <c r="AA14" s="79">
        <f>IF(Z14="",Default_Rank_Score,RANK(Z14,Z$3:Z$37,1))</f>
        <v>30</v>
      </c>
      <c r="AB14" s="57">
        <v>64.84</v>
      </c>
      <c r="AC14" s="58">
        <v>4</v>
      </c>
      <c r="AD14" s="59">
        <v>0</v>
      </c>
      <c r="AE14" s="59">
        <v>0</v>
      </c>
      <c r="AF14" s="78">
        <f t="shared" si="2"/>
        <v>84.84</v>
      </c>
      <c r="AG14" s="79">
        <f>IF(AF14="",Default_Rank_Score,RANK(AF14,AF$3:AF$37,1))</f>
        <v>30</v>
      </c>
      <c r="AH14" s="57">
        <v>61.54</v>
      </c>
      <c r="AI14" s="58">
        <v>1</v>
      </c>
      <c r="AJ14" s="59">
        <v>0</v>
      </c>
      <c r="AK14" s="59">
        <v>0</v>
      </c>
      <c r="AL14" s="78">
        <f t="shared" si="3"/>
        <v>66.53999999999999</v>
      </c>
      <c r="AM14" s="79">
        <f>IF(AL14="",Default_Rank_Score,RANK(AL14,AL$3:AL$37,1))</f>
        <v>28</v>
      </c>
      <c r="AN14" s="57">
        <v>71.3</v>
      </c>
      <c r="AO14" s="58">
        <v>0</v>
      </c>
      <c r="AP14" s="59">
        <v>0</v>
      </c>
      <c r="AQ14" s="59">
        <v>0</v>
      </c>
      <c r="AR14" s="78">
        <f t="shared" si="9"/>
        <v>71.3</v>
      </c>
      <c r="AS14" s="79">
        <f>IF(AR14="",Default_Rank_Score,RANK(AR14,AR$3:AR$37,1))</f>
        <v>27</v>
      </c>
      <c r="AT14" s="1" t="s">
        <v>65</v>
      </c>
    </row>
    <row r="15" spans="1:46" s="1" customFormat="1" ht="12.75">
      <c r="A15" s="87" t="s">
        <v>43</v>
      </c>
      <c r="B15" s="12"/>
      <c r="C15" s="11"/>
      <c r="D15" s="13"/>
      <c r="E15" s="71">
        <f>RANK(F15,F$3:F$37,1)</f>
        <v>7</v>
      </c>
      <c r="F15" s="72">
        <f t="shared" si="4"/>
        <v>57</v>
      </c>
      <c r="G15" s="73">
        <f t="shared" si="5"/>
        <v>4</v>
      </c>
      <c r="H15" s="74">
        <f t="shared" si="6"/>
        <v>4</v>
      </c>
      <c r="I15" s="85">
        <f t="shared" si="7"/>
        <v>273.93</v>
      </c>
      <c r="J15" s="57">
        <v>53.73</v>
      </c>
      <c r="K15" s="58">
        <v>0</v>
      </c>
      <c r="L15" s="59">
        <v>0</v>
      </c>
      <c r="M15" s="59">
        <v>0</v>
      </c>
      <c r="N15" s="75">
        <f t="shared" si="0"/>
        <v>53.73</v>
      </c>
      <c r="O15" s="74">
        <f>IF(N15="",Default_Rank_Score,RANK(N15,N$3:N$37,1))</f>
        <v>9</v>
      </c>
      <c r="P15" s="57">
        <v>35.57</v>
      </c>
      <c r="Q15" s="58">
        <v>0</v>
      </c>
      <c r="R15" s="59">
        <v>0</v>
      </c>
      <c r="S15" s="59">
        <v>0</v>
      </c>
      <c r="T15" s="78">
        <f t="shared" si="1"/>
        <v>35.57</v>
      </c>
      <c r="U15" s="79">
        <f>IF(T15="",Default_Rank_Score,RANK(T15,T$3:T$37,1))</f>
        <v>6</v>
      </c>
      <c r="V15" s="57">
        <v>47.75</v>
      </c>
      <c r="W15" s="90">
        <v>0</v>
      </c>
      <c r="X15" s="59">
        <v>0</v>
      </c>
      <c r="Y15" s="59">
        <v>0</v>
      </c>
      <c r="Z15" s="78">
        <f t="shared" si="8"/>
        <v>47.75</v>
      </c>
      <c r="AA15" s="79">
        <f>IF(Z15="",Default_Rank_Score,RANK(Z15,Z$3:Z$37,1))</f>
        <v>6</v>
      </c>
      <c r="AB15" s="57">
        <v>35.57</v>
      </c>
      <c r="AC15" s="58">
        <v>3</v>
      </c>
      <c r="AD15" s="59">
        <v>0</v>
      </c>
      <c r="AE15" s="59">
        <v>0</v>
      </c>
      <c r="AF15" s="78">
        <f t="shared" si="2"/>
        <v>50.57</v>
      </c>
      <c r="AG15" s="79">
        <f>IF(AF15="",Default_Rank_Score,RANK(AF15,AF$3:AF$37,1))</f>
        <v>15</v>
      </c>
      <c r="AH15" s="57">
        <v>35.89</v>
      </c>
      <c r="AI15" s="58">
        <v>0</v>
      </c>
      <c r="AJ15" s="59">
        <v>0</v>
      </c>
      <c r="AK15" s="59">
        <v>0</v>
      </c>
      <c r="AL15" s="78">
        <f t="shared" si="3"/>
        <v>35.89</v>
      </c>
      <c r="AM15" s="79">
        <f>IF(AL15="",Default_Rank_Score,RANK(AL15,AL$3:AL$37,1))</f>
        <v>10</v>
      </c>
      <c r="AN15" s="57">
        <v>45.42</v>
      </c>
      <c r="AO15" s="58">
        <v>1</v>
      </c>
      <c r="AP15" s="59">
        <v>0</v>
      </c>
      <c r="AQ15" s="59">
        <v>0</v>
      </c>
      <c r="AR15" s="78">
        <f t="shared" si="9"/>
        <v>50.42</v>
      </c>
      <c r="AS15" s="79">
        <f>IF(AR15="",Default_Rank_Score,RANK(AR15,AR$3:AR$37,1))</f>
        <v>11</v>
      </c>
      <c r="AT15" s="1" t="s">
        <v>75</v>
      </c>
    </row>
    <row r="16" spans="1:46" s="1" customFormat="1" ht="12.75">
      <c r="A16" s="14" t="s">
        <v>44</v>
      </c>
      <c r="B16" s="12"/>
      <c r="C16" s="11"/>
      <c r="D16" s="13"/>
      <c r="E16" s="71">
        <f>RANK(F16,F$3:F$37,1)</f>
        <v>2</v>
      </c>
      <c r="F16" s="72">
        <f t="shared" si="4"/>
        <v>28</v>
      </c>
      <c r="G16" s="73">
        <f t="shared" si="5"/>
        <v>3</v>
      </c>
      <c r="H16" s="74">
        <f t="shared" si="6"/>
        <v>3</v>
      </c>
      <c r="I16" s="85">
        <f t="shared" si="7"/>
        <v>225.76</v>
      </c>
      <c r="J16" s="57">
        <v>40.31</v>
      </c>
      <c r="K16" s="90">
        <v>0</v>
      </c>
      <c r="L16" s="59">
        <v>0</v>
      </c>
      <c r="M16" s="59">
        <v>0</v>
      </c>
      <c r="N16" s="75">
        <f t="shared" si="0"/>
        <v>40.31</v>
      </c>
      <c r="O16" s="74">
        <f>IF(N16="",Default_Rank_Score,RANK(N16,N$3:N$37,1))</f>
        <v>4</v>
      </c>
      <c r="P16" s="57">
        <v>30.77</v>
      </c>
      <c r="Q16" s="58">
        <v>1</v>
      </c>
      <c r="R16" s="59">
        <v>0</v>
      </c>
      <c r="S16" s="59">
        <v>0</v>
      </c>
      <c r="T16" s="78">
        <f t="shared" si="1"/>
        <v>35.769999999999996</v>
      </c>
      <c r="U16" s="79">
        <f>IF(T16="",Default_Rank_Score,RANK(T16,T$3:T$37,1))</f>
        <v>7</v>
      </c>
      <c r="V16" s="57">
        <v>39.37</v>
      </c>
      <c r="W16" s="58">
        <v>1</v>
      </c>
      <c r="X16" s="59">
        <v>0</v>
      </c>
      <c r="Y16" s="59">
        <v>0</v>
      </c>
      <c r="Z16" s="78">
        <f t="shared" si="8"/>
        <v>44.37</v>
      </c>
      <c r="AA16" s="79">
        <f>IF(Z16="",Default_Rank_Score,RANK(Z16,Z$3:Z$37,1))</f>
        <v>3</v>
      </c>
      <c r="AB16" s="57">
        <v>34.52</v>
      </c>
      <c r="AC16" s="58">
        <v>1</v>
      </c>
      <c r="AD16" s="59">
        <v>0</v>
      </c>
      <c r="AE16" s="59">
        <v>0</v>
      </c>
      <c r="AF16" s="78">
        <f t="shared" si="2"/>
        <v>39.52</v>
      </c>
      <c r="AG16" s="79">
        <f>IF(AF16="",Default_Rank_Score,RANK(AF16,AF$3:AF$37,1))</f>
        <v>6</v>
      </c>
      <c r="AH16" s="57">
        <v>28.93</v>
      </c>
      <c r="AI16" s="58">
        <v>0</v>
      </c>
      <c r="AJ16" s="59">
        <v>0</v>
      </c>
      <c r="AK16" s="59">
        <v>0</v>
      </c>
      <c r="AL16" s="78">
        <f t="shared" si="3"/>
        <v>28.93</v>
      </c>
      <c r="AM16" s="79">
        <f>IF(AL16="",Default_Rank_Score,RANK(AL16,AL$3:AL$37,1))</f>
        <v>3</v>
      </c>
      <c r="AN16" s="57">
        <v>36.86</v>
      </c>
      <c r="AO16" s="58">
        <v>0</v>
      </c>
      <c r="AP16" s="59">
        <v>0</v>
      </c>
      <c r="AQ16" s="59">
        <v>0</v>
      </c>
      <c r="AR16" s="78">
        <f t="shared" si="9"/>
        <v>36.86</v>
      </c>
      <c r="AS16" s="79">
        <f>IF(AR16="",Default_Rank_Score,RANK(AR16,AR$3:AR$37,1))</f>
        <v>5</v>
      </c>
      <c r="AT16" s="1" t="s">
        <v>70</v>
      </c>
    </row>
    <row r="17" spans="1:46" s="1" customFormat="1" ht="12.75">
      <c r="A17" s="14" t="s">
        <v>45</v>
      </c>
      <c r="B17" s="12"/>
      <c r="C17" s="11"/>
      <c r="D17" s="13"/>
      <c r="E17" s="71">
        <f>RANK(F17,F$3:F$37,1)</f>
        <v>24</v>
      </c>
      <c r="F17" s="72">
        <f t="shared" si="4"/>
        <v>135</v>
      </c>
      <c r="G17" s="73">
        <f t="shared" si="5"/>
        <v>2</v>
      </c>
      <c r="H17" s="74">
        <f t="shared" si="6"/>
        <v>6</v>
      </c>
      <c r="I17" s="85">
        <f t="shared" si="7"/>
        <v>409.45</v>
      </c>
      <c r="J17" s="57">
        <v>66.93</v>
      </c>
      <c r="K17" s="58">
        <v>1</v>
      </c>
      <c r="L17" s="59">
        <v>0</v>
      </c>
      <c r="M17" s="59">
        <v>0</v>
      </c>
      <c r="N17" s="75">
        <f t="shared" si="0"/>
        <v>71.93</v>
      </c>
      <c r="O17" s="74">
        <f>IF(N17="",Default_Rank_Score,RANK(N17,N$3:N$37,1))</f>
        <v>21</v>
      </c>
      <c r="P17" s="57">
        <v>56.14</v>
      </c>
      <c r="Q17" s="58">
        <v>1</v>
      </c>
      <c r="R17" s="59">
        <v>0</v>
      </c>
      <c r="S17" s="59">
        <v>0</v>
      </c>
      <c r="T17" s="78">
        <f t="shared" si="1"/>
        <v>61.14</v>
      </c>
      <c r="U17" s="79">
        <f>IF(T17="",Default_Rank_Score,RANK(T17,T$3:T$37,1))</f>
        <v>21</v>
      </c>
      <c r="V17" s="57">
        <v>64.77</v>
      </c>
      <c r="W17" s="58">
        <v>1</v>
      </c>
      <c r="X17" s="59">
        <v>0</v>
      </c>
      <c r="Y17" s="59">
        <v>0</v>
      </c>
      <c r="Z17" s="78">
        <f t="shared" si="8"/>
        <v>69.77</v>
      </c>
      <c r="AA17" s="79">
        <f>IF(Z17="",Default_Rank_Score,RANK(Z17,Z$3:Z$37,1))</f>
        <v>20</v>
      </c>
      <c r="AB17" s="57">
        <v>58.05</v>
      </c>
      <c r="AC17" s="58">
        <v>3</v>
      </c>
      <c r="AD17" s="59">
        <v>0</v>
      </c>
      <c r="AE17" s="59">
        <v>0</v>
      </c>
      <c r="AF17" s="78">
        <f t="shared" si="2"/>
        <v>73.05</v>
      </c>
      <c r="AG17" s="79">
        <f>IF(AF17="",Default_Rank_Score,RANK(AF17,AF$3:AF$37,1))</f>
        <v>27</v>
      </c>
      <c r="AH17" s="57">
        <v>77.58</v>
      </c>
      <c r="AI17" s="58">
        <v>0</v>
      </c>
      <c r="AJ17" s="59">
        <v>0</v>
      </c>
      <c r="AK17" s="59">
        <v>0</v>
      </c>
      <c r="AL17" s="78">
        <f t="shared" si="3"/>
        <v>77.58</v>
      </c>
      <c r="AM17" s="79">
        <f>IF(AL17="",Default_Rank_Score,RANK(AL17,AL$3:AL$37,1))</f>
        <v>29</v>
      </c>
      <c r="AN17" s="57">
        <v>55.98</v>
      </c>
      <c r="AO17" s="58">
        <v>0</v>
      </c>
      <c r="AP17" s="59">
        <v>0</v>
      </c>
      <c r="AQ17" s="59">
        <v>0</v>
      </c>
      <c r="AR17" s="78">
        <f t="shared" si="9"/>
        <v>55.98</v>
      </c>
      <c r="AS17" s="79">
        <f>IF(AR17="",Default_Rank_Score,RANK(AR17,AR$3:AR$37,1))</f>
        <v>17</v>
      </c>
      <c r="AT17" s="1" t="s">
        <v>76</v>
      </c>
    </row>
    <row r="18" spans="1:46" s="1" customFormat="1" ht="12.75">
      <c r="A18" s="14" t="s">
        <v>46</v>
      </c>
      <c r="B18" s="12"/>
      <c r="C18" s="11"/>
      <c r="D18" s="13"/>
      <c r="E18" s="71">
        <f>RANK(F18,F$3:F$37,1)</f>
        <v>10</v>
      </c>
      <c r="F18" s="72">
        <f t="shared" si="4"/>
        <v>67</v>
      </c>
      <c r="G18" s="73">
        <f t="shared" si="5"/>
        <v>3</v>
      </c>
      <c r="H18" s="74">
        <f t="shared" si="6"/>
        <v>5</v>
      </c>
      <c r="I18" s="85">
        <f t="shared" si="7"/>
        <v>278.34000000000003</v>
      </c>
      <c r="J18" s="57">
        <v>47.47</v>
      </c>
      <c r="K18" s="58">
        <v>2</v>
      </c>
      <c r="L18" s="59">
        <v>0</v>
      </c>
      <c r="M18" s="59">
        <v>0</v>
      </c>
      <c r="N18" s="75">
        <f t="shared" si="0"/>
        <v>57.47</v>
      </c>
      <c r="O18" s="74">
        <f>IF(N18="",Default_Rank_Score,RANK(N18,N$3:N$37,1))</f>
        <v>13</v>
      </c>
      <c r="P18" s="57">
        <v>42.88</v>
      </c>
      <c r="Q18" s="58">
        <v>2</v>
      </c>
      <c r="R18" s="59">
        <v>0</v>
      </c>
      <c r="S18" s="59">
        <v>0</v>
      </c>
      <c r="T18" s="78">
        <f t="shared" si="1"/>
        <v>52.88</v>
      </c>
      <c r="U18" s="79">
        <f>IF(T18="",Default_Rank_Score,RANK(T18,T$3:T$37,1))</f>
        <v>17</v>
      </c>
      <c r="V18" s="57">
        <v>50.65</v>
      </c>
      <c r="W18" s="58">
        <v>0</v>
      </c>
      <c r="X18" s="59">
        <v>0</v>
      </c>
      <c r="Y18" s="59">
        <v>0</v>
      </c>
      <c r="Z18" s="78">
        <f t="shared" si="8"/>
        <v>50.65</v>
      </c>
      <c r="AA18" s="79">
        <f>IF(Z18="",Default_Rank_Score,RANK(Z18,Z$3:Z$37,1))</f>
        <v>10</v>
      </c>
      <c r="AB18" s="57">
        <v>35.06</v>
      </c>
      <c r="AC18" s="58">
        <v>1</v>
      </c>
      <c r="AD18" s="59">
        <v>0</v>
      </c>
      <c r="AE18" s="59">
        <v>0</v>
      </c>
      <c r="AF18" s="78">
        <f t="shared" si="2"/>
        <v>40.06</v>
      </c>
      <c r="AG18" s="79">
        <f>IF(AF18="",Default_Rank_Score,RANK(AF18,AF$3:AF$37,1))</f>
        <v>7</v>
      </c>
      <c r="AH18" s="57">
        <v>38.18</v>
      </c>
      <c r="AI18" s="58">
        <v>0</v>
      </c>
      <c r="AJ18" s="59">
        <v>0</v>
      </c>
      <c r="AK18" s="59">
        <v>0</v>
      </c>
      <c r="AL18" s="78">
        <f t="shared" si="3"/>
        <v>38.18</v>
      </c>
      <c r="AM18" s="79">
        <f>IF(AL18="",Default_Rank_Score,RANK(AL18,AL$3:AL$37,1))</f>
        <v>14</v>
      </c>
      <c r="AN18" s="57">
        <v>39.1</v>
      </c>
      <c r="AO18" s="58">
        <v>0</v>
      </c>
      <c r="AP18" s="59">
        <v>0</v>
      </c>
      <c r="AQ18" s="59">
        <v>0</v>
      </c>
      <c r="AR18" s="78">
        <f t="shared" si="9"/>
        <v>39.1</v>
      </c>
      <c r="AS18" s="79">
        <f>IF(AR18="",Default_Rank_Score,RANK(AR18,AR$3:AR$37,1))</f>
        <v>6</v>
      </c>
      <c r="AT18" s="1" t="s">
        <v>77</v>
      </c>
    </row>
    <row r="19" spans="1:46" s="1" customFormat="1" ht="12.75">
      <c r="A19" s="14" t="s">
        <v>47</v>
      </c>
      <c r="B19" s="12"/>
      <c r="C19" s="11"/>
      <c r="D19" s="13"/>
      <c r="E19" s="71">
        <f>RANK(F19,F$3:F$37,1)</f>
        <v>15</v>
      </c>
      <c r="F19" s="72">
        <f t="shared" si="4"/>
        <v>82</v>
      </c>
      <c r="G19" s="73">
        <f t="shared" si="5"/>
        <v>5</v>
      </c>
      <c r="H19" s="74">
        <f t="shared" si="6"/>
        <v>1</v>
      </c>
      <c r="I19" s="85">
        <f t="shared" si="7"/>
        <v>309.59000000000003</v>
      </c>
      <c r="J19" s="57">
        <v>51.2</v>
      </c>
      <c r="K19" s="58">
        <v>0</v>
      </c>
      <c r="L19" s="59">
        <v>0</v>
      </c>
      <c r="M19" s="59">
        <v>0</v>
      </c>
      <c r="N19" s="75">
        <f t="shared" si="0"/>
        <v>51.2</v>
      </c>
      <c r="O19" s="74">
        <f>IF(N19="",Default_Rank_Score,RANK(N19,N$3:N$37,1))</f>
        <v>8</v>
      </c>
      <c r="P19" s="57">
        <v>48.97</v>
      </c>
      <c r="Q19" s="58">
        <v>1</v>
      </c>
      <c r="R19" s="59">
        <v>0</v>
      </c>
      <c r="S19" s="59">
        <v>0</v>
      </c>
      <c r="T19" s="78">
        <f t="shared" si="1"/>
        <v>53.97</v>
      </c>
      <c r="U19" s="79">
        <f>IF(T19="",Default_Rank_Score,RANK(T19,T$3:T$37,1))</f>
        <v>18</v>
      </c>
      <c r="V19" s="57">
        <v>60.73</v>
      </c>
      <c r="W19" s="58">
        <v>0</v>
      </c>
      <c r="X19" s="59">
        <v>0</v>
      </c>
      <c r="Y19" s="59">
        <v>0</v>
      </c>
      <c r="Z19" s="78">
        <f t="shared" si="8"/>
        <v>60.73</v>
      </c>
      <c r="AA19" s="79">
        <f>IF(Z19="",Default_Rank_Score,RANK(Z19,Z$3:Z$37,1))</f>
        <v>17</v>
      </c>
      <c r="AB19" s="57">
        <v>49.35</v>
      </c>
      <c r="AC19" s="58">
        <v>0</v>
      </c>
      <c r="AD19" s="59">
        <v>0</v>
      </c>
      <c r="AE19" s="59">
        <v>0</v>
      </c>
      <c r="AF19" s="78">
        <f t="shared" si="2"/>
        <v>49.35</v>
      </c>
      <c r="AG19" s="79">
        <f>IF(AF19="",Default_Rank_Score,RANK(AF19,AF$3:AF$37,1))</f>
        <v>14</v>
      </c>
      <c r="AH19" s="57">
        <v>44.93</v>
      </c>
      <c r="AI19" s="58">
        <v>0</v>
      </c>
      <c r="AJ19" s="59">
        <v>0</v>
      </c>
      <c r="AK19" s="59">
        <v>0</v>
      </c>
      <c r="AL19" s="78">
        <f t="shared" si="3"/>
        <v>44.93</v>
      </c>
      <c r="AM19" s="79">
        <f>IF(AL19="",Default_Rank_Score,RANK(AL19,AL$3:AL$37,1))</f>
        <v>15</v>
      </c>
      <c r="AN19" s="57">
        <v>49.41</v>
      </c>
      <c r="AO19" s="58">
        <v>0</v>
      </c>
      <c r="AP19" s="59">
        <v>0</v>
      </c>
      <c r="AQ19" s="59">
        <v>0</v>
      </c>
      <c r="AR19" s="78">
        <f t="shared" si="9"/>
        <v>49.41</v>
      </c>
      <c r="AS19" s="79">
        <f>IF(AR19="",Default_Rank_Score,RANK(AR19,AR$3:AR$37,1))</f>
        <v>10</v>
      </c>
      <c r="AT19" s="1" t="s">
        <v>74</v>
      </c>
    </row>
    <row r="20" spans="1:46" s="1" customFormat="1" ht="12.75">
      <c r="A20" s="14" t="s">
        <v>48</v>
      </c>
      <c r="B20" s="12"/>
      <c r="C20" s="11"/>
      <c r="D20" s="13"/>
      <c r="E20" s="71">
        <f>RANK(F20,F$3:F$37,1)</f>
        <v>8</v>
      </c>
      <c r="F20" s="72">
        <f t="shared" si="4"/>
        <v>58</v>
      </c>
      <c r="G20" s="73">
        <f t="shared" si="5"/>
        <v>1</v>
      </c>
      <c r="H20" s="74">
        <f t="shared" si="6"/>
        <v>10</v>
      </c>
      <c r="I20" s="85">
        <f t="shared" si="7"/>
        <v>264.47</v>
      </c>
      <c r="J20" s="57">
        <v>37.7</v>
      </c>
      <c r="K20" s="58">
        <v>1</v>
      </c>
      <c r="L20" s="59">
        <v>0</v>
      </c>
      <c r="M20" s="59">
        <v>0</v>
      </c>
      <c r="N20" s="75">
        <f t="shared" si="0"/>
        <v>42.7</v>
      </c>
      <c r="O20" s="74">
        <f>IF(N20="",Default_Rank_Score,RANK(N20,N$3:N$37,1))</f>
        <v>6</v>
      </c>
      <c r="P20" s="57">
        <v>28.94</v>
      </c>
      <c r="Q20" s="58">
        <v>1</v>
      </c>
      <c r="R20" s="59">
        <v>0</v>
      </c>
      <c r="S20" s="59">
        <v>0</v>
      </c>
      <c r="T20" s="78">
        <f t="shared" si="1"/>
        <v>33.94</v>
      </c>
      <c r="U20" s="79">
        <f>IF(T20="",Default_Rank_Score,RANK(T20,T$3:T$37,1))</f>
        <v>3</v>
      </c>
      <c r="V20" s="57">
        <v>47.08</v>
      </c>
      <c r="W20" s="58">
        <v>3</v>
      </c>
      <c r="X20" s="59">
        <v>0</v>
      </c>
      <c r="Y20" s="59">
        <v>0</v>
      </c>
      <c r="Z20" s="78">
        <f t="shared" si="8"/>
        <v>62.08</v>
      </c>
      <c r="AA20" s="79">
        <f>IF(Z20="",Default_Rank_Score,RANK(Z20,Z$3:Z$37,1))</f>
        <v>18</v>
      </c>
      <c r="AB20" s="57">
        <v>32.49</v>
      </c>
      <c r="AC20" s="58">
        <v>1</v>
      </c>
      <c r="AD20" s="59">
        <v>0</v>
      </c>
      <c r="AE20" s="59">
        <v>0</v>
      </c>
      <c r="AF20" s="78">
        <f t="shared" si="2"/>
        <v>37.49</v>
      </c>
      <c r="AG20" s="79">
        <f>IF(AF20="",Default_Rank_Score,RANK(AF20,AF$3:AF$37,1))</f>
        <v>5</v>
      </c>
      <c r="AH20" s="57">
        <v>32.58</v>
      </c>
      <c r="AI20" s="58">
        <v>4</v>
      </c>
      <c r="AJ20" s="59">
        <v>0</v>
      </c>
      <c r="AK20" s="59">
        <v>0</v>
      </c>
      <c r="AL20" s="78">
        <f t="shared" si="3"/>
        <v>52.58</v>
      </c>
      <c r="AM20" s="79">
        <f>IF(AL20="",Default_Rank_Score,RANK(AL20,AL$3:AL$37,1))</f>
        <v>22</v>
      </c>
      <c r="AN20" s="57">
        <v>35.68</v>
      </c>
      <c r="AO20" s="58">
        <v>0</v>
      </c>
      <c r="AP20" s="59">
        <v>0</v>
      </c>
      <c r="AQ20" s="59">
        <v>0</v>
      </c>
      <c r="AR20" s="78">
        <f t="shared" si="9"/>
        <v>35.68</v>
      </c>
      <c r="AS20" s="79">
        <f>IF(AR20="",Default_Rank_Score,RANK(AR20,AR$3:AR$37,1))</f>
        <v>4</v>
      </c>
      <c r="AT20" s="1" t="s">
        <v>78</v>
      </c>
    </row>
    <row r="21" spans="1:46" s="1" customFormat="1" ht="12.75">
      <c r="A21" s="14" t="s">
        <v>49</v>
      </c>
      <c r="B21" s="12"/>
      <c r="C21" s="11"/>
      <c r="D21" s="13"/>
      <c r="E21" s="71">
        <f>RANK(F21,F$3:F$37,1)</f>
        <v>29</v>
      </c>
      <c r="F21" s="72">
        <f t="shared" si="4"/>
        <v>165</v>
      </c>
      <c r="G21" s="73">
        <f t="shared" si="5"/>
        <v>0</v>
      </c>
      <c r="H21" s="74">
        <f t="shared" si="6"/>
        <v>18</v>
      </c>
      <c r="I21" s="85">
        <f t="shared" si="7"/>
        <v>502.51</v>
      </c>
      <c r="J21" s="57">
        <v>75.52</v>
      </c>
      <c r="K21" s="90">
        <v>1</v>
      </c>
      <c r="L21" s="59">
        <v>0</v>
      </c>
      <c r="M21" s="59">
        <v>0</v>
      </c>
      <c r="N21" s="75">
        <f t="shared" si="0"/>
        <v>80.52</v>
      </c>
      <c r="O21" s="74">
        <f>IF(N21="",Default_Rank_Score,RANK(N21,N$3:N$37,1))</f>
        <v>26</v>
      </c>
      <c r="P21" s="57">
        <v>60.05</v>
      </c>
      <c r="Q21" s="58">
        <v>2</v>
      </c>
      <c r="R21" s="59">
        <v>0</v>
      </c>
      <c r="S21" s="59">
        <v>0</v>
      </c>
      <c r="T21" s="78">
        <f t="shared" si="1"/>
        <v>70.05</v>
      </c>
      <c r="U21" s="79">
        <f>IF(T21="",Default_Rank_Score,RANK(T21,T$3:T$37,1))</f>
        <v>25</v>
      </c>
      <c r="V21" s="57">
        <v>88.03</v>
      </c>
      <c r="W21" s="58">
        <v>8</v>
      </c>
      <c r="X21" s="59">
        <v>0</v>
      </c>
      <c r="Y21" s="59">
        <v>0</v>
      </c>
      <c r="Z21" s="78">
        <f t="shared" si="8"/>
        <v>128.03</v>
      </c>
      <c r="AA21" s="79">
        <f>IF(Z21="",Default_Rank_Score,RANK(Z21,Z$3:Z$37,1))</f>
        <v>31</v>
      </c>
      <c r="AB21" s="57">
        <v>58.52</v>
      </c>
      <c r="AC21" s="58">
        <v>3</v>
      </c>
      <c r="AD21" s="59">
        <v>0</v>
      </c>
      <c r="AE21" s="59">
        <v>0</v>
      </c>
      <c r="AF21" s="78">
        <f t="shared" si="2"/>
        <v>73.52000000000001</v>
      </c>
      <c r="AG21" s="79">
        <f>IF(AF21="",Default_Rank_Score,RANK(AF21,AF$3:AF$37,1))</f>
        <v>28</v>
      </c>
      <c r="AH21" s="57">
        <v>72.19</v>
      </c>
      <c r="AI21" s="58">
        <v>2</v>
      </c>
      <c r="AJ21" s="59">
        <v>0</v>
      </c>
      <c r="AK21" s="59">
        <v>0</v>
      </c>
      <c r="AL21" s="78">
        <f t="shared" si="3"/>
        <v>82.19</v>
      </c>
      <c r="AM21" s="79">
        <f>IF(AL21="",Default_Rank_Score,RANK(AL21,AL$3:AL$37,1))</f>
        <v>30</v>
      </c>
      <c r="AN21" s="57">
        <v>58.2</v>
      </c>
      <c r="AO21" s="58">
        <v>2</v>
      </c>
      <c r="AP21" s="59">
        <v>0</v>
      </c>
      <c r="AQ21" s="59">
        <v>0</v>
      </c>
      <c r="AR21" s="78">
        <f t="shared" si="9"/>
        <v>68.2</v>
      </c>
      <c r="AS21" s="79">
        <f>IF(AR21="",Default_Rank_Score,RANK(AR21,AR$3:AR$37,1))</f>
        <v>25</v>
      </c>
      <c r="AT21" s="1" t="s">
        <v>65</v>
      </c>
    </row>
    <row r="22" spans="1:46" s="1" customFormat="1" ht="12.75">
      <c r="A22" s="14" t="s">
        <v>64</v>
      </c>
      <c r="B22" s="12"/>
      <c r="C22" s="11"/>
      <c r="D22" s="13"/>
      <c r="E22" s="71">
        <f>RANK(F22,F$3:F$37,1)</f>
        <v>32</v>
      </c>
      <c r="F22" s="72">
        <f t="shared" si="4"/>
        <v>192</v>
      </c>
      <c r="G22" s="73">
        <f t="shared" si="5"/>
        <v>0</v>
      </c>
      <c r="H22" s="74">
        <f t="shared" si="6"/>
        <v>39</v>
      </c>
      <c r="I22" s="85">
        <f t="shared" si="7"/>
        <v>847.77</v>
      </c>
      <c r="J22" s="57">
        <v>125.6</v>
      </c>
      <c r="K22" s="58">
        <v>5</v>
      </c>
      <c r="L22" s="59">
        <v>0</v>
      </c>
      <c r="M22" s="59">
        <v>0</v>
      </c>
      <c r="N22" s="75">
        <f t="shared" si="0"/>
        <v>150.6</v>
      </c>
      <c r="O22" s="74">
        <f>IF(N22="",Default_Rank_Score,RANK(N22,N$3:N$37,1))</f>
        <v>32</v>
      </c>
      <c r="P22" s="57">
        <v>101.65</v>
      </c>
      <c r="Q22" s="58">
        <v>6</v>
      </c>
      <c r="R22" s="59">
        <v>0</v>
      </c>
      <c r="S22" s="59">
        <v>0</v>
      </c>
      <c r="T22" s="78">
        <f t="shared" si="1"/>
        <v>131.65</v>
      </c>
      <c r="U22" s="79">
        <f>IF(T22="",Default_Rank_Score,RANK(T22,T$3:T$37,1))</f>
        <v>32</v>
      </c>
      <c r="V22" s="57">
        <v>129.41</v>
      </c>
      <c r="W22" s="58">
        <v>9</v>
      </c>
      <c r="X22" s="59">
        <v>0</v>
      </c>
      <c r="Y22" s="59">
        <v>0</v>
      </c>
      <c r="Z22" s="78">
        <f t="shared" si="8"/>
        <v>174.41</v>
      </c>
      <c r="AA22" s="79">
        <f>IF(Z22="",Default_Rank_Score,RANK(Z22,Z$3:Z$37,1))</f>
        <v>32</v>
      </c>
      <c r="AB22" s="57">
        <v>90.57</v>
      </c>
      <c r="AC22" s="58">
        <v>7</v>
      </c>
      <c r="AD22" s="59">
        <v>1</v>
      </c>
      <c r="AE22" s="59">
        <v>0</v>
      </c>
      <c r="AF22" s="78">
        <f t="shared" si="2"/>
        <v>135.57</v>
      </c>
      <c r="AG22" s="79">
        <f>IF(AF22="",Default_Rank_Score,RANK(AF22,AF$3:AF$37,1))</f>
        <v>32</v>
      </c>
      <c r="AH22" s="57">
        <v>95.87</v>
      </c>
      <c r="AI22" s="58">
        <v>6</v>
      </c>
      <c r="AJ22" s="59">
        <v>0</v>
      </c>
      <c r="AK22" s="59">
        <v>0</v>
      </c>
      <c r="AL22" s="78">
        <f t="shared" si="3"/>
        <v>125.87</v>
      </c>
      <c r="AM22" s="79">
        <f>IF(AL22="",Default_Rank_Score,RANK(AL22,AL$3:AL$37,1))</f>
        <v>32</v>
      </c>
      <c r="AN22" s="57">
        <v>99.67</v>
      </c>
      <c r="AO22" s="58">
        <v>6</v>
      </c>
      <c r="AP22" s="59">
        <v>0</v>
      </c>
      <c r="AQ22" s="59">
        <v>0</v>
      </c>
      <c r="AR22" s="78">
        <f t="shared" si="9"/>
        <v>129.67000000000002</v>
      </c>
      <c r="AS22" s="79">
        <f>IF(AR22="",Default_Rank_Score,RANK(AR22,AR$3:AR$37,1))</f>
        <v>32</v>
      </c>
      <c r="AT22" s="1" t="s">
        <v>79</v>
      </c>
    </row>
    <row r="23" spans="1:46" s="1" customFormat="1" ht="12.75">
      <c r="A23" s="14" t="s">
        <v>50</v>
      </c>
      <c r="B23" s="12"/>
      <c r="C23" s="11"/>
      <c r="D23" s="13"/>
      <c r="E23" s="71">
        <f>RANK(F23,F$3:F$37,1)</f>
        <v>26</v>
      </c>
      <c r="F23" s="72">
        <f t="shared" si="4"/>
        <v>143</v>
      </c>
      <c r="G23" s="73">
        <f t="shared" si="5"/>
        <v>6</v>
      </c>
      <c r="H23" s="74">
        <f t="shared" si="6"/>
        <v>0</v>
      </c>
      <c r="I23" s="85">
        <f t="shared" si="7"/>
        <v>404.5</v>
      </c>
      <c r="J23" s="57">
        <v>74.13</v>
      </c>
      <c r="K23" s="58">
        <v>0</v>
      </c>
      <c r="L23" s="59">
        <v>0</v>
      </c>
      <c r="M23" s="59">
        <v>0</v>
      </c>
      <c r="N23" s="75">
        <f t="shared" si="0"/>
        <v>74.13</v>
      </c>
      <c r="O23" s="74">
        <f>IF(N23="",Default_Rank_Score,RANK(N23,N$3:N$37,1))</f>
        <v>22</v>
      </c>
      <c r="P23" s="57">
        <v>55.65</v>
      </c>
      <c r="Q23" s="90">
        <v>0</v>
      </c>
      <c r="R23" s="59">
        <v>0</v>
      </c>
      <c r="S23" s="59">
        <v>0</v>
      </c>
      <c r="T23" s="78">
        <f t="shared" si="1"/>
        <v>55.65</v>
      </c>
      <c r="U23" s="79">
        <f>IF(T23="",Default_Rank_Score,RANK(T23,T$3:T$37,1))</f>
        <v>20</v>
      </c>
      <c r="V23" s="57">
        <v>83.05</v>
      </c>
      <c r="W23" s="58">
        <v>0</v>
      </c>
      <c r="X23" s="59">
        <v>0</v>
      </c>
      <c r="Y23" s="59">
        <v>0</v>
      </c>
      <c r="Z23" s="78">
        <f t="shared" si="8"/>
        <v>83.05</v>
      </c>
      <c r="AA23" s="79">
        <f>IF(Z23="",Default_Rank_Score,RANK(Z23,Z$3:Z$37,1))</f>
        <v>26</v>
      </c>
      <c r="AB23" s="57">
        <v>67.48</v>
      </c>
      <c r="AC23" s="58">
        <v>0</v>
      </c>
      <c r="AD23" s="59">
        <v>0</v>
      </c>
      <c r="AE23" s="59">
        <v>0</v>
      </c>
      <c r="AF23" s="78">
        <f t="shared" si="2"/>
        <v>67.48</v>
      </c>
      <c r="AG23" s="79">
        <f>IF(AF23="",Default_Rank_Score,RANK(AF23,AF$3:AF$37,1))</f>
        <v>25</v>
      </c>
      <c r="AH23" s="57">
        <v>60.36</v>
      </c>
      <c r="AI23" s="58">
        <v>0</v>
      </c>
      <c r="AJ23" s="59">
        <v>0</v>
      </c>
      <c r="AK23" s="59">
        <v>0</v>
      </c>
      <c r="AL23" s="78">
        <f t="shared" si="3"/>
        <v>60.36</v>
      </c>
      <c r="AM23" s="79">
        <f>IF(AL23="",Default_Rank_Score,RANK(AL23,AL$3:AL$37,1))</f>
        <v>27</v>
      </c>
      <c r="AN23" s="57">
        <v>63.83</v>
      </c>
      <c r="AO23" s="58">
        <v>0</v>
      </c>
      <c r="AP23" s="59">
        <v>0</v>
      </c>
      <c r="AQ23" s="59">
        <v>0</v>
      </c>
      <c r="AR23" s="78">
        <f t="shared" si="9"/>
        <v>63.83</v>
      </c>
      <c r="AS23" s="79">
        <f>IF(AR23="",Default_Rank_Score,RANK(AR23,AR$3:AR$37,1))</f>
        <v>23</v>
      </c>
      <c r="AT23" s="1" t="s">
        <v>68</v>
      </c>
    </row>
    <row r="24" spans="1:46" s="1" customFormat="1" ht="12.75">
      <c r="A24" s="14" t="s">
        <v>51</v>
      </c>
      <c r="B24" s="12"/>
      <c r="C24" s="11"/>
      <c r="D24" s="13"/>
      <c r="E24" s="71">
        <f>RANK(F24,F$3:F$37,1)</f>
        <v>20</v>
      </c>
      <c r="F24" s="72">
        <f t="shared" si="4"/>
        <v>121</v>
      </c>
      <c r="G24" s="73">
        <f t="shared" si="5"/>
        <v>2</v>
      </c>
      <c r="H24" s="74">
        <f t="shared" si="6"/>
        <v>7</v>
      </c>
      <c r="I24" s="85">
        <f t="shared" si="7"/>
        <v>376.45000000000005</v>
      </c>
      <c r="J24" s="57">
        <v>55.38</v>
      </c>
      <c r="K24" s="58">
        <v>0</v>
      </c>
      <c r="L24" s="59">
        <v>0</v>
      </c>
      <c r="M24" s="59">
        <v>0</v>
      </c>
      <c r="N24" s="75">
        <f t="shared" si="0"/>
        <v>55.38</v>
      </c>
      <c r="O24" s="74">
        <f>IF(N24="",Default_Rank_Score,RANK(N24,N$3:N$37,1))</f>
        <v>10</v>
      </c>
      <c r="P24" s="57">
        <v>76.64</v>
      </c>
      <c r="Q24" s="58">
        <v>0</v>
      </c>
      <c r="R24" s="59">
        <v>1</v>
      </c>
      <c r="S24" s="59">
        <v>0</v>
      </c>
      <c r="T24" s="78">
        <f t="shared" si="1"/>
        <v>86.64</v>
      </c>
      <c r="U24" s="79">
        <f>IF(T24="",Default_Rank_Score,RANK(T24,T$3:T$37,1))</f>
        <v>30</v>
      </c>
      <c r="V24" s="57">
        <v>51.07</v>
      </c>
      <c r="W24" s="58">
        <v>1</v>
      </c>
      <c r="X24" s="59">
        <v>0</v>
      </c>
      <c r="Y24" s="59">
        <v>0</v>
      </c>
      <c r="Z24" s="78">
        <f t="shared" si="8"/>
        <v>56.07</v>
      </c>
      <c r="AA24" s="79">
        <f>IF(Z24="",Default_Rank_Score,RANK(Z24,Z$3:Z$37,1))</f>
        <v>13</v>
      </c>
      <c r="AB24" s="57">
        <v>42.52</v>
      </c>
      <c r="AC24" s="58">
        <v>4</v>
      </c>
      <c r="AD24" s="59">
        <v>0</v>
      </c>
      <c r="AE24" s="59">
        <v>0</v>
      </c>
      <c r="AF24" s="78">
        <f t="shared" si="2"/>
        <v>62.52</v>
      </c>
      <c r="AG24" s="79">
        <f>IF(AF24="",Default_Rank_Score,RANK(AF24,AF$3:AF$37,1))</f>
        <v>23</v>
      </c>
      <c r="AH24" s="57">
        <v>50.75</v>
      </c>
      <c r="AI24" s="58">
        <v>1</v>
      </c>
      <c r="AJ24" s="59">
        <v>0</v>
      </c>
      <c r="AK24" s="59">
        <v>0</v>
      </c>
      <c r="AL24" s="78">
        <f t="shared" si="3"/>
        <v>55.75</v>
      </c>
      <c r="AM24" s="79">
        <f>IF(AL24="",Default_Rank_Score,RANK(AL24,AL$3:AL$37,1))</f>
        <v>24</v>
      </c>
      <c r="AN24" s="57">
        <v>55.09</v>
      </c>
      <c r="AO24" s="58">
        <v>1</v>
      </c>
      <c r="AP24" s="59">
        <v>0</v>
      </c>
      <c r="AQ24" s="59">
        <v>0</v>
      </c>
      <c r="AR24" s="78">
        <f t="shared" si="9"/>
        <v>60.09</v>
      </c>
      <c r="AS24" s="79">
        <f>IF(AR24="",Default_Rank_Score,RANK(AR24,AR$3:AR$37,1))</f>
        <v>21</v>
      </c>
      <c r="AT24" s="1" t="s">
        <v>68</v>
      </c>
    </row>
    <row r="25" spans="1:46" s="1" customFormat="1" ht="12.75">
      <c r="A25" s="14" t="s">
        <v>52</v>
      </c>
      <c r="B25" s="12"/>
      <c r="C25" s="11"/>
      <c r="D25" s="13"/>
      <c r="E25" s="71">
        <f>RANK(F25,F$3:F$37,1)</f>
        <v>4</v>
      </c>
      <c r="F25" s="72">
        <f>O25+U25+AA25+AG25+AM25+AS25</f>
        <v>36</v>
      </c>
      <c r="G25" s="73">
        <f>IF(K25=0,1,0)+IF(Q25=0,1,0)+IF(W25=0,1,0)+IF(AC25=0,1,0)+IF(AI25=0,1,0)+IF(AO25=0,1,0)</f>
        <v>6</v>
      </c>
      <c r="H25" s="74">
        <f>K25+Q25+W25+AC25+AI25+AO25</f>
        <v>0</v>
      </c>
      <c r="I25" s="85">
        <f>N25+T25+Z25+AF25+AL25+AR25</f>
        <v>242.44000000000003</v>
      </c>
      <c r="J25" s="57">
        <v>39.93</v>
      </c>
      <c r="K25" s="58">
        <v>0</v>
      </c>
      <c r="L25" s="59">
        <v>0</v>
      </c>
      <c r="M25" s="59">
        <v>0</v>
      </c>
      <c r="N25" s="75">
        <f>IF((OR(J25="",J25="DNF",J25="DQ",J25="DNC")),"",(J25+(5*K25)+(L25*10)-(M25*10)))</f>
        <v>39.93</v>
      </c>
      <c r="O25" s="74">
        <f>IF(N25="",Default_Rank_Score,RANK(N25,N$3:N$37,1))</f>
        <v>3</v>
      </c>
      <c r="P25" s="57">
        <v>33.71</v>
      </c>
      <c r="Q25" s="58">
        <v>0</v>
      </c>
      <c r="R25" s="59">
        <v>0</v>
      </c>
      <c r="S25" s="59">
        <v>0</v>
      </c>
      <c r="T25" s="78">
        <f>IF((OR(P25="",P25="DNF",P25="DQ",P25="DNC")),"",(P25+(5*Q25)+(R25*10)-(S25*10)))</f>
        <v>33.71</v>
      </c>
      <c r="U25" s="79">
        <f>IF(T25="",Default_Rank_Score,RANK(T25,T$3:T$37,1))</f>
        <v>2</v>
      </c>
      <c r="V25" s="57">
        <v>50.35</v>
      </c>
      <c r="W25" s="58">
        <v>0</v>
      </c>
      <c r="X25" s="59">
        <v>0</v>
      </c>
      <c r="Y25" s="59">
        <v>0</v>
      </c>
      <c r="Z25" s="78">
        <f>IF((OR(V25="",V25="DNF",V25="DQ",V25="DNC")),"",(V25+(5*W25)+(X25*10)-(Y25*10)))</f>
        <v>50.35</v>
      </c>
      <c r="AA25" s="79">
        <f>IF(Z25="",Default_Rank_Score,RANK(Z25,Z$3:Z$37,1))</f>
        <v>9</v>
      </c>
      <c r="AB25" s="57">
        <v>41.8</v>
      </c>
      <c r="AC25" s="90">
        <v>0</v>
      </c>
      <c r="AD25" s="59">
        <v>0</v>
      </c>
      <c r="AE25" s="59">
        <v>0</v>
      </c>
      <c r="AF25" s="78">
        <f>IF((OR(AB25="",AB25="DNF",AB25="DQ",AB25="DNC")),"",(AB25+(5*AC25)+(AD25*10)-(AE25*10)))</f>
        <v>41.8</v>
      </c>
      <c r="AG25" s="79">
        <f>IF(AF25="",Default_Rank_Score,RANK(AF25,AF$3:AF$37,1))</f>
        <v>8</v>
      </c>
      <c r="AH25" s="57">
        <v>31.84</v>
      </c>
      <c r="AI25" s="58">
        <v>0</v>
      </c>
      <c r="AJ25" s="59">
        <v>0</v>
      </c>
      <c r="AK25" s="59">
        <v>0</v>
      </c>
      <c r="AL25" s="78">
        <f>IF((OR(AH25="",AH25="DNF",AH25="DQ",AH25="DNC")),"",(AH25+(5*AI25)+(AJ25*10)-(AK25*10)))</f>
        <v>31.84</v>
      </c>
      <c r="AM25" s="79">
        <f>IF(AL25="",Default_Rank_Score,RANK(AL25,AL$3:AL$37,1))</f>
        <v>5</v>
      </c>
      <c r="AN25" s="57">
        <v>44.81</v>
      </c>
      <c r="AO25" s="58">
        <v>0</v>
      </c>
      <c r="AP25" s="59">
        <v>0</v>
      </c>
      <c r="AQ25" s="59">
        <v>0</v>
      </c>
      <c r="AR25" s="78">
        <f>IF((OR(AN25="",AN25="DNF",AN25="DQ",AN25="DNC")),"",(AN25+(5*AO25)+(AP25*10)-(AQ25*10)))</f>
        <v>44.81</v>
      </c>
      <c r="AS25" s="79">
        <f>IF(AR25="",Default_Rank_Score,RANK(AR25,AR$3:AR$37,1))</f>
        <v>9</v>
      </c>
      <c r="AT25" s="1" t="s">
        <v>68</v>
      </c>
    </row>
    <row r="26" spans="1:46" s="1" customFormat="1" ht="12.75">
      <c r="A26" s="14" t="s">
        <v>53</v>
      </c>
      <c r="B26" s="12"/>
      <c r="C26" s="11"/>
      <c r="D26" s="13"/>
      <c r="E26" s="71">
        <f>RANK(F26,F$3:F$37,1)</f>
        <v>13</v>
      </c>
      <c r="F26" s="72">
        <f>O26+U26+AA26+AG26+AM26+AS26</f>
        <v>75</v>
      </c>
      <c r="G26" s="73">
        <f>IF(K26=0,1,0)+IF(Q26=0,1,0)+IF(W26=0,1,0)+IF(AC26=0,1,0)+IF(AI26=0,1,0)+IF(AO26=0,1,0)</f>
        <v>2</v>
      </c>
      <c r="H26" s="74">
        <f>K26+Q26+W26+AC26+AI26+AO26</f>
        <v>7</v>
      </c>
      <c r="I26" s="85">
        <f>N26+T26+Z26+AF26+AL26+AR26</f>
        <v>298.92999999999995</v>
      </c>
      <c r="J26" s="57">
        <v>49.87</v>
      </c>
      <c r="K26" s="58">
        <v>2</v>
      </c>
      <c r="L26" s="59">
        <v>0</v>
      </c>
      <c r="M26" s="59">
        <v>0</v>
      </c>
      <c r="N26" s="75">
        <f>IF((OR(J26="",J26="DNF",J26="DQ",J26="DNC")),"",(J26+(5*K26)+(L26*10)-(M26*10)))</f>
        <v>59.87</v>
      </c>
      <c r="O26" s="74">
        <f>IF(N26="",Default_Rank_Score,RANK(N26,N$3:N$37,1))</f>
        <v>15</v>
      </c>
      <c r="P26" s="57">
        <v>42.86</v>
      </c>
      <c r="Q26" s="58">
        <v>2</v>
      </c>
      <c r="R26" s="59">
        <v>0</v>
      </c>
      <c r="S26" s="59">
        <v>0</v>
      </c>
      <c r="T26" s="78">
        <f>IF((OR(P26="",P26="DNF",P26="DQ",P26="DNC")),"",(P26+(5*Q26)+(R26*10)-(S26*10)))</f>
        <v>52.86</v>
      </c>
      <c r="U26" s="79">
        <f>IF(T26="",Default_Rank_Score,RANK(T26,T$3:T$37,1))</f>
        <v>16</v>
      </c>
      <c r="V26" s="57">
        <v>49.69</v>
      </c>
      <c r="W26" s="58">
        <v>1</v>
      </c>
      <c r="X26" s="59">
        <v>0</v>
      </c>
      <c r="Y26" s="59">
        <v>0</v>
      </c>
      <c r="Z26" s="78">
        <f>IF((OR(V26="",V26="DNF",V26="DQ",V26="DNC")),"",(V26+(5*W26)+(X26*10)-(Y26*10)))</f>
        <v>54.69</v>
      </c>
      <c r="AA26" s="79">
        <f>IF(Z26="",Default_Rank_Score,RANK(Z26,Z$3:Z$37,1))</f>
        <v>12</v>
      </c>
      <c r="AB26" s="57">
        <v>45.01</v>
      </c>
      <c r="AC26" s="90">
        <v>0</v>
      </c>
      <c r="AD26" s="59">
        <v>0</v>
      </c>
      <c r="AE26" s="59">
        <v>0</v>
      </c>
      <c r="AF26" s="78">
        <f>IF((OR(AB26="",AB26="DNF",AB26="DQ",AB26="DNC")),"",(AB26+(5*AC26)+(AD26*10)-(AE26*10)))</f>
        <v>45.01</v>
      </c>
      <c r="AG26" s="79">
        <f>IF(AF26="",Default_Rank_Score,RANK(AF26,AF$3:AF$37,1))</f>
        <v>11</v>
      </c>
      <c r="AH26" s="57">
        <v>35.54</v>
      </c>
      <c r="AI26" s="58">
        <v>0</v>
      </c>
      <c r="AJ26" s="59">
        <v>0</v>
      </c>
      <c r="AK26" s="59">
        <v>0</v>
      </c>
      <c r="AL26" s="78">
        <f>IF((OR(AH26="",AH26="DNF",AH26="DQ",AH26="DNC")),"",(AH26+(5*AI26)+(AJ26*10)-(AK26*10)))</f>
        <v>35.54</v>
      </c>
      <c r="AM26" s="79">
        <f>IF(AL26="",Default_Rank_Score,RANK(AL26,AL$3:AL$37,1))</f>
        <v>9</v>
      </c>
      <c r="AN26" s="57">
        <v>40.96</v>
      </c>
      <c r="AO26" s="58">
        <v>2</v>
      </c>
      <c r="AP26" s="59">
        <v>0</v>
      </c>
      <c r="AQ26" s="59">
        <v>0</v>
      </c>
      <c r="AR26" s="78">
        <f>IF((OR(AN26="",AN26="DNF",AN26="DQ",AN26="DNC")),"",(AN26+(5*AO26)+(AP26*10)-(AQ26*10)))</f>
        <v>50.96</v>
      </c>
      <c r="AS26" s="79">
        <f>IF(AR26="",Default_Rank_Score,RANK(AR26,AR$3:AR$37,1))</f>
        <v>12</v>
      </c>
      <c r="AT26" s="1" t="s">
        <v>80</v>
      </c>
    </row>
    <row r="27" spans="1:46" s="1" customFormat="1" ht="12.75">
      <c r="A27" s="14" t="s">
        <v>54</v>
      </c>
      <c r="B27" s="12"/>
      <c r="C27" s="11"/>
      <c r="D27" s="13"/>
      <c r="E27" s="71">
        <f>RANK(F27,F$3:F$37,1)</f>
        <v>6</v>
      </c>
      <c r="F27" s="72">
        <f>O27+U27+AA27+AG27+AM27+AS27</f>
        <v>51</v>
      </c>
      <c r="G27" s="73">
        <f>IF(K27=0,1,0)+IF(Q27=0,1,0)+IF(W27=0,1,0)+IF(AC27=0,1,0)+IF(AI27=0,1,0)+IF(AO27=0,1,0)</f>
        <v>5</v>
      </c>
      <c r="H27" s="74">
        <f>K27+Q27+W27+AC27+AI27+AO27</f>
        <v>1</v>
      </c>
      <c r="I27" s="85">
        <f>N27+T27+Z27+AF27+AL27+AR27</f>
        <v>261.14</v>
      </c>
      <c r="J27" s="57">
        <v>73</v>
      </c>
      <c r="K27" s="58">
        <v>1</v>
      </c>
      <c r="L27" s="59">
        <v>0</v>
      </c>
      <c r="M27" s="59">
        <v>0</v>
      </c>
      <c r="N27" s="75">
        <f>IF((OR(J27="",J27="DNF",J27="DQ",J27="DNC")),"",(J27+(5*K27)+(L27*10)-(M27*10)))</f>
        <v>78</v>
      </c>
      <c r="O27" s="74">
        <f>IF(N27="",Default_Rank_Score,RANK(N27,N$3:N$37,1))</f>
        <v>24</v>
      </c>
      <c r="P27" s="57">
        <v>39.08</v>
      </c>
      <c r="Q27" s="58">
        <v>0</v>
      </c>
      <c r="R27" s="59">
        <v>0</v>
      </c>
      <c r="S27" s="59">
        <v>0</v>
      </c>
      <c r="T27" s="78">
        <f>IF((OR(P27="",P27="DNF",P27="DQ",P27="DNC")),"",(P27+(5*Q27)+(R27*10)-(S27*10)))</f>
        <v>39.08</v>
      </c>
      <c r="U27" s="79">
        <f>IF(T27="",Default_Rank_Score,RANK(T27,T$3:T$37,1))</f>
        <v>10</v>
      </c>
      <c r="V27" s="57">
        <v>46.31</v>
      </c>
      <c r="W27" s="58">
        <v>0</v>
      </c>
      <c r="X27" s="59">
        <v>0</v>
      </c>
      <c r="Y27" s="59">
        <v>0</v>
      </c>
      <c r="Z27" s="78">
        <f>IF((OR(V27="",V27="DNF",V27="DQ",V27="DNC")),"",(V27+(5*W27)+(X27*10)-(Y27*10)))</f>
        <v>46.31</v>
      </c>
      <c r="AA27" s="79">
        <f>IF(Z27="",Default_Rank_Score,RANK(Z27,Z$3:Z$37,1))</f>
        <v>5</v>
      </c>
      <c r="AB27" s="57">
        <v>30.39</v>
      </c>
      <c r="AC27" s="58">
        <v>0</v>
      </c>
      <c r="AD27" s="59">
        <v>0</v>
      </c>
      <c r="AE27" s="59">
        <v>0</v>
      </c>
      <c r="AF27" s="78">
        <f>IF((OR(AB27="",AB27="DNF",AB27="DQ",AB27="DNC")),"",(AB27+(5*AC27)+(AD27*10)-(AE27*10)))</f>
        <v>30.39</v>
      </c>
      <c r="AG27" s="79">
        <f>IF(AF27="",Default_Rank_Score,RANK(AF27,AF$3:AF$37,1))</f>
        <v>2</v>
      </c>
      <c r="AH27" s="57">
        <v>34.56</v>
      </c>
      <c r="AI27" s="90">
        <v>0</v>
      </c>
      <c r="AJ27" s="59">
        <v>0</v>
      </c>
      <c r="AK27" s="59">
        <v>0</v>
      </c>
      <c r="AL27" s="78">
        <f>IF((OR(AH27="",AH27="DNF",AH27="DQ",AH27="DNC")),"",(AH27+(5*AI27)+(AJ27*10)-(AK27*10)))</f>
        <v>34.56</v>
      </c>
      <c r="AM27" s="79">
        <f>IF(AL27="",Default_Rank_Score,RANK(AL27,AL$3:AL$37,1))</f>
        <v>7</v>
      </c>
      <c r="AN27" s="57">
        <v>32.8</v>
      </c>
      <c r="AO27" s="58">
        <v>0</v>
      </c>
      <c r="AP27" s="59">
        <v>0</v>
      </c>
      <c r="AQ27" s="59">
        <v>0</v>
      </c>
      <c r="AR27" s="78">
        <f>IF((OR(AN27="",AN27="DNF",AN27="DQ",AN27="DNC")),"",(AN27+(5*AO27)+(AP27*10)-(AQ27*10)))</f>
        <v>32.8</v>
      </c>
      <c r="AS27" s="79">
        <f>IF(AR27="",Default_Rank_Score,RANK(AR27,AR$3:AR$37,1))</f>
        <v>3</v>
      </c>
      <c r="AT27" s="1" t="s">
        <v>70</v>
      </c>
    </row>
    <row r="28" spans="1:46" s="1" customFormat="1" ht="12.75">
      <c r="A28" s="14" t="s">
        <v>55</v>
      </c>
      <c r="B28" s="12"/>
      <c r="C28" s="11"/>
      <c r="D28" s="13"/>
      <c r="E28" s="71">
        <f>RANK(F28,F$3:F$37,1)</f>
        <v>19</v>
      </c>
      <c r="F28" s="72">
        <f>O28+U28+AA28+AG28+AM28+AS28</f>
        <v>114</v>
      </c>
      <c r="G28" s="73">
        <f>IF(K28=0,1,0)+IF(Q28=0,1,0)+IF(W28=0,1,0)+IF(AC28=0,1,0)+IF(AI28=0,1,0)+IF(AO28=0,1,0)</f>
        <v>6</v>
      </c>
      <c r="H28" s="74">
        <f>K28+Q28+W28+AC28+AI28+AO28</f>
        <v>0</v>
      </c>
      <c r="I28" s="85">
        <f>N28+T28+Z28+AF28+AL28+AR28</f>
        <v>353.65000000000003</v>
      </c>
      <c r="J28" s="57">
        <v>65.43</v>
      </c>
      <c r="K28" s="58">
        <v>0</v>
      </c>
      <c r="L28" s="59">
        <v>0</v>
      </c>
      <c r="M28" s="59">
        <v>0</v>
      </c>
      <c r="N28" s="75">
        <f>IF((OR(J28="",J28="DNF",J28="DQ",J28="DNC")),"",(J28+(5*K28)+(L28*10)-(M28*10)))</f>
        <v>65.43</v>
      </c>
      <c r="O28" s="74">
        <f>IF(N28="",Default_Rank_Score,RANK(N28,N$3:N$37,1))</f>
        <v>19</v>
      </c>
      <c r="P28" s="57">
        <v>55.04</v>
      </c>
      <c r="Q28" s="90">
        <v>0</v>
      </c>
      <c r="R28" s="59">
        <v>0</v>
      </c>
      <c r="S28" s="59">
        <v>0</v>
      </c>
      <c r="T28" s="78">
        <f>IF((OR(P28="",P28="DNF",P28="DQ",P28="DNC")),"",(P28+(5*Q28)+(R28*10)-(S28*10)))</f>
        <v>55.04</v>
      </c>
      <c r="U28" s="79">
        <f>IF(T28="",Default_Rank_Score,RANK(T28,T$3:T$37,1))</f>
        <v>19</v>
      </c>
      <c r="V28" s="57">
        <v>70.45</v>
      </c>
      <c r="W28" s="58">
        <v>0</v>
      </c>
      <c r="X28" s="59">
        <v>0</v>
      </c>
      <c r="Y28" s="59">
        <v>0</v>
      </c>
      <c r="Z28" s="78">
        <f>IF((OR(V28="",V28="DNF",V28="DQ",V28="DNC")),"",(V28+(5*W28)+(X28*10)-(Y28*10)))</f>
        <v>70.45</v>
      </c>
      <c r="AA28" s="79">
        <f>IF(Z28="",Default_Rank_Score,RANK(Z28,Z$3:Z$37,1))</f>
        <v>21</v>
      </c>
      <c r="AB28" s="57">
        <v>55.85</v>
      </c>
      <c r="AC28" s="58">
        <v>0</v>
      </c>
      <c r="AD28" s="59">
        <v>0</v>
      </c>
      <c r="AE28" s="59">
        <v>0</v>
      </c>
      <c r="AF28" s="78">
        <f>IF((OR(AB28="",AB28="DNF",AB28="DQ",AB28="DNC")),"",(AB28+(5*AC28)+(AD28*10)-(AE28*10)))</f>
        <v>55.85</v>
      </c>
      <c r="AG28" s="79">
        <f>IF(AF28="",Default_Rank_Score,RANK(AF28,AF$3:AF$37,1))</f>
        <v>20</v>
      </c>
      <c r="AH28" s="57">
        <v>51.82</v>
      </c>
      <c r="AI28" s="58">
        <v>0</v>
      </c>
      <c r="AJ28" s="59">
        <v>0</v>
      </c>
      <c r="AK28" s="59">
        <v>0</v>
      </c>
      <c r="AL28" s="78">
        <f>IF((OR(AH28="",AH28="DNF",AH28="DQ",AH28="DNC")),"",(AH28+(5*AI28)+(AJ28*10)-(AK28*10)))</f>
        <v>51.82</v>
      </c>
      <c r="AM28" s="79">
        <f>IF(AL28="",Default_Rank_Score,RANK(AL28,AL$3:AL$37,1))</f>
        <v>20</v>
      </c>
      <c r="AN28" s="57">
        <v>55.06</v>
      </c>
      <c r="AO28" s="58">
        <v>0</v>
      </c>
      <c r="AP28" s="59">
        <v>0</v>
      </c>
      <c r="AQ28" s="59">
        <v>0</v>
      </c>
      <c r="AR28" s="78">
        <f>IF((OR(AN28="",AN28="DNF",AN28="DQ",AN28="DNC")),"",(AN28+(5*AO28)+(AP28*10)-(AQ28*10)))</f>
        <v>55.06</v>
      </c>
      <c r="AS28" s="79">
        <f>IF(AR28="",Default_Rank_Score,RANK(AR28,AR$3:AR$37,1))</f>
        <v>15</v>
      </c>
      <c r="AT28" s="1" t="s">
        <v>68</v>
      </c>
    </row>
    <row r="29" spans="1:46" s="1" customFormat="1" ht="12.75">
      <c r="A29" s="14" t="s">
        <v>56</v>
      </c>
      <c r="B29" s="12"/>
      <c r="C29" s="11"/>
      <c r="D29" s="13"/>
      <c r="E29" s="71">
        <f>RANK(F29,F$3:F$37,1)</f>
        <v>1</v>
      </c>
      <c r="F29" s="72">
        <f aca="true" t="shared" si="10" ref="F29:F36">O29+U29+AA29+AG29+AM29+AS29</f>
        <v>7</v>
      </c>
      <c r="G29" s="73">
        <f aca="true" t="shared" si="11" ref="G29:G36">IF(K29=0,1,0)+IF(Q29=0,1,0)+IF(W29=0,1,0)+IF(AC29=0,1,0)+IF(AI29=0,1,0)+IF(AO29=0,1,0)</f>
        <v>6</v>
      </c>
      <c r="H29" s="74">
        <f aca="true" t="shared" si="12" ref="H29:H36">K29+Q29+W29+AC29+AI29+AO29</f>
        <v>0</v>
      </c>
      <c r="I29" s="85">
        <f aca="true" t="shared" si="13" ref="I29:I36">N29+T29+Z29+AF29+AL29+AR29</f>
        <v>181.5</v>
      </c>
      <c r="J29" s="57">
        <v>39.69</v>
      </c>
      <c r="K29" s="58">
        <v>0</v>
      </c>
      <c r="L29" s="59">
        <v>0</v>
      </c>
      <c r="M29" s="59">
        <v>0</v>
      </c>
      <c r="N29" s="75">
        <f aca="true" t="shared" si="14" ref="N29:N36">IF((OR(J29="",J29="DNF",J29="DQ",J29="DNC")),"",(J29+(5*K29)+(L29*10)-(M29*10)))</f>
        <v>39.69</v>
      </c>
      <c r="O29" s="74">
        <f>IF(N29="",Default_Rank_Score,RANK(N29,N$3:N$37,1))</f>
        <v>2</v>
      </c>
      <c r="P29" s="57">
        <v>25.59</v>
      </c>
      <c r="Q29" s="58">
        <v>0</v>
      </c>
      <c r="R29" s="59">
        <v>0</v>
      </c>
      <c r="S29" s="59">
        <v>0</v>
      </c>
      <c r="T29" s="78">
        <f aca="true" t="shared" si="15" ref="T29:T36">IF((OR(P29="",P29="DNF",P29="DQ",P29="DNC")),"",(P29+(5*Q29)+(R29*10)-(S29*10)))</f>
        <v>25.59</v>
      </c>
      <c r="U29" s="79">
        <f>IF(T29="",Default_Rank_Score,RANK(T29,T$3:T$37,1))</f>
        <v>1</v>
      </c>
      <c r="V29" s="57">
        <v>35.04</v>
      </c>
      <c r="W29" s="58">
        <v>0</v>
      </c>
      <c r="X29" s="59">
        <v>0</v>
      </c>
      <c r="Y29" s="59">
        <v>0</v>
      </c>
      <c r="Z29" s="78">
        <f aca="true" t="shared" si="16" ref="Z29:Z36">IF((OR(V29="",V29="DNF",V29="DQ",V29="DNC")),"",(V29+(5*W29)+(X29*10)-(Y29*10)))</f>
        <v>35.04</v>
      </c>
      <c r="AA29" s="79">
        <f>IF(Z29="",Default_Rank_Score,RANK(Z29,Z$3:Z$37,1))</f>
        <v>1</v>
      </c>
      <c r="AB29" s="57">
        <v>28.52</v>
      </c>
      <c r="AC29" s="90">
        <v>0</v>
      </c>
      <c r="AD29" s="59">
        <v>0</v>
      </c>
      <c r="AE29" s="59">
        <v>0</v>
      </c>
      <c r="AF29" s="78">
        <f aca="true" t="shared" si="17" ref="AF29:AF36">IF((OR(AB29="",AB29="DNF",AB29="DQ",AB29="DNC")),"",(AB29+(5*AC29)+(AD29*10)-(AE29*10)))</f>
        <v>28.52</v>
      </c>
      <c r="AG29" s="79">
        <f>IF(AF29="",Default_Rank_Score,RANK(AF29,AF$3:AF$37,1))</f>
        <v>1</v>
      </c>
      <c r="AH29" s="57">
        <v>25.61</v>
      </c>
      <c r="AI29" s="58">
        <v>0</v>
      </c>
      <c r="AJ29" s="59">
        <v>0</v>
      </c>
      <c r="AK29" s="59">
        <v>0</v>
      </c>
      <c r="AL29" s="78">
        <f aca="true" t="shared" si="18" ref="AL29:AL36">IF((OR(AH29="",AH29="DNF",AH29="DQ",AH29="DNC")),"",(AH29+(5*AI29)+(AJ29*10)-(AK29*10)))</f>
        <v>25.61</v>
      </c>
      <c r="AM29" s="79">
        <f>IF(AL29="",Default_Rank_Score,RANK(AL29,AL$3:AL$37,1))</f>
        <v>1</v>
      </c>
      <c r="AN29" s="57">
        <v>27.05</v>
      </c>
      <c r="AO29" s="58">
        <v>0</v>
      </c>
      <c r="AP29" s="59">
        <v>0</v>
      </c>
      <c r="AQ29" s="59">
        <v>0</v>
      </c>
      <c r="AR29" s="78">
        <f aca="true" t="shared" si="19" ref="AR29:AR36">IF((OR(AN29="",AN29="DNF",AN29="DQ",AN29="DNC")),"",(AN29+(5*AO29)+(AP29*10)-(AQ29*10)))</f>
        <v>27.05</v>
      </c>
      <c r="AS29" s="79">
        <f>IF(AR29="",Default_Rank_Score,RANK(AR29,AR$3:AR$37,1))</f>
        <v>1</v>
      </c>
      <c r="AT29" s="1" t="s">
        <v>81</v>
      </c>
    </row>
    <row r="30" spans="1:46" s="1" customFormat="1" ht="12.75">
      <c r="A30" s="14" t="s">
        <v>57</v>
      </c>
      <c r="B30" s="12"/>
      <c r="C30" s="11"/>
      <c r="D30" s="13"/>
      <c r="E30" s="71">
        <f>RANK(F30,F$3:F$37,1)</f>
        <v>17</v>
      </c>
      <c r="F30" s="72">
        <f t="shared" si="10"/>
        <v>99</v>
      </c>
      <c r="G30" s="73">
        <f t="shared" si="11"/>
        <v>2</v>
      </c>
      <c r="H30" s="74">
        <f t="shared" si="12"/>
        <v>9</v>
      </c>
      <c r="I30" s="85">
        <f t="shared" si="13"/>
        <v>326.53000000000003</v>
      </c>
      <c r="J30" s="57">
        <v>52</v>
      </c>
      <c r="K30" s="90">
        <v>1</v>
      </c>
      <c r="L30" s="59">
        <v>0</v>
      </c>
      <c r="M30" s="59">
        <v>0</v>
      </c>
      <c r="N30" s="75">
        <f t="shared" si="14"/>
        <v>57</v>
      </c>
      <c r="O30" s="74">
        <f>IF(N30="",Default_Rank_Score,RANK(N30,N$3:N$37,1))</f>
        <v>12</v>
      </c>
      <c r="P30" s="57">
        <v>40.8</v>
      </c>
      <c r="Q30" s="58">
        <v>0</v>
      </c>
      <c r="R30" s="59">
        <v>0</v>
      </c>
      <c r="S30" s="59">
        <v>0</v>
      </c>
      <c r="T30" s="78">
        <f t="shared" si="15"/>
        <v>40.8</v>
      </c>
      <c r="U30" s="79">
        <f>IF(T30="",Default_Rank_Score,RANK(T30,T$3:T$37,1))</f>
        <v>11</v>
      </c>
      <c r="V30" s="57">
        <v>52.92</v>
      </c>
      <c r="W30" s="58">
        <v>4</v>
      </c>
      <c r="X30" s="59">
        <v>0</v>
      </c>
      <c r="Y30" s="59">
        <v>0</v>
      </c>
      <c r="Z30" s="78">
        <f t="shared" si="16"/>
        <v>72.92</v>
      </c>
      <c r="AA30" s="79">
        <f>IF(Z30="",Default_Rank_Score,RANK(Z30,Z$3:Z$37,1))</f>
        <v>23</v>
      </c>
      <c r="AB30" s="57">
        <v>40.71</v>
      </c>
      <c r="AC30" s="58">
        <v>1</v>
      </c>
      <c r="AD30" s="59">
        <v>1</v>
      </c>
      <c r="AE30" s="59">
        <v>0</v>
      </c>
      <c r="AF30" s="78">
        <f t="shared" si="17"/>
        <v>55.71</v>
      </c>
      <c r="AG30" s="79">
        <f>IF(AF30="",Default_Rank_Score,RANK(AF30,AF$3:AF$37,1))</f>
        <v>19</v>
      </c>
      <c r="AH30" s="57">
        <v>37.11</v>
      </c>
      <c r="AI30" s="58">
        <v>0</v>
      </c>
      <c r="AJ30" s="59">
        <v>0</v>
      </c>
      <c r="AK30" s="59">
        <v>0</v>
      </c>
      <c r="AL30" s="78">
        <f t="shared" si="18"/>
        <v>37.11</v>
      </c>
      <c r="AM30" s="79">
        <f>IF(AL30="",Default_Rank_Score,RANK(AL30,AL$3:AL$37,1))</f>
        <v>12</v>
      </c>
      <c r="AN30" s="57">
        <v>47.99</v>
      </c>
      <c r="AO30" s="58">
        <v>3</v>
      </c>
      <c r="AP30" s="59">
        <v>0</v>
      </c>
      <c r="AQ30" s="59">
        <v>0</v>
      </c>
      <c r="AR30" s="78">
        <f t="shared" si="19"/>
        <v>62.99</v>
      </c>
      <c r="AS30" s="79">
        <f>IF(AR30="",Default_Rank_Score,RANK(AR30,AR$3:AR$37,1))</f>
        <v>22</v>
      </c>
      <c r="AT30" s="1" t="s">
        <v>69</v>
      </c>
    </row>
    <row r="31" spans="1:46" s="1" customFormat="1" ht="12.75">
      <c r="A31" s="14" t="s">
        <v>58</v>
      </c>
      <c r="B31" s="12"/>
      <c r="C31" s="11"/>
      <c r="D31" s="13"/>
      <c r="E31" s="71">
        <f>RANK(F31,F$3:F$37,1)</f>
        <v>18</v>
      </c>
      <c r="F31" s="72">
        <f t="shared" si="10"/>
        <v>113</v>
      </c>
      <c r="G31" s="73">
        <f t="shared" si="11"/>
        <v>1</v>
      </c>
      <c r="H31" s="74">
        <f t="shared" si="12"/>
        <v>5</v>
      </c>
      <c r="I31" s="85">
        <f t="shared" si="13"/>
        <v>344.98</v>
      </c>
      <c r="J31" s="57">
        <v>55.76</v>
      </c>
      <c r="K31" s="58">
        <v>1</v>
      </c>
      <c r="L31" s="59">
        <v>0</v>
      </c>
      <c r="M31" s="59">
        <v>0</v>
      </c>
      <c r="N31" s="75">
        <f t="shared" si="14"/>
        <v>60.76</v>
      </c>
      <c r="O31" s="74">
        <f>IF(N31="",Default_Rank_Score,RANK(N31,N$3:N$37,1))</f>
        <v>16</v>
      </c>
      <c r="P31" s="57">
        <v>45.61</v>
      </c>
      <c r="Q31" s="58">
        <v>1</v>
      </c>
      <c r="R31" s="59">
        <v>0</v>
      </c>
      <c r="S31" s="59">
        <v>0</v>
      </c>
      <c r="T31" s="78">
        <f t="shared" si="15"/>
        <v>50.61</v>
      </c>
      <c r="U31" s="79">
        <f>IF(T31="",Default_Rank_Score,RANK(T31,T$3:T$37,1))</f>
        <v>15</v>
      </c>
      <c r="V31" s="57">
        <v>63.02</v>
      </c>
      <c r="W31" s="58">
        <v>0</v>
      </c>
      <c r="X31" s="59">
        <v>0</v>
      </c>
      <c r="Y31" s="59">
        <v>0</v>
      </c>
      <c r="Z31" s="78">
        <f t="shared" si="16"/>
        <v>63.02</v>
      </c>
      <c r="AA31" s="79">
        <f>IF(Z31="",Default_Rank_Score,RANK(Z31,Z$3:Z$37,1))</f>
        <v>19</v>
      </c>
      <c r="AB31" s="57">
        <v>51.87</v>
      </c>
      <c r="AC31" s="58">
        <v>1</v>
      </c>
      <c r="AD31" s="59">
        <v>0</v>
      </c>
      <c r="AE31" s="59">
        <v>0</v>
      </c>
      <c r="AF31" s="78">
        <f t="shared" si="17"/>
        <v>56.87</v>
      </c>
      <c r="AG31" s="79">
        <f>IF(AF31="",Default_Rank_Score,RANK(AF31,AF$3:AF$37,1))</f>
        <v>22</v>
      </c>
      <c r="AH31" s="57">
        <v>42.41</v>
      </c>
      <c r="AI31" s="58">
        <v>1</v>
      </c>
      <c r="AJ31" s="59">
        <v>0</v>
      </c>
      <c r="AK31" s="59">
        <v>0</v>
      </c>
      <c r="AL31" s="78">
        <f t="shared" si="18"/>
        <v>47.41</v>
      </c>
      <c r="AM31" s="79">
        <f>IF(AL31="",Default_Rank_Score,RANK(AL31,AL$3:AL$37,1))</f>
        <v>17</v>
      </c>
      <c r="AN31" s="57">
        <v>51.31</v>
      </c>
      <c r="AO31" s="58">
        <v>1</v>
      </c>
      <c r="AP31" s="59">
        <v>1</v>
      </c>
      <c r="AQ31" s="59">
        <v>0</v>
      </c>
      <c r="AR31" s="78">
        <f t="shared" si="19"/>
        <v>66.31</v>
      </c>
      <c r="AS31" s="79">
        <f>IF(AR31="",Default_Rank_Score,RANK(AR31,AR$3:AR$37,1))</f>
        <v>24</v>
      </c>
      <c r="AT31" s="1" t="s">
        <v>80</v>
      </c>
    </row>
    <row r="32" spans="1:46" s="1" customFormat="1" ht="12.75">
      <c r="A32" s="14" t="s">
        <v>59</v>
      </c>
      <c r="B32" s="12"/>
      <c r="C32" s="11"/>
      <c r="D32" s="13"/>
      <c r="E32" s="71">
        <f>RANK(F32,F$3:F$37,1)</f>
        <v>31</v>
      </c>
      <c r="F32" s="72">
        <f t="shared" si="10"/>
        <v>181</v>
      </c>
      <c r="G32" s="73">
        <f t="shared" si="11"/>
        <v>3</v>
      </c>
      <c r="H32" s="74">
        <f t="shared" si="12"/>
        <v>7</v>
      </c>
      <c r="I32" s="85">
        <f t="shared" si="13"/>
        <v>578.48</v>
      </c>
      <c r="J32" s="57">
        <v>98.61</v>
      </c>
      <c r="K32" s="58">
        <v>3</v>
      </c>
      <c r="L32" s="59">
        <v>0</v>
      </c>
      <c r="M32" s="59">
        <v>0</v>
      </c>
      <c r="N32" s="75">
        <f t="shared" si="14"/>
        <v>113.61</v>
      </c>
      <c r="O32" s="74">
        <f>IF(N32="",Default_Rank_Score,RANK(N32,N$3:N$37,1))</f>
        <v>31</v>
      </c>
      <c r="P32" s="57">
        <v>98.8</v>
      </c>
      <c r="Q32" s="58">
        <v>0</v>
      </c>
      <c r="R32" s="59">
        <v>0</v>
      </c>
      <c r="S32" s="59">
        <v>0</v>
      </c>
      <c r="T32" s="78">
        <f t="shared" si="15"/>
        <v>98.8</v>
      </c>
      <c r="U32" s="79">
        <f>IF(T32="",Default_Rank_Score,RANK(T32,T$3:T$37,1))</f>
        <v>31</v>
      </c>
      <c r="V32" s="57">
        <v>91.39</v>
      </c>
      <c r="W32" s="58">
        <v>3</v>
      </c>
      <c r="X32" s="59">
        <v>0</v>
      </c>
      <c r="Y32" s="59">
        <v>0</v>
      </c>
      <c r="Z32" s="78">
        <f t="shared" si="16"/>
        <v>106.39</v>
      </c>
      <c r="AA32" s="79">
        <f>IF(Z32="",Default_Rank_Score,RANK(Z32,Z$3:Z$37,1))</f>
        <v>29</v>
      </c>
      <c r="AB32" s="57">
        <v>81.85</v>
      </c>
      <c r="AC32" s="58">
        <v>0</v>
      </c>
      <c r="AD32" s="59">
        <v>0</v>
      </c>
      <c r="AE32" s="59">
        <v>0</v>
      </c>
      <c r="AF32" s="78">
        <f t="shared" si="17"/>
        <v>81.85</v>
      </c>
      <c r="AG32" s="79">
        <f>IF(AF32="",Default_Rank_Score,RANK(AF32,AF$3:AF$37,1))</f>
        <v>29</v>
      </c>
      <c r="AH32" s="57">
        <v>87.06</v>
      </c>
      <c r="AI32" s="58">
        <v>1</v>
      </c>
      <c r="AJ32" s="59">
        <v>0</v>
      </c>
      <c r="AK32" s="59">
        <v>0</v>
      </c>
      <c r="AL32" s="78">
        <f t="shared" si="18"/>
        <v>92.06</v>
      </c>
      <c r="AM32" s="79">
        <f>IF(AL32="",Default_Rank_Score,RANK(AL32,AL$3:AL$37,1))</f>
        <v>31</v>
      </c>
      <c r="AN32" s="57">
        <v>75.77</v>
      </c>
      <c r="AO32" s="58">
        <v>0</v>
      </c>
      <c r="AP32" s="59">
        <v>1</v>
      </c>
      <c r="AQ32" s="59">
        <v>0</v>
      </c>
      <c r="AR32" s="78">
        <f t="shared" si="19"/>
        <v>85.77</v>
      </c>
      <c r="AS32" s="79">
        <f>IF(AR32="",Default_Rank_Score,RANK(AR32,AR$3:AR$37,1))</f>
        <v>30</v>
      </c>
      <c r="AT32" s="1" t="s">
        <v>77</v>
      </c>
    </row>
    <row r="33" spans="1:46" s="1" customFormat="1" ht="12.75">
      <c r="A33" s="14" t="s">
        <v>60</v>
      </c>
      <c r="B33" s="12"/>
      <c r="C33" s="11"/>
      <c r="D33" s="13"/>
      <c r="E33" s="71">
        <f>RANK(F33,F$3:F$37,1)</f>
        <v>28</v>
      </c>
      <c r="F33" s="72">
        <f t="shared" si="10"/>
        <v>160</v>
      </c>
      <c r="G33" s="73">
        <f t="shared" si="11"/>
        <v>4</v>
      </c>
      <c r="H33" s="74">
        <f t="shared" si="12"/>
        <v>8</v>
      </c>
      <c r="I33" s="85">
        <f t="shared" si="13"/>
        <v>494.46000000000004</v>
      </c>
      <c r="J33" s="57">
        <v>89.62</v>
      </c>
      <c r="K33" s="58">
        <v>3</v>
      </c>
      <c r="L33" s="59">
        <v>0</v>
      </c>
      <c r="M33" s="59">
        <v>0</v>
      </c>
      <c r="N33" s="75">
        <f t="shared" si="14"/>
        <v>104.62</v>
      </c>
      <c r="O33" s="74">
        <f>IF(N33="",Default_Rank_Score,RANK(N33,N$3:N$37,1))</f>
        <v>30</v>
      </c>
      <c r="P33" s="57">
        <v>66.3</v>
      </c>
      <c r="Q33" s="58">
        <v>0</v>
      </c>
      <c r="R33" s="59">
        <v>0</v>
      </c>
      <c r="S33" s="59">
        <v>0</v>
      </c>
      <c r="T33" s="78">
        <f t="shared" si="15"/>
        <v>66.3</v>
      </c>
      <c r="U33" s="79">
        <f>IF(T33="",Default_Rank_Score,RANK(T33,T$3:T$37,1))</f>
        <v>22</v>
      </c>
      <c r="V33" s="57">
        <v>84.12</v>
      </c>
      <c r="W33" s="58">
        <v>0</v>
      </c>
      <c r="X33" s="59">
        <v>0</v>
      </c>
      <c r="Y33" s="59">
        <v>0</v>
      </c>
      <c r="Z33" s="78">
        <f t="shared" si="16"/>
        <v>84.12</v>
      </c>
      <c r="AA33" s="79">
        <f>IF(Z33="",Default_Rank_Score,RANK(Z33,Z$3:Z$37,1))</f>
        <v>27</v>
      </c>
      <c r="AB33" s="57">
        <v>66.05</v>
      </c>
      <c r="AC33" s="90">
        <v>0</v>
      </c>
      <c r="AD33" s="59">
        <v>0</v>
      </c>
      <c r="AE33" s="59">
        <v>0</v>
      </c>
      <c r="AF33" s="78">
        <f t="shared" si="17"/>
        <v>66.05</v>
      </c>
      <c r="AG33" s="79">
        <f>IF(AF33="",Default_Rank_Score,RANK(AF33,AF$3:AF$37,1))</f>
        <v>24</v>
      </c>
      <c r="AH33" s="57">
        <v>59.48</v>
      </c>
      <c r="AI33" s="58">
        <v>0</v>
      </c>
      <c r="AJ33" s="59">
        <v>0</v>
      </c>
      <c r="AK33" s="59">
        <v>0</v>
      </c>
      <c r="AL33" s="78">
        <f t="shared" si="18"/>
        <v>59.48</v>
      </c>
      <c r="AM33" s="79">
        <f>IF(AL33="",Default_Rank_Score,RANK(AL33,AL$3:AL$37,1))</f>
        <v>26</v>
      </c>
      <c r="AN33" s="57">
        <v>88.89</v>
      </c>
      <c r="AO33" s="58">
        <v>5</v>
      </c>
      <c r="AP33" s="59">
        <v>0</v>
      </c>
      <c r="AQ33" s="59">
        <v>0</v>
      </c>
      <c r="AR33" s="78">
        <f t="shared" si="19"/>
        <v>113.89</v>
      </c>
      <c r="AS33" s="79">
        <f>IF(AR33="",Default_Rank_Score,RANK(AR33,AR$3:AR$37,1))</f>
        <v>31</v>
      </c>
      <c r="AT33" s="1" t="s">
        <v>71</v>
      </c>
    </row>
    <row r="34" spans="1:46" s="1" customFormat="1" ht="12.75">
      <c r="A34" s="14" t="s">
        <v>61</v>
      </c>
      <c r="B34" s="12"/>
      <c r="C34" s="11"/>
      <c r="D34" s="13"/>
      <c r="E34" s="71">
        <f>RANK(F34,F$3:F$37,1)</f>
        <v>14</v>
      </c>
      <c r="F34" s="72">
        <f t="shared" si="10"/>
        <v>79</v>
      </c>
      <c r="G34" s="73">
        <f t="shared" si="11"/>
        <v>2</v>
      </c>
      <c r="H34" s="74">
        <f t="shared" si="12"/>
        <v>15</v>
      </c>
      <c r="I34" s="85">
        <f t="shared" si="13"/>
        <v>301.83000000000004</v>
      </c>
      <c r="J34" s="57">
        <v>50.06</v>
      </c>
      <c r="K34" s="90">
        <v>3</v>
      </c>
      <c r="L34" s="59">
        <v>0</v>
      </c>
      <c r="M34" s="59">
        <v>0</v>
      </c>
      <c r="N34" s="75">
        <f t="shared" si="14"/>
        <v>65.06</v>
      </c>
      <c r="O34" s="74">
        <f>IF(N34="",Default_Rank_Score,RANK(N34,N$3:N$37,1))</f>
        <v>18</v>
      </c>
      <c r="P34" s="57">
        <v>35.87</v>
      </c>
      <c r="Q34" s="58">
        <v>1</v>
      </c>
      <c r="R34" s="59">
        <v>0</v>
      </c>
      <c r="S34" s="59">
        <v>0</v>
      </c>
      <c r="T34" s="78">
        <f t="shared" si="15"/>
        <v>40.87</v>
      </c>
      <c r="U34" s="79">
        <f>IF(T34="",Default_Rank_Score,RANK(T34,T$3:T$37,1))</f>
        <v>12</v>
      </c>
      <c r="V34" s="57">
        <v>42.64</v>
      </c>
      <c r="W34" s="58">
        <v>0</v>
      </c>
      <c r="X34" s="59">
        <v>0</v>
      </c>
      <c r="Y34" s="59">
        <v>0</v>
      </c>
      <c r="Z34" s="78">
        <f t="shared" si="16"/>
        <v>42.64</v>
      </c>
      <c r="AA34" s="79">
        <f>IF(Z34="",Default_Rank_Score,RANK(Z34,Z$3:Z$37,1))</f>
        <v>2</v>
      </c>
      <c r="AB34" s="57">
        <v>33.12</v>
      </c>
      <c r="AC34" s="58">
        <v>4</v>
      </c>
      <c r="AD34" s="59">
        <v>0</v>
      </c>
      <c r="AE34" s="59">
        <v>0</v>
      </c>
      <c r="AF34" s="78">
        <f t="shared" si="17"/>
        <v>53.12</v>
      </c>
      <c r="AG34" s="79">
        <f>IF(AF34="",Default_Rank_Score,RANK(AF34,AF$3:AF$37,1))</f>
        <v>17</v>
      </c>
      <c r="AH34" s="57">
        <v>29.61</v>
      </c>
      <c r="AI34" s="58">
        <v>0</v>
      </c>
      <c r="AJ34" s="59">
        <v>0</v>
      </c>
      <c r="AK34" s="59">
        <v>0</v>
      </c>
      <c r="AL34" s="78">
        <f t="shared" si="18"/>
        <v>29.61</v>
      </c>
      <c r="AM34" s="79">
        <f>IF(AL34="",Default_Rank_Score,RANK(AL34,AL$3:AL$37,1))</f>
        <v>4</v>
      </c>
      <c r="AN34" s="57">
        <v>35.53</v>
      </c>
      <c r="AO34" s="58">
        <v>7</v>
      </c>
      <c r="AP34" s="59">
        <v>0</v>
      </c>
      <c r="AQ34" s="59">
        <v>0</v>
      </c>
      <c r="AR34" s="78">
        <f t="shared" si="19"/>
        <v>70.53</v>
      </c>
      <c r="AS34" s="79">
        <f>IF(AR34="",Default_Rank_Score,RANK(AR34,AR$3:AR$37,1))</f>
        <v>26</v>
      </c>
      <c r="AT34" s="1" t="s">
        <v>82</v>
      </c>
    </row>
    <row r="35" spans="1:46" s="1" customFormat="1" ht="12.75">
      <c r="A35" s="14" t="s">
        <v>62</v>
      </c>
      <c r="B35" s="12"/>
      <c r="C35" s="11"/>
      <c r="D35" s="13"/>
      <c r="E35" s="71">
        <f>RANK(F35,F$3:F$37,1)</f>
        <v>2</v>
      </c>
      <c r="F35" s="72">
        <f t="shared" si="10"/>
        <v>28</v>
      </c>
      <c r="G35" s="73">
        <f t="shared" si="11"/>
        <v>0</v>
      </c>
      <c r="H35" s="74">
        <f t="shared" si="12"/>
        <v>12</v>
      </c>
      <c r="I35" s="85">
        <f t="shared" si="13"/>
        <v>228.93</v>
      </c>
      <c r="J35" s="57">
        <v>34.6</v>
      </c>
      <c r="K35" s="58">
        <v>1</v>
      </c>
      <c r="L35" s="59">
        <v>0</v>
      </c>
      <c r="M35" s="59">
        <v>0</v>
      </c>
      <c r="N35" s="75">
        <f t="shared" si="14"/>
        <v>39.6</v>
      </c>
      <c r="O35" s="74">
        <f>IF(N35="",Default_Rank_Score,RANK(N35,N$3:N$37,1))</f>
        <v>1</v>
      </c>
      <c r="P35" s="57">
        <v>25</v>
      </c>
      <c r="Q35" s="58">
        <v>2</v>
      </c>
      <c r="R35" s="59">
        <v>0</v>
      </c>
      <c r="S35" s="59">
        <v>0</v>
      </c>
      <c r="T35" s="78">
        <f t="shared" si="15"/>
        <v>35</v>
      </c>
      <c r="U35" s="79">
        <f>IF(T35="",Default_Rank_Score,RANK(T35,T$3:T$37,1))</f>
        <v>4</v>
      </c>
      <c r="V35" s="57">
        <v>38.19</v>
      </c>
      <c r="W35" s="58">
        <v>2</v>
      </c>
      <c r="X35" s="59">
        <v>0</v>
      </c>
      <c r="Y35" s="59">
        <v>0</v>
      </c>
      <c r="Z35" s="78">
        <f t="shared" si="16"/>
        <v>48.19</v>
      </c>
      <c r="AA35" s="79">
        <f>IF(Z35="",Default_Rank_Score,RANK(Z35,Z$3:Z$37,1))</f>
        <v>7</v>
      </c>
      <c r="AB35" s="57">
        <v>25.91</v>
      </c>
      <c r="AC35" s="58">
        <v>4</v>
      </c>
      <c r="AD35" s="59">
        <v>0</v>
      </c>
      <c r="AE35" s="59">
        <v>0</v>
      </c>
      <c r="AF35" s="78">
        <f t="shared" si="17"/>
        <v>45.91</v>
      </c>
      <c r="AG35" s="79">
        <f>IF(AF35="",Default_Rank_Score,RANK(AF35,AF$3:AF$37,1))</f>
        <v>12</v>
      </c>
      <c r="AH35" s="57">
        <v>22.46</v>
      </c>
      <c r="AI35" s="58">
        <v>1</v>
      </c>
      <c r="AJ35" s="59">
        <v>0</v>
      </c>
      <c r="AK35" s="59">
        <v>0</v>
      </c>
      <c r="AL35" s="78">
        <f t="shared" si="18"/>
        <v>27.46</v>
      </c>
      <c r="AM35" s="79">
        <f>IF(AL35="",Default_Rank_Score,RANK(AL35,AL$3:AL$37,1))</f>
        <v>2</v>
      </c>
      <c r="AN35" s="57">
        <v>22.77</v>
      </c>
      <c r="AO35" s="58">
        <v>2</v>
      </c>
      <c r="AP35" s="59">
        <v>0</v>
      </c>
      <c r="AQ35" s="59">
        <v>0</v>
      </c>
      <c r="AR35" s="78">
        <f t="shared" si="19"/>
        <v>32.769999999999996</v>
      </c>
      <c r="AS35" s="79">
        <f>IF(AR35="",Default_Rank_Score,RANK(AR35,AR$3:AR$37,1))</f>
        <v>2</v>
      </c>
      <c r="AT35" s="1" t="s">
        <v>69</v>
      </c>
    </row>
    <row r="36" spans="1:46" s="1" customFormat="1" ht="12.75">
      <c r="A36" s="14" t="s">
        <v>63</v>
      </c>
      <c r="B36" s="12"/>
      <c r="C36" s="11"/>
      <c r="D36" s="13"/>
      <c r="E36" s="71">
        <f>RANK(F36,F$3:F$37,1)</f>
        <v>22</v>
      </c>
      <c r="F36" s="72">
        <f t="shared" si="10"/>
        <v>129</v>
      </c>
      <c r="G36" s="73">
        <f t="shared" si="11"/>
        <v>5</v>
      </c>
      <c r="H36" s="74">
        <f t="shared" si="12"/>
        <v>1</v>
      </c>
      <c r="I36" s="85">
        <f t="shared" si="13"/>
        <v>380.00000000000006</v>
      </c>
      <c r="J36" s="57">
        <v>68.79</v>
      </c>
      <c r="K36" s="58">
        <v>0</v>
      </c>
      <c r="L36" s="59">
        <v>0</v>
      </c>
      <c r="M36" s="59">
        <v>0</v>
      </c>
      <c r="N36" s="75">
        <f t="shared" si="14"/>
        <v>68.79</v>
      </c>
      <c r="O36" s="74">
        <f>IF(N36="",Default_Rank_Score,RANK(N36,N$3:N$37,1))</f>
        <v>20</v>
      </c>
      <c r="P36" s="57">
        <v>72.43</v>
      </c>
      <c r="Q36" s="58">
        <v>0</v>
      </c>
      <c r="R36" s="59">
        <v>0</v>
      </c>
      <c r="S36" s="59">
        <v>0</v>
      </c>
      <c r="T36" s="78">
        <f t="shared" si="15"/>
        <v>72.43</v>
      </c>
      <c r="U36" s="79">
        <f>IF(T36="",Default_Rank_Score,RANK(T36,T$3:T$37,1))</f>
        <v>27</v>
      </c>
      <c r="V36" s="57">
        <v>72.73</v>
      </c>
      <c r="W36" s="58">
        <v>1</v>
      </c>
      <c r="X36" s="59">
        <v>0</v>
      </c>
      <c r="Y36" s="59">
        <v>0</v>
      </c>
      <c r="Z36" s="78">
        <f t="shared" si="16"/>
        <v>77.73</v>
      </c>
      <c r="AA36" s="79">
        <f>IF(Z36="",Default_Rank_Score,RANK(Z36,Z$3:Z$37,1))</f>
        <v>25</v>
      </c>
      <c r="AB36" s="57">
        <v>56.29</v>
      </c>
      <c r="AC36" s="58">
        <v>0</v>
      </c>
      <c r="AD36" s="59">
        <v>0</v>
      </c>
      <c r="AE36" s="59">
        <v>0</v>
      </c>
      <c r="AF36" s="78">
        <f t="shared" si="17"/>
        <v>56.29</v>
      </c>
      <c r="AG36" s="79">
        <f>IF(AF36="",Default_Rank_Score,RANK(AF36,AF$3:AF$37,1))</f>
        <v>21</v>
      </c>
      <c r="AH36" s="57">
        <v>45.19</v>
      </c>
      <c r="AI36" s="58">
        <v>0</v>
      </c>
      <c r="AJ36" s="59">
        <v>0</v>
      </c>
      <c r="AK36" s="59">
        <v>0</v>
      </c>
      <c r="AL36" s="78">
        <f t="shared" si="18"/>
        <v>45.19</v>
      </c>
      <c r="AM36" s="79">
        <f>IF(AL36="",Default_Rank_Score,RANK(AL36,AL$3:AL$37,1))</f>
        <v>16</v>
      </c>
      <c r="AN36" s="57">
        <v>59.57</v>
      </c>
      <c r="AO36" s="58">
        <v>0</v>
      </c>
      <c r="AP36" s="59">
        <v>0</v>
      </c>
      <c r="AQ36" s="59">
        <v>0</v>
      </c>
      <c r="AR36" s="78">
        <f t="shared" si="19"/>
        <v>59.57</v>
      </c>
      <c r="AS36" s="79">
        <f>IF(AR36="",Default_Rank_Score,RANK(AR36,AR$3:AR$37,1))</f>
        <v>20</v>
      </c>
      <c r="AT36" s="1" t="s">
        <v>81</v>
      </c>
    </row>
    <row r="37" spans="1:45" s="4" customFormat="1" ht="13.5" thickBot="1">
      <c r="A37" s="32" t="s">
        <v>18</v>
      </c>
      <c r="B37" s="32"/>
      <c r="C37" s="32"/>
      <c r="D37" s="32"/>
      <c r="E37" s="33"/>
      <c r="F37" s="34"/>
      <c r="G37" s="35"/>
      <c r="H37" s="36"/>
      <c r="I37" s="82"/>
      <c r="J37" s="61"/>
      <c r="K37" s="34"/>
      <c r="L37" s="34"/>
      <c r="M37" s="34"/>
      <c r="N37" s="62"/>
      <c r="O37" s="36"/>
      <c r="P37" s="61"/>
      <c r="Q37" s="34"/>
      <c r="R37" s="34"/>
      <c r="S37" s="34"/>
      <c r="T37" s="62"/>
      <c r="U37" s="36"/>
      <c r="V37" s="61"/>
      <c r="W37" s="34"/>
      <c r="X37" s="34"/>
      <c r="Y37" s="34"/>
      <c r="Z37" s="62"/>
      <c r="AA37" s="36"/>
      <c r="AB37" s="61"/>
      <c r="AC37" s="34"/>
      <c r="AD37" s="34"/>
      <c r="AE37" s="34"/>
      <c r="AF37" s="62"/>
      <c r="AG37" s="36"/>
      <c r="AH37" s="61"/>
      <c r="AI37" s="34"/>
      <c r="AJ37" s="34"/>
      <c r="AK37" s="34"/>
      <c r="AL37" s="62"/>
      <c r="AM37" s="36"/>
      <c r="AN37" s="61"/>
      <c r="AO37" s="34"/>
      <c r="AP37" s="34"/>
      <c r="AQ37" s="34"/>
      <c r="AR37" s="62"/>
      <c r="AS37" s="36"/>
    </row>
    <row r="38" spans="1:45" s="4" customFormat="1" ht="12.75">
      <c r="A38" s="37" t="s">
        <v>19</v>
      </c>
      <c r="B38" s="38"/>
      <c r="C38" s="38"/>
      <c r="D38" s="38"/>
      <c r="E38" s="39"/>
      <c r="F38" s="40"/>
      <c r="G38" s="41"/>
      <c r="H38" s="42"/>
      <c r="I38" s="83"/>
      <c r="J38" s="63">
        <v>200</v>
      </c>
      <c r="K38" s="40"/>
      <c r="L38" s="40"/>
      <c r="M38" s="40"/>
      <c r="N38" s="64"/>
      <c r="O38" s="40"/>
      <c r="P38" s="63">
        <v>200</v>
      </c>
      <c r="Q38" s="40"/>
      <c r="R38" s="40"/>
      <c r="S38" s="40"/>
      <c r="T38" s="64"/>
      <c r="U38" s="40"/>
      <c r="V38" s="63">
        <v>200</v>
      </c>
      <c r="W38" s="40"/>
      <c r="X38" s="40"/>
      <c r="Y38" s="40"/>
      <c r="Z38" s="64"/>
      <c r="AA38" s="40"/>
      <c r="AB38" s="63">
        <v>200</v>
      </c>
      <c r="AC38" s="40"/>
      <c r="AD38" s="40"/>
      <c r="AE38" s="40"/>
      <c r="AF38" s="64"/>
      <c r="AG38" s="40"/>
      <c r="AH38" s="63">
        <v>200</v>
      </c>
      <c r="AI38" s="40"/>
      <c r="AJ38" s="40"/>
      <c r="AK38" s="40"/>
      <c r="AL38" s="64"/>
      <c r="AM38" s="40"/>
      <c r="AN38" s="63">
        <v>200</v>
      </c>
      <c r="AO38" s="40"/>
      <c r="AP38" s="40"/>
      <c r="AQ38" s="40"/>
      <c r="AR38" s="64"/>
      <c r="AS38" s="40"/>
    </row>
    <row r="39" spans="1:45" s="4" customFormat="1" ht="12.75">
      <c r="A39" s="43" t="s">
        <v>20</v>
      </c>
      <c r="B39" s="44"/>
      <c r="C39" s="44"/>
      <c r="D39" s="44"/>
      <c r="E39" s="28"/>
      <c r="F39" s="29"/>
      <c r="G39" s="30"/>
      <c r="H39" s="31"/>
      <c r="I39" s="84"/>
      <c r="J39" s="65">
        <v>20</v>
      </c>
      <c r="K39" s="29"/>
      <c r="L39" s="29"/>
      <c r="M39" s="29"/>
      <c r="N39" s="60"/>
      <c r="O39" s="29"/>
      <c r="P39" s="65">
        <v>20</v>
      </c>
      <c r="Q39" s="29"/>
      <c r="R39" s="29"/>
      <c r="S39" s="29"/>
      <c r="T39" s="60"/>
      <c r="U39" s="29"/>
      <c r="V39" s="65">
        <v>20</v>
      </c>
      <c r="W39" s="29"/>
      <c r="X39" s="29"/>
      <c r="Y39" s="29"/>
      <c r="Z39" s="60"/>
      <c r="AA39" s="29"/>
      <c r="AB39" s="65">
        <v>20</v>
      </c>
      <c r="AC39" s="29"/>
      <c r="AD39" s="29"/>
      <c r="AE39" s="29"/>
      <c r="AF39" s="60"/>
      <c r="AG39" s="29"/>
      <c r="AH39" s="65">
        <v>20</v>
      </c>
      <c r="AI39" s="29"/>
      <c r="AJ39" s="29"/>
      <c r="AK39" s="29"/>
      <c r="AL39" s="60"/>
      <c r="AM39" s="29"/>
      <c r="AN39" s="65">
        <v>20</v>
      </c>
      <c r="AO39" s="29"/>
      <c r="AP39" s="29"/>
      <c r="AQ39" s="29"/>
      <c r="AR39" s="60"/>
      <c r="AS39" s="29"/>
    </row>
    <row r="40" spans="1:45" s="4" customFormat="1" ht="12.75">
      <c r="A40" s="43" t="s">
        <v>21</v>
      </c>
      <c r="B40" s="44"/>
      <c r="C40" s="44"/>
      <c r="D40" s="44"/>
      <c r="E40" s="28"/>
      <c r="F40" s="29"/>
      <c r="G40" s="30"/>
      <c r="H40" s="31"/>
      <c r="I40" s="84"/>
      <c r="J40" s="65">
        <f>MIN(J3:J37)</f>
        <v>34.6</v>
      </c>
      <c r="K40" s="29"/>
      <c r="L40" s="29"/>
      <c r="M40" s="29"/>
      <c r="N40" s="60">
        <f>MIN(N3:N37)</f>
        <v>39.6</v>
      </c>
      <c r="O40" s="29"/>
      <c r="P40" s="65">
        <f>MIN(P3:P37)</f>
        <v>25</v>
      </c>
      <c r="Q40" s="29"/>
      <c r="R40" s="29"/>
      <c r="S40" s="29"/>
      <c r="T40" s="60">
        <f>MIN(T3:T37)</f>
        <v>25.59</v>
      </c>
      <c r="U40" s="29"/>
      <c r="V40" s="65">
        <f>MIN(V3:V37)</f>
        <v>35.04</v>
      </c>
      <c r="W40" s="29"/>
      <c r="X40" s="29"/>
      <c r="Y40" s="29"/>
      <c r="Z40" s="60">
        <f>MIN(Z3:Z37)</f>
        <v>35.04</v>
      </c>
      <c r="AA40" s="29"/>
      <c r="AB40" s="65">
        <f>MIN(AB3:AB37)</f>
        <v>25.91</v>
      </c>
      <c r="AC40" s="29"/>
      <c r="AD40" s="29"/>
      <c r="AE40" s="29"/>
      <c r="AF40" s="60">
        <f>MIN(AF3:AF37)</f>
        <v>28.52</v>
      </c>
      <c r="AG40" s="29"/>
      <c r="AH40" s="65">
        <f>MIN(AH3:AH37)</f>
        <v>22.46</v>
      </c>
      <c r="AI40" s="29"/>
      <c r="AJ40" s="29"/>
      <c r="AK40" s="29"/>
      <c r="AL40" s="60">
        <f>MIN(AL3:AL37)</f>
        <v>25.61</v>
      </c>
      <c r="AM40" s="29"/>
      <c r="AN40" s="65">
        <f>MIN(AN3:AN37)</f>
        <v>22.77</v>
      </c>
      <c r="AO40" s="29"/>
      <c r="AP40" s="29"/>
      <c r="AQ40" s="29"/>
      <c r="AR40" s="60">
        <f>MIN(AR3:AR37)</f>
        <v>27.05</v>
      </c>
      <c r="AS40" s="29"/>
    </row>
    <row r="41" spans="1:45" s="4" customFormat="1" ht="12.75">
      <c r="A41" s="43" t="s">
        <v>22</v>
      </c>
      <c r="B41" s="44"/>
      <c r="C41" s="44"/>
      <c r="D41" s="44"/>
      <c r="E41" s="28"/>
      <c r="F41" s="29"/>
      <c r="G41" s="30"/>
      <c r="H41" s="31"/>
      <c r="I41" s="84"/>
      <c r="J41" s="65">
        <f>MAX(J3:J37)</f>
        <v>166.06</v>
      </c>
      <c r="K41" s="29"/>
      <c r="L41" s="29"/>
      <c r="M41" s="29"/>
      <c r="N41" s="60">
        <f>MAX(N3:N37)</f>
        <v>196.06</v>
      </c>
      <c r="O41" s="29"/>
      <c r="P41" s="65">
        <f>MAX(P3:P37)</f>
        <v>184.88</v>
      </c>
      <c r="Q41" s="29"/>
      <c r="R41" s="29"/>
      <c r="S41" s="29"/>
      <c r="T41" s="60">
        <f>MAX(T3:T37)</f>
        <v>194.88</v>
      </c>
      <c r="U41" s="29"/>
      <c r="V41" s="65">
        <f>MAX(V3:V37)</f>
        <v>222</v>
      </c>
      <c r="W41" s="29"/>
      <c r="X41" s="29"/>
      <c r="Y41" s="29"/>
      <c r="Z41" s="60">
        <f>MAX(Z3:Z37)</f>
        <v>222</v>
      </c>
      <c r="AA41" s="29"/>
      <c r="AB41" s="65">
        <f>MAX(AB3:AB37)</f>
        <v>157.68</v>
      </c>
      <c r="AC41" s="29"/>
      <c r="AD41" s="29"/>
      <c r="AE41" s="29"/>
      <c r="AF41" s="60">
        <f>MAX(AF3:AF37)</f>
        <v>177.68</v>
      </c>
      <c r="AG41" s="29"/>
      <c r="AH41" s="65">
        <f>MAX(AH3:AH37)</f>
        <v>131.96</v>
      </c>
      <c r="AI41" s="29"/>
      <c r="AJ41" s="29"/>
      <c r="AK41" s="29"/>
      <c r="AL41" s="60">
        <f>MAX(AL3:AL37)</f>
        <v>141.96</v>
      </c>
      <c r="AM41" s="29"/>
      <c r="AN41" s="65">
        <f>MAX(AN3:AN37)</f>
        <v>144</v>
      </c>
      <c r="AO41" s="29"/>
      <c r="AP41" s="29"/>
      <c r="AQ41" s="29"/>
      <c r="AR41" s="60">
        <f>MAX(AR3:AR37)</f>
        <v>164</v>
      </c>
      <c r="AS41" s="29"/>
    </row>
    <row r="42" spans="1:45" s="4" customFormat="1" ht="12.75">
      <c r="A42" s="43" t="s">
        <v>23</v>
      </c>
      <c r="B42" s="44"/>
      <c r="C42" s="44"/>
      <c r="D42" s="44"/>
      <c r="E42" s="28"/>
      <c r="F42" s="29"/>
      <c r="G42" s="30"/>
      <c r="H42" s="31"/>
      <c r="I42" s="84"/>
      <c r="J42" s="65">
        <f>AVERAGE(J3:J37)</f>
        <v>64.8121212121212</v>
      </c>
      <c r="K42" s="29"/>
      <c r="L42" s="29"/>
      <c r="M42" s="29"/>
      <c r="N42" s="66">
        <f>AVERAGE(N3:N37)</f>
        <v>71.02424242424242</v>
      </c>
      <c r="O42" s="29"/>
      <c r="P42" s="65">
        <f>AVERAGE(P3:P37)</f>
        <v>55.55727272727272</v>
      </c>
      <c r="Q42" s="29"/>
      <c r="R42" s="29"/>
      <c r="S42" s="29"/>
      <c r="T42" s="66">
        <f>AVERAGE(T3:T37)</f>
        <v>60.102727272727265</v>
      </c>
      <c r="U42" s="29"/>
      <c r="V42" s="65">
        <f>AVERAGE(V3:V37)</f>
        <v>66.94424242424242</v>
      </c>
      <c r="W42" s="29"/>
      <c r="X42" s="29"/>
      <c r="Y42" s="29"/>
      <c r="Z42" s="66">
        <f>AVERAGE(Z3:Z37)</f>
        <v>73.45939393939393</v>
      </c>
      <c r="AA42" s="29"/>
      <c r="AB42" s="65">
        <f>AVERAGE(AB3:AB37)</f>
        <v>51.85333333333333</v>
      </c>
      <c r="AC42" s="29"/>
      <c r="AD42" s="29"/>
      <c r="AE42" s="29"/>
      <c r="AF42" s="66">
        <f>AVERAGE(AF3:AF37)</f>
        <v>59.883636363636356</v>
      </c>
      <c r="AG42" s="29"/>
      <c r="AH42" s="65">
        <f>AVERAGE(AH3:AH37)</f>
        <v>49.06393939393938</v>
      </c>
      <c r="AI42" s="29"/>
      <c r="AJ42" s="29"/>
      <c r="AK42" s="29"/>
      <c r="AL42" s="66">
        <f>AVERAGE(AL3:AL37)</f>
        <v>52.54878787878786</v>
      </c>
      <c r="AM42" s="29"/>
      <c r="AN42" s="65">
        <f>AVERAGE(AN3:AN37)</f>
        <v>54.20090909090908</v>
      </c>
      <c r="AO42" s="29"/>
      <c r="AP42" s="29"/>
      <c r="AQ42" s="29"/>
      <c r="AR42" s="66">
        <f>AVERAGE(AR3:AR37)</f>
        <v>61.77666666666666</v>
      </c>
      <c r="AS42" s="29"/>
    </row>
    <row r="43" spans="1:45" s="4" customFormat="1" ht="12.75">
      <c r="A43" s="43" t="s">
        <v>24</v>
      </c>
      <c r="B43" s="44"/>
      <c r="C43" s="44"/>
      <c r="D43" s="44"/>
      <c r="E43" s="28"/>
      <c r="F43" s="29"/>
      <c r="G43" s="30"/>
      <c r="H43" s="31"/>
      <c r="I43" s="84"/>
      <c r="J43" s="65">
        <f>STDEV(J3:J37)</f>
        <v>26.455785373616276</v>
      </c>
      <c r="K43" s="29"/>
      <c r="L43" s="29"/>
      <c r="M43" s="29"/>
      <c r="N43" s="60">
        <f>STDEV(K3:N37)</f>
        <v>34.64166100742991</v>
      </c>
      <c r="O43" s="29"/>
      <c r="P43" s="65">
        <f>STDEV(P3:P37)</f>
        <v>29.999858465575254</v>
      </c>
      <c r="Q43" s="29"/>
      <c r="R43" s="29"/>
      <c r="S43" s="29"/>
      <c r="T43" s="60">
        <f>STDEV(Q3:T37)</f>
        <v>30.63068360011817</v>
      </c>
      <c r="U43" s="29"/>
      <c r="V43" s="65">
        <f>STDEV(V3:V37)</f>
        <v>34.662782908176816</v>
      </c>
      <c r="W43" s="29"/>
      <c r="X43" s="29"/>
      <c r="Y43" s="29"/>
      <c r="Z43" s="60">
        <f>STDEV(W3:Z37)</f>
        <v>37.125285429584004</v>
      </c>
      <c r="AA43" s="29"/>
      <c r="AB43" s="65">
        <f>STDEV(AB3:AB37)</f>
        <v>24.221677360716946</v>
      </c>
      <c r="AC43" s="29"/>
      <c r="AD43" s="29"/>
      <c r="AE43" s="29"/>
      <c r="AF43" s="60">
        <f>STDEV(AC3:AF37)</f>
        <v>29.69258225767584</v>
      </c>
      <c r="AG43" s="29"/>
      <c r="AH43" s="65">
        <f>STDEV(AH3:AH37)</f>
        <v>22.724955987222813</v>
      </c>
      <c r="AI43" s="29"/>
      <c r="AJ43" s="29"/>
      <c r="AK43" s="29"/>
      <c r="AL43" s="60">
        <f>STDEV(AI3:AL37)</f>
        <v>26.22102291960589</v>
      </c>
      <c r="AM43" s="29"/>
      <c r="AN43" s="65">
        <f>STDEV(AN3:AN37)</f>
        <v>23.08969255474679</v>
      </c>
      <c r="AO43" s="29"/>
      <c r="AP43" s="29"/>
      <c r="AQ43" s="29"/>
      <c r="AR43" s="60">
        <f>STDEV(AO3:AR37)</f>
        <v>30.07572236074259</v>
      </c>
      <c r="AS43" s="29"/>
    </row>
    <row r="44" spans="1:45" s="4" customFormat="1" ht="12.75">
      <c r="A44" s="43" t="s">
        <v>25</v>
      </c>
      <c r="B44" s="44"/>
      <c r="C44" s="44"/>
      <c r="D44" s="44"/>
      <c r="E44" s="28"/>
      <c r="F44" s="29"/>
      <c r="G44" s="30"/>
      <c r="H44" s="31"/>
      <c r="I44" s="84"/>
      <c r="J44" s="65"/>
      <c r="K44" s="29">
        <f>MAX(K3:K37)</f>
        <v>6</v>
      </c>
      <c r="L44" s="29"/>
      <c r="M44" s="29"/>
      <c r="N44" s="60"/>
      <c r="O44" s="29"/>
      <c r="P44" s="65"/>
      <c r="Q44" s="29">
        <f>MAX(Q3:Q37)</f>
        <v>6</v>
      </c>
      <c r="R44" s="29"/>
      <c r="S44" s="29"/>
      <c r="T44" s="60"/>
      <c r="U44" s="29"/>
      <c r="V44" s="65"/>
      <c r="W44" s="29">
        <f>MAX(W3:W37)</f>
        <v>9</v>
      </c>
      <c r="X44" s="29"/>
      <c r="Y44" s="29"/>
      <c r="Z44" s="60"/>
      <c r="AA44" s="29"/>
      <c r="AB44" s="65"/>
      <c r="AC44" s="29">
        <f>MAX(AC3:AC37)</f>
        <v>7</v>
      </c>
      <c r="AD44" s="29"/>
      <c r="AE44" s="29"/>
      <c r="AF44" s="60"/>
      <c r="AG44" s="29"/>
      <c r="AH44" s="65"/>
      <c r="AI44" s="29">
        <f>MAX(AI3:AI37)</f>
        <v>6</v>
      </c>
      <c r="AJ44" s="29"/>
      <c r="AK44" s="29"/>
      <c r="AL44" s="60"/>
      <c r="AM44" s="29"/>
      <c r="AN44" s="65"/>
      <c r="AO44" s="29">
        <f>MAX(AO3:AO37)</f>
        <v>7</v>
      </c>
      <c r="AP44" s="29"/>
      <c r="AQ44" s="29"/>
      <c r="AR44" s="60"/>
      <c r="AS44" s="29"/>
    </row>
    <row r="45" spans="1:45" s="4" customFormat="1" ht="13.5" thickBot="1">
      <c r="A45" s="45" t="s">
        <v>26</v>
      </c>
      <c r="B45" s="46"/>
      <c r="C45" s="46"/>
      <c r="D45" s="46"/>
      <c r="E45" s="33"/>
      <c r="F45" s="34"/>
      <c r="G45" s="35"/>
      <c r="H45" s="36"/>
      <c r="I45" s="82"/>
      <c r="J45" s="61"/>
      <c r="K45" s="34">
        <f>AVERAGE(K3:K37)</f>
        <v>1.2424242424242424</v>
      </c>
      <c r="L45" s="34"/>
      <c r="M45" s="34"/>
      <c r="N45" s="62"/>
      <c r="O45" s="34"/>
      <c r="P45" s="61"/>
      <c r="Q45" s="34">
        <f>AVERAGE(Q3:Q37)</f>
        <v>0.7272727272727273</v>
      </c>
      <c r="R45" s="34"/>
      <c r="S45" s="34"/>
      <c r="T45" s="62"/>
      <c r="U45" s="34"/>
      <c r="V45" s="61"/>
      <c r="W45" s="34">
        <f>AVERAGE(W3:W37)</f>
        <v>1.2424242424242424</v>
      </c>
      <c r="X45" s="34"/>
      <c r="Y45" s="34"/>
      <c r="Z45" s="62"/>
      <c r="AA45" s="34"/>
      <c r="AB45" s="61"/>
      <c r="AC45" s="34">
        <f>AVERAGE(AC3:AC37)</f>
        <v>1.4242424242424243</v>
      </c>
      <c r="AD45" s="34"/>
      <c r="AE45" s="34"/>
      <c r="AF45" s="62"/>
      <c r="AG45" s="34"/>
      <c r="AH45" s="61"/>
      <c r="AI45" s="34">
        <f>AVERAGE(AI3:AI37)</f>
        <v>0.696969696969697</v>
      </c>
      <c r="AJ45" s="34"/>
      <c r="AK45" s="34"/>
      <c r="AL45" s="62"/>
      <c r="AM45" s="34"/>
      <c r="AN45" s="61"/>
      <c r="AO45" s="34">
        <f>AVERAGE(AO3:AO37)</f>
        <v>1.3333333333333333</v>
      </c>
      <c r="AP45" s="34"/>
      <c r="AQ45" s="34"/>
      <c r="AR45" s="62"/>
      <c r="AS45" s="34"/>
    </row>
    <row r="46" spans="1:45" s="4" customFormat="1" ht="12.75">
      <c r="A46" s="47" t="s">
        <v>27</v>
      </c>
      <c r="B46" s="48"/>
      <c r="C46" s="48"/>
      <c r="D46" s="48"/>
      <c r="E46" s="5">
        <v>33</v>
      </c>
      <c r="F46" s="6"/>
      <c r="G46" s="6"/>
      <c r="H46" s="6"/>
      <c r="I46" s="6"/>
      <c r="J46" s="67"/>
      <c r="K46" s="6"/>
      <c r="L46" s="6"/>
      <c r="M46" s="6"/>
      <c r="N46" s="67"/>
      <c r="O46" s="6"/>
      <c r="P46" s="67"/>
      <c r="Q46" s="6"/>
      <c r="R46" s="6"/>
      <c r="S46" s="6"/>
      <c r="T46" s="67"/>
      <c r="U46" s="6"/>
      <c r="V46" s="67"/>
      <c r="W46" s="6"/>
      <c r="X46" s="6"/>
      <c r="Y46" s="6"/>
      <c r="Z46" s="67"/>
      <c r="AA46" s="6"/>
      <c r="AB46" s="67"/>
      <c r="AC46" s="6"/>
      <c r="AD46" s="6"/>
      <c r="AE46" s="6"/>
      <c r="AF46" s="67"/>
      <c r="AG46" s="6"/>
      <c r="AH46" s="67"/>
      <c r="AI46" s="6"/>
      <c r="AJ46" s="6"/>
      <c r="AK46" s="6"/>
      <c r="AL46" s="67"/>
      <c r="AM46" s="6"/>
      <c r="AN46" s="67"/>
      <c r="AO46" s="6"/>
      <c r="AP46" s="6"/>
      <c r="AQ46" s="6"/>
      <c r="AR46" s="67"/>
      <c r="AS46" s="6"/>
    </row>
  </sheetData>
  <sheetProtection insertRows="0" deleteRows="0" selectLockedCells="1" sort="0"/>
  <mergeCells count="6">
    <mergeCell ref="AH1:AK1"/>
    <mergeCell ref="AN1:AQ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36 X4:Y36 L4:M36 AD4:AE36 R4:S36 AP4:AQ36">
      <formula1>0</formula1>
      <formula2>1</formula2>
    </dataValidation>
    <dataValidation errorStyle="warning" type="decimal" allowBlank="1" showErrorMessage="1" errorTitle="That's a lot of misses" error="It's unusual to miss more than 10" sqref="AI4:AI36 K4:K36 Q4:Q36 W4:W36 AC4:AC36 AO4:AO36">
      <formula1>0</formula1>
      <formula2>10</formula2>
    </dataValidation>
    <dataValidation errorStyle="warning" type="decimal" allowBlank="1" errorTitle="New Max or Min" error="Please verify your data" sqref="P4:P21 V4:V21 AB4:AB21">
      <formula1>#REF!</formula1>
      <formula2>#REF!</formula2>
    </dataValidation>
    <dataValidation allowBlank="1" showInputMessage="1" sqref="J4:J21"/>
    <dataValidation errorStyle="warning" type="decimal" allowBlank="1" errorTitle="New Max or Min" error="Please verify your data" sqref="AH4:AH21 AN4:AN21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rowBreaks count="1" manualBreakCount="1">
    <brk id="37" max="255" man="1"/>
  </rowBreaks>
  <colBreaks count="1" manualBreakCount="1">
    <brk id="33" max="247" man="1"/>
  </colBreaks>
  <ignoredErrors>
    <ignoredError sqref="P40:P43 J42:J43 J40:J41 AN40 AN41:AN43 AH40:AH43 AB40:AB43 V40:V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</dc:creator>
  <cp:keywords/>
  <dc:description/>
  <cp:lastModifiedBy> </cp:lastModifiedBy>
  <cp:lastPrinted>2017-01-16T17:10:09Z</cp:lastPrinted>
  <dcterms:created xsi:type="dcterms:W3CDTF">2001-01-20T20:19:50Z</dcterms:created>
  <dcterms:modified xsi:type="dcterms:W3CDTF">2017-01-16T17:13:20Z</dcterms:modified>
  <cp:category/>
  <cp:version/>
  <cp:contentType/>
  <cp:contentStatus/>
</cp:coreProperties>
</file>