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" sheetId="1" r:id="rId1"/>
    <sheet name="Category" sheetId="2" r:id="rId2"/>
    <sheet name="Overall" sheetId="3" r:id="rId3"/>
    <sheet name="Raw Scores" sheetId="4" r:id="rId4"/>
    <sheet name="Sheet1" sheetId="5" r:id="rId5"/>
    <sheet name="Sheet2" sheetId="6" r:id="rId6"/>
  </sheets>
  <definedNames>
    <definedName name="Default_Rank_Score" localSheetId="1">'Category'!#REF!</definedName>
    <definedName name="Default_Rank_Score" localSheetId="0">'Clean Match'!#REF!</definedName>
    <definedName name="Default_Rank_Score" localSheetId="2">'Overall'!#REF!</definedName>
    <definedName name="Default_Rank_Score" localSheetId="3">'Raw Scores'!#REF!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'Category'!$A$1:$AM$33</definedName>
    <definedName name="_xlnm.Print_Area" localSheetId="0">'Clean Match'!$A$1:$AM$33</definedName>
    <definedName name="_xlnm.Print_Area" localSheetId="2">'Overall'!$A$1:$AN$33</definedName>
    <definedName name="_xlnm.Print_Area" localSheetId="3">'Raw Scores'!$A$1:$AM$33</definedName>
    <definedName name="_xlnm.Print_Titles" localSheetId="1">'Category'!$A:$D,'Category'!$1:$3</definedName>
    <definedName name="_xlnm.Print_Titles" localSheetId="0">'Clean Match'!$A:$D,'Clean Match'!$1:$3</definedName>
    <definedName name="_xlnm.Print_Titles" localSheetId="2">'Overall'!$A:$D,'Overall'!$1:$3</definedName>
    <definedName name="_xlnm.Print_Titles" localSheetId="3">'Raw Scores'!$A:$D,'Raw Scores'!$1:$3</definedName>
    <definedName name="S10Max" localSheetId="1">'Category'!#REF!</definedName>
    <definedName name="S10Max" localSheetId="0">'Clean Match'!#REF!</definedName>
    <definedName name="S10Max" localSheetId="2">'Overall'!#REF!</definedName>
    <definedName name="S10Max" localSheetId="3">'Raw Scores'!#REF!</definedName>
    <definedName name="S10Max">#REF!</definedName>
    <definedName name="S10Min" localSheetId="1">'Category'!#REF!</definedName>
    <definedName name="S10Min" localSheetId="0">'Clean Match'!#REF!</definedName>
    <definedName name="S10Min" localSheetId="2">'Overall'!#REF!</definedName>
    <definedName name="S10Min" localSheetId="3">'Raw Scores'!#REF!</definedName>
    <definedName name="S10Min">#REF!</definedName>
    <definedName name="S11Max" localSheetId="1">'Category'!#REF!</definedName>
    <definedName name="S11Max" localSheetId="0">'Clean Match'!#REF!</definedName>
    <definedName name="S11Max" localSheetId="2">'Overall'!#REF!</definedName>
    <definedName name="S11Max" localSheetId="3">'Raw Scores'!#REF!</definedName>
    <definedName name="S11Max">#REF!</definedName>
    <definedName name="S11Min" localSheetId="1">'Category'!#REF!</definedName>
    <definedName name="S11Min" localSheetId="0">'Clean Match'!#REF!</definedName>
    <definedName name="S11Min" localSheetId="2">'Overall'!#REF!</definedName>
    <definedName name="S11Min" localSheetId="3">'Raw Scores'!#REF!</definedName>
    <definedName name="S11Min">#REF!</definedName>
    <definedName name="S12Max" localSheetId="1">'Category'!#REF!</definedName>
    <definedName name="S12Max" localSheetId="0">'Clean Match'!#REF!</definedName>
    <definedName name="S12Max" localSheetId="2">'Overall'!#REF!</definedName>
    <definedName name="S12Max" localSheetId="3">'Raw Scores'!#REF!</definedName>
    <definedName name="S12Max">#REF!</definedName>
    <definedName name="S12Min" localSheetId="1">'Category'!#REF!</definedName>
    <definedName name="S12Min" localSheetId="0">'Clean Match'!#REF!</definedName>
    <definedName name="S12Min" localSheetId="2">'Overall'!#REF!</definedName>
    <definedName name="S12Min" localSheetId="3">'Raw Scores'!#REF!</definedName>
    <definedName name="S12Min">#REF!</definedName>
    <definedName name="S13Max" localSheetId="1">'Category'!#REF!</definedName>
    <definedName name="S13Max" localSheetId="0">'Clean Match'!#REF!</definedName>
    <definedName name="S13Max" localSheetId="2">'Overall'!#REF!</definedName>
    <definedName name="S13Max" localSheetId="3">'Raw Scores'!#REF!</definedName>
    <definedName name="S13Max">#REF!</definedName>
    <definedName name="S13Min" localSheetId="1">'Category'!#REF!</definedName>
    <definedName name="S13Min" localSheetId="0">'Clean Match'!#REF!</definedName>
    <definedName name="S13Min" localSheetId="2">'Overall'!#REF!</definedName>
    <definedName name="S13Min" localSheetId="3">'Raw Scores'!#REF!</definedName>
    <definedName name="S13Min">#REF!</definedName>
    <definedName name="S14Max" localSheetId="1">'Category'!#REF!</definedName>
    <definedName name="S14Max" localSheetId="0">'Clean Match'!#REF!</definedName>
    <definedName name="S14Max" localSheetId="2">'Overall'!#REF!</definedName>
    <definedName name="S14Max" localSheetId="3">'Raw Scores'!#REF!</definedName>
    <definedName name="S14Max">#REF!</definedName>
    <definedName name="S14Min" localSheetId="1">'Category'!#REF!</definedName>
    <definedName name="S14Min" localSheetId="0">'Clean Match'!#REF!</definedName>
    <definedName name="S14Min" localSheetId="2">'Overall'!#REF!</definedName>
    <definedName name="S14Min" localSheetId="3">'Raw Scores'!#REF!</definedName>
    <definedName name="S14Min">#REF!</definedName>
    <definedName name="S1Max" localSheetId="1">'Category'!#REF!</definedName>
    <definedName name="S1Max" localSheetId="0">'Clean Match'!#REF!</definedName>
    <definedName name="S1Max" localSheetId="2">'Overall'!#REF!</definedName>
    <definedName name="S1Max" localSheetId="3">'Raw Scores'!#REF!</definedName>
    <definedName name="S1Max">#REF!</definedName>
    <definedName name="S1Min" localSheetId="1">'Category'!#REF!</definedName>
    <definedName name="S1Min" localSheetId="0">'Clean Match'!#REF!</definedName>
    <definedName name="S1Min" localSheetId="2">'Overall'!#REF!</definedName>
    <definedName name="S1Min" localSheetId="3">'Raw Scores'!#REF!</definedName>
    <definedName name="S1Min">#REF!</definedName>
    <definedName name="S2Max" localSheetId="1">'Category'!#REF!</definedName>
    <definedName name="S2Max" localSheetId="0">'Clean Match'!#REF!</definedName>
    <definedName name="S2Max" localSheetId="2">'Overall'!#REF!</definedName>
    <definedName name="S2Max" localSheetId="3">'Raw Scores'!#REF!</definedName>
    <definedName name="S2Max">#REF!</definedName>
    <definedName name="S2Min" localSheetId="1">'Category'!#REF!</definedName>
    <definedName name="S2Min" localSheetId="0">'Clean Match'!#REF!</definedName>
    <definedName name="S2Min" localSheetId="2">'Overall'!#REF!</definedName>
    <definedName name="S2Min" localSheetId="3">'Raw Scores'!#REF!</definedName>
    <definedName name="S2Min">#REF!</definedName>
    <definedName name="S3Max" localSheetId="1">'Category'!#REF!</definedName>
    <definedName name="S3Max" localSheetId="0">'Clean Match'!#REF!</definedName>
    <definedName name="S3Max" localSheetId="2">'Overall'!#REF!</definedName>
    <definedName name="S3Max" localSheetId="3">'Raw Scores'!#REF!</definedName>
    <definedName name="S3Max">#REF!</definedName>
    <definedName name="S3min" localSheetId="1">'Category'!#REF!</definedName>
    <definedName name="S3min" localSheetId="0">'Clean Match'!#REF!</definedName>
    <definedName name="S3min" localSheetId="2">'Overall'!#REF!</definedName>
    <definedName name="S3min" localSheetId="3">'Raw Scores'!#REF!</definedName>
    <definedName name="S3min">#REF!</definedName>
    <definedName name="S4Max" localSheetId="1">'Category'!#REF!</definedName>
    <definedName name="S4Max" localSheetId="0">'Clean Match'!#REF!</definedName>
    <definedName name="S4Max" localSheetId="2">'Overall'!#REF!</definedName>
    <definedName name="S4Max" localSheetId="3">'Raw Scores'!#REF!</definedName>
    <definedName name="S4Max">#REF!</definedName>
    <definedName name="S4Min" localSheetId="1">'Category'!#REF!</definedName>
    <definedName name="S4Min" localSheetId="0">'Clean Match'!#REF!</definedName>
    <definedName name="S4Min" localSheetId="2">'Overall'!#REF!</definedName>
    <definedName name="S4Min" localSheetId="3">'Raw Scores'!#REF!</definedName>
    <definedName name="S4Min">#REF!</definedName>
    <definedName name="S5Max" localSheetId="1">'Category'!#REF!</definedName>
    <definedName name="S5Max" localSheetId="0">'Clean Match'!#REF!</definedName>
    <definedName name="S5Max" localSheetId="2">'Overall'!#REF!</definedName>
    <definedName name="S5Max" localSheetId="3">'Raw Scores'!#REF!</definedName>
    <definedName name="S5Max">#REF!</definedName>
    <definedName name="S5Min" localSheetId="1">'Category'!#REF!</definedName>
    <definedName name="S5Min" localSheetId="0">'Clean Match'!#REF!</definedName>
    <definedName name="S5Min" localSheetId="2">'Overall'!#REF!</definedName>
    <definedName name="S5Min" localSheetId="3">'Raw Scores'!#REF!</definedName>
    <definedName name="S5Min">#REF!</definedName>
    <definedName name="S6Max" localSheetId="1">'Category'!#REF!</definedName>
    <definedName name="S6Max" localSheetId="0">'Clean Match'!#REF!</definedName>
    <definedName name="S6Max" localSheetId="2">'Overall'!#REF!</definedName>
    <definedName name="S6Max" localSheetId="3">'Raw Scores'!#REF!</definedName>
    <definedName name="S6Max">#REF!</definedName>
    <definedName name="S6Min" localSheetId="1">'Category'!#REF!</definedName>
    <definedName name="S6Min" localSheetId="0">'Clean Match'!#REF!</definedName>
    <definedName name="S6Min" localSheetId="2">'Overall'!#REF!</definedName>
    <definedName name="S6Min" localSheetId="3">'Raw Scores'!#REF!</definedName>
    <definedName name="S6Min">#REF!</definedName>
    <definedName name="S7Max" localSheetId="1">'Category'!#REF!</definedName>
    <definedName name="S7Max" localSheetId="0">'Clean Match'!#REF!</definedName>
    <definedName name="S7Max" localSheetId="2">'Overall'!#REF!</definedName>
    <definedName name="S7Max" localSheetId="3">'Raw Scores'!#REF!</definedName>
    <definedName name="S7Max">#REF!</definedName>
    <definedName name="S7Min" localSheetId="1">'Category'!#REF!</definedName>
    <definedName name="S7Min" localSheetId="0">'Clean Match'!#REF!</definedName>
    <definedName name="S7Min" localSheetId="2">'Overall'!#REF!</definedName>
    <definedName name="S7Min" localSheetId="3">'Raw Scores'!#REF!</definedName>
    <definedName name="S7Min">#REF!</definedName>
    <definedName name="S8Max" localSheetId="1">'Category'!#REF!</definedName>
    <definedName name="S8Max" localSheetId="0">'Clean Match'!#REF!</definedName>
    <definedName name="S8Max" localSheetId="2">'Overall'!#REF!</definedName>
    <definedName name="S8Max" localSheetId="3">'Raw Scores'!#REF!</definedName>
    <definedName name="S8Max">#REF!</definedName>
    <definedName name="S8Min" localSheetId="1">'Category'!#REF!</definedName>
    <definedName name="S8Min" localSheetId="0">'Clean Match'!#REF!</definedName>
    <definedName name="S8Min" localSheetId="2">'Overall'!#REF!</definedName>
    <definedName name="S8Min" localSheetId="3">'Raw Scores'!#REF!</definedName>
    <definedName name="S8Min">#REF!</definedName>
    <definedName name="S9Max" localSheetId="1">'Category'!#REF!</definedName>
    <definedName name="S9Max" localSheetId="0">'Clean Match'!#REF!</definedName>
    <definedName name="S9Max" localSheetId="2">'Overall'!#REF!</definedName>
    <definedName name="S9Max" localSheetId="3">'Raw Scores'!#REF!</definedName>
    <definedName name="S9Max">#REF!</definedName>
    <definedName name="S9Min" localSheetId="1">'Category'!#REF!</definedName>
    <definedName name="S9Min" localSheetId="0">'Clean Match'!#REF!</definedName>
    <definedName name="S9Min" localSheetId="2">'Overall'!#REF!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<sst xmlns="http://schemas.openxmlformats.org/spreadsheetml/2006/main" count="424" uniqueCount="69">
  <si>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</si>
  <si>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</si>
  <si>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</si>
  <si>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</si>
  <si>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</si>
  <si>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</si>
  <si>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</si>
  <si>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</si>
  <si>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</si>
  <si>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</si>
  <si>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</si>
  <si>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</si>
  <si>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</si>
  <si>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</si>
  <si>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</si>
  <si>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</si>
  <si>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</si>
  <si>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</si>
  <si>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</si>
  <si>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</si>
  <si>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</si>
  <si>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</si>
  <si>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Doc O'Bay</t>
  </si>
  <si>
    <t>Duelist</t>
  </si>
  <si>
    <t>Red Ramblin Rose</t>
  </si>
  <si>
    <t>Lady Senior</t>
  </si>
  <si>
    <t>Humdinger Ringer</t>
  </si>
  <si>
    <t>Silver Senior</t>
  </si>
  <si>
    <t>Tell Sackett</t>
  </si>
  <si>
    <t>Senior</t>
  </si>
  <si>
    <t>Angels</t>
  </si>
  <si>
    <t>Osage Mike</t>
  </si>
  <si>
    <t>Rowdy Yates</t>
  </si>
  <si>
    <t>Cody Dixon Lever</t>
  </si>
  <si>
    <t>Charles Goodnight</t>
  </si>
  <si>
    <t>Mulehead</t>
  </si>
  <si>
    <t>Classic Cowboy</t>
  </si>
  <si>
    <t>Badlands Walt</t>
  </si>
  <si>
    <t>Frontier Cartridge</t>
  </si>
  <si>
    <t>Spuds</t>
  </si>
  <si>
    <t>Frontier Cartridge Gunfighter</t>
  </si>
  <si>
    <t>Nimrod</t>
  </si>
  <si>
    <t>Davy</t>
  </si>
  <si>
    <t>River Rat</t>
  </si>
  <si>
    <t>Cody Dixon Single</t>
  </si>
  <si>
    <t>Texas Billy</t>
  </si>
  <si>
    <t>Cowboy</t>
  </si>
  <si>
    <t>Doc Boedecker</t>
  </si>
  <si>
    <t>Senior Duelist</t>
  </si>
  <si>
    <t xml:space="preserve">Sam U L </t>
  </si>
  <si>
    <t>Buckaroo</t>
  </si>
  <si>
    <t>Houston</t>
  </si>
  <si>
    <t>Wrangler</t>
  </si>
  <si>
    <t>Copperhead Dehlia Rose</t>
  </si>
  <si>
    <t>Cowgirl</t>
  </si>
  <si>
    <t>Rittmeister</t>
  </si>
  <si>
    <t>THSS Wild Bunch</t>
  </si>
  <si>
    <t>Crusty Coot</t>
  </si>
  <si>
    <t>Mad Hungarian</t>
  </si>
  <si>
    <t>Silver Senior Duelist</t>
  </si>
  <si>
    <t>Doc Boone</t>
  </si>
  <si>
    <t>Frenchy Le Boeuf</t>
  </si>
  <si>
    <t>George Strait Shooter</t>
  </si>
  <si>
    <t>Elder Statesman</t>
  </si>
  <si>
    <t>Eagle Eye Jack</t>
  </si>
  <si>
    <t>Lock Em'Up John</t>
  </si>
  <si>
    <t>Major Ned Prentiss</t>
  </si>
  <si>
    <t>Crazy Ed</t>
  </si>
  <si>
    <t>Cat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</si>
</sst>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1" fontId="1" fillId="0" borderId="19" xfId="0" applyNumberFormat="1" applyFont="1" applyFill="1" applyBorder="1" applyAlignment="1" applyProtection="1">
      <alignment horizontal="center" textRotation="90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1" fontId="1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2" fontId="1" fillId="0" borderId="29" xfId="0" applyNumberFormat="1" applyFont="1" applyFill="1" applyBorder="1" applyAlignment="1" applyProtection="1">
      <alignment horizontal="center"/>
      <protection/>
    </xf>
    <xf numFmtId="2" fontId="1" fillId="0" borderId="30" xfId="0" applyNumberFormat="1" applyFont="1" applyFill="1" applyBorder="1" applyAlignment="1" applyProtection="1">
      <alignment horizontal="center" textRotation="90"/>
      <protection/>
    </xf>
    <xf numFmtId="1" fontId="1" fillId="0" borderId="25" xfId="0" applyNumberFormat="1" applyFont="1" applyFill="1" applyBorder="1" applyAlignment="1" applyProtection="1">
      <alignment horizontal="center" textRotation="90"/>
      <protection/>
    </xf>
    <xf numFmtId="2" fontId="1" fillId="0" borderId="25" xfId="0" applyNumberFormat="1" applyFont="1" applyFill="1" applyBorder="1" applyAlignment="1" applyProtection="1">
      <alignment horizontal="center" textRotation="90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2" fontId="1" fillId="0" borderId="20" xfId="0" applyNumberFormat="1" applyFont="1" applyFill="1" applyBorder="1" applyAlignment="1" applyProtection="1">
      <alignment horizontal="center" textRotation="90"/>
      <protection/>
    </xf>
    <xf numFmtId="2" fontId="1" fillId="0" borderId="22" xfId="0" applyNumberFormat="1" applyFont="1" applyFill="1" applyBorder="1" applyAlignment="1" applyProtection="1">
      <alignment horizontal="center" textRotation="90"/>
      <protection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25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8" borderId="10" xfId="0" applyNumberFormat="1" applyFont="1" applyFill="1" applyBorder="1" applyAlignment="1" applyProtection="1">
      <alignment/>
      <protection/>
    </xf>
    <xf numFmtId="1" fontId="0" fillId="8" borderId="10" xfId="0" applyNumberFormat="1" applyFont="1" applyFill="1" applyBorder="1" applyAlignment="1" applyProtection="1">
      <alignment horizontal="center"/>
      <protection/>
    </xf>
    <xf numFmtId="1" fontId="0" fillId="8" borderId="32" xfId="0" applyNumberFormat="1" applyFont="1" applyFill="1" applyBorder="1" applyAlignment="1" applyProtection="1">
      <alignment horizontal="center"/>
      <protection/>
    </xf>
    <xf numFmtId="1" fontId="0" fillId="8" borderId="33" xfId="0" applyNumberFormat="1" applyFont="1" applyFill="1" applyBorder="1" applyAlignment="1" applyProtection="1">
      <alignment horizontal="center"/>
      <protection/>
    </xf>
    <xf numFmtId="2" fontId="0" fillId="8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33" xfId="0" applyNumberFormat="1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1" fontId="1" fillId="0" borderId="28" xfId="0" applyNumberFormat="1" applyFont="1" applyFill="1" applyBorder="1" applyAlignment="1" applyProtection="1">
      <alignment horizontal="center" textRotation="90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2" fontId="0" fillId="8" borderId="36" xfId="0" applyNumberFormat="1" applyFont="1" applyFill="1" applyBorder="1" applyAlignment="1" applyProtection="1">
      <alignment horizontal="center"/>
      <protection/>
    </xf>
    <xf numFmtId="1" fontId="1" fillId="0" borderId="37" xfId="0" applyNumberFormat="1" applyFont="1" applyFill="1" applyBorder="1" applyAlignment="1" applyProtection="1">
      <alignment horizontal="center" textRotation="90"/>
      <protection/>
    </xf>
    <xf numFmtId="0" fontId="0" fillId="24" borderId="31" xfId="0" applyFont="1" applyFill="1" applyBorder="1" applyAlignment="1" applyProtection="1">
      <alignment horizontal="center"/>
      <protection locked="0"/>
    </xf>
    <xf numFmtId="2" fontId="1" fillId="0" borderId="38" xfId="0" applyNumberFormat="1" applyFont="1" applyFill="1" applyBorder="1" applyAlignment="1" applyProtection="1">
      <alignment horizontal="center"/>
      <protection/>
    </xf>
    <xf numFmtId="2" fontId="1" fillId="0" borderId="2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1" t="s">
        <v>4</v>
      </c>
      <c r="K1" s="62"/>
      <c r="L1" s="62"/>
      <c r="M1" s="62"/>
      <c r="N1" s="31"/>
      <c r="O1" s="32"/>
      <c r="P1" s="61" t="s">
        <v>5</v>
      </c>
      <c r="Q1" s="62"/>
      <c r="R1" s="62"/>
      <c r="S1" s="62"/>
      <c r="T1" s="31"/>
      <c r="U1" s="32"/>
      <c r="V1" s="61" t="s">
        <v>6</v>
      </c>
      <c r="W1" s="62"/>
      <c r="X1" s="62"/>
      <c r="Y1" s="62"/>
      <c r="Z1" s="31"/>
      <c r="AA1" s="32"/>
      <c r="AB1" s="61" t="s">
        <v>7</v>
      </c>
      <c r="AC1" s="62"/>
      <c r="AD1" s="62"/>
      <c r="AE1" s="62"/>
      <c r="AF1" s="31"/>
      <c r="AG1" s="32"/>
      <c r="AH1" s="61" t="s">
        <v>8</v>
      </c>
      <c r="AI1" s="62"/>
      <c r="AJ1" s="62"/>
      <c r="AK1" s="62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28</v>
      </c>
      <c r="B4" s="10"/>
      <c r="C4" s="9"/>
      <c r="D4" s="11"/>
      <c r="E4" s="47">
        <f aca="true" t="shared" si="0" ref="E4:E32">RANK(F4,F$3:F$33,1)</f>
        <v>1</v>
      </c>
      <c r="F4" s="48">
        <f aca="true" t="shared" si="1" ref="F4:F32">O4+U4+AA4+AG4+AM4</f>
        <v>19</v>
      </c>
      <c r="G4" s="49">
        <f aca="true" t="shared" si="2" ref="G4:G32">IF(K4=0,1,0)+IF(Q4=0,1,0)+IF(W4=0,1,0)+IF(AC4=0,1,0)+IF(AI4=0,1,0)</f>
        <v>4</v>
      </c>
      <c r="H4" s="50">
        <f aca="true" t="shared" si="3" ref="H4:H32">K4+Q4+W4+AC4+AI4</f>
        <v>4</v>
      </c>
      <c r="I4" s="58">
        <f aca="true" t="shared" si="4" ref="I4:I32">N4+T4+Z4+AF4+AL4</f>
        <v>228.29</v>
      </c>
      <c r="J4" s="39">
        <v>42.2</v>
      </c>
      <c r="K4" s="40">
        <v>0</v>
      </c>
      <c r="L4" s="41">
        <v>0</v>
      </c>
      <c r="M4" s="41">
        <v>0</v>
      </c>
      <c r="N4" s="51">
        <f aca="true" t="shared" si="5" ref="N4:N32">IF((OR(J4="",J4="DNF",J4="DQ",J4="DNC")),"",(J4+(5*K4)+(L4*10)-(M4*10)))</f>
        <v>42.2</v>
      </c>
      <c r="O4" s="50">
        <f aca="true" t="shared" si="6" ref="O4:O32">IF(N4="",Default_Rank_Score,RANK(N4,N$3:N$33,1))</f>
        <v>1</v>
      </c>
      <c r="P4" s="39">
        <v>32.5</v>
      </c>
      <c r="Q4" s="60">
        <v>0</v>
      </c>
      <c r="R4" s="41">
        <v>0</v>
      </c>
      <c r="S4" s="41">
        <v>0</v>
      </c>
      <c r="T4" s="53">
        <f aca="true" t="shared" si="7" ref="T4:T32">IF((OR(P4="",P4="DNF",P4="DQ",P4="DNC")),"",(P4+(5*Q4)+(R4*10)-(S4*10)))</f>
        <v>32.5</v>
      </c>
      <c r="U4" s="54">
        <f aca="true" t="shared" si="8" ref="U4:U32">IF(T4="",Default_Rank_Score,RANK(T4,T$3:T$33,1))</f>
        <v>1</v>
      </c>
      <c r="V4" s="39">
        <v>65.51</v>
      </c>
      <c r="W4" s="40">
        <v>4</v>
      </c>
      <c r="X4" s="41">
        <v>0</v>
      </c>
      <c r="Y4" s="41">
        <v>0</v>
      </c>
      <c r="Z4" s="53">
        <f aca="true" t="shared" si="9" ref="Z4:Z32">IF((OR(V4="",V4="DNF",V4="DQ",V4="DNC")),"",(V4+(5*W4)+(X4*10)-(Y4*10)))</f>
        <v>85.51</v>
      </c>
      <c r="AA4" s="54">
        <f aca="true" t="shared" si="10" ref="AA4:AA32">IF(Z4="",Default_Rank_Score,RANK(Z4,Z$3:Z$33,1))</f>
        <v>15</v>
      </c>
      <c r="AB4" s="39">
        <v>37.07</v>
      </c>
      <c r="AC4" s="40">
        <v>0</v>
      </c>
      <c r="AD4" s="41">
        <v>0</v>
      </c>
      <c r="AE4" s="41">
        <v>0</v>
      </c>
      <c r="AF4" s="53">
        <f aca="true" t="shared" si="11" ref="AF4:AF32">IF((OR(AB4="",AB4="DNF",AB4="DQ",AB4="DNC")),"",(AB4+(5*AC4)+(AD4*10)-(AE4*10)))</f>
        <v>37.07</v>
      </c>
      <c r="AG4" s="54">
        <f aca="true" t="shared" si="12" ref="AG4:AG32">IF(AF4="",Default_Rank_Score,RANK(AF4,AF$3:AF$33,1))</f>
        <v>1</v>
      </c>
      <c r="AH4" s="39">
        <v>31.01</v>
      </c>
      <c r="AI4" s="40">
        <v>0</v>
      </c>
      <c r="AJ4" s="41">
        <v>0</v>
      </c>
      <c r="AK4" s="41">
        <v>0</v>
      </c>
      <c r="AL4" s="53">
        <f aca="true" t="shared" si="13" ref="AL4:AL32">IF((OR(AH4="",AH4="DNF",AH4="DQ",AH4="DNC")),"",(AH4+(5*AI4)+(AJ4*10)-(AK4*10)))</f>
        <v>31.01</v>
      </c>
      <c r="AM4" s="54">
        <f aca="true" t="shared" si="14" ref="AM4:AM32">IF(AL4="",Default_Rank_Score,RANK(AL4,AL$3:AL$33,1))</f>
        <v>1</v>
      </c>
      <c r="AN4" s="1" t="s">
        <v>29</v>
      </c>
    </row>
    <row r="5" spans="1:40" s="1" customFormat="1" ht="12.75">
      <c r="A5" s="12" t="s">
        <v>31</v>
      </c>
      <c r="B5" s="10"/>
      <c r="C5" s="9"/>
      <c r="D5" s="11"/>
      <c r="E5" s="47">
        <f t="shared" si="0"/>
        <v>1</v>
      </c>
      <c r="F5" s="48">
        <f t="shared" si="1"/>
        <v>19</v>
      </c>
      <c r="G5" s="49">
        <f t="shared" si="2"/>
        <v>4</v>
      </c>
      <c r="H5" s="50">
        <f t="shared" si="3"/>
        <v>7</v>
      </c>
      <c r="I5" s="58">
        <f t="shared" si="4"/>
        <v>235.95999999999998</v>
      </c>
      <c r="J5" s="39">
        <v>44.05</v>
      </c>
      <c r="K5" s="40">
        <v>0</v>
      </c>
      <c r="L5" s="41">
        <v>0</v>
      </c>
      <c r="M5" s="41">
        <v>0</v>
      </c>
      <c r="N5" s="51">
        <f t="shared" si="5"/>
        <v>44.05</v>
      </c>
      <c r="O5" s="50">
        <f t="shared" si="6"/>
        <v>2</v>
      </c>
      <c r="P5" s="39">
        <v>36.18</v>
      </c>
      <c r="Q5" s="60">
        <v>0</v>
      </c>
      <c r="R5" s="41">
        <v>0</v>
      </c>
      <c r="S5" s="41">
        <v>0</v>
      </c>
      <c r="T5" s="53">
        <f t="shared" si="7"/>
        <v>36.18</v>
      </c>
      <c r="U5" s="54">
        <f t="shared" si="8"/>
        <v>2</v>
      </c>
      <c r="V5" s="39">
        <v>45.12</v>
      </c>
      <c r="W5" s="40">
        <v>7</v>
      </c>
      <c r="X5" s="41">
        <v>0</v>
      </c>
      <c r="Y5" s="41">
        <v>0</v>
      </c>
      <c r="Z5" s="53">
        <f t="shared" si="9"/>
        <v>80.12</v>
      </c>
      <c r="AA5" s="54">
        <f t="shared" si="10"/>
        <v>11</v>
      </c>
      <c r="AB5" s="39">
        <v>40.79</v>
      </c>
      <c r="AC5" s="40">
        <v>0</v>
      </c>
      <c r="AD5" s="41">
        <v>0</v>
      </c>
      <c r="AE5" s="41">
        <v>0</v>
      </c>
      <c r="AF5" s="53">
        <f t="shared" si="11"/>
        <v>40.79</v>
      </c>
      <c r="AG5" s="54">
        <f t="shared" si="12"/>
        <v>2</v>
      </c>
      <c r="AH5" s="39">
        <v>34.82</v>
      </c>
      <c r="AI5" s="40">
        <v>0</v>
      </c>
      <c r="AJ5" s="41">
        <v>0</v>
      </c>
      <c r="AK5" s="41">
        <v>0</v>
      </c>
      <c r="AL5" s="53">
        <f t="shared" si="13"/>
        <v>34.82</v>
      </c>
      <c r="AM5" s="54">
        <f t="shared" si="14"/>
        <v>2</v>
      </c>
      <c r="AN5" s="1" t="s">
        <v>27</v>
      </c>
    </row>
    <row r="6" spans="1:40" s="1" customFormat="1" ht="12.75">
      <c r="A6" s="12" t="s">
        <v>26</v>
      </c>
      <c r="B6" s="10"/>
      <c r="C6" s="9"/>
      <c r="D6" s="11"/>
      <c r="E6" s="47">
        <f t="shared" si="0"/>
        <v>5</v>
      </c>
      <c r="F6" s="48">
        <f t="shared" si="1"/>
        <v>40</v>
      </c>
      <c r="G6" s="49">
        <f t="shared" si="2"/>
        <v>4</v>
      </c>
      <c r="H6" s="50">
        <f t="shared" si="3"/>
        <v>4</v>
      </c>
      <c r="I6" s="58">
        <f t="shared" si="4"/>
        <v>281.88</v>
      </c>
      <c r="J6" s="39">
        <v>61.65</v>
      </c>
      <c r="K6" s="40">
        <v>0</v>
      </c>
      <c r="L6" s="41">
        <v>0</v>
      </c>
      <c r="M6" s="41">
        <v>0</v>
      </c>
      <c r="N6" s="51">
        <f t="shared" si="5"/>
        <v>61.65</v>
      </c>
      <c r="O6" s="50">
        <f t="shared" si="6"/>
        <v>10</v>
      </c>
      <c r="P6" s="39">
        <v>50.44</v>
      </c>
      <c r="Q6" s="40">
        <v>0</v>
      </c>
      <c r="R6" s="41">
        <v>0</v>
      </c>
      <c r="S6" s="41">
        <v>0</v>
      </c>
      <c r="T6" s="53">
        <f t="shared" si="7"/>
        <v>50.44</v>
      </c>
      <c r="U6" s="54">
        <f t="shared" si="8"/>
        <v>7</v>
      </c>
      <c r="V6" s="39">
        <v>62.65</v>
      </c>
      <c r="W6" s="60">
        <v>4</v>
      </c>
      <c r="X6" s="41">
        <v>0</v>
      </c>
      <c r="Y6" s="41">
        <v>0</v>
      </c>
      <c r="Z6" s="53">
        <f t="shared" si="9"/>
        <v>82.65</v>
      </c>
      <c r="AA6" s="54">
        <f t="shared" si="10"/>
        <v>13</v>
      </c>
      <c r="AB6" s="39">
        <v>46</v>
      </c>
      <c r="AC6" s="40">
        <v>0</v>
      </c>
      <c r="AD6" s="41">
        <v>0</v>
      </c>
      <c r="AE6" s="41">
        <v>0</v>
      </c>
      <c r="AF6" s="53">
        <f t="shared" si="11"/>
        <v>46</v>
      </c>
      <c r="AG6" s="54">
        <f t="shared" si="12"/>
        <v>5</v>
      </c>
      <c r="AH6" s="39">
        <v>41.14</v>
      </c>
      <c r="AI6" s="40">
        <v>0</v>
      </c>
      <c r="AJ6" s="41">
        <v>0</v>
      </c>
      <c r="AK6" s="41">
        <v>0</v>
      </c>
      <c r="AL6" s="53">
        <f t="shared" si="13"/>
        <v>41.14</v>
      </c>
      <c r="AM6" s="54">
        <f t="shared" si="14"/>
        <v>5</v>
      </c>
      <c r="AN6" s="1" t="s">
        <v>27</v>
      </c>
    </row>
    <row r="7" spans="1:40" s="1" customFormat="1" ht="12.75">
      <c r="A7" s="12" t="s">
        <v>62</v>
      </c>
      <c r="B7" s="10"/>
      <c r="C7" s="9"/>
      <c r="D7" s="11"/>
      <c r="E7" s="47">
        <f t="shared" si="0"/>
        <v>7</v>
      </c>
      <c r="F7" s="48">
        <f t="shared" si="1"/>
        <v>43</v>
      </c>
      <c r="G7" s="49">
        <f t="shared" si="2"/>
        <v>4</v>
      </c>
      <c r="H7" s="50">
        <f t="shared" si="3"/>
        <v>4</v>
      </c>
      <c r="I7" s="58">
        <f t="shared" si="4"/>
        <v>287.95000000000005</v>
      </c>
      <c r="J7" s="39">
        <v>56.06</v>
      </c>
      <c r="K7" s="60">
        <v>0</v>
      </c>
      <c r="L7" s="41">
        <v>0</v>
      </c>
      <c r="M7" s="41">
        <v>0</v>
      </c>
      <c r="N7" s="51">
        <f t="shared" si="5"/>
        <v>56.06</v>
      </c>
      <c r="O7" s="50">
        <f t="shared" si="6"/>
        <v>7</v>
      </c>
      <c r="P7" s="39">
        <v>50.7</v>
      </c>
      <c r="Q7" s="40">
        <v>0</v>
      </c>
      <c r="R7" s="41">
        <v>0</v>
      </c>
      <c r="S7" s="41">
        <v>0</v>
      </c>
      <c r="T7" s="53">
        <f t="shared" si="7"/>
        <v>50.7</v>
      </c>
      <c r="U7" s="54">
        <f t="shared" si="8"/>
        <v>8</v>
      </c>
      <c r="V7" s="39">
        <v>59.42</v>
      </c>
      <c r="W7" s="40">
        <v>4</v>
      </c>
      <c r="X7" s="41">
        <v>0</v>
      </c>
      <c r="Y7" s="41">
        <v>0</v>
      </c>
      <c r="Z7" s="53">
        <f t="shared" si="9"/>
        <v>79.42</v>
      </c>
      <c r="AA7" s="54">
        <f t="shared" si="10"/>
        <v>10</v>
      </c>
      <c r="AB7" s="39">
        <v>59.02</v>
      </c>
      <c r="AC7" s="40">
        <v>0</v>
      </c>
      <c r="AD7" s="41">
        <v>0</v>
      </c>
      <c r="AE7" s="41">
        <v>0</v>
      </c>
      <c r="AF7" s="53">
        <f t="shared" si="11"/>
        <v>59.02</v>
      </c>
      <c r="AG7" s="54">
        <f t="shared" si="12"/>
        <v>11</v>
      </c>
      <c r="AH7" s="39">
        <v>42.75</v>
      </c>
      <c r="AI7" s="40">
        <v>0</v>
      </c>
      <c r="AJ7" s="41">
        <v>0</v>
      </c>
      <c r="AK7" s="41">
        <v>0</v>
      </c>
      <c r="AL7" s="53">
        <f t="shared" si="13"/>
        <v>42.75</v>
      </c>
      <c r="AM7" s="54">
        <f t="shared" si="14"/>
        <v>7</v>
      </c>
      <c r="AN7" s="1" t="s">
        <v>63</v>
      </c>
    </row>
    <row r="8" spans="1:40" s="1" customFormat="1" ht="12.75">
      <c r="A8" s="12" t="s">
        <v>47</v>
      </c>
      <c r="B8" s="10"/>
      <c r="C8" s="9"/>
      <c r="D8" s="11"/>
      <c r="E8" s="47">
        <f t="shared" si="0"/>
        <v>12</v>
      </c>
      <c r="F8" s="48">
        <f t="shared" si="1"/>
        <v>56</v>
      </c>
      <c r="G8" s="49">
        <f t="shared" si="2"/>
        <v>4</v>
      </c>
      <c r="H8" s="50">
        <f t="shared" si="3"/>
        <v>4</v>
      </c>
      <c r="I8" s="58">
        <f t="shared" si="4"/>
        <v>309.96000000000004</v>
      </c>
      <c r="J8" s="39">
        <v>59.08</v>
      </c>
      <c r="K8" s="40">
        <v>0</v>
      </c>
      <c r="L8" s="41">
        <v>0</v>
      </c>
      <c r="M8" s="41">
        <v>0</v>
      </c>
      <c r="N8" s="51">
        <f t="shared" si="5"/>
        <v>59.08</v>
      </c>
      <c r="O8" s="50">
        <f t="shared" si="6"/>
        <v>8</v>
      </c>
      <c r="P8" s="39">
        <v>47.93</v>
      </c>
      <c r="Q8" s="60">
        <v>0</v>
      </c>
      <c r="R8" s="41">
        <v>0</v>
      </c>
      <c r="S8" s="41">
        <v>0</v>
      </c>
      <c r="T8" s="53">
        <f t="shared" si="7"/>
        <v>47.93</v>
      </c>
      <c r="U8" s="54">
        <f t="shared" si="8"/>
        <v>5</v>
      </c>
      <c r="V8" s="39">
        <v>59.74</v>
      </c>
      <c r="W8" s="40">
        <v>4</v>
      </c>
      <c r="X8" s="41">
        <v>1</v>
      </c>
      <c r="Y8" s="41">
        <v>0</v>
      </c>
      <c r="Z8" s="53">
        <f t="shared" si="9"/>
        <v>89.74000000000001</v>
      </c>
      <c r="AA8" s="54">
        <f t="shared" si="10"/>
        <v>18</v>
      </c>
      <c r="AB8" s="39">
        <v>56.93</v>
      </c>
      <c r="AC8" s="40">
        <v>0</v>
      </c>
      <c r="AD8" s="41">
        <v>0</v>
      </c>
      <c r="AE8" s="41">
        <v>0</v>
      </c>
      <c r="AF8" s="53">
        <f t="shared" si="11"/>
        <v>56.93</v>
      </c>
      <c r="AG8" s="54">
        <f t="shared" si="12"/>
        <v>10</v>
      </c>
      <c r="AH8" s="39">
        <v>56.28</v>
      </c>
      <c r="AI8" s="40">
        <v>0</v>
      </c>
      <c r="AJ8" s="41">
        <v>0</v>
      </c>
      <c r="AK8" s="41">
        <v>0</v>
      </c>
      <c r="AL8" s="53">
        <f t="shared" si="13"/>
        <v>56.28</v>
      </c>
      <c r="AM8" s="54">
        <f t="shared" si="14"/>
        <v>15</v>
      </c>
      <c r="AN8" s="1" t="s">
        <v>48</v>
      </c>
    </row>
    <row r="9" spans="1:40" s="1" customFormat="1" ht="12.75">
      <c r="A9" s="12" t="s">
        <v>57</v>
      </c>
      <c r="B9" s="10"/>
      <c r="C9" s="9"/>
      <c r="D9" s="11"/>
      <c r="E9" s="47">
        <f t="shared" si="0"/>
        <v>16</v>
      </c>
      <c r="F9" s="48">
        <f t="shared" si="1"/>
        <v>74</v>
      </c>
      <c r="G9" s="49">
        <f t="shared" si="2"/>
        <v>4</v>
      </c>
      <c r="H9" s="50">
        <f t="shared" si="3"/>
        <v>7</v>
      </c>
      <c r="I9" s="58">
        <f t="shared" si="4"/>
        <v>342.14</v>
      </c>
      <c r="J9" s="39">
        <v>69.58</v>
      </c>
      <c r="K9" s="40">
        <v>0</v>
      </c>
      <c r="L9" s="41">
        <v>0</v>
      </c>
      <c r="M9" s="41">
        <v>0</v>
      </c>
      <c r="N9" s="51">
        <f t="shared" si="5"/>
        <v>69.58</v>
      </c>
      <c r="O9" s="50">
        <f t="shared" si="6"/>
        <v>13</v>
      </c>
      <c r="P9" s="39">
        <v>54.04</v>
      </c>
      <c r="Q9" s="40">
        <v>0</v>
      </c>
      <c r="R9" s="41">
        <v>0</v>
      </c>
      <c r="S9" s="41">
        <v>0</v>
      </c>
      <c r="T9" s="53">
        <f t="shared" si="7"/>
        <v>54.04</v>
      </c>
      <c r="U9" s="54">
        <f t="shared" si="8"/>
        <v>10</v>
      </c>
      <c r="V9" s="39">
        <v>63.1</v>
      </c>
      <c r="W9" s="40">
        <v>7</v>
      </c>
      <c r="X9" s="41">
        <v>0</v>
      </c>
      <c r="Y9" s="41">
        <v>0</v>
      </c>
      <c r="Z9" s="53">
        <f t="shared" si="9"/>
        <v>98.1</v>
      </c>
      <c r="AA9" s="54">
        <f t="shared" si="10"/>
        <v>20</v>
      </c>
      <c r="AB9" s="39">
        <v>63.64</v>
      </c>
      <c r="AC9" s="40">
        <v>0</v>
      </c>
      <c r="AD9" s="41">
        <v>0</v>
      </c>
      <c r="AE9" s="41">
        <v>0</v>
      </c>
      <c r="AF9" s="53">
        <f t="shared" si="11"/>
        <v>63.64</v>
      </c>
      <c r="AG9" s="54">
        <f t="shared" si="12"/>
        <v>15</v>
      </c>
      <c r="AH9" s="39">
        <v>56.78</v>
      </c>
      <c r="AI9" s="40">
        <v>0</v>
      </c>
      <c r="AJ9" s="41">
        <v>0</v>
      </c>
      <c r="AK9" s="41">
        <v>0</v>
      </c>
      <c r="AL9" s="53">
        <f t="shared" si="13"/>
        <v>56.78</v>
      </c>
      <c r="AM9" s="54">
        <f t="shared" si="14"/>
        <v>16</v>
      </c>
      <c r="AN9" s="1" t="s">
        <v>27</v>
      </c>
    </row>
    <row r="10" spans="1:40" s="1" customFormat="1" ht="12.75">
      <c r="A10" s="12" t="s">
        <v>32</v>
      </c>
      <c r="B10" s="10"/>
      <c r="C10" s="9"/>
      <c r="D10" s="11"/>
      <c r="E10" s="47">
        <f t="shared" si="0"/>
        <v>18</v>
      </c>
      <c r="F10" s="48">
        <f t="shared" si="1"/>
        <v>85</v>
      </c>
      <c r="G10" s="49">
        <f t="shared" si="2"/>
        <v>4</v>
      </c>
      <c r="H10" s="50">
        <f t="shared" si="3"/>
        <v>5</v>
      </c>
      <c r="I10" s="58">
        <f t="shared" si="4"/>
        <v>367.67</v>
      </c>
      <c r="J10" s="39">
        <v>68.51</v>
      </c>
      <c r="K10" s="40">
        <v>0</v>
      </c>
      <c r="L10" s="41">
        <v>0</v>
      </c>
      <c r="M10" s="41">
        <v>0</v>
      </c>
      <c r="N10" s="51">
        <f t="shared" si="5"/>
        <v>68.51</v>
      </c>
      <c r="O10" s="50">
        <f t="shared" si="6"/>
        <v>12</v>
      </c>
      <c r="P10" s="39">
        <v>69.69</v>
      </c>
      <c r="Q10" s="40">
        <v>0</v>
      </c>
      <c r="R10" s="41">
        <v>0</v>
      </c>
      <c r="S10" s="41">
        <v>0</v>
      </c>
      <c r="T10" s="53">
        <f t="shared" si="7"/>
        <v>69.69</v>
      </c>
      <c r="U10" s="54">
        <f t="shared" si="8"/>
        <v>18</v>
      </c>
      <c r="V10" s="39">
        <v>63.39</v>
      </c>
      <c r="W10" s="40">
        <v>5</v>
      </c>
      <c r="X10" s="41">
        <v>0</v>
      </c>
      <c r="Y10" s="41">
        <v>0</v>
      </c>
      <c r="Z10" s="53">
        <f t="shared" si="9"/>
        <v>88.39</v>
      </c>
      <c r="AA10" s="54">
        <f t="shared" si="10"/>
        <v>16</v>
      </c>
      <c r="AB10" s="39">
        <v>82.03</v>
      </c>
      <c r="AC10" s="40">
        <v>0</v>
      </c>
      <c r="AD10" s="41">
        <v>0</v>
      </c>
      <c r="AE10" s="41">
        <v>0</v>
      </c>
      <c r="AF10" s="53">
        <f t="shared" si="11"/>
        <v>82.03</v>
      </c>
      <c r="AG10" s="54">
        <f t="shared" si="12"/>
        <v>21</v>
      </c>
      <c r="AH10" s="39">
        <v>59.05</v>
      </c>
      <c r="AI10" s="40">
        <v>0</v>
      </c>
      <c r="AJ10" s="41">
        <v>0</v>
      </c>
      <c r="AK10" s="41">
        <v>0</v>
      </c>
      <c r="AL10" s="53">
        <f t="shared" si="13"/>
        <v>59.05</v>
      </c>
      <c r="AM10" s="54">
        <f t="shared" si="14"/>
        <v>18</v>
      </c>
      <c r="AN10" s="1" t="s">
        <v>33</v>
      </c>
    </row>
    <row r="11" spans="1:40" s="1" customFormat="1" ht="12.75">
      <c r="A11" s="12" t="s">
        <v>41</v>
      </c>
      <c r="B11" s="10"/>
      <c r="C11" s="9"/>
      <c r="D11" s="11"/>
      <c r="E11" s="47">
        <f t="shared" si="0"/>
        <v>23</v>
      </c>
      <c r="F11" s="48">
        <f t="shared" si="1"/>
        <v>106</v>
      </c>
      <c r="G11" s="49">
        <f t="shared" si="2"/>
        <v>4</v>
      </c>
      <c r="H11" s="50">
        <f t="shared" si="3"/>
        <v>2</v>
      </c>
      <c r="I11" s="58">
        <f t="shared" si="4"/>
        <v>425.52</v>
      </c>
      <c r="J11" s="39">
        <v>90.55</v>
      </c>
      <c r="K11" s="40">
        <v>0</v>
      </c>
      <c r="L11" s="41">
        <v>0</v>
      </c>
      <c r="M11" s="41">
        <v>0</v>
      </c>
      <c r="N11" s="51">
        <f t="shared" si="5"/>
        <v>90.55</v>
      </c>
      <c r="O11" s="50">
        <f t="shared" si="6"/>
        <v>23</v>
      </c>
      <c r="P11" s="39">
        <v>71.62</v>
      </c>
      <c r="Q11" s="40">
        <v>0</v>
      </c>
      <c r="R11" s="41">
        <v>0</v>
      </c>
      <c r="S11" s="41">
        <v>0</v>
      </c>
      <c r="T11" s="53">
        <f t="shared" si="7"/>
        <v>71.62</v>
      </c>
      <c r="U11" s="54">
        <f t="shared" si="8"/>
        <v>20</v>
      </c>
      <c r="V11" s="39">
        <v>74.93</v>
      </c>
      <c r="W11" s="40">
        <v>2</v>
      </c>
      <c r="X11" s="41">
        <v>0</v>
      </c>
      <c r="Y11" s="41">
        <v>0</v>
      </c>
      <c r="Z11" s="53">
        <f t="shared" si="9"/>
        <v>84.93</v>
      </c>
      <c r="AA11" s="54">
        <f t="shared" si="10"/>
        <v>14</v>
      </c>
      <c r="AB11" s="39">
        <v>100.01</v>
      </c>
      <c r="AC11" s="40">
        <v>0</v>
      </c>
      <c r="AD11" s="41">
        <v>0</v>
      </c>
      <c r="AE11" s="41">
        <v>0</v>
      </c>
      <c r="AF11" s="53">
        <f t="shared" si="11"/>
        <v>100.01</v>
      </c>
      <c r="AG11" s="54">
        <f t="shared" si="12"/>
        <v>25</v>
      </c>
      <c r="AH11" s="39">
        <v>78.41</v>
      </c>
      <c r="AI11" s="40">
        <v>0</v>
      </c>
      <c r="AJ11" s="41">
        <v>0</v>
      </c>
      <c r="AK11" s="41">
        <v>0</v>
      </c>
      <c r="AL11" s="53">
        <f t="shared" si="13"/>
        <v>78.41</v>
      </c>
      <c r="AM11" s="54">
        <f t="shared" si="14"/>
        <v>24</v>
      </c>
      <c r="AN11" s="1" t="s">
        <v>33</v>
      </c>
    </row>
    <row r="12" spans="1:40" s="1" customFormat="1" ht="12.75">
      <c r="A12" s="12" t="s">
        <v>22</v>
      </c>
      <c r="B12" s="10"/>
      <c r="C12" s="9"/>
      <c r="D12" s="11"/>
      <c r="E12" s="47">
        <f t="shared" si="0"/>
        <v>3</v>
      </c>
      <c r="F12" s="48">
        <f t="shared" si="1"/>
        <v>26</v>
      </c>
      <c r="G12" s="49">
        <f t="shared" si="2"/>
        <v>3</v>
      </c>
      <c r="H12" s="50">
        <f t="shared" si="3"/>
        <v>6</v>
      </c>
      <c r="I12" s="58">
        <f t="shared" si="4"/>
        <v>252.39</v>
      </c>
      <c r="J12" s="39">
        <v>47.82</v>
      </c>
      <c r="K12" s="40">
        <v>0</v>
      </c>
      <c r="L12" s="41">
        <v>0</v>
      </c>
      <c r="M12" s="41">
        <v>0</v>
      </c>
      <c r="N12" s="51">
        <f t="shared" si="5"/>
        <v>47.82</v>
      </c>
      <c r="O12" s="50">
        <f t="shared" si="6"/>
        <v>3</v>
      </c>
      <c r="P12" s="39">
        <v>42.63</v>
      </c>
      <c r="Q12" s="40">
        <v>0</v>
      </c>
      <c r="R12" s="41">
        <v>0</v>
      </c>
      <c r="S12" s="41">
        <v>0</v>
      </c>
      <c r="T12" s="53">
        <f t="shared" si="7"/>
        <v>42.63</v>
      </c>
      <c r="U12" s="54">
        <f t="shared" si="8"/>
        <v>3</v>
      </c>
      <c r="V12" s="39">
        <v>50.23</v>
      </c>
      <c r="W12" s="40">
        <v>4</v>
      </c>
      <c r="X12" s="41">
        <v>0</v>
      </c>
      <c r="Y12" s="41">
        <v>0</v>
      </c>
      <c r="Z12" s="53">
        <f t="shared" si="9"/>
        <v>70.22999999999999</v>
      </c>
      <c r="AA12" s="54">
        <f t="shared" si="10"/>
        <v>8</v>
      </c>
      <c r="AB12" s="39">
        <v>43.1</v>
      </c>
      <c r="AC12" s="40">
        <v>2</v>
      </c>
      <c r="AD12" s="41">
        <v>0</v>
      </c>
      <c r="AE12" s="41">
        <v>0</v>
      </c>
      <c r="AF12" s="53">
        <f t="shared" si="11"/>
        <v>53.1</v>
      </c>
      <c r="AG12" s="54">
        <f t="shared" si="12"/>
        <v>8</v>
      </c>
      <c r="AH12" s="39">
        <v>38.61</v>
      </c>
      <c r="AI12" s="60">
        <v>0</v>
      </c>
      <c r="AJ12" s="41">
        <v>0</v>
      </c>
      <c r="AK12" s="41">
        <v>0</v>
      </c>
      <c r="AL12" s="53">
        <f t="shared" si="13"/>
        <v>38.61</v>
      </c>
      <c r="AM12" s="54">
        <f t="shared" si="14"/>
        <v>4</v>
      </c>
      <c r="AN12" s="1" t="s">
        <v>23</v>
      </c>
    </row>
    <row r="13" spans="1:40" s="1" customFormat="1" ht="12.75">
      <c r="A13" s="12" t="s">
        <v>51</v>
      </c>
      <c r="B13" s="10"/>
      <c r="C13" s="9"/>
      <c r="D13" s="11"/>
      <c r="E13" s="47">
        <f t="shared" si="0"/>
        <v>5</v>
      </c>
      <c r="F13" s="48">
        <f t="shared" si="1"/>
        <v>40</v>
      </c>
      <c r="G13" s="49">
        <f t="shared" si="2"/>
        <v>3</v>
      </c>
      <c r="H13" s="50">
        <f t="shared" si="3"/>
        <v>3</v>
      </c>
      <c r="I13" s="58">
        <f t="shared" si="4"/>
        <v>270.23</v>
      </c>
      <c r="J13" s="39">
        <v>53.17</v>
      </c>
      <c r="K13" s="40">
        <v>0</v>
      </c>
      <c r="L13" s="41">
        <v>0</v>
      </c>
      <c r="M13" s="41">
        <v>0</v>
      </c>
      <c r="N13" s="51">
        <f t="shared" si="5"/>
        <v>53.17</v>
      </c>
      <c r="O13" s="50">
        <f t="shared" si="6"/>
        <v>5</v>
      </c>
      <c r="P13" s="39">
        <v>45.7</v>
      </c>
      <c r="Q13" s="40">
        <v>2</v>
      </c>
      <c r="R13" s="41">
        <v>0</v>
      </c>
      <c r="S13" s="41">
        <v>0</v>
      </c>
      <c r="T13" s="53">
        <f t="shared" si="7"/>
        <v>55.7</v>
      </c>
      <c r="U13" s="54">
        <f t="shared" si="8"/>
        <v>12</v>
      </c>
      <c r="V13" s="39">
        <v>59.48</v>
      </c>
      <c r="W13" s="60">
        <v>0</v>
      </c>
      <c r="X13" s="41">
        <v>0</v>
      </c>
      <c r="Y13" s="41">
        <v>0</v>
      </c>
      <c r="Z13" s="53">
        <f t="shared" si="9"/>
        <v>59.48</v>
      </c>
      <c r="AA13" s="54">
        <f t="shared" si="10"/>
        <v>5</v>
      </c>
      <c r="AB13" s="39">
        <v>55.54</v>
      </c>
      <c r="AC13" s="40">
        <v>1</v>
      </c>
      <c r="AD13" s="41">
        <v>0</v>
      </c>
      <c r="AE13" s="41">
        <v>0</v>
      </c>
      <c r="AF13" s="53">
        <f t="shared" si="11"/>
        <v>60.54</v>
      </c>
      <c r="AG13" s="54">
        <f t="shared" si="12"/>
        <v>12</v>
      </c>
      <c r="AH13" s="39">
        <v>41.34</v>
      </c>
      <c r="AI13" s="40">
        <v>0</v>
      </c>
      <c r="AJ13" s="41">
        <v>0</v>
      </c>
      <c r="AK13" s="41">
        <v>0</v>
      </c>
      <c r="AL13" s="53">
        <f t="shared" si="13"/>
        <v>41.34</v>
      </c>
      <c r="AM13" s="54">
        <f t="shared" si="14"/>
        <v>6</v>
      </c>
      <c r="AN13" s="1" t="s">
        <v>52</v>
      </c>
    </row>
    <row r="14" spans="1:40" s="1" customFormat="1" ht="12.75">
      <c r="A14" s="12" t="s">
        <v>42</v>
      </c>
      <c r="B14" s="10"/>
      <c r="C14" s="9"/>
      <c r="D14" s="11"/>
      <c r="E14" s="47">
        <f t="shared" si="0"/>
        <v>10</v>
      </c>
      <c r="F14" s="48">
        <f t="shared" si="1"/>
        <v>50</v>
      </c>
      <c r="G14" s="49">
        <f t="shared" si="2"/>
        <v>3</v>
      </c>
      <c r="H14" s="50">
        <f t="shared" si="3"/>
        <v>6</v>
      </c>
      <c r="I14" s="58">
        <f t="shared" si="4"/>
        <v>283.64</v>
      </c>
      <c r="J14" s="39">
        <v>62.13</v>
      </c>
      <c r="K14" s="40">
        <v>0</v>
      </c>
      <c r="L14" s="41">
        <v>0</v>
      </c>
      <c r="M14" s="41">
        <v>0</v>
      </c>
      <c r="N14" s="51">
        <f t="shared" si="5"/>
        <v>62.13</v>
      </c>
      <c r="O14" s="50">
        <f t="shared" si="6"/>
        <v>11</v>
      </c>
      <c r="P14" s="39">
        <v>60.94</v>
      </c>
      <c r="Q14" s="40">
        <v>4</v>
      </c>
      <c r="R14" s="41">
        <v>0</v>
      </c>
      <c r="S14" s="41">
        <v>1</v>
      </c>
      <c r="T14" s="53">
        <f t="shared" si="7"/>
        <v>70.94</v>
      </c>
      <c r="U14" s="54">
        <f t="shared" si="8"/>
        <v>19</v>
      </c>
      <c r="V14" s="39">
        <v>43.07</v>
      </c>
      <c r="W14" s="40">
        <v>2</v>
      </c>
      <c r="X14" s="41">
        <v>0</v>
      </c>
      <c r="Y14" s="41">
        <v>0</v>
      </c>
      <c r="Z14" s="53">
        <f t="shared" si="9"/>
        <v>53.07</v>
      </c>
      <c r="AA14" s="54">
        <f t="shared" si="10"/>
        <v>3</v>
      </c>
      <c r="AB14" s="39">
        <v>45.81</v>
      </c>
      <c r="AC14" s="40">
        <v>0</v>
      </c>
      <c r="AD14" s="41">
        <v>0</v>
      </c>
      <c r="AE14" s="41">
        <v>0</v>
      </c>
      <c r="AF14" s="53">
        <f t="shared" si="11"/>
        <v>45.81</v>
      </c>
      <c r="AG14" s="54">
        <f t="shared" si="12"/>
        <v>4</v>
      </c>
      <c r="AH14" s="39">
        <v>51.69</v>
      </c>
      <c r="AI14" s="40">
        <v>0</v>
      </c>
      <c r="AJ14" s="41">
        <v>0</v>
      </c>
      <c r="AK14" s="41">
        <v>0</v>
      </c>
      <c r="AL14" s="53">
        <f t="shared" si="13"/>
        <v>51.69</v>
      </c>
      <c r="AM14" s="54">
        <f t="shared" si="14"/>
        <v>13</v>
      </c>
      <c r="AN14" s="1" t="s">
        <v>27</v>
      </c>
    </row>
    <row r="15" spans="1:40" s="1" customFormat="1" ht="12.75">
      <c r="A15" s="12" t="s">
        <v>24</v>
      </c>
      <c r="B15" s="10"/>
      <c r="C15" s="9"/>
      <c r="D15" s="11"/>
      <c r="E15" s="47">
        <f t="shared" si="0"/>
        <v>13</v>
      </c>
      <c r="F15" s="48">
        <f t="shared" si="1"/>
        <v>58</v>
      </c>
      <c r="G15" s="49">
        <f t="shared" si="2"/>
        <v>3</v>
      </c>
      <c r="H15" s="50">
        <f t="shared" si="3"/>
        <v>9</v>
      </c>
      <c r="I15" s="58">
        <f t="shared" si="4"/>
        <v>313.41999999999996</v>
      </c>
      <c r="J15" s="39">
        <v>55.69</v>
      </c>
      <c r="K15" s="60">
        <v>0</v>
      </c>
      <c r="L15" s="41">
        <v>0</v>
      </c>
      <c r="M15" s="41">
        <v>0</v>
      </c>
      <c r="N15" s="51">
        <f t="shared" si="5"/>
        <v>55.69</v>
      </c>
      <c r="O15" s="50">
        <f t="shared" si="6"/>
        <v>6</v>
      </c>
      <c r="P15" s="39">
        <v>49.08</v>
      </c>
      <c r="Q15" s="40">
        <v>8</v>
      </c>
      <c r="R15" s="41">
        <v>0</v>
      </c>
      <c r="S15" s="41">
        <v>0</v>
      </c>
      <c r="T15" s="53">
        <f t="shared" si="7"/>
        <v>89.08</v>
      </c>
      <c r="U15" s="54">
        <f t="shared" si="8"/>
        <v>23</v>
      </c>
      <c r="V15" s="39">
        <v>51.61</v>
      </c>
      <c r="W15" s="40">
        <v>0</v>
      </c>
      <c r="X15" s="41">
        <v>0</v>
      </c>
      <c r="Y15" s="41">
        <v>0</v>
      </c>
      <c r="Z15" s="53">
        <f t="shared" si="9"/>
        <v>51.61</v>
      </c>
      <c r="AA15" s="54">
        <f t="shared" si="10"/>
        <v>2</v>
      </c>
      <c r="AB15" s="39">
        <v>61.63</v>
      </c>
      <c r="AC15" s="40">
        <v>0</v>
      </c>
      <c r="AD15" s="41">
        <v>0</v>
      </c>
      <c r="AE15" s="41">
        <v>0</v>
      </c>
      <c r="AF15" s="53">
        <f t="shared" si="11"/>
        <v>61.63</v>
      </c>
      <c r="AG15" s="54">
        <f t="shared" si="12"/>
        <v>13</v>
      </c>
      <c r="AH15" s="39">
        <v>50.41</v>
      </c>
      <c r="AI15" s="40">
        <v>1</v>
      </c>
      <c r="AJ15" s="41">
        <v>0</v>
      </c>
      <c r="AK15" s="41">
        <v>0</v>
      </c>
      <c r="AL15" s="53">
        <f t="shared" si="13"/>
        <v>55.41</v>
      </c>
      <c r="AM15" s="54">
        <f t="shared" si="14"/>
        <v>14</v>
      </c>
      <c r="AN15" s="1" t="s">
        <v>25</v>
      </c>
    </row>
    <row r="16" spans="1:40" s="1" customFormat="1" ht="12.75">
      <c r="A16" s="12" t="s">
        <v>37</v>
      </c>
      <c r="B16" s="10"/>
      <c r="C16" s="9"/>
      <c r="D16" s="11"/>
      <c r="E16" s="47">
        <f t="shared" si="0"/>
        <v>15</v>
      </c>
      <c r="F16" s="48">
        <f t="shared" si="1"/>
        <v>72</v>
      </c>
      <c r="G16" s="49">
        <f t="shared" si="2"/>
        <v>3</v>
      </c>
      <c r="H16" s="50">
        <f t="shared" si="3"/>
        <v>6</v>
      </c>
      <c r="I16" s="58">
        <f t="shared" si="4"/>
        <v>331.16</v>
      </c>
      <c r="J16" s="39">
        <v>69.26</v>
      </c>
      <c r="K16" s="40">
        <v>2</v>
      </c>
      <c r="L16" s="41">
        <v>0</v>
      </c>
      <c r="M16" s="41">
        <v>0</v>
      </c>
      <c r="N16" s="51">
        <f t="shared" si="5"/>
        <v>79.26</v>
      </c>
      <c r="O16" s="50">
        <f t="shared" si="6"/>
        <v>20</v>
      </c>
      <c r="P16" s="39">
        <v>47.29</v>
      </c>
      <c r="Q16" s="40">
        <v>0</v>
      </c>
      <c r="R16" s="41">
        <v>1</v>
      </c>
      <c r="S16" s="41">
        <v>0</v>
      </c>
      <c r="T16" s="53">
        <f t="shared" si="7"/>
        <v>57.29</v>
      </c>
      <c r="U16" s="54">
        <f t="shared" si="8"/>
        <v>15</v>
      </c>
      <c r="V16" s="39">
        <v>57.88</v>
      </c>
      <c r="W16" s="40">
        <v>4</v>
      </c>
      <c r="X16" s="41">
        <v>0</v>
      </c>
      <c r="Y16" s="41">
        <v>0</v>
      </c>
      <c r="Z16" s="53">
        <f t="shared" si="9"/>
        <v>77.88</v>
      </c>
      <c r="AA16" s="54">
        <f t="shared" si="10"/>
        <v>9</v>
      </c>
      <c r="AB16" s="39">
        <v>67.61</v>
      </c>
      <c r="AC16" s="40">
        <v>0</v>
      </c>
      <c r="AD16" s="41">
        <v>0</v>
      </c>
      <c r="AE16" s="41">
        <v>0</v>
      </c>
      <c r="AF16" s="53">
        <f t="shared" si="11"/>
        <v>67.61</v>
      </c>
      <c r="AG16" s="54">
        <f t="shared" si="12"/>
        <v>17</v>
      </c>
      <c r="AH16" s="39">
        <v>49.12</v>
      </c>
      <c r="AI16" s="40">
        <v>0</v>
      </c>
      <c r="AJ16" s="41">
        <v>0</v>
      </c>
      <c r="AK16" s="41">
        <v>0</v>
      </c>
      <c r="AL16" s="53">
        <f t="shared" si="13"/>
        <v>49.12</v>
      </c>
      <c r="AM16" s="54">
        <f t="shared" si="14"/>
        <v>11</v>
      </c>
      <c r="AN16" s="1" t="s">
        <v>38</v>
      </c>
    </row>
    <row r="17" spans="1:40" s="1" customFormat="1" ht="12.75">
      <c r="A17" s="12" t="s">
        <v>64</v>
      </c>
      <c r="B17" s="10"/>
      <c r="C17" s="9"/>
      <c r="D17" s="11"/>
      <c r="E17" s="47">
        <f t="shared" si="0"/>
        <v>19</v>
      </c>
      <c r="F17" s="48">
        <f t="shared" si="1"/>
        <v>87</v>
      </c>
      <c r="G17" s="49">
        <f t="shared" si="2"/>
        <v>3</v>
      </c>
      <c r="H17" s="50">
        <f t="shared" si="3"/>
        <v>7</v>
      </c>
      <c r="I17" s="58">
        <f t="shared" si="4"/>
        <v>373.75</v>
      </c>
      <c r="J17" s="39">
        <v>78.04</v>
      </c>
      <c r="K17" s="40">
        <v>0</v>
      </c>
      <c r="L17" s="41">
        <v>0</v>
      </c>
      <c r="M17" s="41">
        <v>0</v>
      </c>
      <c r="N17" s="51">
        <f t="shared" si="5"/>
        <v>78.04</v>
      </c>
      <c r="O17" s="50">
        <f t="shared" si="6"/>
        <v>19</v>
      </c>
      <c r="P17" s="39">
        <v>55.59</v>
      </c>
      <c r="Q17" s="40">
        <v>0</v>
      </c>
      <c r="R17" s="41">
        <v>0</v>
      </c>
      <c r="S17" s="41">
        <v>0</v>
      </c>
      <c r="T17" s="53">
        <f t="shared" si="7"/>
        <v>55.59</v>
      </c>
      <c r="U17" s="54">
        <f t="shared" si="8"/>
        <v>11</v>
      </c>
      <c r="V17" s="39">
        <v>75.34</v>
      </c>
      <c r="W17" s="40">
        <v>6</v>
      </c>
      <c r="X17" s="41">
        <v>1</v>
      </c>
      <c r="Y17" s="41">
        <v>0</v>
      </c>
      <c r="Z17" s="53">
        <f t="shared" si="9"/>
        <v>115.34</v>
      </c>
      <c r="AA17" s="54">
        <f t="shared" si="10"/>
        <v>24</v>
      </c>
      <c r="AB17" s="39">
        <v>65.97</v>
      </c>
      <c r="AC17" s="40">
        <v>0</v>
      </c>
      <c r="AD17" s="41">
        <v>0</v>
      </c>
      <c r="AE17" s="41">
        <v>0</v>
      </c>
      <c r="AF17" s="53">
        <f t="shared" si="11"/>
        <v>65.97</v>
      </c>
      <c r="AG17" s="54">
        <f t="shared" si="12"/>
        <v>16</v>
      </c>
      <c r="AH17" s="39">
        <v>53.81</v>
      </c>
      <c r="AI17" s="40">
        <v>1</v>
      </c>
      <c r="AJ17" s="41">
        <v>0</v>
      </c>
      <c r="AK17" s="41">
        <v>0</v>
      </c>
      <c r="AL17" s="53">
        <f t="shared" si="13"/>
        <v>58.81</v>
      </c>
      <c r="AM17" s="54">
        <f t="shared" si="14"/>
        <v>17</v>
      </c>
      <c r="AN17" s="1" t="s">
        <v>46</v>
      </c>
    </row>
    <row r="18" spans="1:40" s="1" customFormat="1" ht="12.75">
      <c r="A18" s="12" t="s">
        <v>39</v>
      </c>
      <c r="B18" s="10"/>
      <c r="C18" s="9"/>
      <c r="D18" s="11"/>
      <c r="E18" s="47">
        <f t="shared" si="0"/>
        <v>20</v>
      </c>
      <c r="F18" s="48">
        <f t="shared" si="1"/>
        <v>90</v>
      </c>
      <c r="G18" s="49">
        <f t="shared" si="2"/>
        <v>3</v>
      </c>
      <c r="H18" s="50">
        <f t="shared" si="3"/>
        <v>6</v>
      </c>
      <c r="I18" s="58">
        <f t="shared" si="4"/>
        <v>373.78</v>
      </c>
      <c r="J18" s="39">
        <v>70.32</v>
      </c>
      <c r="K18" s="40">
        <v>0</v>
      </c>
      <c r="L18" s="41">
        <v>1</v>
      </c>
      <c r="M18" s="41">
        <v>0</v>
      </c>
      <c r="N18" s="51">
        <f t="shared" si="5"/>
        <v>80.32</v>
      </c>
      <c r="O18" s="50">
        <f t="shared" si="6"/>
        <v>21</v>
      </c>
      <c r="P18" s="39">
        <v>53.04</v>
      </c>
      <c r="Q18" s="40">
        <v>0</v>
      </c>
      <c r="R18" s="41">
        <v>0</v>
      </c>
      <c r="S18" s="41">
        <v>0</v>
      </c>
      <c r="T18" s="53">
        <f t="shared" si="7"/>
        <v>53.04</v>
      </c>
      <c r="U18" s="54">
        <f t="shared" si="8"/>
        <v>9</v>
      </c>
      <c r="V18" s="39">
        <v>66.38</v>
      </c>
      <c r="W18" s="40">
        <v>5</v>
      </c>
      <c r="X18" s="41">
        <v>0</v>
      </c>
      <c r="Y18" s="41">
        <v>0</v>
      </c>
      <c r="Z18" s="53">
        <f t="shared" si="9"/>
        <v>91.38</v>
      </c>
      <c r="AA18" s="54">
        <f t="shared" si="10"/>
        <v>19</v>
      </c>
      <c r="AB18" s="39">
        <v>80.23</v>
      </c>
      <c r="AC18" s="60">
        <v>0</v>
      </c>
      <c r="AD18" s="41">
        <v>0</v>
      </c>
      <c r="AE18" s="41">
        <v>0</v>
      </c>
      <c r="AF18" s="53">
        <f t="shared" si="11"/>
        <v>80.23</v>
      </c>
      <c r="AG18" s="54">
        <f t="shared" si="12"/>
        <v>20</v>
      </c>
      <c r="AH18" s="39">
        <v>53.81</v>
      </c>
      <c r="AI18" s="40">
        <v>1</v>
      </c>
      <c r="AJ18" s="41">
        <v>1</v>
      </c>
      <c r="AK18" s="41">
        <v>0</v>
      </c>
      <c r="AL18" s="53">
        <f t="shared" si="13"/>
        <v>68.81</v>
      </c>
      <c r="AM18" s="54">
        <f t="shared" si="14"/>
        <v>21</v>
      </c>
      <c r="AN18" s="1" t="s">
        <v>40</v>
      </c>
    </row>
    <row r="19" spans="1:40" s="1" customFormat="1" ht="12.75">
      <c r="A19" s="12" t="s">
        <v>60</v>
      </c>
      <c r="B19" s="10"/>
      <c r="C19" s="9"/>
      <c r="D19" s="11"/>
      <c r="E19" s="47">
        <f t="shared" si="0"/>
        <v>24</v>
      </c>
      <c r="F19" s="48">
        <f t="shared" si="1"/>
        <v>116</v>
      </c>
      <c r="G19" s="49">
        <f t="shared" si="2"/>
        <v>3</v>
      </c>
      <c r="H19" s="50">
        <f t="shared" si="3"/>
        <v>6</v>
      </c>
      <c r="I19" s="58">
        <f t="shared" si="4"/>
        <v>455.9</v>
      </c>
      <c r="J19" s="39">
        <v>87.84</v>
      </c>
      <c r="K19" s="40">
        <v>1</v>
      </c>
      <c r="L19" s="41">
        <v>0</v>
      </c>
      <c r="M19" s="41">
        <v>0</v>
      </c>
      <c r="N19" s="51">
        <f t="shared" si="5"/>
        <v>92.84</v>
      </c>
      <c r="O19" s="50">
        <f t="shared" si="6"/>
        <v>24</v>
      </c>
      <c r="P19" s="39">
        <v>77.75</v>
      </c>
      <c r="Q19" s="40">
        <v>0</v>
      </c>
      <c r="R19" s="41">
        <v>0</v>
      </c>
      <c r="S19" s="41">
        <v>0</v>
      </c>
      <c r="T19" s="53">
        <f t="shared" si="7"/>
        <v>77.75</v>
      </c>
      <c r="U19" s="54">
        <f t="shared" si="8"/>
        <v>22</v>
      </c>
      <c r="V19" s="39">
        <v>82.09</v>
      </c>
      <c r="W19" s="40">
        <v>5</v>
      </c>
      <c r="X19" s="41">
        <v>0</v>
      </c>
      <c r="Y19" s="41">
        <v>0</v>
      </c>
      <c r="Z19" s="53">
        <f t="shared" si="9"/>
        <v>107.09</v>
      </c>
      <c r="AA19" s="54">
        <f t="shared" si="10"/>
        <v>21</v>
      </c>
      <c r="AB19" s="39">
        <v>99.09</v>
      </c>
      <c r="AC19" s="40">
        <v>0</v>
      </c>
      <c r="AD19" s="41">
        <v>0</v>
      </c>
      <c r="AE19" s="41">
        <v>0</v>
      </c>
      <c r="AF19" s="53">
        <f t="shared" si="11"/>
        <v>99.09</v>
      </c>
      <c r="AG19" s="54">
        <f t="shared" si="12"/>
        <v>24</v>
      </c>
      <c r="AH19" s="39">
        <v>79.13</v>
      </c>
      <c r="AI19" s="40">
        <v>0</v>
      </c>
      <c r="AJ19" s="41">
        <v>0</v>
      </c>
      <c r="AK19" s="41">
        <v>0</v>
      </c>
      <c r="AL19" s="53">
        <f t="shared" si="13"/>
        <v>79.13</v>
      </c>
      <c r="AM19" s="54">
        <f t="shared" si="14"/>
        <v>25</v>
      </c>
      <c r="AN19" s="1" t="s">
        <v>48</v>
      </c>
    </row>
    <row r="20" spans="1:40" s="1" customFormat="1" ht="12.75">
      <c r="A20" s="12" t="s">
        <v>61</v>
      </c>
      <c r="B20" s="10"/>
      <c r="C20" s="9"/>
      <c r="D20" s="11"/>
      <c r="E20" s="47">
        <f t="shared" si="0"/>
        <v>9</v>
      </c>
      <c r="F20" s="48">
        <f t="shared" si="1"/>
        <v>47</v>
      </c>
      <c r="G20" s="49">
        <f t="shared" si="2"/>
        <v>2</v>
      </c>
      <c r="H20" s="50">
        <f t="shared" si="3"/>
        <v>7</v>
      </c>
      <c r="I20" s="58">
        <f t="shared" si="4"/>
        <v>281.48</v>
      </c>
      <c r="J20" s="39">
        <v>49.77</v>
      </c>
      <c r="K20" s="40">
        <v>0</v>
      </c>
      <c r="L20" s="41">
        <v>0</v>
      </c>
      <c r="M20" s="41">
        <v>0</v>
      </c>
      <c r="N20" s="51">
        <f t="shared" si="5"/>
        <v>49.77</v>
      </c>
      <c r="O20" s="50">
        <f t="shared" si="6"/>
        <v>4</v>
      </c>
      <c r="P20" s="39">
        <v>46.32</v>
      </c>
      <c r="Q20" s="40">
        <v>2</v>
      </c>
      <c r="R20" s="41">
        <v>0</v>
      </c>
      <c r="S20" s="41">
        <v>0</v>
      </c>
      <c r="T20" s="53">
        <f t="shared" si="7"/>
        <v>56.32</v>
      </c>
      <c r="U20" s="54">
        <f t="shared" si="8"/>
        <v>14</v>
      </c>
      <c r="V20" s="39">
        <v>54.15</v>
      </c>
      <c r="W20" s="40">
        <v>3</v>
      </c>
      <c r="X20" s="41">
        <v>0</v>
      </c>
      <c r="Y20" s="41">
        <v>0</v>
      </c>
      <c r="Z20" s="53">
        <f t="shared" si="9"/>
        <v>69.15</v>
      </c>
      <c r="AA20" s="54">
        <f t="shared" si="10"/>
        <v>7</v>
      </c>
      <c r="AB20" s="39">
        <v>52.7</v>
      </c>
      <c r="AC20" s="40">
        <v>2</v>
      </c>
      <c r="AD20" s="41">
        <v>0</v>
      </c>
      <c r="AE20" s="41">
        <v>0</v>
      </c>
      <c r="AF20" s="53">
        <f t="shared" si="11"/>
        <v>62.7</v>
      </c>
      <c r="AG20" s="54">
        <f t="shared" si="12"/>
        <v>14</v>
      </c>
      <c r="AH20" s="39">
        <v>43.54</v>
      </c>
      <c r="AI20" s="40">
        <v>0</v>
      </c>
      <c r="AJ20" s="41">
        <v>0</v>
      </c>
      <c r="AK20" s="41">
        <v>0</v>
      </c>
      <c r="AL20" s="53">
        <f t="shared" si="13"/>
        <v>43.54</v>
      </c>
      <c r="AM20" s="54">
        <f t="shared" si="14"/>
        <v>8</v>
      </c>
      <c r="AN20" s="1" t="s">
        <v>33</v>
      </c>
    </row>
    <row r="21" spans="1:40" s="1" customFormat="1" ht="12.75" customHeight="1">
      <c r="A21" s="12" t="s">
        <v>35</v>
      </c>
      <c r="B21" s="10"/>
      <c r="C21" s="9"/>
      <c r="D21" s="11"/>
      <c r="E21" s="47">
        <f t="shared" si="0"/>
        <v>11</v>
      </c>
      <c r="F21" s="48">
        <f t="shared" si="1"/>
        <v>55</v>
      </c>
      <c r="G21" s="49">
        <f t="shared" si="2"/>
        <v>2</v>
      </c>
      <c r="H21" s="50">
        <f t="shared" si="3"/>
        <v>8</v>
      </c>
      <c r="I21" s="58">
        <f t="shared" si="4"/>
        <v>290.51</v>
      </c>
      <c r="J21" s="39">
        <v>62.22</v>
      </c>
      <c r="K21" s="40">
        <v>3</v>
      </c>
      <c r="L21" s="41">
        <v>0</v>
      </c>
      <c r="M21" s="41">
        <v>0</v>
      </c>
      <c r="N21" s="51">
        <f t="shared" si="5"/>
        <v>77.22</v>
      </c>
      <c r="O21" s="50">
        <f t="shared" si="6"/>
        <v>18</v>
      </c>
      <c r="P21" s="39">
        <v>47.59</v>
      </c>
      <c r="Q21" s="40">
        <v>2</v>
      </c>
      <c r="R21" s="41">
        <v>0</v>
      </c>
      <c r="S21" s="41">
        <v>0</v>
      </c>
      <c r="T21" s="53">
        <f t="shared" si="7"/>
        <v>57.59</v>
      </c>
      <c r="U21" s="54">
        <f t="shared" si="8"/>
        <v>16</v>
      </c>
      <c r="V21" s="39">
        <v>47.76</v>
      </c>
      <c r="W21" s="40">
        <v>3</v>
      </c>
      <c r="X21" s="41">
        <v>0</v>
      </c>
      <c r="Y21" s="41">
        <v>0</v>
      </c>
      <c r="Z21" s="53">
        <f t="shared" si="9"/>
        <v>62.76</v>
      </c>
      <c r="AA21" s="54">
        <f t="shared" si="10"/>
        <v>6</v>
      </c>
      <c r="AB21" s="39">
        <v>49</v>
      </c>
      <c r="AC21" s="40">
        <v>0</v>
      </c>
      <c r="AD21" s="41">
        <v>0</v>
      </c>
      <c r="AE21" s="41">
        <v>0</v>
      </c>
      <c r="AF21" s="53">
        <f t="shared" si="11"/>
        <v>49</v>
      </c>
      <c r="AG21" s="54">
        <f t="shared" si="12"/>
        <v>6</v>
      </c>
      <c r="AH21" s="39">
        <v>43.94</v>
      </c>
      <c r="AI21" s="40">
        <v>0</v>
      </c>
      <c r="AJ21" s="41">
        <v>0</v>
      </c>
      <c r="AK21" s="41">
        <v>0</v>
      </c>
      <c r="AL21" s="53">
        <f t="shared" si="13"/>
        <v>43.94</v>
      </c>
      <c r="AM21" s="54">
        <f t="shared" si="14"/>
        <v>9</v>
      </c>
      <c r="AN21" s="1" t="s">
        <v>36</v>
      </c>
    </row>
    <row r="22" spans="1:40" s="1" customFormat="1" ht="12.75">
      <c r="A22" s="12" t="s">
        <v>30</v>
      </c>
      <c r="B22" s="10"/>
      <c r="C22" s="9"/>
      <c r="D22" s="11"/>
      <c r="E22" s="47">
        <f t="shared" si="0"/>
        <v>14</v>
      </c>
      <c r="F22" s="48">
        <f t="shared" si="1"/>
        <v>68</v>
      </c>
      <c r="G22" s="49">
        <f t="shared" si="2"/>
        <v>2</v>
      </c>
      <c r="H22" s="50">
        <f t="shared" si="3"/>
        <v>10</v>
      </c>
      <c r="I22" s="58">
        <f t="shared" si="4"/>
        <v>333.69999999999993</v>
      </c>
      <c r="J22" s="39">
        <v>61.13</v>
      </c>
      <c r="K22" s="40">
        <v>2</v>
      </c>
      <c r="L22" s="41">
        <v>0</v>
      </c>
      <c r="M22" s="41">
        <v>0</v>
      </c>
      <c r="N22" s="51">
        <f t="shared" si="5"/>
        <v>71.13</v>
      </c>
      <c r="O22" s="50">
        <f t="shared" si="6"/>
        <v>16</v>
      </c>
      <c r="P22" s="39">
        <v>50.33</v>
      </c>
      <c r="Q22" s="40">
        <v>0</v>
      </c>
      <c r="R22" s="41">
        <v>0</v>
      </c>
      <c r="S22" s="41">
        <v>0</v>
      </c>
      <c r="T22" s="53">
        <f t="shared" si="7"/>
        <v>50.33</v>
      </c>
      <c r="U22" s="54">
        <f t="shared" si="8"/>
        <v>6</v>
      </c>
      <c r="V22" s="39">
        <v>59.01</v>
      </c>
      <c r="W22" s="40">
        <v>6</v>
      </c>
      <c r="X22" s="41">
        <v>0</v>
      </c>
      <c r="Y22" s="41">
        <v>0</v>
      </c>
      <c r="Z22" s="53">
        <f t="shared" si="9"/>
        <v>89.00999999999999</v>
      </c>
      <c r="AA22" s="54">
        <f t="shared" si="10"/>
        <v>17</v>
      </c>
      <c r="AB22" s="39">
        <v>52.96</v>
      </c>
      <c r="AC22" s="40">
        <v>0</v>
      </c>
      <c r="AD22" s="41">
        <v>0</v>
      </c>
      <c r="AE22" s="41">
        <v>0</v>
      </c>
      <c r="AF22" s="53">
        <f t="shared" si="11"/>
        <v>52.96</v>
      </c>
      <c r="AG22" s="54">
        <f t="shared" si="12"/>
        <v>7</v>
      </c>
      <c r="AH22" s="39">
        <v>60.27</v>
      </c>
      <c r="AI22" s="40">
        <v>2</v>
      </c>
      <c r="AJ22" s="41">
        <v>0</v>
      </c>
      <c r="AK22" s="41">
        <v>0</v>
      </c>
      <c r="AL22" s="53">
        <f t="shared" si="13"/>
        <v>70.27000000000001</v>
      </c>
      <c r="AM22" s="54">
        <f t="shared" si="14"/>
        <v>22</v>
      </c>
      <c r="AN22" s="1" t="s">
        <v>25</v>
      </c>
    </row>
    <row r="23" spans="1:40" s="1" customFormat="1" ht="13.5" customHeight="1">
      <c r="A23" s="12" t="s">
        <v>67</v>
      </c>
      <c r="B23" s="10"/>
      <c r="C23" s="9"/>
      <c r="D23" s="11"/>
      <c r="E23" s="47">
        <f t="shared" si="0"/>
        <v>17</v>
      </c>
      <c r="F23" s="48">
        <f t="shared" si="1"/>
        <v>77</v>
      </c>
      <c r="G23" s="49">
        <f t="shared" si="2"/>
        <v>2</v>
      </c>
      <c r="H23" s="50">
        <f t="shared" si="3"/>
        <v>10</v>
      </c>
      <c r="I23" s="58">
        <f t="shared" si="4"/>
        <v>371.37</v>
      </c>
      <c r="J23" s="39">
        <v>60.92</v>
      </c>
      <c r="K23" s="40">
        <v>0</v>
      </c>
      <c r="L23" s="41">
        <v>0</v>
      </c>
      <c r="M23" s="41">
        <v>0</v>
      </c>
      <c r="N23" s="51">
        <f t="shared" si="5"/>
        <v>60.92</v>
      </c>
      <c r="O23" s="50">
        <f t="shared" si="6"/>
        <v>9</v>
      </c>
      <c r="P23" s="39">
        <v>81.77</v>
      </c>
      <c r="Q23" s="60">
        <v>4</v>
      </c>
      <c r="R23" s="41">
        <v>0</v>
      </c>
      <c r="S23" s="41">
        <v>0</v>
      </c>
      <c r="T23" s="53">
        <f t="shared" si="7"/>
        <v>101.77</v>
      </c>
      <c r="U23" s="54">
        <f t="shared" si="8"/>
        <v>25</v>
      </c>
      <c r="V23" s="39">
        <v>62.06</v>
      </c>
      <c r="W23" s="40">
        <v>4</v>
      </c>
      <c r="X23" s="41">
        <v>0</v>
      </c>
      <c r="Y23" s="41">
        <v>0</v>
      </c>
      <c r="Z23" s="53">
        <f t="shared" si="9"/>
        <v>82.06</v>
      </c>
      <c r="AA23" s="54">
        <f t="shared" si="10"/>
        <v>12</v>
      </c>
      <c r="AB23" s="39">
        <v>65.19</v>
      </c>
      <c r="AC23" s="40">
        <v>2</v>
      </c>
      <c r="AD23" s="41">
        <v>0</v>
      </c>
      <c r="AE23" s="41">
        <v>0</v>
      </c>
      <c r="AF23" s="53">
        <f t="shared" si="11"/>
        <v>75.19</v>
      </c>
      <c r="AG23" s="54">
        <f t="shared" si="12"/>
        <v>19</v>
      </c>
      <c r="AH23" s="39">
        <v>51.43</v>
      </c>
      <c r="AI23" s="40">
        <v>0</v>
      </c>
      <c r="AJ23" s="41">
        <v>0</v>
      </c>
      <c r="AK23" s="41">
        <v>0</v>
      </c>
      <c r="AL23" s="53">
        <f t="shared" si="13"/>
        <v>51.43</v>
      </c>
      <c r="AM23" s="54">
        <f t="shared" si="14"/>
        <v>12</v>
      </c>
      <c r="AN23" s="1" t="s">
        <v>46</v>
      </c>
    </row>
    <row r="24" spans="1:40" s="1" customFormat="1" ht="12.75">
      <c r="A24" s="12" t="s">
        <v>45</v>
      </c>
      <c r="B24" s="10"/>
      <c r="C24" s="9"/>
      <c r="D24" s="11"/>
      <c r="E24" s="47">
        <f t="shared" si="0"/>
        <v>4</v>
      </c>
      <c r="F24" s="48">
        <f t="shared" si="1"/>
        <v>35</v>
      </c>
      <c r="G24" s="49">
        <f t="shared" si="2"/>
        <v>1</v>
      </c>
      <c r="H24" s="50">
        <f t="shared" si="3"/>
        <v>10</v>
      </c>
      <c r="I24" s="58">
        <f t="shared" si="4"/>
        <v>264.78000000000003</v>
      </c>
      <c r="J24" s="39">
        <v>55.59</v>
      </c>
      <c r="K24" s="40">
        <v>3</v>
      </c>
      <c r="L24" s="41">
        <v>0</v>
      </c>
      <c r="M24" s="41">
        <v>0</v>
      </c>
      <c r="N24" s="51">
        <f t="shared" si="5"/>
        <v>70.59</v>
      </c>
      <c r="O24" s="50">
        <f t="shared" si="6"/>
        <v>14</v>
      </c>
      <c r="P24" s="39">
        <v>44.33</v>
      </c>
      <c r="Q24" s="40">
        <v>2</v>
      </c>
      <c r="R24" s="41">
        <v>0</v>
      </c>
      <c r="S24" s="41">
        <v>1</v>
      </c>
      <c r="T24" s="53">
        <f t="shared" si="7"/>
        <v>44.33</v>
      </c>
      <c r="U24" s="54">
        <f t="shared" si="8"/>
        <v>4</v>
      </c>
      <c r="V24" s="39">
        <v>39.06</v>
      </c>
      <c r="W24" s="40">
        <v>4</v>
      </c>
      <c r="X24" s="41">
        <v>0</v>
      </c>
      <c r="Y24" s="41">
        <v>0</v>
      </c>
      <c r="Z24" s="53">
        <f t="shared" si="9"/>
        <v>59.06</v>
      </c>
      <c r="AA24" s="54">
        <f t="shared" si="10"/>
        <v>4</v>
      </c>
      <c r="AB24" s="39">
        <v>44.65</v>
      </c>
      <c r="AC24" s="40">
        <v>0</v>
      </c>
      <c r="AD24" s="41">
        <v>0</v>
      </c>
      <c r="AE24" s="41">
        <v>0</v>
      </c>
      <c r="AF24" s="53">
        <f t="shared" si="11"/>
        <v>44.65</v>
      </c>
      <c r="AG24" s="54">
        <f t="shared" si="12"/>
        <v>3</v>
      </c>
      <c r="AH24" s="39">
        <v>41.15</v>
      </c>
      <c r="AI24" s="40">
        <v>1</v>
      </c>
      <c r="AJ24" s="41">
        <v>0</v>
      </c>
      <c r="AK24" s="41">
        <v>0</v>
      </c>
      <c r="AL24" s="53">
        <f t="shared" si="13"/>
        <v>46.15</v>
      </c>
      <c r="AM24" s="54">
        <f t="shared" si="14"/>
        <v>10</v>
      </c>
      <c r="AN24" s="1" t="s">
        <v>46</v>
      </c>
    </row>
    <row r="25" spans="1:40" s="1" customFormat="1" ht="12.75">
      <c r="A25" s="12" t="s">
        <v>34</v>
      </c>
      <c r="B25" s="10"/>
      <c r="C25" s="9"/>
      <c r="D25" s="11"/>
      <c r="E25" s="47">
        <f t="shared" si="0"/>
        <v>8</v>
      </c>
      <c r="F25" s="48">
        <f t="shared" si="1"/>
        <v>45</v>
      </c>
      <c r="G25" s="49">
        <f t="shared" si="2"/>
        <v>1</v>
      </c>
      <c r="H25" s="50">
        <f t="shared" si="3"/>
        <v>13</v>
      </c>
      <c r="I25" s="58">
        <f t="shared" si="4"/>
        <v>270.89</v>
      </c>
      <c r="J25" s="39">
        <v>45.76</v>
      </c>
      <c r="K25" s="40">
        <v>5</v>
      </c>
      <c r="L25" s="41">
        <v>0</v>
      </c>
      <c r="M25" s="41">
        <v>0</v>
      </c>
      <c r="N25" s="51">
        <f t="shared" si="5"/>
        <v>70.75999999999999</v>
      </c>
      <c r="O25" s="50">
        <f t="shared" si="6"/>
        <v>15</v>
      </c>
      <c r="P25" s="39">
        <v>42.21</v>
      </c>
      <c r="Q25" s="40">
        <v>5</v>
      </c>
      <c r="R25" s="41">
        <v>0</v>
      </c>
      <c r="S25" s="41">
        <v>0</v>
      </c>
      <c r="T25" s="53">
        <f t="shared" si="7"/>
        <v>67.21000000000001</v>
      </c>
      <c r="U25" s="54">
        <f t="shared" si="8"/>
        <v>17</v>
      </c>
      <c r="V25" s="39">
        <v>31.01</v>
      </c>
      <c r="W25" s="60">
        <v>2</v>
      </c>
      <c r="X25" s="41">
        <v>0</v>
      </c>
      <c r="Y25" s="41">
        <v>0</v>
      </c>
      <c r="Z25" s="53">
        <f t="shared" si="9"/>
        <v>41.010000000000005</v>
      </c>
      <c r="AA25" s="54">
        <f t="shared" si="10"/>
        <v>1</v>
      </c>
      <c r="AB25" s="39">
        <v>48.82</v>
      </c>
      <c r="AC25" s="40">
        <v>1</v>
      </c>
      <c r="AD25" s="41">
        <v>0</v>
      </c>
      <c r="AE25" s="41">
        <v>0</v>
      </c>
      <c r="AF25" s="53">
        <f t="shared" si="11"/>
        <v>53.82</v>
      </c>
      <c r="AG25" s="54">
        <f t="shared" si="12"/>
        <v>9</v>
      </c>
      <c r="AH25" s="39">
        <v>38.09</v>
      </c>
      <c r="AI25" s="40">
        <v>0</v>
      </c>
      <c r="AJ25" s="41">
        <v>0</v>
      </c>
      <c r="AK25" s="41">
        <v>0</v>
      </c>
      <c r="AL25" s="53">
        <f t="shared" si="13"/>
        <v>38.09</v>
      </c>
      <c r="AM25" s="54">
        <f t="shared" si="14"/>
        <v>3</v>
      </c>
      <c r="AN25" s="1" t="s">
        <v>33</v>
      </c>
    </row>
    <row r="26" spans="1:40" s="1" customFormat="1" ht="12.75">
      <c r="A26" s="12" t="s">
        <v>58</v>
      </c>
      <c r="B26" s="10"/>
      <c r="C26" s="9"/>
      <c r="D26" s="11"/>
      <c r="E26" s="47">
        <f t="shared" si="0"/>
        <v>22</v>
      </c>
      <c r="F26" s="48">
        <f t="shared" si="1"/>
        <v>102</v>
      </c>
      <c r="G26" s="49">
        <f t="shared" si="2"/>
        <v>1</v>
      </c>
      <c r="H26" s="50">
        <f t="shared" si="3"/>
        <v>14</v>
      </c>
      <c r="I26" s="58">
        <f t="shared" si="4"/>
        <v>409.26</v>
      </c>
      <c r="J26" s="39">
        <v>65.96</v>
      </c>
      <c r="K26" s="40">
        <v>2</v>
      </c>
      <c r="L26" s="41">
        <v>0</v>
      </c>
      <c r="M26" s="41">
        <v>0</v>
      </c>
      <c r="N26" s="51">
        <f t="shared" si="5"/>
        <v>75.96</v>
      </c>
      <c r="O26" s="50">
        <f t="shared" si="6"/>
        <v>17</v>
      </c>
      <c r="P26" s="39">
        <v>61.81</v>
      </c>
      <c r="Q26" s="40">
        <v>2</v>
      </c>
      <c r="R26" s="41">
        <v>0</v>
      </c>
      <c r="S26" s="41">
        <v>0</v>
      </c>
      <c r="T26" s="53">
        <f t="shared" si="7"/>
        <v>71.81</v>
      </c>
      <c r="U26" s="54">
        <f t="shared" si="8"/>
        <v>21</v>
      </c>
      <c r="V26" s="39">
        <v>70.22</v>
      </c>
      <c r="W26" s="40">
        <v>8</v>
      </c>
      <c r="X26" s="41">
        <v>0</v>
      </c>
      <c r="Y26" s="41">
        <v>0</v>
      </c>
      <c r="Z26" s="53">
        <f t="shared" si="9"/>
        <v>110.22</v>
      </c>
      <c r="AA26" s="54">
        <f t="shared" si="10"/>
        <v>22</v>
      </c>
      <c r="AB26" s="39">
        <v>75.38</v>
      </c>
      <c r="AC26" s="40">
        <v>2</v>
      </c>
      <c r="AD26" s="41">
        <v>0</v>
      </c>
      <c r="AE26" s="41">
        <v>0</v>
      </c>
      <c r="AF26" s="53">
        <f t="shared" si="11"/>
        <v>85.38</v>
      </c>
      <c r="AG26" s="54">
        <f t="shared" si="12"/>
        <v>22</v>
      </c>
      <c r="AH26" s="39">
        <v>65.89</v>
      </c>
      <c r="AI26" s="40">
        <v>0</v>
      </c>
      <c r="AJ26" s="41">
        <v>0</v>
      </c>
      <c r="AK26" s="41">
        <v>0</v>
      </c>
      <c r="AL26" s="53">
        <f t="shared" si="13"/>
        <v>65.89</v>
      </c>
      <c r="AM26" s="54">
        <f t="shared" si="14"/>
        <v>20</v>
      </c>
      <c r="AN26" s="1" t="s">
        <v>59</v>
      </c>
    </row>
    <row r="27" spans="1:40" s="1" customFormat="1" ht="12.75">
      <c r="A27" s="12" t="s">
        <v>53</v>
      </c>
      <c r="B27" s="10"/>
      <c r="C27" s="9"/>
      <c r="D27" s="11"/>
      <c r="E27" s="47">
        <f t="shared" si="0"/>
        <v>25</v>
      </c>
      <c r="F27" s="48">
        <f t="shared" si="1"/>
        <v>122</v>
      </c>
      <c r="G27" s="49">
        <f t="shared" si="2"/>
        <v>1</v>
      </c>
      <c r="H27" s="50">
        <f t="shared" si="3"/>
        <v>16</v>
      </c>
      <c r="I27" s="58">
        <f t="shared" si="4"/>
        <v>510.17</v>
      </c>
      <c r="J27" s="39">
        <v>92.81</v>
      </c>
      <c r="K27" s="40">
        <v>5</v>
      </c>
      <c r="L27" s="41">
        <v>0</v>
      </c>
      <c r="M27" s="41">
        <v>0</v>
      </c>
      <c r="N27" s="51">
        <f t="shared" si="5"/>
        <v>117.81</v>
      </c>
      <c r="O27" s="50">
        <f t="shared" si="6"/>
        <v>26</v>
      </c>
      <c r="P27" s="39">
        <v>86.07</v>
      </c>
      <c r="Q27" s="40">
        <v>3</v>
      </c>
      <c r="R27" s="41">
        <v>0</v>
      </c>
      <c r="S27" s="41">
        <v>0</v>
      </c>
      <c r="T27" s="53">
        <f t="shared" si="7"/>
        <v>101.07</v>
      </c>
      <c r="U27" s="54">
        <f t="shared" si="8"/>
        <v>24</v>
      </c>
      <c r="V27" s="39">
        <v>88.65</v>
      </c>
      <c r="W27" s="40">
        <v>6</v>
      </c>
      <c r="X27" s="41">
        <v>0</v>
      </c>
      <c r="Y27" s="41">
        <v>0</v>
      </c>
      <c r="Z27" s="53">
        <f t="shared" si="9"/>
        <v>118.65</v>
      </c>
      <c r="AA27" s="54">
        <f t="shared" si="10"/>
        <v>26</v>
      </c>
      <c r="AB27" s="39">
        <v>86.1</v>
      </c>
      <c r="AC27" s="40">
        <v>2</v>
      </c>
      <c r="AD27" s="41">
        <v>0</v>
      </c>
      <c r="AE27" s="41">
        <v>0</v>
      </c>
      <c r="AF27" s="53">
        <f t="shared" si="11"/>
        <v>96.1</v>
      </c>
      <c r="AG27" s="54">
        <f t="shared" si="12"/>
        <v>23</v>
      </c>
      <c r="AH27" s="39">
        <v>76.54</v>
      </c>
      <c r="AI27" s="60">
        <v>0</v>
      </c>
      <c r="AJ27" s="41">
        <v>0</v>
      </c>
      <c r="AK27" s="41">
        <v>0</v>
      </c>
      <c r="AL27" s="53">
        <f t="shared" si="13"/>
        <v>76.54</v>
      </c>
      <c r="AM27" s="54">
        <f t="shared" si="14"/>
        <v>23</v>
      </c>
      <c r="AN27" s="1" t="s">
        <v>54</v>
      </c>
    </row>
    <row r="28" spans="1:40" s="1" customFormat="1" ht="12.75">
      <c r="A28" s="12" t="s">
        <v>43</v>
      </c>
      <c r="B28" s="10"/>
      <c r="C28" s="9"/>
      <c r="D28" s="11"/>
      <c r="E28" s="47">
        <f t="shared" si="0"/>
        <v>26</v>
      </c>
      <c r="F28" s="48">
        <f t="shared" si="1"/>
        <v>128</v>
      </c>
      <c r="G28" s="49">
        <f t="shared" si="2"/>
        <v>1</v>
      </c>
      <c r="H28" s="50">
        <f t="shared" si="3"/>
        <v>9</v>
      </c>
      <c r="I28" s="58">
        <f t="shared" si="4"/>
        <v>554.56</v>
      </c>
      <c r="J28" s="39">
        <v>106.58</v>
      </c>
      <c r="K28" s="40">
        <v>1</v>
      </c>
      <c r="L28" s="41">
        <v>0</v>
      </c>
      <c r="M28" s="41">
        <v>0</v>
      </c>
      <c r="N28" s="51">
        <f t="shared" si="5"/>
        <v>111.58</v>
      </c>
      <c r="O28" s="50">
        <f t="shared" si="6"/>
        <v>25</v>
      </c>
      <c r="P28" s="39">
        <v>101.84</v>
      </c>
      <c r="Q28" s="40">
        <v>3</v>
      </c>
      <c r="R28" s="41">
        <v>0</v>
      </c>
      <c r="S28" s="41">
        <v>0</v>
      </c>
      <c r="T28" s="53">
        <f t="shared" si="7"/>
        <v>116.84</v>
      </c>
      <c r="U28" s="54">
        <f t="shared" si="8"/>
        <v>26</v>
      </c>
      <c r="V28" s="39">
        <v>97.01</v>
      </c>
      <c r="W28" s="40">
        <v>4</v>
      </c>
      <c r="X28" s="41">
        <v>0</v>
      </c>
      <c r="Y28" s="41">
        <v>0</v>
      </c>
      <c r="Z28" s="53">
        <f t="shared" si="9"/>
        <v>117.01</v>
      </c>
      <c r="AA28" s="54">
        <f t="shared" si="10"/>
        <v>25</v>
      </c>
      <c r="AB28" s="39">
        <v>115.45</v>
      </c>
      <c r="AC28" s="40">
        <v>1</v>
      </c>
      <c r="AD28" s="41">
        <v>0</v>
      </c>
      <c r="AE28" s="41">
        <v>0</v>
      </c>
      <c r="AF28" s="53">
        <f t="shared" si="11"/>
        <v>120.45</v>
      </c>
      <c r="AG28" s="54">
        <f t="shared" si="12"/>
        <v>26</v>
      </c>
      <c r="AH28" s="39">
        <v>88.68</v>
      </c>
      <c r="AI28" s="40">
        <v>0</v>
      </c>
      <c r="AJ28" s="41">
        <v>0</v>
      </c>
      <c r="AK28" s="41">
        <v>0</v>
      </c>
      <c r="AL28" s="53">
        <f t="shared" si="13"/>
        <v>88.68</v>
      </c>
      <c r="AM28" s="54">
        <f t="shared" si="14"/>
        <v>26</v>
      </c>
      <c r="AN28" s="1" t="s">
        <v>44</v>
      </c>
    </row>
    <row r="29" spans="1:40" s="1" customFormat="1" ht="12.75">
      <c r="A29" s="12" t="s">
        <v>55</v>
      </c>
      <c r="B29" s="10"/>
      <c r="C29" s="9"/>
      <c r="D29" s="11"/>
      <c r="E29" s="47">
        <f t="shared" si="0"/>
        <v>27</v>
      </c>
      <c r="F29" s="48">
        <f t="shared" si="1"/>
        <v>137</v>
      </c>
      <c r="G29" s="49">
        <f t="shared" si="2"/>
        <v>1</v>
      </c>
      <c r="H29" s="50">
        <f t="shared" si="3"/>
        <v>12</v>
      </c>
      <c r="I29" s="58">
        <f t="shared" si="4"/>
        <v>789.63</v>
      </c>
      <c r="J29" s="39">
        <v>156.74</v>
      </c>
      <c r="K29" s="40">
        <v>4</v>
      </c>
      <c r="L29" s="41">
        <v>0</v>
      </c>
      <c r="M29" s="41">
        <v>0</v>
      </c>
      <c r="N29" s="51">
        <f t="shared" si="5"/>
        <v>176.74</v>
      </c>
      <c r="O29" s="50">
        <f t="shared" si="6"/>
        <v>27</v>
      </c>
      <c r="P29" s="39">
        <v>137.75</v>
      </c>
      <c r="Q29" s="40">
        <v>0</v>
      </c>
      <c r="R29" s="41">
        <v>0</v>
      </c>
      <c r="S29" s="41">
        <v>0</v>
      </c>
      <c r="T29" s="53">
        <f t="shared" si="7"/>
        <v>137.75</v>
      </c>
      <c r="U29" s="54">
        <f t="shared" si="8"/>
        <v>27</v>
      </c>
      <c r="V29" s="39">
        <v>115.45</v>
      </c>
      <c r="W29" s="40">
        <v>5</v>
      </c>
      <c r="X29" s="41">
        <v>0</v>
      </c>
      <c r="Y29" s="41">
        <v>0</v>
      </c>
      <c r="Z29" s="53">
        <f t="shared" si="9"/>
        <v>140.45</v>
      </c>
      <c r="AA29" s="54">
        <f t="shared" si="10"/>
        <v>27</v>
      </c>
      <c r="AB29" s="39">
        <v>136.3</v>
      </c>
      <c r="AC29" s="40">
        <v>2</v>
      </c>
      <c r="AD29" s="41">
        <v>0</v>
      </c>
      <c r="AE29" s="41">
        <v>0</v>
      </c>
      <c r="AF29" s="53">
        <f t="shared" si="11"/>
        <v>146.3</v>
      </c>
      <c r="AG29" s="54">
        <f t="shared" si="12"/>
        <v>27</v>
      </c>
      <c r="AH29" s="39">
        <v>183.39</v>
      </c>
      <c r="AI29" s="40">
        <v>1</v>
      </c>
      <c r="AJ29" s="41">
        <v>0</v>
      </c>
      <c r="AK29" s="41">
        <v>0</v>
      </c>
      <c r="AL29" s="53">
        <f t="shared" si="13"/>
        <v>188.39</v>
      </c>
      <c r="AM29" s="54">
        <f t="shared" si="14"/>
        <v>29</v>
      </c>
      <c r="AN29" s="1" t="s">
        <v>56</v>
      </c>
    </row>
    <row r="30" spans="1:40" s="1" customFormat="1" ht="12.75">
      <c r="A30" s="12" t="s">
        <v>65</v>
      </c>
      <c r="B30" s="10"/>
      <c r="C30" s="9"/>
      <c r="D30" s="11"/>
      <c r="E30" s="47">
        <f t="shared" si="0"/>
        <v>21</v>
      </c>
      <c r="F30" s="48">
        <f t="shared" si="1"/>
        <v>95</v>
      </c>
      <c r="G30" s="49">
        <f t="shared" si="2"/>
        <v>0</v>
      </c>
      <c r="H30" s="50">
        <f t="shared" si="3"/>
        <v>15</v>
      </c>
      <c r="I30" s="58">
        <f t="shared" si="4"/>
        <v>379.42999999999995</v>
      </c>
      <c r="J30" s="39">
        <v>65.79</v>
      </c>
      <c r="K30" s="40">
        <v>3</v>
      </c>
      <c r="L30" s="41">
        <v>0</v>
      </c>
      <c r="M30" s="41">
        <v>0</v>
      </c>
      <c r="N30" s="51">
        <f t="shared" si="5"/>
        <v>80.79</v>
      </c>
      <c r="O30" s="50">
        <f t="shared" si="6"/>
        <v>22</v>
      </c>
      <c r="P30" s="39">
        <v>51.11</v>
      </c>
      <c r="Q30" s="40">
        <v>1</v>
      </c>
      <c r="R30" s="41">
        <v>0</v>
      </c>
      <c r="S30" s="41">
        <v>0</v>
      </c>
      <c r="T30" s="53">
        <f t="shared" si="7"/>
        <v>56.11</v>
      </c>
      <c r="U30" s="54">
        <f t="shared" si="8"/>
        <v>13</v>
      </c>
      <c r="V30" s="39">
        <v>74.3</v>
      </c>
      <c r="W30" s="40">
        <v>8</v>
      </c>
      <c r="X30" s="41">
        <v>0</v>
      </c>
      <c r="Y30" s="41">
        <v>0</v>
      </c>
      <c r="Z30" s="53">
        <f t="shared" si="9"/>
        <v>114.3</v>
      </c>
      <c r="AA30" s="54">
        <f t="shared" si="10"/>
        <v>23</v>
      </c>
      <c r="AB30" s="39">
        <v>62.83</v>
      </c>
      <c r="AC30" s="40">
        <v>1</v>
      </c>
      <c r="AD30" s="41">
        <v>0</v>
      </c>
      <c r="AE30" s="41">
        <v>0</v>
      </c>
      <c r="AF30" s="53">
        <f t="shared" si="11"/>
        <v>67.83</v>
      </c>
      <c r="AG30" s="54">
        <f t="shared" si="12"/>
        <v>18</v>
      </c>
      <c r="AH30" s="39">
        <v>50.4</v>
      </c>
      <c r="AI30" s="40">
        <v>2</v>
      </c>
      <c r="AJ30" s="41">
        <v>0</v>
      </c>
      <c r="AK30" s="41">
        <v>0</v>
      </c>
      <c r="AL30" s="53">
        <f t="shared" si="13"/>
        <v>60.4</v>
      </c>
      <c r="AM30" s="54">
        <f t="shared" si="14"/>
        <v>19</v>
      </c>
      <c r="AN30" s="1" t="s">
        <v>27</v>
      </c>
    </row>
    <row r="31" spans="1:40" s="1" customFormat="1" ht="12.75">
      <c r="A31" s="12" t="s">
        <v>49</v>
      </c>
      <c r="B31" s="10"/>
      <c r="C31" s="9"/>
      <c r="D31" s="11"/>
      <c r="E31" s="47">
        <f t="shared" si="0"/>
        <v>28</v>
      </c>
      <c r="F31" s="48">
        <f t="shared" si="1"/>
        <v>141</v>
      </c>
      <c r="G31" s="49">
        <f t="shared" si="2"/>
        <v>0</v>
      </c>
      <c r="H31" s="50">
        <f t="shared" si="3"/>
        <v>33</v>
      </c>
      <c r="I31" s="58">
        <f t="shared" si="4"/>
        <v>1032.1799999999998</v>
      </c>
      <c r="J31" s="39">
        <v>240.08</v>
      </c>
      <c r="K31" s="40">
        <v>8</v>
      </c>
      <c r="L31" s="41">
        <v>0</v>
      </c>
      <c r="M31" s="41">
        <v>0</v>
      </c>
      <c r="N31" s="51">
        <f t="shared" si="5"/>
        <v>280.08000000000004</v>
      </c>
      <c r="O31" s="50">
        <f t="shared" si="6"/>
        <v>29</v>
      </c>
      <c r="P31" s="39">
        <v>155.9</v>
      </c>
      <c r="Q31" s="40">
        <v>3</v>
      </c>
      <c r="R31" s="41">
        <v>0</v>
      </c>
      <c r="S31" s="41">
        <v>0</v>
      </c>
      <c r="T31" s="53">
        <f t="shared" si="7"/>
        <v>170.9</v>
      </c>
      <c r="U31" s="54">
        <f t="shared" si="8"/>
        <v>28</v>
      </c>
      <c r="V31" s="39">
        <v>121.79</v>
      </c>
      <c r="W31" s="40">
        <v>8</v>
      </c>
      <c r="X31" s="41">
        <v>0</v>
      </c>
      <c r="Y31" s="41">
        <v>0</v>
      </c>
      <c r="Z31" s="53">
        <f t="shared" si="9"/>
        <v>161.79000000000002</v>
      </c>
      <c r="AA31" s="54">
        <f t="shared" si="10"/>
        <v>28</v>
      </c>
      <c r="AB31" s="39">
        <v>192.78</v>
      </c>
      <c r="AC31" s="40">
        <v>8</v>
      </c>
      <c r="AD31" s="41">
        <v>0</v>
      </c>
      <c r="AE31" s="41">
        <v>0</v>
      </c>
      <c r="AF31" s="53">
        <f t="shared" si="11"/>
        <v>232.78</v>
      </c>
      <c r="AG31" s="54">
        <f t="shared" si="12"/>
        <v>28</v>
      </c>
      <c r="AH31" s="39">
        <v>156.63</v>
      </c>
      <c r="AI31" s="40">
        <v>6</v>
      </c>
      <c r="AJ31" s="41">
        <v>0</v>
      </c>
      <c r="AK31" s="41">
        <v>0</v>
      </c>
      <c r="AL31" s="53">
        <f t="shared" si="13"/>
        <v>186.63</v>
      </c>
      <c r="AM31" s="54">
        <f t="shared" si="14"/>
        <v>28</v>
      </c>
      <c r="AN31" s="1" t="s">
        <v>50</v>
      </c>
    </row>
    <row r="32" spans="1:40" s="1" customFormat="1" ht="12.75">
      <c r="A32" s="12" t="s">
        <v>66</v>
      </c>
      <c r="B32" s="10"/>
      <c r="C32" s="9"/>
      <c r="D32" s="11"/>
      <c r="E32" s="47">
        <f t="shared" si="0"/>
        <v>29</v>
      </c>
      <c r="F32" s="48">
        <f t="shared" si="1"/>
        <v>142</v>
      </c>
      <c r="G32" s="49">
        <f t="shared" si="2"/>
        <v>0</v>
      </c>
      <c r="H32" s="50">
        <f t="shared" si="3"/>
        <v>17</v>
      </c>
      <c r="I32" s="58">
        <f t="shared" si="4"/>
        <v>1034.94</v>
      </c>
      <c r="J32" s="39">
        <v>189.24</v>
      </c>
      <c r="K32" s="40">
        <v>4</v>
      </c>
      <c r="L32" s="41">
        <v>0</v>
      </c>
      <c r="M32" s="41">
        <v>0</v>
      </c>
      <c r="N32" s="51">
        <f t="shared" si="5"/>
        <v>209.24</v>
      </c>
      <c r="O32" s="50">
        <f t="shared" si="6"/>
        <v>28</v>
      </c>
      <c r="P32" s="39">
        <v>181.67</v>
      </c>
      <c r="Q32" s="40">
        <v>1</v>
      </c>
      <c r="R32" s="41">
        <v>0</v>
      </c>
      <c r="S32" s="41">
        <v>0</v>
      </c>
      <c r="T32" s="53">
        <f t="shared" si="7"/>
        <v>186.67</v>
      </c>
      <c r="U32" s="54">
        <f t="shared" si="8"/>
        <v>29</v>
      </c>
      <c r="V32" s="39">
        <v>171.62</v>
      </c>
      <c r="W32" s="40">
        <v>8</v>
      </c>
      <c r="X32" s="41">
        <v>0</v>
      </c>
      <c r="Y32" s="41">
        <v>0</v>
      </c>
      <c r="Z32" s="53">
        <f t="shared" si="9"/>
        <v>211.62</v>
      </c>
      <c r="AA32" s="54">
        <f t="shared" si="10"/>
        <v>29</v>
      </c>
      <c r="AB32" s="39">
        <v>231</v>
      </c>
      <c r="AC32" s="40">
        <v>3</v>
      </c>
      <c r="AD32" s="41">
        <v>0</v>
      </c>
      <c r="AE32" s="41">
        <v>0</v>
      </c>
      <c r="AF32" s="53">
        <f t="shared" si="11"/>
        <v>246</v>
      </c>
      <c r="AG32" s="54">
        <f t="shared" si="12"/>
        <v>29</v>
      </c>
      <c r="AH32" s="39">
        <v>176.41</v>
      </c>
      <c r="AI32" s="40">
        <v>1</v>
      </c>
      <c r="AJ32" s="41">
        <v>0</v>
      </c>
      <c r="AK32" s="41">
        <v>0</v>
      </c>
      <c r="AL32" s="53">
        <f t="shared" si="13"/>
        <v>181.41</v>
      </c>
      <c r="AM32" s="54">
        <f t="shared" si="14"/>
        <v>27</v>
      </c>
      <c r="AN32" s="1" t="s">
        <v>44</v>
      </c>
    </row>
    <row r="33" spans="1:39" s="4" customFormat="1" ht="13.5" thickBot="1">
      <c r="A33" s="26" t="s">
        <v>17</v>
      </c>
      <c r="B33" s="26"/>
      <c r="C33" s="26"/>
      <c r="D33" s="26"/>
      <c r="E33" s="27"/>
      <c r="F33" s="28"/>
      <c r="G33" s="29"/>
      <c r="H33" s="30"/>
      <c r="I33" s="57"/>
      <c r="J33" s="42"/>
      <c r="K33" s="28"/>
      <c r="L33" s="28"/>
      <c r="M33" s="28"/>
      <c r="N33" s="43"/>
      <c r="O33" s="30"/>
      <c r="P33" s="42"/>
      <c r="Q33" s="28"/>
      <c r="R33" s="28"/>
      <c r="S33" s="28"/>
      <c r="T33" s="43"/>
      <c r="U33" s="30"/>
      <c r="V33" s="42"/>
      <c r="W33" s="28"/>
      <c r="X33" s="28"/>
      <c r="Y33" s="28"/>
      <c r="Z33" s="43"/>
      <c r="AA33" s="30"/>
      <c r="AB33" s="42"/>
      <c r="AC33" s="28"/>
      <c r="AD33" s="28"/>
      <c r="AE33" s="28"/>
      <c r="AF33" s="43"/>
      <c r="AG33" s="30"/>
      <c r="AH33" s="42"/>
      <c r="AI33" s="28"/>
      <c r="AJ33" s="28"/>
      <c r="AK33" s="28"/>
      <c r="AL33" s="43"/>
      <c r="AM33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C22:AC32 W22:W32 Q22:Q32 K22:K32 AI22:AI32 AC4:AC21 W4:W21 Q4:Q21 K4:K21 AI4:AI21">
      <formula1>0</formula1>
      <formula2>10</formula2>
    </dataValidation>
    <dataValidation errorStyle="warning" type="decimal" allowBlank="1" errorTitle="New Max or Min" error="Please verify your data" sqref="AB4:AB32 V4:V32 P4:P32">
      <formula1>#REF!</formula1>
      <formula2>#REF!</formula2>
    </dataValidation>
    <dataValidation allowBlank="1" showInputMessage="1" sqref="J22:J32 J4:J21"/>
    <dataValidation errorStyle="warning" type="decimal" allowBlank="1" errorTitle="New Max or Min" error="Please verify your data" sqref="AH4:AH32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1" t="s">
        <v>4</v>
      </c>
      <c r="K1" s="62"/>
      <c r="L1" s="62"/>
      <c r="M1" s="62"/>
      <c r="N1" s="31"/>
      <c r="O1" s="32"/>
      <c r="P1" s="61" t="s">
        <v>5</v>
      </c>
      <c r="Q1" s="62"/>
      <c r="R1" s="62"/>
      <c r="S1" s="62"/>
      <c r="T1" s="31"/>
      <c r="U1" s="32"/>
      <c r="V1" s="61" t="s">
        <v>6</v>
      </c>
      <c r="W1" s="62"/>
      <c r="X1" s="62"/>
      <c r="Y1" s="62"/>
      <c r="Z1" s="31"/>
      <c r="AA1" s="32"/>
      <c r="AB1" s="61" t="s">
        <v>7</v>
      </c>
      <c r="AC1" s="62"/>
      <c r="AD1" s="62"/>
      <c r="AE1" s="62"/>
      <c r="AF1" s="31"/>
      <c r="AG1" s="32"/>
      <c r="AH1" s="61" t="s">
        <v>8</v>
      </c>
      <c r="AI1" s="62"/>
      <c r="AJ1" s="62"/>
      <c r="AK1" s="62"/>
      <c r="AL1" s="31"/>
      <c r="AM1" s="32"/>
    </row>
    <row r="2" spans="1:40" s="3" customFormat="1" ht="78" customHeight="1" thickBot="1">
      <c r="A2" s="16" t="s">
        <v>68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49</v>
      </c>
      <c r="B4" s="10"/>
      <c r="C4" s="9"/>
      <c r="D4" s="11"/>
      <c r="E4" s="47">
        <f aca="true" t="shared" si="0" ref="E4:E32">RANK(F4,F$3:F$33,1)</f>
        <v>28</v>
      </c>
      <c r="F4" s="48">
        <f aca="true" t="shared" si="1" ref="F4:F32">O4+U4+AA4+AG4+AM4</f>
        <v>141</v>
      </c>
      <c r="G4" s="49">
        <f aca="true" t="shared" si="2" ref="G4:G32">IF(K4=0,1,0)+IF(Q4=0,1,0)+IF(W4=0,1,0)+IF(AC4=0,1,0)+IF(AI4=0,1,0)</f>
        <v>0</v>
      </c>
      <c r="H4" s="50">
        <f aca="true" t="shared" si="3" ref="H4:H32">K4+Q4+W4+AC4+AI4</f>
        <v>33</v>
      </c>
      <c r="I4" s="58">
        <f aca="true" t="shared" si="4" ref="I4:I32">N4+T4+Z4+AF4+AL4</f>
        <v>1032.1799999999998</v>
      </c>
      <c r="J4" s="39">
        <v>240.08</v>
      </c>
      <c r="K4" s="40">
        <v>8</v>
      </c>
      <c r="L4" s="41">
        <v>0</v>
      </c>
      <c r="M4" s="41">
        <v>0</v>
      </c>
      <c r="N4" s="51">
        <f aca="true" t="shared" si="5" ref="N4:N32">IF((OR(J4="",J4="DNF",J4="DQ",J4="DNC")),"",(J4+(5*K4)+(L4*10)-(M4*10)))</f>
        <v>280.08000000000004</v>
      </c>
      <c r="O4" s="50">
        <f aca="true" t="shared" si="6" ref="O4:O32">IF(N4="",Default_Rank_Score,RANK(N4,N$3:N$33,1))</f>
        <v>29</v>
      </c>
      <c r="P4" s="39">
        <v>155.9</v>
      </c>
      <c r="Q4" s="40">
        <v>3</v>
      </c>
      <c r="R4" s="41">
        <v>0</v>
      </c>
      <c r="S4" s="41">
        <v>0</v>
      </c>
      <c r="T4" s="53">
        <f aca="true" t="shared" si="7" ref="T4:T32">IF((OR(P4="",P4="DNF",P4="DQ",P4="DNC")),"",(P4+(5*Q4)+(R4*10)-(S4*10)))</f>
        <v>170.9</v>
      </c>
      <c r="U4" s="54">
        <f aca="true" t="shared" si="8" ref="U4:U32">IF(T4="",Default_Rank_Score,RANK(T4,T$3:T$33,1))</f>
        <v>28</v>
      </c>
      <c r="V4" s="39">
        <v>121.79</v>
      </c>
      <c r="W4" s="40">
        <v>8</v>
      </c>
      <c r="X4" s="41">
        <v>0</v>
      </c>
      <c r="Y4" s="41">
        <v>0</v>
      </c>
      <c r="Z4" s="53">
        <f aca="true" t="shared" si="9" ref="Z4:Z32">IF((OR(V4="",V4="DNF",V4="DQ",V4="DNC")),"",(V4+(5*W4)+(X4*10)-(Y4*10)))</f>
        <v>161.79000000000002</v>
      </c>
      <c r="AA4" s="54">
        <f aca="true" t="shared" si="10" ref="AA4:AA32">IF(Z4="",Default_Rank_Score,RANK(Z4,Z$3:Z$33,1))</f>
        <v>28</v>
      </c>
      <c r="AB4" s="39">
        <v>192.78</v>
      </c>
      <c r="AC4" s="40">
        <v>8</v>
      </c>
      <c r="AD4" s="41">
        <v>0</v>
      </c>
      <c r="AE4" s="41">
        <v>0</v>
      </c>
      <c r="AF4" s="53">
        <f aca="true" t="shared" si="11" ref="AF4:AF32">IF((OR(AB4="",AB4="DNF",AB4="DQ",AB4="DNC")),"",(AB4+(5*AC4)+(AD4*10)-(AE4*10)))</f>
        <v>232.78</v>
      </c>
      <c r="AG4" s="54">
        <f aca="true" t="shared" si="12" ref="AG4:AG32">IF(AF4="",Default_Rank_Score,RANK(AF4,AF$3:AF$33,1))</f>
        <v>28</v>
      </c>
      <c r="AH4" s="39">
        <v>156.63</v>
      </c>
      <c r="AI4" s="40">
        <v>6</v>
      </c>
      <c r="AJ4" s="41">
        <v>0</v>
      </c>
      <c r="AK4" s="41">
        <v>0</v>
      </c>
      <c r="AL4" s="53">
        <f aca="true" t="shared" si="13" ref="AL4:AL32">IF((OR(AH4="",AH4="DNF",AH4="DQ",AH4="DNC")),"",(AH4+(5*AI4)+(AJ4*10)-(AK4*10)))</f>
        <v>186.63</v>
      </c>
      <c r="AM4" s="54">
        <f aca="true" t="shared" si="14" ref="AM4:AM32">IF(AL4="",Default_Rank_Score,RANK(AL4,AL$3:AL$33,1))</f>
        <v>28</v>
      </c>
      <c r="AN4" s="1" t="s">
        <v>50</v>
      </c>
    </row>
    <row r="5" spans="1:40" s="1" customFormat="1" ht="12.75">
      <c r="A5" s="12" t="s">
        <v>35</v>
      </c>
      <c r="B5" s="10"/>
      <c r="C5" s="9"/>
      <c r="D5" s="11"/>
      <c r="E5" s="47">
        <f t="shared" si="0"/>
        <v>11</v>
      </c>
      <c r="F5" s="48">
        <f t="shared" si="1"/>
        <v>55</v>
      </c>
      <c r="G5" s="49">
        <f t="shared" si="2"/>
        <v>2</v>
      </c>
      <c r="H5" s="50">
        <f t="shared" si="3"/>
        <v>8</v>
      </c>
      <c r="I5" s="58">
        <f t="shared" si="4"/>
        <v>290.51</v>
      </c>
      <c r="J5" s="39">
        <v>62.22</v>
      </c>
      <c r="K5" s="40">
        <v>3</v>
      </c>
      <c r="L5" s="41">
        <v>0</v>
      </c>
      <c r="M5" s="41">
        <v>0</v>
      </c>
      <c r="N5" s="51">
        <f t="shared" si="5"/>
        <v>77.22</v>
      </c>
      <c r="O5" s="50">
        <f t="shared" si="6"/>
        <v>18</v>
      </c>
      <c r="P5" s="39">
        <v>47.59</v>
      </c>
      <c r="Q5" s="40">
        <v>2</v>
      </c>
      <c r="R5" s="41">
        <v>0</v>
      </c>
      <c r="S5" s="41">
        <v>0</v>
      </c>
      <c r="T5" s="53">
        <f t="shared" si="7"/>
        <v>57.59</v>
      </c>
      <c r="U5" s="54">
        <f t="shared" si="8"/>
        <v>16</v>
      </c>
      <c r="V5" s="39">
        <v>47.76</v>
      </c>
      <c r="W5" s="40">
        <v>3</v>
      </c>
      <c r="X5" s="41">
        <v>0</v>
      </c>
      <c r="Y5" s="41">
        <v>0</v>
      </c>
      <c r="Z5" s="53">
        <f t="shared" si="9"/>
        <v>62.76</v>
      </c>
      <c r="AA5" s="54">
        <f t="shared" si="10"/>
        <v>6</v>
      </c>
      <c r="AB5" s="39">
        <v>49</v>
      </c>
      <c r="AC5" s="40">
        <v>0</v>
      </c>
      <c r="AD5" s="41">
        <v>0</v>
      </c>
      <c r="AE5" s="41">
        <v>0</v>
      </c>
      <c r="AF5" s="53">
        <f t="shared" si="11"/>
        <v>49</v>
      </c>
      <c r="AG5" s="54">
        <f t="shared" si="12"/>
        <v>6</v>
      </c>
      <c r="AH5" s="39">
        <v>43.94</v>
      </c>
      <c r="AI5" s="40">
        <v>0</v>
      </c>
      <c r="AJ5" s="41">
        <v>0</v>
      </c>
      <c r="AK5" s="41">
        <v>0</v>
      </c>
      <c r="AL5" s="53">
        <f t="shared" si="13"/>
        <v>43.94</v>
      </c>
      <c r="AM5" s="54">
        <f t="shared" si="14"/>
        <v>9</v>
      </c>
      <c r="AN5" s="1" t="s">
        <v>36</v>
      </c>
    </row>
    <row r="6" spans="1:40" s="1" customFormat="1" ht="12.75">
      <c r="A6" s="12" t="s">
        <v>34</v>
      </c>
      <c r="B6" s="10"/>
      <c r="C6" s="9"/>
      <c r="D6" s="11"/>
      <c r="E6" s="47">
        <f t="shared" si="0"/>
        <v>8</v>
      </c>
      <c r="F6" s="48">
        <f t="shared" si="1"/>
        <v>45</v>
      </c>
      <c r="G6" s="49">
        <f t="shared" si="2"/>
        <v>1</v>
      </c>
      <c r="H6" s="50">
        <f t="shared" si="3"/>
        <v>13</v>
      </c>
      <c r="I6" s="58">
        <f t="shared" si="4"/>
        <v>270.89</v>
      </c>
      <c r="J6" s="39">
        <v>45.76</v>
      </c>
      <c r="K6" s="40">
        <v>5</v>
      </c>
      <c r="L6" s="41">
        <v>0</v>
      </c>
      <c r="M6" s="41">
        <v>0</v>
      </c>
      <c r="N6" s="51">
        <f t="shared" si="5"/>
        <v>70.75999999999999</v>
      </c>
      <c r="O6" s="50">
        <f t="shared" si="6"/>
        <v>15</v>
      </c>
      <c r="P6" s="39">
        <v>42.21</v>
      </c>
      <c r="Q6" s="40">
        <v>5</v>
      </c>
      <c r="R6" s="41">
        <v>0</v>
      </c>
      <c r="S6" s="41">
        <v>0</v>
      </c>
      <c r="T6" s="53">
        <f t="shared" si="7"/>
        <v>67.21000000000001</v>
      </c>
      <c r="U6" s="54">
        <f t="shared" si="8"/>
        <v>17</v>
      </c>
      <c r="V6" s="39">
        <v>31.01</v>
      </c>
      <c r="W6" s="60">
        <v>2</v>
      </c>
      <c r="X6" s="41">
        <v>0</v>
      </c>
      <c r="Y6" s="41">
        <v>0</v>
      </c>
      <c r="Z6" s="53">
        <f t="shared" si="9"/>
        <v>41.010000000000005</v>
      </c>
      <c r="AA6" s="54">
        <f t="shared" si="10"/>
        <v>1</v>
      </c>
      <c r="AB6" s="39">
        <v>48.82</v>
      </c>
      <c r="AC6" s="40">
        <v>1</v>
      </c>
      <c r="AD6" s="41">
        <v>0</v>
      </c>
      <c r="AE6" s="41">
        <v>0</v>
      </c>
      <c r="AF6" s="53">
        <f t="shared" si="11"/>
        <v>53.82</v>
      </c>
      <c r="AG6" s="54">
        <f t="shared" si="12"/>
        <v>9</v>
      </c>
      <c r="AH6" s="39">
        <v>38.09</v>
      </c>
      <c r="AI6" s="40">
        <v>0</v>
      </c>
      <c r="AJ6" s="41">
        <v>0</v>
      </c>
      <c r="AK6" s="41">
        <v>0</v>
      </c>
      <c r="AL6" s="53">
        <f t="shared" si="13"/>
        <v>38.09</v>
      </c>
      <c r="AM6" s="54">
        <f t="shared" si="14"/>
        <v>3</v>
      </c>
      <c r="AN6" s="1" t="s">
        <v>33</v>
      </c>
    </row>
    <row r="7" spans="1:40" s="1" customFormat="1" ht="12.75">
      <c r="A7" s="12" t="s">
        <v>61</v>
      </c>
      <c r="B7" s="10"/>
      <c r="C7" s="9"/>
      <c r="D7" s="11"/>
      <c r="E7" s="47">
        <f t="shared" si="0"/>
        <v>9</v>
      </c>
      <c r="F7" s="48">
        <f t="shared" si="1"/>
        <v>47</v>
      </c>
      <c r="G7" s="49">
        <f t="shared" si="2"/>
        <v>2</v>
      </c>
      <c r="H7" s="50">
        <f t="shared" si="3"/>
        <v>7</v>
      </c>
      <c r="I7" s="58">
        <f t="shared" si="4"/>
        <v>281.48</v>
      </c>
      <c r="J7" s="39">
        <v>49.77</v>
      </c>
      <c r="K7" s="40">
        <v>0</v>
      </c>
      <c r="L7" s="41">
        <v>0</v>
      </c>
      <c r="M7" s="41">
        <v>0</v>
      </c>
      <c r="N7" s="51">
        <f t="shared" si="5"/>
        <v>49.77</v>
      </c>
      <c r="O7" s="50">
        <f t="shared" si="6"/>
        <v>4</v>
      </c>
      <c r="P7" s="39">
        <v>46.32</v>
      </c>
      <c r="Q7" s="40">
        <v>2</v>
      </c>
      <c r="R7" s="41">
        <v>0</v>
      </c>
      <c r="S7" s="41">
        <v>0</v>
      </c>
      <c r="T7" s="53">
        <f t="shared" si="7"/>
        <v>56.32</v>
      </c>
      <c r="U7" s="54">
        <f t="shared" si="8"/>
        <v>14</v>
      </c>
      <c r="V7" s="39">
        <v>54.15</v>
      </c>
      <c r="W7" s="40">
        <v>3</v>
      </c>
      <c r="X7" s="41">
        <v>0</v>
      </c>
      <c r="Y7" s="41">
        <v>0</v>
      </c>
      <c r="Z7" s="53">
        <f t="shared" si="9"/>
        <v>69.15</v>
      </c>
      <c r="AA7" s="54">
        <f t="shared" si="10"/>
        <v>7</v>
      </c>
      <c r="AB7" s="39">
        <v>52.7</v>
      </c>
      <c r="AC7" s="40">
        <v>2</v>
      </c>
      <c r="AD7" s="41">
        <v>0</v>
      </c>
      <c r="AE7" s="41">
        <v>0</v>
      </c>
      <c r="AF7" s="53">
        <f t="shared" si="11"/>
        <v>62.7</v>
      </c>
      <c r="AG7" s="54">
        <f t="shared" si="12"/>
        <v>14</v>
      </c>
      <c r="AH7" s="39">
        <v>43.54</v>
      </c>
      <c r="AI7" s="40">
        <v>0</v>
      </c>
      <c r="AJ7" s="41">
        <v>0</v>
      </c>
      <c r="AK7" s="41">
        <v>0</v>
      </c>
      <c r="AL7" s="53">
        <f t="shared" si="13"/>
        <v>43.54</v>
      </c>
      <c r="AM7" s="54">
        <f t="shared" si="14"/>
        <v>8</v>
      </c>
      <c r="AN7" s="1" t="s">
        <v>33</v>
      </c>
    </row>
    <row r="8" spans="1:40" s="1" customFormat="1" ht="12.75">
      <c r="A8" s="12" t="s">
        <v>32</v>
      </c>
      <c r="B8" s="10"/>
      <c r="C8" s="9"/>
      <c r="D8" s="11"/>
      <c r="E8" s="47">
        <f t="shared" si="0"/>
        <v>18</v>
      </c>
      <c r="F8" s="48">
        <f t="shared" si="1"/>
        <v>85</v>
      </c>
      <c r="G8" s="49">
        <f t="shared" si="2"/>
        <v>4</v>
      </c>
      <c r="H8" s="50">
        <f t="shared" si="3"/>
        <v>5</v>
      </c>
      <c r="I8" s="58">
        <f t="shared" si="4"/>
        <v>367.67</v>
      </c>
      <c r="J8" s="39">
        <v>68.51</v>
      </c>
      <c r="K8" s="40">
        <v>0</v>
      </c>
      <c r="L8" s="41">
        <v>0</v>
      </c>
      <c r="M8" s="41">
        <v>0</v>
      </c>
      <c r="N8" s="51">
        <f t="shared" si="5"/>
        <v>68.51</v>
      </c>
      <c r="O8" s="50">
        <f t="shared" si="6"/>
        <v>12</v>
      </c>
      <c r="P8" s="39">
        <v>69.69</v>
      </c>
      <c r="Q8" s="40">
        <v>0</v>
      </c>
      <c r="R8" s="41">
        <v>0</v>
      </c>
      <c r="S8" s="41">
        <v>0</v>
      </c>
      <c r="T8" s="53">
        <f t="shared" si="7"/>
        <v>69.69</v>
      </c>
      <c r="U8" s="54">
        <f t="shared" si="8"/>
        <v>18</v>
      </c>
      <c r="V8" s="39">
        <v>63.39</v>
      </c>
      <c r="W8" s="40">
        <v>5</v>
      </c>
      <c r="X8" s="41">
        <v>0</v>
      </c>
      <c r="Y8" s="41">
        <v>0</v>
      </c>
      <c r="Z8" s="53">
        <f t="shared" si="9"/>
        <v>88.39</v>
      </c>
      <c r="AA8" s="54">
        <f t="shared" si="10"/>
        <v>16</v>
      </c>
      <c r="AB8" s="39">
        <v>82.03</v>
      </c>
      <c r="AC8" s="40">
        <v>0</v>
      </c>
      <c r="AD8" s="41">
        <v>0</v>
      </c>
      <c r="AE8" s="41">
        <v>0</v>
      </c>
      <c r="AF8" s="53">
        <f t="shared" si="11"/>
        <v>82.03</v>
      </c>
      <c r="AG8" s="54">
        <f t="shared" si="12"/>
        <v>21</v>
      </c>
      <c r="AH8" s="39">
        <v>59.05</v>
      </c>
      <c r="AI8" s="40">
        <v>0</v>
      </c>
      <c r="AJ8" s="41">
        <v>0</v>
      </c>
      <c r="AK8" s="41">
        <v>0</v>
      </c>
      <c r="AL8" s="53">
        <f t="shared" si="13"/>
        <v>59.05</v>
      </c>
      <c r="AM8" s="54">
        <f t="shared" si="14"/>
        <v>18</v>
      </c>
      <c r="AN8" s="1" t="s">
        <v>33</v>
      </c>
    </row>
    <row r="9" spans="1:40" s="1" customFormat="1" ht="12.75">
      <c r="A9" s="12" t="s">
        <v>41</v>
      </c>
      <c r="B9" s="10"/>
      <c r="C9" s="9"/>
      <c r="D9" s="11"/>
      <c r="E9" s="47">
        <f t="shared" si="0"/>
        <v>23</v>
      </c>
      <c r="F9" s="48">
        <f t="shared" si="1"/>
        <v>106</v>
      </c>
      <c r="G9" s="49">
        <f t="shared" si="2"/>
        <v>4</v>
      </c>
      <c r="H9" s="50">
        <f t="shared" si="3"/>
        <v>2</v>
      </c>
      <c r="I9" s="58">
        <f t="shared" si="4"/>
        <v>425.52</v>
      </c>
      <c r="J9" s="39">
        <v>90.55</v>
      </c>
      <c r="K9" s="40">
        <v>0</v>
      </c>
      <c r="L9" s="41">
        <v>0</v>
      </c>
      <c r="M9" s="41">
        <v>0</v>
      </c>
      <c r="N9" s="51">
        <f t="shared" si="5"/>
        <v>90.55</v>
      </c>
      <c r="O9" s="50">
        <f t="shared" si="6"/>
        <v>23</v>
      </c>
      <c r="P9" s="39">
        <v>71.62</v>
      </c>
      <c r="Q9" s="40">
        <v>0</v>
      </c>
      <c r="R9" s="41">
        <v>0</v>
      </c>
      <c r="S9" s="41">
        <v>0</v>
      </c>
      <c r="T9" s="53">
        <f t="shared" si="7"/>
        <v>71.62</v>
      </c>
      <c r="U9" s="54">
        <f t="shared" si="8"/>
        <v>20</v>
      </c>
      <c r="V9" s="39">
        <v>74.93</v>
      </c>
      <c r="W9" s="40">
        <v>2</v>
      </c>
      <c r="X9" s="41">
        <v>0</v>
      </c>
      <c r="Y9" s="41">
        <v>0</v>
      </c>
      <c r="Z9" s="53">
        <f t="shared" si="9"/>
        <v>84.93</v>
      </c>
      <c r="AA9" s="54">
        <f t="shared" si="10"/>
        <v>14</v>
      </c>
      <c r="AB9" s="39">
        <v>100.01</v>
      </c>
      <c r="AC9" s="40">
        <v>0</v>
      </c>
      <c r="AD9" s="41">
        <v>0</v>
      </c>
      <c r="AE9" s="41">
        <v>0</v>
      </c>
      <c r="AF9" s="53">
        <f t="shared" si="11"/>
        <v>100.01</v>
      </c>
      <c r="AG9" s="54">
        <f t="shared" si="12"/>
        <v>25</v>
      </c>
      <c r="AH9" s="39">
        <v>78.41</v>
      </c>
      <c r="AI9" s="40">
        <v>0</v>
      </c>
      <c r="AJ9" s="41">
        <v>0</v>
      </c>
      <c r="AK9" s="41">
        <v>0</v>
      </c>
      <c r="AL9" s="53">
        <f t="shared" si="13"/>
        <v>78.41</v>
      </c>
      <c r="AM9" s="54">
        <f t="shared" si="14"/>
        <v>24</v>
      </c>
      <c r="AN9" s="1" t="s">
        <v>33</v>
      </c>
    </row>
    <row r="10" spans="1:40" s="1" customFormat="1" ht="12.75">
      <c r="A10" s="12" t="s">
        <v>43</v>
      </c>
      <c r="B10" s="10"/>
      <c r="C10" s="9"/>
      <c r="D10" s="11"/>
      <c r="E10" s="47">
        <f t="shared" si="0"/>
        <v>26</v>
      </c>
      <c r="F10" s="48">
        <f t="shared" si="1"/>
        <v>128</v>
      </c>
      <c r="G10" s="49">
        <f t="shared" si="2"/>
        <v>1</v>
      </c>
      <c r="H10" s="50">
        <f t="shared" si="3"/>
        <v>9</v>
      </c>
      <c r="I10" s="58">
        <f t="shared" si="4"/>
        <v>554.56</v>
      </c>
      <c r="J10" s="39">
        <v>106.58</v>
      </c>
      <c r="K10" s="40">
        <v>1</v>
      </c>
      <c r="L10" s="41">
        <v>0</v>
      </c>
      <c r="M10" s="41">
        <v>0</v>
      </c>
      <c r="N10" s="51">
        <f t="shared" si="5"/>
        <v>111.58</v>
      </c>
      <c r="O10" s="50">
        <f t="shared" si="6"/>
        <v>25</v>
      </c>
      <c r="P10" s="39">
        <v>101.84</v>
      </c>
      <c r="Q10" s="40">
        <v>3</v>
      </c>
      <c r="R10" s="41">
        <v>0</v>
      </c>
      <c r="S10" s="41">
        <v>0</v>
      </c>
      <c r="T10" s="53">
        <f t="shared" si="7"/>
        <v>116.84</v>
      </c>
      <c r="U10" s="54">
        <f t="shared" si="8"/>
        <v>26</v>
      </c>
      <c r="V10" s="39">
        <v>97.01</v>
      </c>
      <c r="W10" s="40">
        <v>4</v>
      </c>
      <c r="X10" s="41">
        <v>0</v>
      </c>
      <c r="Y10" s="41">
        <v>0</v>
      </c>
      <c r="Z10" s="53">
        <f t="shared" si="9"/>
        <v>117.01</v>
      </c>
      <c r="AA10" s="54">
        <f t="shared" si="10"/>
        <v>25</v>
      </c>
      <c r="AB10" s="39">
        <v>115.45</v>
      </c>
      <c r="AC10" s="40">
        <v>1</v>
      </c>
      <c r="AD10" s="41">
        <v>0</v>
      </c>
      <c r="AE10" s="41">
        <v>0</v>
      </c>
      <c r="AF10" s="53">
        <f t="shared" si="11"/>
        <v>120.45</v>
      </c>
      <c r="AG10" s="54">
        <f t="shared" si="12"/>
        <v>26</v>
      </c>
      <c r="AH10" s="39">
        <v>88.68</v>
      </c>
      <c r="AI10" s="40">
        <v>0</v>
      </c>
      <c r="AJ10" s="41">
        <v>0</v>
      </c>
      <c r="AK10" s="41">
        <v>0</v>
      </c>
      <c r="AL10" s="53">
        <f t="shared" si="13"/>
        <v>88.68</v>
      </c>
      <c r="AM10" s="54">
        <f t="shared" si="14"/>
        <v>26</v>
      </c>
      <c r="AN10" s="1" t="s">
        <v>44</v>
      </c>
    </row>
    <row r="11" spans="1:40" s="1" customFormat="1" ht="12.75">
      <c r="A11" s="12" t="s">
        <v>66</v>
      </c>
      <c r="B11" s="10"/>
      <c r="C11" s="9"/>
      <c r="D11" s="11"/>
      <c r="E11" s="47">
        <f t="shared" si="0"/>
        <v>29</v>
      </c>
      <c r="F11" s="48">
        <f t="shared" si="1"/>
        <v>142</v>
      </c>
      <c r="G11" s="49">
        <f t="shared" si="2"/>
        <v>0</v>
      </c>
      <c r="H11" s="50">
        <f t="shared" si="3"/>
        <v>17</v>
      </c>
      <c r="I11" s="58">
        <f t="shared" si="4"/>
        <v>1034.94</v>
      </c>
      <c r="J11" s="39">
        <v>189.24</v>
      </c>
      <c r="K11" s="40">
        <v>4</v>
      </c>
      <c r="L11" s="41">
        <v>0</v>
      </c>
      <c r="M11" s="41">
        <v>0</v>
      </c>
      <c r="N11" s="51">
        <f t="shared" si="5"/>
        <v>209.24</v>
      </c>
      <c r="O11" s="50">
        <f t="shared" si="6"/>
        <v>28</v>
      </c>
      <c r="P11" s="39">
        <v>181.67</v>
      </c>
      <c r="Q11" s="40">
        <v>1</v>
      </c>
      <c r="R11" s="41">
        <v>0</v>
      </c>
      <c r="S11" s="41">
        <v>0</v>
      </c>
      <c r="T11" s="53">
        <f t="shared" si="7"/>
        <v>186.67</v>
      </c>
      <c r="U11" s="54">
        <f t="shared" si="8"/>
        <v>29</v>
      </c>
      <c r="V11" s="39">
        <v>171.62</v>
      </c>
      <c r="W11" s="40">
        <v>8</v>
      </c>
      <c r="X11" s="41">
        <v>0</v>
      </c>
      <c r="Y11" s="41">
        <v>0</v>
      </c>
      <c r="Z11" s="53">
        <f t="shared" si="9"/>
        <v>211.62</v>
      </c>
      <c r="AA11" s="54">
        <f t="shared" si="10"/>
        <v>29</v>
      </c>
      <c r="AB11" s="39">
        <v>231</v>
      </c>
      <c r="AC11" s="40">
        <v>3</v>
      </c>
      <c r="AD11" s="41">
        <v>0</v>
      </c>
      <c r="AE11" s="41">
        <v>0</v>
      </c>
      <c r="AF11" s="53">
        <f t="shared" si="11"/>
        <v>246</v>
      </c>
      <c r="AG11" s="54">
        <f t="shared" si="12"/>
        <v>29</v>
      </c>
      <c r="AH11" s="39">
        <v>176.41</v>
      </c>
      <c r="AI11" s="40">
        <v>1</v>
      </c>
      <c r="AJ11" s="41">
        <v>0</v>
      </c>
      <c r="AK11" s="41">
        <v>0</v>
      </c>
      <c r="AL11" s="53">
        <f t="shared" si="13"/>
        <v>181.41</v>
      </c>
      <c r="AM11" s="54">
        <f t="shared" si="14"/>
        <v>27</v>
      </c>
      <c r="AN11" s="1" t="s">
        <v>44</v>
      </c>
    </row>
    <row r="12" spans="1:40" s="1" customFormat="1" ht="12.75">
      <c r="A12" s="12" t="s">
        <v>45</v>
      </c>
      <c r="B12" s="10"/>
      <c r="C12" s="9"/>
      <c r="D12" s="11"/>
      <c r="E12" s="47">
        <f t="shared" si="0"/>
        <v>4</v>
      </c>
      <c r="F12" s="48">
        <f t="shared" si="1"/>
        <v>35</v>
      </c>
      <c r="G12" s="49">
        <f t="shared" si="2"/>
        <v>1</v>
      </c>
      <c r="H12" s="50">
        <f t="shared" si="3"/>
        <v>10</v>
      </c>
      <c r="I12" s="58">
        <f t="shared" si="4"/>
        <v>264.78000000000003</v>
      </c>
      <c r="J12" s="39">
        <v>55.59</v>
      </c>
      <c r="K12" s="40">
        <v>3</v>
      </c>
      <c r="L12" s="41">
        <v>0</v>
      </c>
      <c r="M12" s="41">
        <v>0</v>
      </c>
      <c r="N12" s="51">
        <f t="shared" si="5"/>
        <v>70.59</v>
      </c>
      <c r="O12" s="50">
        <f t="shared" si="6"/>
        <v>14</v>
      </c>
      <c r="P12" s="39">
        <v>44.33</v>
      </c>
      <c r="Q12" s="40">
        <v>2</v>
      </c>
      <c r="R12" s="41">
        <v>0</v>
      </c>
      <c r="S12" s="41">
        <v>1</v>
      </c>
      <c r="T12" s="53">
        <f t="shared" si="7"/>
        <v>44.33</v>
      </c>
      <c r="U12" s="54">
        <f t="shared" si="8"/>
        <v>4</v>
      </c>
      <c r="V12" s="39">
        <v>39.06</v>
      </c>
      <c r="W12" s="40">
        <v>4</v>
      </c>
      <c r="X12" s="41">
        <v>0</v>
      </c>
      <c r="Y12" s="41">
        <v>0</v>
      </c>
      <c r="Z12" s="53">
        <f t="shared" si="9"/>
        <v>59.06</v>
      </c>
      <c r="AA12" s="54">
        <f t="shared" si="10"/>
        <v>4</v>
      </c>
      <c r="AB12" s="39">
        <v>44.65</v>
      </c>
      <c r="AC12" s="40">
        <v>0</v>
      </c>
      <c r="AD12" s="41">
        <v>0</v>
      </c>
      <c r="AE12" s="41">
        <v>0</v>
      </c>
      <c r="AF12" s="53">
        <f t="shared" si="11"/>
        <v>44.65</v>
      </c>
      <c r="AG12" s="54">
        <f t="shared" si="12"/>
        <v>3</v>
      </c>
      <c r="AH12" s="39">
        <v>41.15</v>
      </c>
      <c r="AI12" s="40">
        <v>1</v>
      </c>
      <c r="AJ12" s="41">
        <v>0</v>
      </c>
      <c r="AK12" s="41">
        <v>0</v>
      </c>
      <c r="AL12" s="53">
        <f t="shared" si="13"/>
        <v>46.15</v>
      </c>
      <c r="AM12" s="54">
        <f t="shared" si="14"/>
        <v>10</v>
      </c>
      <c r="AN12" s="1" t="s">
        <v>46</v>
      </c>
    </row>
    <row r="13" spans="1:40" s="1" customFormat="1" ht="12.75">
      <c r="A13" s="12" t="s">
        <v>67</v>
      </c>
      <c r="B13" s="10"/>
      <c r="C13" s="9"/>
      <c r="D13" s="11"/>
      <c r="E13" s="47">
        <f t="shared" si="0"/>
        <v>17</v>
      </c>
      <c r="F13" s="48">
        <f t="shared" si="1"/>
        <v>77</v>
      </c>
      <c r="G13" s="49">
        <f t="shared" si="2"/>
        <v>2</v>
      </c>
      <c r="H13" s="50">
        <f t="shared" si="3"/>
        <v>10</v>
      </c>
      <c r="I13" s="58">
        <f t="shared" si="4"/>
        <v>371.37</v>
      </c>
      <c r="J13" s="39">
        <v>60.92</v>
      </c>
      <c r="K13" s="40">
        <v>0</v>
      </c>
      <c r="L13" s="41">
        <v>0</v>
      </c>
      <c r="M13" s="41">
        <v>0</v>
      </c>
      <c r="N13" s="51">
        <f t="shared" si="5"/>
        <v>60.92</v>
      </c>
      <c r="O13" s="50">
        <f t="shared" si="6"/>
        <v>9</v>
      </c>
      <c r="P13" s="39">
        <v>81.77</v>
      </c>
      <c r="Q13" s="60">
        <v>4</v>
      </c>
      <c r="R13" s="41">
        <v>0</v>
      </c>
      <c r="S13" s="41">
        <v>0</v>
      </c>
      <c r="T13" s="53">
        <f t="shared" si="7"/>
        <v>101.77</v>
      </c>
      <c r="U13" s="54">
        <f t="shared" si="8"/>
        <v>25</v>
      </c>
      <c r="V13" s="39">
        <v>62.06</v>
      </c>
      <c r="W13" s="40">
        <v>4</v>
      </c>
      <c r="X13" s="41">
        <v>0</v>
      </c>
      <c r="Y13" s="41">
        <v>0</v>
      </c>
      <c r="Z13" s="53">
        <f t="shared" si="9"/>
        <v>82.06</v>
      </c>
      <c r="AA13" s="54">
        <f t="shared" si="10"/>
        <v>12</v>
      </c>
      <c r="AB13" s="39">
        <v>65.19</v>
      </c>
      <c r="AC13" s="40">
        <v>2</v>
      </c>
      <c r="AD13" s="41">
        <v>0</v>
      </c>
      <c r="AE13" s="41">
        <v>0</v>
      </c>
      <c r="AF13" s="53">
        <f t="shared" si="11"/>
        <v>75.19</v>
      </c>
      <c r="AG13" s="54">
        <f t="shared" si="12"/>
        <v>19</v>
      </c>
      <c r="AH13" s="39">
        <v>51.43</v>
      </c>
      <c r="AI13" s="40">
        <v>0</v>
      </c>
      <c r="AJ13" s="41">
        <v>0</v>
      </c>
      <c r="AK13" s="41">
        <v>0</v>
      </c>
      <c r="AL13" s="53">
        <f t="shared" si="13"/>
        <v>51.43</v>
      </c>
      <c r="AM13" s="54">
        <f t="shared" si="14"/>
        <v>12</v>
      </c>
      <c r="AN13" s="1" t="s">
        <v>46</v>
      </c>
    </row>
    <row r="14" spans="1:40" s="1" customFormat="1" ht="12.75">
      <c r="A14" s="12" t="s">
        <v>64</v>
      </c>
      <c r="B14" s="10"/>
      <c r="C14" s="9"/>
      <c r="D14" s="11"/>
      <c r="E14" s="47">
        <f t="shared" si="0"/>
        <v>19</v>
      </c>
      <c r="F14" s="48">
        <f t="shared" si="1"/>
        <v>87</v>
      </c>
      <c r="G14" s="49">
        <f t="shared" si="2"/>
        <v>3</v>
      </c>
      <c r="H14" s="50">
        <f t="shared" si="3"/>
        <v>7</v>
      </c>
      <c r="I14" s="58">
        <f t="shared" si="4"/>
        <v>373.75</v>
      </c>
      <c r="J14" s="39">
        <v>78.04</v>
      </c>
      <c r="K14" s="40">
        <v>0</v>
      </c>
      <c r="L14" s="41">
        <v>0</v>
      </c>
      <c r="M14" s="41">
        <v>0</v>
      </c>
      <c r="N14" s="51">
        <f t="shared" si="5"/>
        <v>78.04</v>
      </c>
      <c r="O14" s="50">
        <f t="shared" si="6"/>
        <v>19</v>
      </c>
      <c r="P14" s="39">
        <v>55.59</v>
      </c>
      <c r="Q14" s="40">
        <v>0</v>
      </c>
      <c r="R14" s="41">
        <v>0</v>
      </c>
      <c r="S14" s="41">
        <v>0</v>
      </c>
      <c r="T14" s="53">
        <f t="shared" si="7"/>
        <v>55.59</v>
      </c>
      <c r="U14" s="54">
        <f t="shared" si="8"/>
        <v>11</v>
      </c>
      <c r="V14" s="39">
        <v>75.34</v>
      </c>
      <c r="W14" s="40">
        <v>6</v>
      </c>
      <c r="X14" s="41">
        <v>1</v>
      </c>
      <c r="Y14" s="41">
        <v>0</v>
      </c>
      <c r="Z14" s="53">
        <f t="shared" si="9"/>
        <v>115.34</v>
      </c>
      <c r="AA14" s="54">
        <f t="shared" si="10"/>
        <v>24</v>
      </c>
      <c r="AB14" s="39">
        <v>65.97</v>
      </c>
      <c r="AC14" s="40">
        <v>0</v>
      </c>
      <c r="AD14" s="41">
        <v>0</v>
      </c>
      <c r="AE14" s="41">
        <v>0</v>
      </c>
      <c r="AF14" s="53">
        <f t="shared" si="11"/>
        <v>65.97</v>
      </c>
      <c r="AG14" s="54">
        <f t="shared" si="12"/>
        <v>16</v>
      </c>
      <c r="AH14" s="39">
        <v>53.81</v>
      </c>
      <c r="AI14" s="40">
        <v>1</v>
      </c>
      <c r="AJ14" s="41">
        <v>0</v>
      </c>
      <c r="AK14" s="41">
        <v>0</v>
      </c>
      <c r="AL14" s="53">
        <f t="shared" si="13"/>
        <v>58.81</v>
      </c>
      <c r="AM14" s="54">
        <f t="shared" si="14"/>
        <v>17</v>
      </c>
      <c r="AN14" s="1" t="s">
        <v>46</v>
      </c>
    </row>
    <row r="15" spans="1:40" s="1" customFormat="1" ht="12.75">
      <c r="A15" s="12" t="s">
        <v>53</v>
      </c>
      <c r="B15" s="10"/>
      <c r="C15" s="9"/>
      <c r="D15" s="11"/>
      <c r="E15" s="47">
        <f t="shared" si="0"/>
        <v>25</v>
      </c>
      <c r="F15" s="48">
        <f t="shared" si="1"/>
        <v>122</v>
      </c>
      <c r="G15" s="49">
        <f t="shared" si="2"/>
        <v>1</v>
      </c>
      <c r="H15" s="50">
        <f t="shared" si="3"/>
        <v>16</v>
      </c>
      <c r="I15" s="58">
        <f t="shared" si="4"/>
        <v>510.17</v>
      </c>
      <c r="J15" s="39">
        <v>92.81</v>
      </c>
      <c r="K15" s="40">
        <v>5</v>
      </c>
      <c r="L15" s="41">
        <v>0</v>
      </c>
      <c r="M15" s="41">
        <v>0</v>
      </c>
      <c r="N15" s="51">
        <f t="shared" si="5"/>
        <v>117.81</v>
      </c>
      <c r="O15" s="50">
        <f t="shared" si="6"/>
        <v>26</v>
      </c>
      <c r="P15" s="39">
        <v>86.07</v>
      </c>
      <c r="Q15" s="40">
        <v>3</v>
      </c>
      <c r="R15" s="41">
        <v>0</v>
      </c>
      <c r="S15" s="41">
        <v>0</v>
      </c>
      <c r="T15" s="53">
        <f t="shared" si="7"/>
        <v>101.07</v>
      </c>
      <c r="U15" s="54">
        <f t="shared" si="8"/>
        <v>24</v>
      </c>
      <c r="V15" s="39">
        <v>88.65</v>
      </c>
      <c r="W15" s="40">
        <v>6</v>
      </c>
      <c r="X15" s="41">
        <v>0</v>
      </c>
      <c r="Y15" s="41">
        <v>0</v>
      </c>
      <c r="Z15" s="53">
        <f t="shared" si="9"/>
        <v>118.65</v>
      </c>
      <c r="AA15" s="54">
        <f t="shared" si="10"/>
        <v>26</v>
      </c>
      <c r="AB15" s="39">
        <v>86.1</v>
      </c>
      <c r="AC15" s="40">
        <v>2</v>
      </c>
      <c r="AD15" s="41">
        <v>0</v>
      </c>
      <c r="AE15" s="41">
        <v>0</v>
      </c>
      <c r="AF15" s="53">
        <f t="shared" si="11"/>
        <v>96.1</v>
      </c>
      <c r="AG15" s="54">
        <f t="shared" si="12"/>
        <v>23</v>
      </c>
      <c r="AH15" s="39">
        <v>76.54</v>
      </c>
      <c r="AI15" s="60">
        <v>0</v>
      </c>
      <c r="AJ15" s="41">
        <v>0</v>
      </c>
      <c r="AK15" s="41">
        <v>0</v>
      </c>
      <c r="AL15" s="53">
        <f t="shared" si="13"/>
        <v>76.54</v>
      </c>
      <c r="AM15" s="54">
        <f t="shared" si="14"/>
        <v>23</v>
      </c>
      <c r="AN15" s="1" t="s">
        <v>54</v>
      </c>
    </row>
    <row r="16" spans="1:40" s="1" customFormat="1" ht="12.75">
      <c r="A16" s="12" t="s">
        <v>22</v>
      </c>
      <c r="B16" s="10"/>
      <c r="C16" s="9"/>
      <c r="D16" s="11"/>
      <c r="E16" s="47">
        <f t="shared" si="0"/>
        <v>3</v>
      </c>
      <c r="F16" s="48">
        <f t="shared" si="1"/>
        <v>26</v>
      </c>
      <c r="G16" s="49">
        <f t="shared" si="2"/>
        <v>3</v>
      </c>
      <c r="H16" s="50">
        <f t="shared" si="3"/>
        <v>6</v>
      </c>
      <c r="I16" s="58">
        <f t="shared" si="4"/>
        <v>252.39</v>
      </c>
      <c r="J16" s="39">
        <v>47.82</v>
      </c>
      <c r="K16" s="40">
        <v>0</v>
      </c>
      <c r="L16" s="41">
        <v>0</v>
      </c>
      <c r="M16" s="41">
        <v>0</v>
      </c>
      <c r="N16" s="51">
        <f t="shared" si="5"/>
        <v>47.82</v>
      </c>
      <c r="O16" s="50">
        <f t="shared" si="6"/>
        <v>3</v>
      </c>
      <c r="P16" s="39">
        <v>42.63</v>
      </c>
      <c r="Q16" s="40">
        <v>0</v>
      </c>
      <c r="R16" s="41">
        <v>0</v>
      </c>
      <c r="S16" s="41">
        <v>0</v>
      </c>
      <c r="T16" s="53">
        <f t="shared" si="7"/>
        <v>42.63</v>
      </c>
      <c r="U16" s="54">
        <f t="shared" si="8"/>
        <v>3</v>
      </c>
      <c r="V16" s="39">
        <v>50.23</v>
      </c>
      <c r="W16" s="40">
        <v>4</v>
      </c>
      <c r="X16" s="41">
        <v>0</v>
      </c>
      <c r="Y16" s="41">
        <v>0</v>
      </c>
      <c r="Z16" s="53">
        <f t="shared" si="9"/>
        <v>70.22999999999999</v>
      </c>
      <c r="AA16" s="54">
        <f t="shared" si="10"/>
        <v>8</v>
      </c>
      <c r="AB16" s="39">
        <v>43.1</v>
      </c>
      <c r="AC16" s="40">
        <v>2</v>
      </c>
      <c r="AD16" s="41">
        <v>0</v>
      </c>
      <c r="AE16" s="41">
        <v>0</v>
      </c>
      <c r="AF16" s="53">
        <f t="shared" si="11"/>
        <v>53.1</v>
      </c>
      <c r="AG16" s="54">
        <f t="shared" si="12"/>
        <v>8</v>
      </c>
      <c r="AH16" s="39">
        <v>38.61</v>
      </c>
      <c r="AI16" s="60">
        <v>0</v>
      </c>
      <c r="AJ16" s="41">
        <v>0</v>
      </c>
      <c r="AK16" s="41">
        <v>0</v>
      </c>
      <c r="AL16" s="53">
        <f t="shared" si="13"/>
        <v>38.61</v>
      </c>
      <c r="AM16" s="54">
        <f t="shared" si="14"/>
        <v>4</v>
      </c>
      <c r="AN16" s="1" t="s">
        <v>23</v>
      </c>
    </row>
    <row r="17" spans="1:40" s="1" customFormat="1" ht="12.75">
      <c r="A17" s="12" t="s">
        <v>62</v>
      </c>
      <c r="B17" s="10"/>
      <c r="C17" s="9"/>
      <c r="D17" s="11"/>
      <c r="E17" s="47">
        <f t="shared" si="0"/>
        <v>7</v>
      </c>
      <c r="F17" s="48">
        <f t="shared" si="1"/>
        <v>43</v>
      </c>
      <c r="G17" s="49">
        <f t="shared" si="2"/>
        <v>4</v>
      </c>
      <c r="H17" s="50">
        <f t="shared" si="3"/>
        <v>4</v>
      </c>
      <c r="I17" s="58">
        <f t="shared" si="4"/>
        <v>287.95000000000005</v>
      </c>
      <c r="J17" s="39">
        <v>56.06</v>
      </c>
      <c r="K17" s="60">
        <v>0</v>
      </c>
      <c r="L17" s="41">
        <v>0</v>
      </c>
      <c r="M17" s="41">
        <v>0</v>
      </c>
      <c r="N17" s="51">
        <f t="shared" si="5"/>
        <v>56.06</v>
      </c>
      <c r="O17" s="50">
        <f t="shared" si="6"/>
        <v>7</v>
      </c>
      <c r="P17" s="39">
        <v>50.7</v>
      </c>
      <c r="Q17" s="40">
        <v>0</v>
      </c>
      <c r="R17" s="41">
        <v>0</v>
      </c>
      <c r="S17" s="41">
        <v>0</v>
      </c>
      <c r="T17" s="53">
        <f t="shared" si="7"/>
        <v>50.7</v>
      </c>
      <c r="U17" s="54">
        <f t="shared" si="8"/>
        <v>8</v>
      </c>
      <c r="V17" s="39">
        <v>59.42</v>
      </c>
      <c r="W17" s="40">
        <v>4</v>
      </c>
      <c r="X17" s="41">
        <v>0</v>
      </c>
      <c r="Y17" s="41">
        <v>0</v>
      </c>
      <c r="Z17" s="53">
        <f t="shared" si="9"/>
        <v>79.42</v>
      </c>
      <c r="AA17" s="54">
        <f t="shared" si="10"/>
        <v>10</v>
      </c>
      <c r="AB17" s="39">
        <v>59.02</v>
      </c>
      <c r="AC17" s="40">
        <v>0</v>
      </c>
      <c r="AD17" s="41">
        <v>0</v>
      </c>
      <c r="AE17" s="41">
        <v>0</v>
      </c>
      <c r="AF17" s="53">
        <f t="shared" si="11"/>
        <v>59.02</v>
      </c>
      <c r="AG17" s="54">
        <f t="shared" si="12"/>
        <v>11</v>
      </c>
      <c r="AH17" s="39">
        <v>42.75</v>
      </c>
      <c r="AI17" s="40">
        <v>0</v>
      </c>
      <c r="AJ17" s="41">
        <v>0</v>
      </c>
      <c r="AK17" s="41">
        <v>0</v>
      </c>
      <c r="AL17" s="53">
        <f t="shared" si="13"/>
        <v>42.75</v>
      </c>
      <c r="AM17" s="54">
        <f t="shared" si="14"/>
        <v>7</v>
      </c>
      <c r="AN17" s="1" t="s">
        <v>63</v>
      </c>
    </row>
    <row r="18" spans="1:40" s="1" customFormat="1" ht="12.75">
      <c r="A18" s="12" t="s">
        <v>37</v>
      </c>
      <c r="B18" s="10"/>
      <c r="C18" s="9"/>
      <c r="D18" s="11"/>
      <c r="E18" s="47">
        <f t="shared" si="0"/>
        <v>15</v>
      </c>
      <c r="F18" s="48">
        <f t="shared" si="1"/>
        <v>72</v>
      </c>
      <c r="G18" s="49">
        <f t="shared" si="2"/>
        <v>3</v>
      </c>
      <c r="H18" s="50">
        <f t="shared" si="3"/>
        <v>6</v>
      </c>
      <c r="I18" s="58">
        <f t="shared" si="4"/>
        <v>331.16</v>
      </c>
      <c r="J18" s="39">
        <v>69.26</v>
      </c>
      <c r="K18" s="40">
        <v>2</v>
      </c>
      <c r="L18" s="41">
        <v>0</v>
      </c>
      <c r="M18" s="41">
        <v>0</v>
      </c>
      <c r="N18" s="51">
        <f t="shared" si="5"/>
        <v>79.26</v>
      </c>
      <c r="O18" s="50">
        <f t="shared" si="6"/>
        <v>20</v>
      </c>
      <c r="P18" s="39">
        <v>47.29</v>
      </c>
      <c r="Q18" s="40">
        <v>0</v>
      </c>
      <c r="R18" s="41">
        <v>1</v>
      </c>
      <c r="S18" s="41">
        <v>0</v>
      </c>
      <c r="T18" s="53">
        <f t="shared" si="7"/>
        <v>57.29</v>
      </c>
      <c r="U18" s="54">
        <f t="shared" si="8"/>
        <v>15</v>
      </c>
      <c r="V18" s="39">
        <v>57.88</v>
      </c>
      <c r="W18" s="40">
        <v>4</v>
      </c>
      <c r="X18" s="41">
        <v>0</v>
      </c>
      <c r="Y18" s="41">
        <v>0</v>
      </c>
      <c r="Z18" s="53">
        <f t="shared" si="9"/>
        <v>77.88</v>
      </c>
      <c r="AA18" s="54">
        <f t="shared" si="10"/>
        <v>9</v>
      </c>
      <c r="AB18" s="39">
        <v>67.61</v>
      </c>
      <c r="AC18" s="40">
        <v>0</v>
      </c>
      <c r="AD18" s="41">
        <v>0</v>
      </c>
      <c r="AE18" s="41">
        <v>0</v>
      </c>
      <c r="AF18" s="53">
        <f t="shared" si="11"/>
        <v>67.61</v>
      </c>
      <c r="AG18" s="54">
        <f t="shared" si="12"/>
        <v>17</v>
      </c>
      <c r="AH18" s="39">
        <v>49.12</v>
      </c>
      <c r="AI18" s="40">
        <v>0</v>
      </c>
      <c r="AJ18" s="41">
        <v>0</v>
      </c>
      <c r="AK18" s="41">
        <v>0</v>
      </c>
      <c r="AL18" s="53">
        <f t="shared" si="13"/>
        <v>49.12</v>
      </c>
      <c r="AM18" s="54">
        <f t="shared" si="14"/>
        <v>11</v>
      </c>
      <c r="AN18" s="1" t="s">
        <v>38</v>
      </c>
    </row>
    <row r="19" spans="1:40" s="1" customFormat="1" ht="12.75">
      <c r="A19" s="12" t="s">
        <v>39</v>
      </c>
      <c r="B19" s="10"/>
      <c r="C19" s="9"/>
      <c r="D19" s="11"/>
      <c r="E19" s="47">
        <f t="shared" si="0"/>
        <v>20</v>
      </c>
      <c r="F19" s="48">
        <f t="shared" si="1"/>
        <v>90</v>
      </c>
      <c r="G19" s="49">
        <f t="shared" si="2"/>
        <v>3</v>
      </c>
      <c r="H19" s="50">
        <f t="shared" si="3"/>
        <v>6</v>
      </c>
      <c r="I19" s="58">
        <f t="shared" si="4"/>
        <v>373.78</v>
      </c>
      <c r="J19" s="39">
        <v>70.32</v>
      </c>
      <c r="K19" s="40">
        <v>0</v>
      </c>
      <c r="L19" s="41">
        <v>1</v>
      </c>
      <c r="M19" s="41">
        <v>0</v>
      </c>
      <c r="N19" s="51">
        <f t="shared" si="5"/>
        <v>80.32</v>
      </c>
      <c r="O19" s="50">
        <f t="shared" si="6"/>
        <v>21</v>
      </c>
      <c r="P19" s="39">
        <v>53.04</v>
      </c>
      <c r="Q19" s="40">
        <v>0</v>
      </c>
      <c r="R19" s="41">
        <v>0</v>
      </c>
      <c r="S19" s="41">
        <v>0</v>
      </c>
      <c r="T19" s="53">
        <f t="shared" si="7"/>
        <v>53.04</v>
      </c>
      <c r="U19" s="54">
        <f t="shared" si="8"/>
        <v>9</v>
      </c>
      <c r="V19" s="39">
        <v>66.38</v>
      </c>
      <c r="W19" s="40">
        <v>5</v>
      </c>
      <c r="X19" s="41">
        <v>0</v>
      </c>
      <c r="Y19" s="41">
        <v>0</v>
      </c>
      <c r="Z19" s="53">
        <f t="shared" si="9"/>
        <v>91.38</v>
      </c>
      <c r="AA19" s="54">
        <f t="shared" si="10"/>
        <v>19</v>
      </c>
      <c r="AB19" s="39">
        <v>80.23</v>
      </c>
      <c r="AC19" s="60">
        <v>0</v>
      </c>
      <c r="AD19" s="41">
        <v>0</v>
      </c>
      <c r="AE19" s="41">
        <v>0</v>
      </c>
      <c r="AF19" s="53">
        <f t="shared" si="11"/>
        <v>80.23</v>
      </c>
      <c r="AG19" s="54">
        <f t="shared" si="12"/>
        <v>20</v>
      </c>
      <c r="AH19" s="39">
        <v>53.81</v>
      </c>
      <c r="AI19" s="40">
        <v>1</v>
      </c>
      <c r="AJ19" s="41">
        <v>1</v>
      </c>
      <c r="AK19" s="41">
        <v>0</v>
      </c>
      <c r="AL19" s="53">
        <f t="shared" si="13"/>
        <v>68.81</v>
      </c>
      <c r="AM19" s="54">
        <f t="shared" si="14"/>
        <v>21</v>
      </c>
      <c r="AN19" s="1" t="s">
        <v>40</v>
      </c>
    </row>
    <row r="20" spans="1:40" s="1" customFormat="1" ht="12.75">
      <c r="A20" s="12" t="s">
        <v>24</v>
      </c>
      <c r="B20" s="10"/>
      <c r="C20" s="9"/>
      <c r="D20" s="11"/>
      <c r="E20" s="47">
        <f t="shared" si="0"/>
        <v>13</v>
      </c>
      <c r="F20" s="48">
        <f t="shared" si="1"/>
        <v>58</v>
      </c>
      <c r="G20" s="49">
        <f t="shared" si="2"/>
        <v>3</v>
      </c>
      <c r="H20" s="50">
        <f t="shared" si="3"/>
        <v>9</v>
      </c>
      <c r="I20" s="58">
        <f t="shared" si="4"/>
        <v>313.41999999999996</v>
      </c>
      <c r="J20" s="39">
        <v>55.69</v>
      </c>
      <c r="K20" s="60">
        <v>0</v>
      </c>
      <c r="L20" s="41">
        <v>0</v>
      </c>
      <c r="M20" s="41">
        <v>0</v>
      </c>
      <c r="N20" s="51">
        <f t="shared" si="5"/>
        <v>55.69</v>
      </c>
      <c r="O20" s="50">
        <f t="shared" si="6"/>
        <v>6</v>
      </c>
      <c r="P20" s="39">
        <v>49.08</v>
      </c>
      <c r="Q20" s="40">
        <v>8</v>
      </c>
      <c r="R20" s="41">
        <v>0</v>
      </c>
      <c r="S20" s="41">
        <v>0</v>
      </c>
      <c r="T20" s="53">
        <f t="shared" si="7"/>
        <v>89.08</v>
      </c>
      <c r="U20" s="54">
        <f t="shared" si="8"/>
        <v>23</v>
      </c>
      <c r="V20" s="39">
        <v>51.61</v>
      </c>
      <c r="W20" s="40">
        <v>0</v>
      </c>
      <c r="X20" s="41">
        <v>0</v>
      </c>
      <c r="Y20" s="41">
        <v>0</v>
      </c>
      <c r="Z20" s="53">
        <f t="shared" si="9"/>
        <v>51.61</v>
      </c>
      <c r="AA20" s="54">
        <f t="shared" si="10"/>
        <v>2</v>
      </c>
      <c r="AB20" s="39">
        <v>61.63</v>
      </c>
      <c r="AC20" s="40">
        <v>0</v>
      </c>
      <c r="AD20" s="41">
        <v>0</v>
      </c>
      <c r="AE20" s="41">
        <v>0</v>
      </c>
      <c r="AF20" s="53">
        <f t="shared" si="11"/>
        <v>61.63</v>
      </c>
      <c r="AG20" s="54">
        <f t="shared" si="12"/>
        <v>13</v>
      </c>
      <c r="AH20" s="39">
        <v>50.41</v>
      </c>
      <c r="AI20" s="40">
        <v>1</v>
      </c>
      <c r="AJ20" s="41">
        <v>0</v>
      </c>
      <c r="AK20" s="41">
        <v>0</v>
      </c>
      <c r="AL20" s="53">
        <f t="shared" si="13"/>
        <v>55.41</v>
      </c>
      <c r="AM20" s="54">
        <f t="shared" si="14"/>
        <v>14</v>
      </c>
      <c r="AN20" s="1" t="s">
        <v>25</v>
      </c>
    </row>
    <row r="21" spans="1:40" s="1" customFormat="1" ht="12.75" customHeight="1">
      <c r="A21" s="12" t="s">
        <v>30</v>
      </c>
      <c r="B21" s="10"/>
      <c r="C21" s="9"/>
      <c r="D21" s="11"/>
      <c r="E21" s="47">
        <f t="shared" si="0"/>
        <v>14</v>
      </c>
      <c r="F21" s="48">
        <f t="shared" si="1"/>
        <v>68</v>
      </c>
      <c r="G21" s="49">
        <f t="shared" si="2"/>
        <v>2</v>
      </c>
      <c r="H21" s="50">
        <f t="shared" si="3"/>
        <v>10</v>
      </c>
      <c r="I21" s="58">
        <f t="shared" si="4"/>
        <v>333.69999999999993</v>
      </c>
      <c r="J21" s="39">
        <v>61.13</v>
      </c>
      <c r="K21" s="40">
        <v>2</v>
      </c>
      <c r="L21" s="41">
        <v>0</v>
      </c>
      <c r="M21" s="41">
        <v>0</v>
      </c>
      <c r="N21" s="51">
        <f t="shared" si="5"/>
        <v>71.13</v>
      </c>
      <c r="O21" s="50">
        <f t="shared" si="6"/>
        <v>16</v>
      </c>
      <c r="P21" s="39">
        <v>50.33</v>
      </c>
      <c r="Q21" s="40">
        <v>0</v>
      </c>
      <c r="R21" s="41">
        <v>0</v>
      </c>
      <c r="S21" s="41">
        <v>0</v>
      </c>
      <c r="T21" s="53">
        <f t="shared" si="7"/>
        <v>50.33</v>
      </c>
      <c r="U21" s="54">
        <f t="shared" si="8"/>
        <v>6</v>
      </c>
      <c r="V21" s="39">
        <v>59.01</v>
      </c>
      <c r="W21" s="40">
        <v>6</v>
      </c>
      <c r="X21" s="41">
        <v>0</v>
      </c>
      <c r="Y21" s="41">
        <v>0</v>
      </c>
      <c r="Z21" s="53">
        <f t="shared" si="9"/>
        <v>89.00999999999999</v>
      </c>
      <c r="AA21" s="54">
        <f t="shared" si="10"/>
        <v>17</v>
      </c>
      <c r="AB21" s="39">
        <v>52.96</v>
      </c>
      <c r="AC21" s="40">
        <v>0</v>
      </c>
      <c r="AD21" s="41">
        <v>0</v>
      </c>
      <c r="AE21" s="41">
        <v>0</v>
      </c>
      <c r="AF21" s="53">
        <f t="shared" si="11"/>
        <v>52.96</v>
      </c>
      <c r="AG21" s="54">
        <f t="shared" si="12"/>
        <v>7</v>
      </c>
      <c r="AH21" s="39">
        <v>60.27</v>
      </c>
      <c r="AI21" s="40">
        <v>2</v>
      </c>
      <c r="AJ21" s="41">
        <v>0</v>
      </c>
      <c r="AK21" s="41">
        <v>0</v>
      </c>
      <c r="AL21" s="53">
        <f t="shared" si="13"/>
        <v>70.27000000000001</v>
      </c>
      <c r="AM21" s="54">
        <f t="shared" si="14"/>
        <v>22</v>
      </c>
      <c r="AN21" s="1" t="s">
        <v>25</v>
      </c>
    </row>
    <row r="22" spans="1:40" s="1" customFormat="1" ht="12.75">
      <c r="A22" s="12" t="s">
        <v>28</v>
      </c>
      <c r="B22" s="10"/>
      <c r="C22" s="9"/>
      <c r="D22" s="11"/>
      <c r="E22" s="47">
        <f t="shared" si="0"/>
        <v>1</v>
      </c>
      <c r="F22" s="48">
        <f t="shared" si="1"/>
        <v>19</v>
      </c>
      <c r="G22" s="49">
        <f t="shared" si="2"/>
        <v>4</v>
      </c>
      <c r="H22" s="50">
        <f t="shared" si="3"/>
        <v>4</v>
      </c>
      <c r="I22" s="58">
        <f t="shared" si="4"/>
        <v>228.29</v>
      </c>
      <c r="J22" s="39">
        <v>42.2</v>
      </c>
      <c r="K22" s="40">
        <v>0</v>
      </c>
      <c r="L22" s="41">
        <v>0</v>
      </c>
      <c r="M22" s="41">
        <v>0</v>
      </c>
      <c r="N22" s="51">
        <f t="shared" si="5"/>
        <v>42.2</v>
      </c>
      <c r="O22" s="50">
        <f t="shared" si="6"/>
        <v>1</v>
      </c>
      <c r="P22" s="39">
        <v>32.5</v>
      </c>
      <c r="Q22" s="60">
        <v>0</v>
      </c>
      <c r="R22" s="41">
        <v>0</v>
      </c>
      <c r="S22" s="41">
        <v>0</v>
      </c>
      <c r="T22" s="53">
        <f t="shared" si="7"/>
        <v>32.5</v>
      </c>
      <c r="U22" s="54">
        <f t="shared" si="8"/>
        <v>1</v>
      </c>
      <c r="V22" s="39">
        <v>65.51</v>
      </c>
      <c r="W22" s="40">
        <v>4</v>
      </c>
      <c r="X22" s="41">
        <v>0</v>
      </c>
      <c r="Y22" s="41">
        <v>0</v>
      </c>
      <c r="Z22" s="53">
        <f t="shared" si="9"/>
        <v>85.51</v>
      </c>
      <c r="AA22" s="54">
        <f t="shared" si="10"/>
        <v>15</v>
      </c>
      <c r="AB22" s="39">
        <v>37.07</v>
      </c>
      <c r="AC22" s="40">
        <v>0</v>
      </c>
      <c r="AD22" s="41">
        <v>0</v>
      </c>
      <c r="AE22" s="41">
        <v>0</v>
      </c>
      <c r="AF22" s="53">
        <f t="shared" si="11"/>
        <v>37.07</v>
      </c>
      <c r="AG22" s="54">
        <f t="shared" si="12"/>
        <v>1</v>
      </c>
      <c r="AH22" s="39">
        <v>31.01</v>
      </c>
      <c r="AI22" s="40">
        <v>0</v>
      </c>
      <c r="AJ22" s="41">
        <v>0</v>
      </c>
      <c r="AK22" s="41">
        <v>0</v>
      </c>
      <c r="AL22" s="53">
        <f t="shared" si="13"/>
        <v>31.01</v>
      </c>
      <c r="AM22" s="54">
        <f t="shared" si="14"/>
        <v>1</v>
      </c>
      <c r="AN22" s="1" t="s">
        <v>29</v>
      </c>
    </row>
    <row r="23" spans="1:40" s="1" customFormat="1" ht="13.5" customHeight="1">
      <c r="A23" s="12" t="s">
        <v>47</v>
      </c>
      <c r="B23" s="10"/>
      <c r="C23" s="9"/>
      <c r="D23" s="11"/>
      <c r="E23" s="47">
        <f t="shared" si="0"/>
        <v>12</v>
      </c>
      <c r="F23" s="48">
        <f t="shared" si="1"/>
        <v>56</v>
      </c>
      <c r="G23" s="49">
        <f t="shared" si="2"/>
        <v>4</v>
      </c>
      <c r="H23" s="50">
        <f t="shared" si="3"/>
        <v>4</v>
      </c>
      <c r="I23" s="58">
        <f t="shared" si="4"/>
        <v>309.96000000000004</v>
      </c>
      <c r="J23" s="39">
        <v>59.08</v>
      </c>
      <c r="K23" s="40">
        <v>0</v>
      </c>
      <c r="L23" s="41">
        <v>0</v>
      </c>
      <c r="M23" s="41">
        <v>0</v>
      </c>
      <c r="N23" s="51">
        <f t="shared" si="5"/>
        <v>59.08</v>
      </c>
      <c r="O23" s="50">
        <f t="shared" si="6"/>
        <v>8</v>
      </c>
      <c r="P23" s="39">
        <v>47.93</v>
      </c>
      <c r="Q23" s="60">
        <v>0</v>
      </c>
      <c r="R23" s="41">
        <v>0</v>
      </c>
      <c r="S23" s="41">
        <v>0</v>
      </c>
      <c r="T23" s="53">
        <f t="shared" si="7"/>
        <v>47.93</v>
      </c>
      <c r="U23" s="54">
        <f t="shared" si="8"/>
        <v>5</v>
      </c>
      <c r="V23" s="39">
        <v>59.74</v>
      </c>
      <c r="W23" s="40">
        <v>4</v>
      </c>
      <c r="X23" s="41">
        <v>1</v>
      </c>
      <c r="Y23" s="41">
        <v>0</v>
      </c>
      <c r="Z23" s="53">
        <f t="shared" si="9"/>
        <v>89.74000000000001</v>
      </c>
      <c r="AA23" s="54">
        <f t="shared" si="10"/>
        <v>18</v>
      </c>
      <c r="AB23" s="39">
        <v>56.93</v>
      </c>
      <c r="AC23" s="40">
        <v>0</v>
      </c>
      <c r="AD23" s="41">
        <v>0</v>
      </c>
      <c r="AE23" s="41">
        <v>0</v>
      </c>
      <c r="AF23" s="53">
        <f t="shared" si="11"/>
        <v>56.93</v>
      </c>
      <c r="AG23" s="54">
        <f t="shared" si="12"/>
        <v>10</v>
      </c>
      <c r="AH23" s="39">
        <v>56.28</v>
      </c>
      <c r="AI23" s="40">
        <v>0</v>
      </c>
      <c r="AJ23" s="41">
        <v>0</v>
      </c>
      <c r="AK23" s="41">
        <v>0</v>
      </c>
      <c r="AL23" s="53">
        <f t="shared" si="13"/>
        <v>56.28</v>
      </c>
      <c r="AM23" s="54">
        <f t="shared" si="14"/>
        <v>15</v>
      </c>
      <c r="AN23" s="1" t="s">
        <v>48</v>
      </c>
    </row>
    <row r="24" spans="1:40" s="1" customFormat="1" ht="12.75">
      <c r="A24" s="12" t="s">
        <v>60</v>
      </c>
      <c r="B24" s="10"/>
      <c r="C24" s="9"/>
      <c r="D24" s="11"/>
      <c r="E24" s="47">
        <f t="shared" si="0"/>
        <v>24</v>
      </c>
      <c r="F24" s="48">
        <f t="shared" si="1"/>
        <v>116</v>
      </c>
      <c r="G24" s="49">
        <f t="shared" si="2"/>
        <v>3</v>
      </c>
      <c r="H24" s="50">
        <f t="shared" si="3"/>
        <v>6</v>
      </c>
      <c r="I24" s="58">
        <f t="shared" si="4"/>
        <v>455.9</v>
      </c>
      <c r="J24" s="39">
        <v>87.84</v>
      </c>
      <c r="K24" s="40">
        <v>1</v>
      </c>
      <c r="L24" s="41">
        <v>0</v>
      </c>
      <c r="M24" s="41">
        <v>0</v>
      </c>
      <c r="N24" s="51">
        <f t="shared" si="5"/>
        <v>92.84</v>
      </c>
      <c r="O24" s="50">
        <f t="shared" si="6"/>
        <v>24</v>
      </c>
      <c r="P24" s="39">
        <v>77.75</v>
      </c>
      <c r="Q24" s="40">
        <v>0</v>
      </c>
      <c r="R24" s="41">
        <v>0</v>
      </c>
      <c r="S24" s="41">
        <v>0</v>
      </c>
      <c r="T24" s="53">
        <f t="shared" si="7"/>
        <v>77.75</v>
      </c>
      <c r="U24" s="54">
        <f t="shared" si="8"/>
        <v>22</v>
      </c>
      <c r="V24" s="39">
        <v>82.09</v>
      </c>
      <c r="W24" s="40">
        <v>5</v>
      </c>
      <c r="X24" s="41">
        <v>0</v>
      </c>
      <c r="Y24" s="41">
        <v>0</v>
      </c>
      <c r="Z24" s="53">
        <f t="shared" si="9"/>
        <v>107.09</v>
      </c>
      <c r="AA24" s="54">
        <f t="shared" si="10"/>
        <v>21</v>
      </c>
      <c r="AB24" s="39">
        <v>99.09</v>
      </c>
      <c r="AC24" s="40">
        <v>0</v>
      </c>
      <c r="AD24" s="41">
        <v>0</v>
      </c>
      <c r="AE24" s="41">
        <v>0</v>
      </c>
      <c r="AF24" s="53">
        <f t="shared" si="11"/>
        <v>99.09</v>
      </c>
      <c r="AG24" s="54">
        <f t="shared" si="12"/>
        <v>24</v>
      </c>
      <c r="AH24" s="39">
        <v>79.13</v>
      </c>
      <c r="AI24" s="40">
        <v>0</v>
      </c>
      <c r="AJ24" s="41">
        <v>0</v>
      </c>
      <c r="AK24" s="41">
        <v>0</v>
      </c>
      <c r="AL24" s="53">
        <f t="shared" si="13"/>
        <v>79.13</v>
      </c>
      <c r="AM24" s="54">
        <f t="shared" si="14"/>
        <v>25</v>
      </c>
      <c r="AN24" s="1" t="s">
        <v>48</v>
      </c>
    </row>
    <row r="25" spans="1:40" s="1" customFormat="1" ht="12.75">
      <c r="A25" s="12" t="s">
        <v>31</v>
      </c>
      <c r="B25" s="10"/>
      <c r="C25" s="9"/>
      <c r="D25" s="11"/>
      <c r="E25" s="47">
        <f t="shared" si="0"/>
        <v>1</v>
      </c>
      <c r="F25" s="48">
        <f t="shared" si="1"/>
        <v>19</v>
      </c>
      <c r="G25" s="49">
        <f t="shared" si="2"/>
        <v>4</v>
      </c>
      <c r="H25" s="50">
        <f t="shared" si="3"/>
        <v>7</v>
      </c>
      <c r="I25" s="58">
        <f t="shared" si="4"/>
        <v>235.95999999999998</v>
      </c>
      <c r="J25" s="39">
        <v>44.05</v>
      </c>
      <c r="K25" s="40">
        <v>0</v>
      </c>
      <c r="L25" s="41">
        <v>0</v>
      </c>
      <c r="M25" s="41">
        <v>0</v>
      </c>
      <c r="N25" s="51">
        <f t="shared" si="5"/>
        <v>44.05</v>
      </c>
      <c r="O25" s="50">
        <f t="shared" si="6"/>
        <v>2</v>
      </c>
      <c r="P25" s="39">
        <v>36.18</v>
      </c>
      <c r="Q25" s="60">
        <v>0</v>
      </c>
      <c r="R25" s="41">
        <v>0</v>
      </c>
      <c r="S25" s="41">
        <v>0</v>
      </c>
      <c r="T25" s="53">
        <f t="shared" si="7"/>
        <v>36.18</v>
      </c>
      <c r="U25" s="54">
        <f t="shared" si="8"/>
        <v>2</v>
      </c>
      <c r="V25" s="39">
        <v>45.12</v>
      </c>
      <c r="W25" s="40">
        <v>7</v>
      </c>
      <c r="X25" s="41">
        <v>0</v>
      </c>
      <c r="Y25" s="41">
        <v>0</v>
      </c>
      <c r="Z25" s="53">
        <f t="shared" si="9"/>
        <v>80.12</v>
      </c>
      <c r="AA25" s="54">
        <f t="shared" si="10"/>
        <v>11</v>
      </c>
      <c r="AB25" s="39">
        <v>40.79</v>
      </c>
      <c r="AC25" s="40">
        <v>0</v>
      </c>
      <c r="AD25" s="41">
        <v>0</v>
      </c>
      <c r="AE25" s="41">
        <v>0</v>
      </c>
      <c r="AF25" s="53">
        <f t="shared" si="11"/>
        <v>40.79</v>
      </c>
      <c r="AG25" s="54">
        <f t="shared" si="12"/>
        <v>2</v>
      </c>
      <c r="AH25" s="39">
        <v>34.82</v>
      </c>
      <c r="AI25" s="40">
        <v>0</v>
      </c>
      <c r="AJ25" s="41">
        <v>0</v>
      </c>
      <c r="AK25" s="41">
        <v>0</v>
      </c>
      <c r="AL25" s="53">
        <f t="shared" si="13"/>
        <v>34.82</v>
      </c>
      <c r="AM25" s="54">
        <f t="shared" si="14"/>
        <v>2</v>
      </c>
      <c r="AN25" s="1" t="s">
        <v>27</v>
      </c>
    </row>
    <row r="26" spans="1:40" s="1" customFormat="1" ht="12.75">
      <c r="A26" s="12" t="s">
        <v>26</v>
      </c>
      <c r="B26" s="10"/>
      <c r="C26" s="9"/>
      <c r="D26" s="11"/>
      <c r="E26" s="47">
        <f t="shared" si="0"/>
        <v>5</v>
      </c>
      <c r="F26" s="48">
        <f t="shared" si="1"/>
        <v>40</v>
      </c>
      <c r="G26" s="49">
        <f t="shared" si="2"/>
        <v>4</v>
      </c>
      <c r="H26" s="50">
        <f t="shared" si="3"/>
        <v>4</v>
      </c>
      <c r="I26" s="58">
        <f t="shared" si="4"/>
        <v>281.88</v>
      </c>
      <c r="J26" s="39">
        <v>61.65</v>
      </c>
      <c r="K26" s="40">
        <v>0</v>
      </c>
      <c r="L26" s="41">
        <v>0</v>
      </c>
      <c r="M26" s="41">
        <v>0</v>
      </c>
      <c r="N26" s="51">
        <f t="shared" si="5"/>
        <v>61.65</v>
      </c>
      <c r="O26" s="50">
        <f t="shared" si="6"/>
        <v>10</v>
      </c>
      <c r="P26" s="39">
        <v>50.44</v>
      </c>
      <c r="Q26" s="40">
        <v>0</v>
      </c>
      <c r="R26" s="41">
        <v>0</v>
      </c>
      <c r="S26" s="41">
        <v>0</v>
      </c>
      <c r="T26" s="53">
        <f t="shared" si="7"/>
        <v>50.44</v>
      </c>
      <c r="U26" s="54">
        <f t="shared" si="8"/>
        <v>7</v>
      </c>
      <c r="V26" s="39">
        <v>62.65</v>
      </c>
      <c r="W26" s="60">
        <v>4</v>
      </c>
      <c r="X26" s="41">
        <v>0</v>
      </c>
      <c r="Y26" s="41">
        <v>0</v>
      </c>
      <c r="Z26" s="53">
        <f t="shared" si="9"/>
        <v>82.65</v>
      </c>
      <c r="AA26" s="54">
        <f t="shared" si="10"/>
        <v>13</v>
      </c>
      <c r="AB26" s="39">
        <v>46</v>
      </c>
      <c r="AC26" s="40">
        <v>0</v>
      </c>
      <c r="AD26" s="41">
        <v>0</v>
      </c>
      <c r="AE26" s="41">
        <v>0</v>
      </c>
      <c r="AF26" s="53">
        <f t="shared" si="11"/>
        <v>46</v>
      </c>
      <c r="AG26" s="54">
        <f t="shared" si="12"/>
        <v>5</v>
      </c>
      <c r="AH26" s="39">
        <v>41.14</v>
      </c>
      <c r="AI26" s="40">
        <v>0</v>
      </c>
      <c r="AJ26" s="41">
        <v>0</v>
      </c>
      <c r="AK26" s="41">
        <v>0</v>
      </c>
      <c r="AL26" s="53">
        <f t="shared" si="13"/>
        <v>41.14</v>
      </c>
      <c r="AM26" s="54">
        <f t="shared" si="14"/>
        <v>5</v>
      </c>
      <c r="AN26" s="1" t="s">
        <v>27</v>
      </c>
    </row>
    <row r="27" spans="1:40" s="1" customFormat="1" ht="12.75">
      <c r="A27" s="12" t="s">
        <v>42</v>
      </c>
      <c r="B27" s="10"/>
      <c r="C27" s="9"/>
      <c r="D27" s="11"/>
      <c r="E27" s="47">
        <f t="shared" si="0"/>
        <v>10</v>
      </c>
      <c r="F27" s="48">
        <f t="shared" si="1"/>
        <v>50</v>
      </c>
      <c r="G27" s="49">
        <f t="shared" si="2"/>
        <v>3</v>
      </c>
      <c r="H27" s="50">
        <f t="shared" si="3"/>
        <v>6</v>
      </c>
      <c r="I27" s="58">
        <f t="shared" si="4"/>
        <v>283.64</v>
      </c>
      <c r="J27" s="39">
        <v>62.13</v>
      </c>
      <c r="K27" s="40">
        <v>0</v>
      </c>
      <c r="L27" s="41">
        <v>0</v>
      </c>
      <c r="M27" s="41">
        <v>0</v>
      </c>
      <c r="N27" s="51">
        <f t="shared" si="5"/>
        <v>62.13</v>
      </c>
      <c r="O27" s="50">
        <f t="shared" si="6"/>
        <v>11</v>
      </c>
      <c r="P27" s="39">
        <v>60.94</v>
      </c>
      <c r="Q27" s="40">
        <v>4</v>
      </c>
      <c r="R27" s="41">
        <v>0</v>
      </c>
      <c r="S27" s="41">
        <v>1</v>
      </c>
      <c r="T27" s="53">
        <f t="shared" si="7"/>
        <v>70.94</v>
      </c>
      <c r="U27" s="54">
        <f t="shared" si="8"/>
        <v>19</v>
      </c>
      <c r="V27" s="39">
        <v>43.07</v>
      </c>
      <c r="W27" s="40">
        <v>2</v>
      </c>
      <c r="X27" s="41">
        <v>0</v>
      </c>
      <c r="Y27" s="41">
        <v>0</v>
      </c>
      <c r="Z27" s="53">
        <f t="shared" si="9"/>
        <v>53.07</v>
      </c>
      <c r="AA27" s="54">
        <f t="shared" si="10"/>
        <v>3</v>
      </c>
      <c r="AB27" s="39">
        <v>45.81</v>
      </c>
      <c r="AC27" s="40">
        <v>0</v>
      </c>
      <c r="AD27" s="41">
        <v>0</v>
      </c>
      <c r="AE27" s="41">
        <v>0</v>
      </c>
      <c r="AF27" s="53">
        <f t="shared" si="11"/>
        <v>45.81</v>
      </c>
      <c r="AG27" s="54">
        <f t="shared" si="12"/>
        <v>4</v>
      </c>
      <c r="AH27" s="39">
        <v>51.69</v>
      </c>
      <c r="AI27" s="40">
        <v>0</v>
      </c>
      <c r="AJ27" s="41">
        <v>0</v>
      </c>
      <c r="AK27" s="41">
        <v>0</v>
      </c>
      <c r="AL27" s="53">
        <f t="shared" si="13"/>
        <v>51.69</v>
      </c>
      <c r="AM27" s="54">
        <f t="shared" si="14"/>
        <v>13</v>
      </c>
      <c r="AN27" s="1" t="s">
        <v>27</v>
      </c>
    </row>
    <row r="28" spans="1:40" s="1" customFormat="1" ht="12.75">
      <c r="A28" s="12" t="s">
        <v>57</v>
      </c>
      <c r="B28" s="10"/>
      <c r="C28" s="9"/>
      <c r="D28" s="11"/>
      <c r="E28" s="47">
        <f t="shared" si="0"/>
        <v>16</v>
      </c>
      <c r="F28" s="48">
        <f t="shared" si="1"/>
        <v>74</v>
      </c>
      <c r="G28" s="49">
        <f t="shared" si="2"/>
        <v>4</v>
      </c>
      <c r="H28" s="50">
        <f t="shared" si="3"/>
        <v>7</v>
      </c>
      <c r="I28" s="58">
        <f t="shared" si="4"/>
        <v>342.14</v>
      </c>
      <c r="J28" s="39">
        <v>69.58</v>
      </c>
      <c r="K28" s="40">
        <v>0</v>
      </c>
      <c r="L28" s="41">
        <v>0</v>
      </c>
      <c r="M28" s="41">
        <v>0</v>
      </c>
      <c r="N28" s="51">
        <f t="shared" si="5"/>
        <v>69.58</v>
      </c>
      <c r="O28" s="50">
        <f t="shared" si="6"/>
        <v>13</v>
      </c>
      <c r="P28" s="39">
        <v>54.04</v>
      </c>
      <c r="Q28" s="40">
        <v>0</v>
      </c>
      <c r="R28" s="41">
        <v>0</v>
      </c>
      <c r="S28" s="41">
        <v>0</v>
      </c>
      <c r="T28" s="53">
        <f t="shared" si="7"/>
        <v>54.04</v>
      </c>
      <c r="U28" s="54">
        <f t="shared" si="8"/>
        <v>10</v>
      </c>
      <c r="V28" s="39">
        <v>63.1</v>
      </c>
      <c r="W28" s="40">
        <v>7</v>
      </c>
      <c r="X28" s="41">
        <v>0</v>
      </c>
      <c r="Y28" s="41">
        <v>0</v>
      </c>
      <c r="Z28" s="53">
        <f t="shared" si="9"/>
        <v>98.1</v>
      </c>
      <c r="AA28" s="54">
        <f t="shared" si="10"/>
        <v>20</v>
      </c>
      <c r="AB28" s="39">
        <v>63.64</v>
      </c>
      <c r="AC28" s="40">
        <v>0</v>
      </c>
      <c r="AD28" s="41">
        <v>0</v>
      </c>
      <c r="AE28" s="41">
        <v>0</v>
      </c>
      <c r="AF28" s="53">
        <f t="shared" si="11"/>
        <v>63.64</v>
      </c>
      <c r="AG28" s="54">
        <f t="shared" si="12"/>
        <v>15</v>
      </c>
      <c r="AH28" s="39">
        <v>56.78</v>
      </c>
      <c r="AI28" s="40">
        <v>0</v>
      </c>
      <c r="AJ28" s="41">
        <v>0</v>
      </c>
      <c r="AK28" s="41">
        <v>0</v>
      </c>
      <c r="AL28" s="53">
        <f t="shared" si="13"/>
        <v>56.78</v>
      </c>
      <c r="AM28" s="54">
        <f t="shared" si="14"/>
        <v>16</v>
      </c>
      <c r="AN28" s="1" t="s">
        <v>27</v>
      </c>
    </row>
    <row r="29" spans="1:40" s="1" customFormat="1" ht="12.75">
      <c r="A29" s="12" t="s">
        <v>65</v>
      </c>
      <c r="B29" s="10"/>
      <c r="C29" s="9"/>
      <c r="D29" s="11"/>
      <c r="E29" s="47">
        <f t="shared" si="0"/>
        <v>21</v>
      </c>
      <c r="F29" s="48">
        <f t="shared" si="1"/>
        <v>95</v>
      </c>
      <c r="G29" s="49">
        <f t="shared" si="2"/>
        <v>0</v>
      </c>
      <c r="H29" s="50">
        <f t="shared" si="3"/>
        <v>15</v>
      </c>
      <c r="I29" s="58">
        <f t="shared" si="4"/>
        <v>379.42999999999995</v>
      </c>
      <c r="J29" s="39">
        <v>65.79</v>
      </c>
      <c r="K29" s="40">
        <v>3</v>
      </c>
      <c r="L29" s="41">
        <v>0</v>
      </c>
      <c r="M29" s="41">
        <v>0</v>
      </c>
      <c r="N29" s="51">
        <f t="shared" si="5"/>
        <v>80.79</v>
      </c>
      <c r="O29" s="50">
        <f t="shared" si="6"/>
        <v>22</v>
      </c>
      <c r="P29" s="39">
        <v>51.11</v>
      </c>
      <c r="Q29" s="40">
        <v>1</v>
      </c>
      <c r="R29" s="41">
        <v>0</v>
      </c>
      <c r="S29" s="41">
        <v>0</v>
      </c>
      <c r="T29" s="53">
        <f t="shared" si="7"/>
        <v>56.11</v>
      </c>
      <c r="U29" s="54">
        <f t="shared" si="8"/>
        <v>13</v>
      </c>
      <c r="V29" s="39">
        <v>74.3</v>
      </c>
      <c r="W29" s="40">
        <v>8</v>
      </c>
      <c r="X29" s="41">
        <v>0</v>
      </c>
      <c r="Y29" s="41">
        <v>0</v>
      </c>
      <c r="Z29" s="53">
        <f t="shared" si="9"/>
        <v>114.3</v>
      </c>
      <c r="AA29" s="54">
        <f t="shared" si="10"/>
        <v>23</v>
      </c>
      <c r="AB29" s="39">
        <v>62.83</v>
      </c>
      <c r="AC29" s="40">
        <v>1</v>
      </c>
      <c r="AD29" s="41">
        <v>0</v>
      </c>
      <c r="AE29" s="41">
        <v>0</v>
      </c>
      <c r="AF29" s="53">
        <f t="shared" si="11"/>
        <v>67.83</v>
      </c>
      <c r="AG29" s="54">
        <f t="shared" si="12"/>
        <v>18</v>
      </c>
      <c r="AH29" s="39">
        <v>50.4</v>
      </c>
      <c r="AI29" s="40">
        <v>2</v>
      </c>
      <c r="AJ29" s="41">
        <v>0</v>
      </c>
      <c r="AK29" s="41">
        <v>0</v>
      </c>
      <c r="AL29" s="53">
        <f t="shared" si="13"/>
        <v>60.4</v>
      </c>
      <c r="AM29" s="54">
        <f t="shared" si="14"/>
        <v>19</v>
      </c>
      <c r="AN29" s="1" t="s">
        <v>27</v>
      </c>
    </row>
    <row r="30" spans="1:40" s="1" customFormat="1" ht="12.75">
      <c r="A30" s="12" t="s">
        <v>58</v>
      </c>
      <c r="B30" s="10"/>
      <c r="C30" s="9"/>
      <c r="D30" s="11"/>
      <c r="E30" s="47">
        <f t="shared" si="0"/>
        <v>22</v>
      </c>
      <c r="F30" s="48">
        <f t="shared" si="1"/>
        <v>102</v>
      </c>
      <c r="G30" s="49">
        <f t="shared" si="2"/>
        <v>1</v>
      </c>
      <c r="H30" s="50">
        <f t="shared" si="3"/>
        <v>14</v>
      </c>
      <c r="I30" s="58">
        <f t="shared" si="4"/>
        <v>409.26</v>
      </c>
      <c r="J30" s="39">
        <v>65.96</v>
      </c>
      <c r="K30" s="40">
        <v>2</v>
      </c>
      <c r="L30" s="41">
        <v>0</v>
      </c>
      <c r="M30" s="41">
        <v>0</v>
      </c>
      <c r="N30" s="51">
        <f t="shared" si="5"/>
        <v>75.96</v>
      </c>
      <c r="O30" s="50">
        <f t="shared" si="6"/>
        <v>17</v>
      </c>
      <c r="P30" s="39">
        <v>61.81</v>
      </c>
      <c r="Q30" s="40">
        <v>2</v>
      </c>
      <c r="R30" s="41">
        <v>0</v>
      </c>
      <c r="S30" s="41">
        <v>0</v>
      </c>
      <c r="T30" s="53">
        <f t="shared" si="7"/>
        <v>71.81</v>
      </c>
      <c r="U30" s="54">
        <f t="shared" si="8"/>
        <v>21</v>
      </c>
      <c r="V30" s="39">
        <v>70.22</v>
      </c>
      <c r="W30" s="40">
        <v>8</v>
      </c>
      <c r="X30" s="41">
        <v>0</v>
      </c>
      <c r="Y30" s="41">
        <v>0</v>
      </c>
      <c r="Z30" s="53">
        <f t="shared" si="9"/>
        <v>110.22</v>
      </c>
      <c r="AA30" s="54">
        <f t="shared" si="10"/>
        <v>22</v>
      </c>
      <c r="AB30" s="39">
        <v>75.38</v>
      </c>
      <c r="AC30" s="40">
        <v>2</v>
      </c>
      <c r="AD30" s="41">
        <v>0</v>
      </c>
      <c r="AE30" s="41">
        <v>0</v>
      </c>
      <c r="AF30" s="53">
        <f t="shared" si="11"/>
        <v>85.38</v>
      </c>
      <c r="AG30" s="54">
        <f t="shared" si="12"/>
        <v>22</v>
      </c>
      <c r="AH30" s="39">
        <v>65.89</v>
      </c>
      <c r="AI30" s="40">
        <v>0</v>
      </c>
      <c r="AJ30" s="41">
        <v>0</v>
      </c>
      <c r="AK30" s="41">
        <v>0</v>
      </c>
      <c r="AL30" s="53">
        <f t="shared" si="13"/>
        <v>65.89</v>
      </c>
      <c r="AM30" s="54">
        <f t="shared" si="14"/>
        <v>20</v>
      </c>
      <c r="AN30" s="1" t="s">
        <v>59</v>
      </c>
    </row>
    <row r="31" spans="1:40" s="1" customFormat="1" ht="12.75">
      <c r="A31" s="12" t="s">
        <v>55</v>
      </c>
      <c r="B31" s="10"/>
      <c r="C31" s="9"/>
      <c r="D31" s="11"/>
      <c r="E31" s="47">
        <f t="shared" si="0"/>
        <v>27</v>
      </c>
      <c r="F31" s="48">
        <f t="shared" si="1"/>
        <v>137</v>
      </c>
      <c r="G31" s="49">
        <f t="shared" si="2"/>
        <v>1</v>
      </c>
      <c r="H31" s="50">
        <f t="shared" si="3"/>
        <v>12</v>
      </c>
      <c r="I31" s="58">
        <f t="shared" si="4"/>
        <v>789.63</v>
      </c>
      <c r="J31" s="39">
        <v>156.74</v>
      </c>
      <c r="K31" s="40">
        <v>4</v>
      </c>
      <c r="L31" s="41">
        <v>0</v>
      </c>
      <c r="M31" s="41">
        <v>0</v>
      </c>
      <c r="N31" s="51">
        <f t="shared" si="5"/>
        <v>176.74</v>
      </c>
      <c r="O31" s="50">
        <f t="shared" si="6"/>
        <v>27</v>
      </c>
      <c r="P31" s="39">
        <v>137.75</v>
      </c>
      <c r="Q31" s="40">
        <v>0</v>
      </c>
      <c r="R31" s="41">
        <v>0</v>
      </c>
      <c r="S31" s="41">
        <v>0</v>
      </c>
      <c r="T31" s="53">
        <f t="shared" si="7"/>
        <v>137.75</v>
      </c>
      <c r="U31" s="54">
        <f t="shared" si="8"/>
        <v>27</v>
      </c>
      <c r="V31" s="39">
        <v>115.45</v>
      </c>
      <c r="W31" s="40">
        <v>5</v>
      </c>
      <c r="X31" s="41">
        <v>0</v>
      </c>
      <c r="Y31" s="41">
        <v>0</v>
      </c>
      <c r="Z31" s="53">
        <f t="shared" si="9"/>
        <v>140.45</v>
      </c>
      <c r="AA31" s="54">
        <f t="shared" si="10"/>
        <v>27</v>
      </c>
      <c r="AB31" s="39">
        <v>136.3</v>
      </c>
      <c r="AC31" s="40">
        <v>2</v>
      </c>
      <c r="AD31" s="41">
        <v>0</v>
      </c>
      <c r="AE31" s="41">
        <v>0</v>
      </c>
      <c r="AF31" s="53">
        <f t="shared" si="11"/>
        <v>146.3</v>
      </c>
      <c r="AG31" s="54">
        <f t="shared" si="12"/>
        <v>27</v>
      </c>
      <c r="AH31" s="39">
        <v>183.39</v>
      </c>
      <c r="AI31" s="40">
        <v>1</v>
      </c>
      <c r="AJ31" s="41">
        <v>0</v>
      </c>
      <c r="AK31" s="41">
        <v>0</v>
      </c>
      <c r="AL31" s="53">
        <f t="shared" si="13"/>
        <v>188.39</v>
      </c>
      <c r="AM31" s="54">
        <f t="shared" si="14"/>
        <v>29</v>
      </c>
      <c r="AN31" s="1" t="s">
        <v>56</v>
      </c>
    </row>
    <row r="32" spans="1:40" s="1" customFormat="1" ht="12.75">
      <c r="A32" s="12" t="s">
        <v>51</v>
      </c>
      <c r="B32" s="10"/>
      <c r="C32" s="9"/>
      <c r="D32" s="11"/>
      <c r="E32" s="47">
        <f t="shared" si="0"/>
        <v>5</v>
      </c>
      <c r="F32" s="48">
        <f t="shared" si="1"/>
        <v>40</v>
      </c>
      <c r="G32" s="49">
        <f t="shared" si="2"/>
        <v>3</v>
      </c>
      <c r="H32" s="50">
        <f t="shared" si="3"/>
        <v>3</v>
      </c>
      <c r="I32" s="58">
        <f t="shared" si="4"/>
        <v>270.23</v>
      </c>
      <c r="J32" s="39">
        <v>53.17</v>
      </c>
      <c r="K32" s="40">
        <v>0</v>
      </c>
      <c r="L32" s="41">
        <v>0</v>
      </c>
      <c r="M32" s="41">
        <v>0</v>
      </c>
      <c r="N32" s="51">
        <f t="shared" si="5"/>
        <v>53.17</v>
      </c>
      <c r="O32" s="50">
        <f t="shared" si="6"/>
        <v>5</v>
      </c>
      <c r="P32" s="39">
        <v>45.7</v>
      </c>
      <c r="Q32" s="40">
        <v>2</v>
      </c>
      <c r="R32" s="41">
        <v>0</v>
      </c>
      <c r="S32" s="41">
        <v>0</v>
      </c>
      <c r="T32" s="53">
        <f t="shared" si="7"/>
        <v>55.7</v>
      </c>
      <c r="U32" s="54">
        <f t="shared" si="8"/>
        <v>12</v>
      </c>
      <c r="V32" s="39">
        <v>59.48</v>
      </c>
      <c r="W32" s="60">
        <v>0</v>
      </c>
      <c r="X32" s="41">
        <v>0</v>
      </c>
      <c r="Y32" s="41">
        <v>0</v>
      </c>
      <c r="Z32" s="53">
        <f t="shared" si="9"/>
        <v>59.48</v>
      </c>
      <c r="AA32" s="54">
        <f t="shared" si="10"/>
        <v>5</v>
      </c>
      <c r="AB32" s="39">
        <v>55.54</v>
      </c>
      <c r="AC32" s="40">
        <v>1</v>
      </c>
      <c r="AD32" s="41">
        <v>0</v>
      </c>
      <c r="AE32" s="41">
        <v>0</v>
      </c>
      <c r="AF32" s="53">
        <f t="shared" si="11"/>
        <v>60.54</v>
      </c>
      <c r="AG32" s="54">
        <f t="shared" si="12"/>
        <v>12</v>
      </c>
      <c r="AH32" s="39">
        <v>41.34</v>
      </c>
      <c r="AI32" s="40">
        <v>0</v>
      </c>
      <c r="AJ32" s="41">
        <v>0</v>
      </c>
      <c r="AK32" s="41">
        <v>0</v>
      </c>
      <c r="AL32" s="53">
        <f t="shared" si="13"/>
        <v>41.34</v>
      </c>
      <c r="AM32" s="54">
        <f t="shared" si="14"/>
        <v>6</v>
      </c>
      <c r="AN32" s="1" t="s">
        <v>52</v>
      </c>
    </row>
    <row r="33" spans="1:39" s="4" customFormat="1" ht="13.5" thickBot="1">
      <c r="A33" s="26" t="s">
        <v>17</v>
      </c>
      <c r="B33" s="26"/>
      <c r="C33" s="26"/>
      <c r="D33" s="26"/>
      <c r="E33" s="27"/>
      <c r="F33" s="28"/>
      <c r="G33" s="29"/>
      <c r="H33" s="30"/>
      <c r="I33" s="57"/>
      <c r="J33" s="42"/>
      <c r="K33" s="28"/>
      <c r="L33" s="28"/>
      <c r="M33" s="28"/>
      <c r="N33" s="43"/>
      <c r="O33" s="30"/>
      <c r="P33" s="42"/>
      <c r="Q33" s="28"/>
      <c r="R33" s="28"/>
      <c r="S33" s="28"/>
      <c r="T33" s="43"/>
      <c r="U33" s="30"/>
      <c r="V33" s="42"/>
      <c r="W33" s="28"/>
      <c r="X33" s="28"/>
      <c r="Y33" s="28"/>
      <c r="Z33" s="43"/>
      <c r="AA33" s="30"/>
      <c r="AB33" s="42"/>
      <c r="AC33" s="28"/>
      <c r="AD33" s="28"/>
      <c r="AE33" s="28"/>
      <c r="AF33" s="43"/>
      <c r="AG33" s="30"/>
      <c r="AH33" s="42"/>
      <c r="AI33" s="28"/>
      <c r="AJ33" s="28"/>
      <c r="AK33" s="28"/>
      <c r="AL33" s="43"/>
      <c r="AM33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C22:AC32 W22:W32 Q22:Q32 K22:K32 AI22:AI32 AC4:AC21 W4:W21 Q4:Q21 K4:K21 AI4:AI21">
      <formula1>0</formula1>
      <formula2>10</formula2>
    </dataValidation>
    <dataValidation errorStyle="warning" type="decimal" allowBlank="1" errorTitle="New Max or Min" error="Please verify your data" sqref="AB4:AB32 V4:V32 P4:P32">
      <formula1>#REF!</formula1>
      <formula2>#REF!</formula2>
    </dataValidation>
    <dataValidation allowBlank="1" showInputMessage="1" sqref="J22:J32 J4:J21"/>
    <dataValidation errorStyle="warning" type="decimal" allowBlank="1" errorTitle="New Max or Min" error="Please verify your data" sqref="AH4:AH32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zoomScale="75" zoomScaleNormal="75" workbookViewId="0" topLeftCell="A1">
      <pane xSplit="8" ySplit="3" topLeftCell="A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AN33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1" t="s">
        <v>4</v>
      </c>
      <c r="K1" s="62"/>
      <c r="L1" s="62"/>
      <c r="M1" s="62"/>
      <c r="N1" s="31"/>
      <c r="O1" s="32"/>
      <c r="P1" s="61" t="s">
        <v>5</v>
      </c>
      <c r="Q1" s="62"/>
      <c r="R1" s="62"/>
      <c r="S1" s="62"/>
      <c r="T1" s="31"/>
      <c r="U1" s="32"/>
      <c r="V1" s="61" t="s">
        <v>6</v>
      </c>
      <c r="W1" s="62"/>
      <c r="X1" s="62"/>
      <c r="Y1" s="62"/>
      <c r="Z1" s="31"/>
      <c r="AA1" s="32"/>
      <c r="AB1" s="61" t="s">
        <v>7</v>
      </c>
      <c r="AC1" s="62"/>
      <c r="AD1" s="62"/>
      <c r="AE1" s="62"/>
      <c r="AF1" s="31"/>
      <c r="AG1" s="32"/>
      <c r="AH1" s="61" t="s">
        <v>8</v>
      </c>
      <c r="AI1" s="62"/>
      <c r="AJ1" s="62"/>
      <c r="AK1" s="62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28</v>
      </c>
      <c r="B4" s="10"/>
      <c r="C4" s="9"/>
      <c r="D4" s="11"/>
      <c r="E4" s="47">
        <f aca="true" t="shared" si="0" ref="E4:E32">RANK(F4,F$3:F$33,1)</f>
        <v>1</v>
      </c>
      <c r="F4" s="48">
        <f aca="true" t="shared" si="1" ref="F4:F32">O4+U4+AA4+AG4+AM4</f>
        <v>19</v>
      </c>
      <c r="G4" s="49">
        <f aca="true" t="shared" si="2" ref="G4:G32">IF(K4=0,1,0)+IF(Q4=0,1,0)+IF(W4=0,1,0)+IF(AC4=0,1,0)+IF(AI4=0,1,0)</f>
        <v>4</v>
      </c>
      <c r="H4" s="50">
        <f aca="true" t="shared" si="3" ref="H4:H32">K4+Q4+W4+AC4+AI4</f>
        <v>4</v>
      </c>
      <c r="I4" s="58">
        <f aca="true" t="shared" si="4" ref="I4:I32">N4+T4+Z4+AF4+AL4</f>
        <v>228.29</v>
      </c>
      <c r="J4" s="39">
        <v>42.2</v>
      </c>
      <c r="K4" s="40">
        <v>0</v>
      </c>
      <c r="L4" s="41">
        <v>0</v>
      </c>
      <c r="M4" s="41">
        <v>0</v>
      </c>
      <c r="N4" s="51">
        <f aca="true" t="shared" si="5" ref="N4:N32">IF((OR(J4="",J4="DNF",J4="DQ",J4="DNC")),"",(J4+(5*K4)+(L4*10)-(M4*10)))</f>
        <v>42.2</v>
      </c>
      <c r="O4" s="50">
        <f aca="true" t="shared" si="6" ref="O4:O32">IF(N4="",Default_Rank_Score,RANK(N4,N$3:N$33,1))</f>
        <v>1</v>
      </c>
      <c r="P4" s="39">
        <v>32.5</v>
      </c>
      <c r="Q4" s="60">
        <v>0</v>
      </c>
      <c r="R4" s="41">
        <v>0</v>
      </c>
      <c r="S4" s="41">
        <v>0</v>
      </c>
      <c r="T4" s="53">
        <f aca="true" t="shared" si="7" ref="T4:T32">IF((OR(P4="",P4="DNF",P4="DQ",P4="DNC")),"",(P4+(5*Q4)+(R4*10)-(S4*10)))</f>
        <v>32.5</v>
      </c>
      <c r="U4" s="54">
        <f aca="true" t="shared" si="8" ref="U4:U32">IF(T4="",Default_Rank_Score,RANK(T4,T$3:T$33,1))</f>
        <v>1</v>
      </c>
      <c r="V4" s="39">
        <v>65.51</v>
      </c>
      <c r="W4" s="40">
        <v>4</v>
      </c>
      <c r="X4" s="41">
        <v>0</v>
      </c>
      <c r="Y4" s="41">
        <v>0</v>
      </c>
      <c r="Z4" s="53">
        <f aca="true" t="shared" si="9" ref="Z4:Z32">IF((OR(V4="",V4="DNF",V4="DQ",V4="DNC")),"",(V4+(5*W4)+(X4*10)-(Y4*10)))</f>
        <v>85.51</v>
      </c>
      <c r="AA4" s="54">
        <f aca="true" t="shared" si="10" ref="AA4:AA32">IF(Z4="",Default_Rank_Score,RANK(Z4,Z$3:Z$33,1))</f>
        <v>15</v>
      </c>
      <c r="AB4" s="39">
        <v>37.07</v>
      </c>
      <c r="AC4" s="40">
        <v>0</v>
      </c>
      <c r="AD4" s="41">
        <v>0</v>
      </c>
      <c r="AE4" s="41">
        <v>0</v>
      </c>
      <c r="AF4" s="53">
        <f aca="true" t="shared" si="11" ref="AF4:AF32">IF((OR(AB4="",AB4="DNF",AB4="DQ",AB4="DNC")),"",(AB4+(5*AC4)+(AD4*10)-(AE4*10)))</f>
        <v>37.07</v>
      </c>
      <c r="AG4" s="54">
        <f aca="true" t="shared" si="12" ref="AG4:AG32">IF(AF4="",Default_Rank_Score,RANK(AF4,AF$3:AF$33,1))</f>
        <v>1</v>
      </c>
      <c r="AH4" s="39">
        <v>31.01</v>
      </c>
      <c r="AI4" s="40">
        <v>0</v>
      </c>
      <c r="AJ4" s="41">
        <v>0</v>
      </c>
      <c r="AK4" s="41">
        <v>0</v>
      </c>
      <c r="AL4" s="53">
        <f aca="true" t="shared" si="13" ref="AL4:AL32">IF((OR(AH4="",AH4="DNF",AH4="DQ",AH4="DNC")),"",(AH4+(5*AI4)+(AJ4*10)-(AK4*10)))</f>
        <v>31.01</v>
      </c>
      <c r="AM4" s="54">
        <f aca="true" t="shared" si="14" ref="AM4:AM32">IF(AL4="",Default_Rank_Score,RANK(AL4,AL$3:AL$33,1))</f>
        <v>1</v>
      </c>
      <c r="AN4" s="1" t="s">
        <v>29</v>
      </c>
    </row>
    <row r="5" spans="1:40" s="1" customFormat="1" ht="12.75">
      <c r="A5" s="12" t="s">
        <v>31</v>
      </c>
      <c r="B5" s="10"/>
      <c r="C5" s="9"/>
      <c r="D5" s="11"/>
      <c r="E5" s="47">
        <f t="shared" si="0"/>
        <v>1</v>
      </c>
      <c r="F5" s="48">
        <f t="shared" si="1"/>
        <v>19</v>
      </c>
      <c r="G5" s="49">
        <f t="shared" si="2"/>
        <v>4</v>
      </c>
      <c r="H5" s="50">
        <f t="shared" si="3"/>
        <v>7</v>
      </c>
      <c r="I5" s="58">
        <f t="shared" si="4"/>
        <v>235.95999999999998</v>
      </c>
      <c r="J5" s="39">
        <v>44.05</v>
      </c>
      <c r="K5" s="40">
        <v>0</v>
      </c>
      <c r="L5" s="41">
        <v>0</v>
      </c>
      <c r="M5" s="41">
        <v>0</v>
      </c>
      <c r="N5" s="51">
        <f t="shared" si="5"/>
        <v>44.05</v>
      </c>
      <c r="O5" s="50">
        <f t="shared" si="6"/>
        <v>2</v>
      </c>
      <c r="P5" s="39">
        <v>36.18</v>
      </c>
      <c r="Q5" s="60">
        <v>0</v>
      </c>
      <c r="R5" s="41">
        <v>0</v>
      </c>
      <c r="S5" s="41">
        <v>0</v>
      </c>
      <c r="T5" s="53">
        <f t="shared" si="7"/>
        <v>36.18</v>
      </c>
      <c r="U5" s="54">
        <f t="shared" si="8"/>
        <v>2</v>
      </c>
      <c r="V5" s="39">
        <v>45.12</v>
      </c>
      <c r="W5" s="40">
        <v>7</v>
      </c>
      <c r="X5" s="41">
        <v>0</v>
      </c>
      <c r="Y5" s="41">
        <v>0</v>
      </c>
      <c r="Z5" s="53">
        <f t="shared" si="9"/>
        <v>80.12</v>
      </c>
      <c r="AA5" s="54">
        <f t="shared" si="10"/>
        <v>11</v>
      </c>
      <c r="AB5" s="39">
        <v>40.79</v>
      </c>
      <c r="AC5" s="40">
        <v>0</v>
      </c>
      <c r="AD5" s="41">
        <v>0</v>
      </c>
      <c r="AE5" s="41">
        <v>0</v>
      </c>
      <c r="AF5" s="53">
        <f t="shared" si="11"/>
        <v>40.79</v>
      </c>
      <c r="AG5" s="54">
        <f t="shared" si="12"/>
        <v>2</v>
      </c>
      <c r="AH5" s="39">
        <v>34.82</v>
      </c>
      <c r="AI5" s="40">
        <v>0</v>
      </c>
      <c r="AJ5" s="41">
        <v>0</v>
      </c>
      <c r="AK5" s="41">
        <v>0</v>
      </c>
      <c r="AL5" s="53">
        <f t="shared" si="13"/>
        <v>34.82</v>
      </c>
      <c r="AM5" s="54">
        <f t="shared" si="14"/>
        <v>2</v>
      </c>
      <c r="AN5" s="1" t="s">
        <v>27</v>
      </c>
    </row>
    <row r="6" spans="1:40" s="1" customFormat="1" ht="12.75">
      <c r="A6" s="12" t="s">
        <v>22</v>
      </c>
      <c r="B6" s="10"/>
      <c r="C6" s="9"/>
      <c r="D6" s="11"/>
      <c r="E6" s="47">
        <f t="shared" si="0"/>
        <v>3</v>
      </c>
      <c r="F6" s="48">
        <f t="shared" si="1"/>
        <v>26</v>
      </c>
      <c r="G6" s="49">
        <f t="shared" si="2"/>
        <v>3</v>
      </c>
      <c r="H6" s="50">
        <f t="shared" si="3"/>
        <v>6</v>
      </c>
      <c r="I6" s="58">
        <f t="shared" si="4"/>
        <v>252.39</v>
      </c>
      <c r="J6" s="39">
        <v>47.82</v>
      </c>
      <c r="K6" s="40">
        <v>0</v>
      </c>
      <c r="L6" s="41">
        <v>0</v>
      </c>
      <c r="M6" s="41">
        <v>0</v>
      </c>
      <c r="N6" s="51">
        <f t="shared" si="5"/>
        <v>47.82</v>
      </c>
      <c r="O6" s="50">
        <f t="shared" si="6"/>
        <v>3</v>
      </c>
      <c r="P6" s="39">
        <v>42.63</v>
      </c>
      <c r="Q6" s="40">
        <v>0</v>
      </c>
      <c r="R6" s="41">
        <v>0</v>
      </c>
      <c r="S6" s="41">
        <v>0</v>
      </c>
      <c r="T6" s="53">
        <f t="shared" si="7"/>
        <v>42.63</v>
      </c>
      <c r="U6" s="54">
        <f t="shared" si="8"/>
        <v>3</v>
      </c>
      <c r="V6" s="39">
        <v>50.23</v>
      </c>
      <c r="W6" s="40">
        <v>4</v>
      </c>
      <c r="X6" s="41">
        <v>0</v>
      </c>
      <c r="Y6" s="41">
        <v>0</v>
      </c>
      <c r="Z6" s="53">
        <f t="shared" si="9"/>
        <v>70.22999999999999</v>
      </c>
      <c r="AA6" s="54">
        <f t="shared" si="10"/>
        <v>8</v>
      </c>
      <c r="AB6" s="39">
        <v>43.1</v>
      </c>
      <c r="AC6" s="40">
        <v>2</v>
      </c>
      <c r="AD6" s="41">
        <v>0</v>
      </c>
      <c r="AE6" s="41">
        <v>0</v>
      </c>
      <c r="AF6" s="53">
        <f t="shared" si="11"/>
        <v>53.1</v>
      </c>
      <c r="AG6" s="54">
        <f t="shared" si="12"/>
        <v>8</v>
      </c>
      <c r="AH6" s="39">
        <v>38.61</v>
      </c>
      <c r="AI6" s="60">
        <v>0</v>
      </c>
      <c r="AJ6" s="41">
        <v>0</v>
      </c>
      <c r="AK6" s="41">
        <v>0</v>
      </c>
      <c r="AL6" s="53">
        <f t="shared" si="13"/>
        <v>38.61</v>
      </c>
      <c r="AM6" s="54">
        <f t="shared" si="14"/>
        <v>4</v>
      </c>
      <c r="AN6" s="1" t="s">
        <v>23</v>
      </c>
    </row>
    <row r="7" spans="1:40" s="1" customFormat="1" ht="12.75">
      <c r="A7" s="12" t="s">
        <v>45</v>
      </c>
      <c r="B7" s="10"/>
      <c r="C7" s="9"/>
      <c r="D7" s="11"/>
      <c r="E7" s="47">
        <f t="shared" si="0"/>
        <v>4</v>
      </c>
      <c r="F7" s="48">
        <f t="shared" si="1"/>
        <v>35</v>
      </c>
      <c r="G7" s="49">
        <f t="shared" si="2"/>
        <v>1</v>
      </c>
      <c r="H7" s="50">
        <f t="shared" si="3"/>
        <v>10</v>
      </c>
      <c r="I7" s="58">
        <f t="shared" si="4"/>
        <v>264.78000000000003</v>
      </c>
      <c r="J7" s="39">
        <v>55.59</v>
      </c>
      <c r="K7" s="40">
        <v>3</v>
      </c>
      <c r="L7" s="41">
        <v>0</v>
      </c>
      <c r="M7" s="41">
        <v>0</v>
      </c>
      <c r="N7" s="51">
        <f t="shared" si="5"/>
        <v>70.59</v>
      </c>
      <c r="O7" s="50">
        <f t="shared" si="6"/>
        <v>14</v>
      </c>
      <c r="P7" s="39">
        <v>44.33</v>
      </c>
      <c r="Q7" s="40">
        <v>2</v>
      </c>
      <c r="R7" s="41">
        <v>0</v>
      </c>
      <c r="S7" s="41">
        <v>1</v>
      </c>
      <c r="T7" s="53">
        <f t="shared" si="7"/>
        <v>44.33</v>
      </c>
      <c r="U7" s="54">
        <f t="shared" si="8"/>
        <v>4</v>
      </c>
      <c r="V7" s="39">
        <v>39.06</v>
      </c>
      <c r="W7" s="40">
        <v>4</v>
      </c>
      <c r="X7" s="41">
        <v>0</v>
      </c>
      <c r="Y7" s="41">
        <v>0</v>
      </c>
      <c r="Z7" s="53">
        <f t="shared" si="9"/>
        <v>59.06</v>
      </c>
      <c r="AA7" s="54">
        <f t="shared" si="10"/>
        <v>4</v>
      </c>
      <c r="AB7" s="39">
        <v>44.65</v>
      </c>
      <c r="AC7" s="40">
        <v>0</v>
      </c>
      <c r="AD7" s="41">
        <v>0</v>
      </c>
      <c r="AE7" s="41">
        <v>0</v>
      </c>
      <c r="AF7" s="53">
        <f t="shared" si="11"/>
        <v>44.65</v>
      </c>
      <c r="AG7" s="54">
        <f t="shared" si="12"/>
        <v>3</v>
      </c>
      <c r="AH7" s="39">
        <v>41.15</v>
      </c>
      <c r="AI7" s="40">
        <v>1</v>
      </c>
      <c r="AJ7" s="41">
        <v>0</v>
      </c>
      <c r="AK7" s="41">
        <v>0</v>
      </c>
      <c r="AL7" s="53">
        <f t="shared" si="13"/>
        <v>46.15</v>
      </c>
      <c r="AM7" s="54">
        <f t="shared" si="14"/>
        <v>10</v>
      </c>
      <c r="AN7" s="1" t="s">
        <v>46</v>
      </c>
    </row>
    <row r="8" spans="1:40" s="1" customFormat="1" ht="12.75">
      <c r="A8" s="12" t="s">
        <v>51</v>
      </c>
      <c r="B8" s="10"/>
      <c r="C8" s="9"/>
      <c r="D8" s="11"/>
      <c r="E8" s="47">
        <f t="shared" si="0"/>
        <v>5</v>
      </c>
      <c r="F8" s="48">
        <f t="shared" si="1"/>
        <v>40</v>
      </c>
      <c r="G8" s="49">
        <f t="shared" si="2"/>
        <v>3</v>
      </c>
      <c r="H8" s="50">
        <f t="shared" si="3"/>
        <v>3</v>
      </c>
      <c r="I8" s="58">
        <f t="shared" si="4"/>
        <v>270.23</v>
      </c>
      <c r="J8" s="39">
        <v>53.17</v>
      </c>
      <c r="K8" s="40">
        <v>0</v>
      </c>
      <c r="L8" s="41">
        <v>0</v>
      </c>
      <c r="M8" s="41">
        <v>0</v>
      </c>
      <c r="N8" s="51">
        <f t="shared" si="5"/>
        <v>53.17</v>
      </c>
      <c r="O8" s="50">
        <f t="shared" si="6"/>
        <v>5</v>
      </c>
      <c r="P8" s="39">
        <v>45.7</v>
      </c>
      <c r="Q8" s="40">
        <v>2</v>
      </c>
      <c r="R8" s="41">
        <v>0</v>
      </c>
      <c r="S8" s="41">
        <v>0</v>
      </c>
      <c r="T8" s="53">
        <f t="shared" si="7"/>
        <v>55.7</v>
      </c>
      <c r="U8" s="54">
        <f t="shared" si="8"/>
        <v>12</v>
      </c>
      <c r="V8" s="39">
        <v>59.48</v>
      </c>
      <c r="W8" s="60">
        <v>0</v>
      </c>
      <c r="X8" s="41">
        <v>0</v>
      </c>
      <c r="Y8" s="41">
        <v>0</v>
      </c>
      <c r="Z8" s="53">
        <f t="shared" si="9"/>
        <v>59.48</v>
      </c>
      <c r="AA8" s="54">
        <f t="shared" si="10"/>
        <v>5</v>
      </c>
      <c r="AB8" s="39">
        <v>55.54</v>
      </c>
      <c r="AC8" s="40">
        <v>1</v>
      </c>
      <c r="AD8" s="41">
        <v>0</v>
      </c>
      <c r="AE8" s="41">
        <v>0</v>
      </c>
      <c r="AF8" s="53">
        <f t="shared" si="11"/>
        <v>60.54</v>
      </c>
      <c r="AG8" s="54">
        <f t="shared" si="12"/>
        <v>12</v>
      </c>
      <c r="AH8" s="39">
        <v>41.34</v>
      </c>
      <c r="AI8" s="40">
        <v>0</v>
      </c>
      <c r="AJ8" s="41">
        <v>0</v>
      </c>
      <c r="AK8" s="41">
        <v>0</v>
      </c>
      <c r="AL8" s="53">
        <f t="shared" si="13"/>
        <v>41.34</v>
      </c>
      <c r="AM8" s="54">
        <f t="shared" si="14"/>
        <v>6</v>
      </c>
      <c r="AN8" s="1" t="s">
        <v>52</v>
      </c>
    </row>
    <row r="9" spans="1:40" s="1" customFormat="1" ht="12.75">
      <c r="A9" s="12" t="s">
        <v>26</v>
      </c>
      <c r="B9" s="10"/>
      <c r="C9" s="9"/>
      <c r="D9" s="11"/>
      <c r="E9" s="47">
        <f t="shared" si="0"/>
        <v>5</v>
      </c>
      <c r="F9" s="48">
        <f t="shared" si="1"/>
        <v>40</v>
      </c>
      <c r="G9" s="49">
        <f t="shared" si="2"/>
        <v>4</v>
      </c>
      <c r="H9" s="50">
        <f t="shared" si="3"/>
        <v>4</v>
      </c>
      <c r="I9" s="58">
        <f t="shared" si="4"/>
        <v>281.88</v>
      </c>
      <c r="J9" s="39">
        <v>61.65</v>
      </c>
      <c r="K9" s="40">
        <v>0</v>
      </c>
      <c r="L9" s="41">
        <v>0</v>
      </c>
      <c r="M9" s="41">
        <v>0</v>
      </c>
      <c r="N9" s="51">
        <f t="shared" si="5"/>
        <v>61.65</v>
      </c>
      <c r="O9" s="50">
        <f t="shared" si="6"/>
        <v>10</v>
      </c>
      <c r="P9" s="39">
        <v>50.44</v>
      </c>
      <c r="Q9" s="40">
        <v>0</v>
      </c>
      <c r="R9" s="41">
        <v>0</v>
      </c>
      <c r="S9" s="41">
        <v>0</v>
      </c>
      <c r="T9" s="53">
        <f t="shared" si="7"/>
        <v>50.44</v>
      </c>
      <c r="U9" s="54">
        <f t="shared" si="8"/>
        <v>7</v>
      </c>
      <c r="V9" s="39">
        <v>62.65</v>
      </c>
      <c r="W9" s="60">
        <v>4</v>
      </c>
      <c r="X9" s="41">
        <v>0</v>
      </c>
      <c r="Y9" s="41">
        <v>0</v>
      </c>
      <c r="Z9" s="53">
        <f t="shared" si="9"/>
        <v>82.65</v>
      </c>
      <c r="AA9" s="54">
        <f t="shared" si="10"/>
        <v>13</v>
      </c>
      <c r="AB9" s="39">
        <v>46</v>
      </c>
      <c r="AC9" s="40">
        <v>0</v>
      </c>
      <c r="AD9" s="41">
        <v>0</v>
      </c>
      <c r="AE9" s="41">
        <v>0</v>
      </c>
      <c r="AF9" s="53">
        <f t="shared" si="11"/>
        <v>46</v>
      </c>
      <c r="AG9" s="54">
        <f t="shared" si="12"/>
        <v>5</v>
      </c>
      <c r="AH9" s="39">
        <v>41.14</v>
      </c>
      <c r="AI9" s="40">
        <v>0</v>
      </c>
      <c r="AJ9" s="41">
        <v>0</v>
      </c>
      <c r="AK9" s="41">
        <v>0</v>
      </c>
      <c r="AL9" s="53">
        <f t="shared" si="13"/>
        <v>41.14</v>
      </c>
      <c r="AM9" s="54">
        <f t="shared" si="14"/>
        <v>5</v>
      </c>
      <c r="AN9" s="1" t="s">
        <v>27</v>
      </c>
    </row>
    <row r="10" spans="1:40" s="1" customFormat="1" ht="12.75">
      <c r="A10" s="12" t="s">
        <v>62</v>
      </c>
      <c r="B10" s="10"/>
      <c r="C10" s="9"/>
      <c r="D10" s="11"/>
      <c r="E10" s="47">
        <f t="shared" si="0"/>
        <v>7</v>
      </c>
      <c r="F10" s="48">
        <f t="shared" si="1"/>
        <v>43</v>
      </c>
      <c r="G10" s="49">
        <f t="shared" si="2"/>
        <v>4</v>
      </c>
      <c r="H10" s="50">
        <f t="shared" si="3"/>
        <v>4</v>
      </c>
      <c r="I10" s="58">
        <f t="shared" si="4"/>
        <v>287.95000000000005</v>
      </c>
      <c r="J10" s="39">
        <v>56.06</v>
      </c>
      <c r="K10" s="60">
        <v>0</v>
      </c>
      <c r="L10" s="41">
        <v>0</v>
      </c>
      <c r="M10" s="41">
        <v>0</v>
      </c>
      <c r="N10" s="51">
        <f t="shared" si="5"/>
        <v>56.06</v>
      </c>
      <c r="O10" s="50">
        <f t="shared" si="6"/>
        <v>7</v>
      </c>
      <c r="P10" s="39">
        <v>50.7</v>
      </c>
      <c r="Q10" s="40">
        <v>0</v>
      </c>
      <c r="R10" s="41">
        <v>0</v>
      </c>
      <c r="S10" s="41">
        <v>0</v>
      </c>
      <c r="T10" s="53">
        <f t="shared" si="7"/>
        <v>50.7</v>
      </c>
      <c r="U10" s="54">
        <f t="shared" si="8"/>
        <v>8</v>
      </c>
      <c r="V10" s="39">
        <v>59.42</v>
      </c>
      <c r="W10" s="40">
        <v>4</v>
      </c>
      <c r="X10" s="41">
        <v>0</v>
      </c>
      <c r="Y10" s="41">
        <v>0</v>
      </c>
      <c r="Z10" s="53">
        <f t="shared" si="9"/>
        <v>79.42</v>
      </c>
      <c r="AA10" s="54">
        <f t="shared" si="10"/>
        <v>10</v>
      </c>
      <c r="AB10" s="39">
        <v>59.02</v>
      </c>
      <c r="AC10" s="40">
        <v>0</v>
      </c>
      <c r="AD10" s="41">
        <v>0</v>
      </c>
      <c r="AE10" s="41">
        <v>0</v>
      </c>
      <c r="AF10" s="53">
        <f t="shared" si="11"/>
        <v>59.02</v>
      </c>
      <c r="AG10" s="54">
        <f t="shared" si="12"/>
        <v>11</v>
      </c>
      <c r="AH10" s="39">
        <v>42.75</v>
      </c>
      <c r="AI10" s="40">
        <v>0</v>
      </c>
      <c r="AJ10" s="41">
        <v>0</v>
      </c>
      <c r="AK10" s="41">
        <v>0</v>
      </c>
      <c r="AL10" s="53">
        <f t="shared" si="13"/>
        <v>42.75</v>
      </c>
      <c r="AM10" s="54">
        <f t="shared" si="14"/>
        <v>7</v>
      </c>
      <c r="AN10" s="1" t="s">
        <v>63</v>
      </c>
    </row>
    <row r="11" spans="1:40" s="1" customFormat="1" ht="12.75">
      <c r="A11" s="12" t="s">
        <v>34</v>
      </c>
      <c r="B11" s="10"/>
      <c r="C11" s="9"/>
      <c r="D11" s="11"/>
      <c r="E11" s="47">
        <f t="shared" si="0"/>
        <v>8</v>
      </c>
      <c r="F11" s="48">
        <f t="shared" si="1"/>
        <v>45</v>
      </c>
      <c r="G11" s="49">
        <f t="shared" si="2"/>
        <v>1</v>
      </c>
      <c r="H11" s="50">
        <f t="shared" si="3"/>
        <v>13</v>
      </c>
      <c r="I11" s="58">
        <f t="shared" si="4"/>
        <v>270.89</v>
      </c>
      <c r="J11" s="39">
        <v>45.76</v>
      </c>
      <c r="K11" s="40">
        <v>5</v>
      </c>
      <c r="L11" s="41">
        <v>0</v>
      </c>
      <c r="M11" s="41">
        <v>0</v>
      </c>
      <c r="N11" s="51">
        <f t="shared" si="5"/>
        <v>70.75999999999999</v>
      </c>
      <c r="O11" s="50">
        <f t="shared" si="6"/>
        <v>15</v>
      </c>
      <c r="P11" s="39">
        <v>42.21</v>
      </c>
      <c r="Q11" s="40">
        <v>5</v>
      </c>
      <c r="R11" s="41">
        <v>0</v>
      </c>
      <c r="S11" s="41">
        <v>0</v>
      </c>
      <c r="T11" s="53">
        <f t="shared" si="7"/>
        <v>67.21000000000001</v>
      </c>
      <c r="U11" s="54">
        <f t="shared" si="8"/>
        <v>17</v>
      </c>
      <c r="V11" s="39">
        <v>31.01</v>
      </c>
      <c r="W11" s="60">
        <v>2</v>
      </c>
      <c r="X11" s="41">
        <v>0</v>
      </c>
      <c r="Y11" s="41">
        <v>0</v>
      </c>
      <c r="Z11" s="53">
        <f t="shared" si="9"/>
        <v>41.010000000000005</v>
      </c>
      <c r="AA11" s="54">
        <f t="shared" si="10"/>
        <v>1</v>
      </c>
      <c r="AB11" s="39">
        <v>48.82</v>
      </c>
      <c r="AC11" s="40">
        <v>1</v>
      </c>
      <c r="AD11" s="41">
        <v>0</v>
      </c>
      <c r="AE11" s="41">
        <v>0</v>
      </c>
      <c r="AF11" s="53">
        <f t="shared" si="11"/>
        <v>53.82</v>
      </c>
      <c r="AG11" s="54">
        <f t="shared" si="12"/>
        <v>9</v>
      </c>
      <c r="AH11" s="39">
        <v>38.09</v>
      </c>
      <c r="AI11" s="40">
        <v>0</v>
      </c>
      <c r="AJ11" s="41">
        <v>0</v>
      </c>
      <c r="AK11" s="41">
        <v>0</v>
      </c>
      <c r="AL11" s="53">
        <f t="shared" si="13"/>
        <v>38.09</v>
      </c>
      <c r="AM11" s="54">
        <f t="shared" si="14"/>
        <v>3</v>
      </c>
      <c r="AN11" s="1" t="s">
        <v>33</v>
      </c>
    </row>
    <row r="12" spans="1:40" s="1" customFormat="1" ht="12.75">
      <c r="A12" s="12" t="s">
        <v>61</v>
      </c>
      <c r="B12" s="10"/>
      <c r="C12" s="9"/>
      <c r="D12" s="11"/>
      <c r="E12" s="47">
        <f t="shared" si="0"/>
        <v>9</v>
      </c>
      <c r="F12" s="48">
        <f t="shared" si="1"/>
        <v>47</v>
      </c>
      <c r="G12" s="49">
        <f t="shared" si="2"/>
        <v>2</v>
      </c>
      <c r="H12" s="50">
        <f t="shared" si="3"/>
        <v>7</v>
      </c>
      <c r="I12" s="58">
        <f t="shared" si="4"/>
        <v>281.48</v>
      </c>
      <c r="J12" s="39">
        <v>49.77</v>
      </c>
      <c r="K12" s="40">
        <v>0</v>
      </c>
      <c r="L12" s="41">
        <v>0</v>
      </c>
      <c r="M12" s="41">
        <v>0</v>
      </c>
      <c r="N12" s="51">
        <f t="shared" si="5"/>
        <v>49.77</v>
      </c>
      <c r="O12" s="50">
        <f t="shared" si="6"/>
        <v>4</v>
      </c>
      <c r="P12" s="39">
        <v>46.32</v>
      </c>
      <c r="Q12" s="40">
        <v>2</v>
      </c>
      <c r="R12" s="41">
        <v>0</v>
      </c>
      <c r="S12" s="41">
        <v>0</v>
      </c>
      <c r="T12" s="53">
        <f t="shared" si="7"/>
        <v>56.32</v>
      </c>
      <c r="U12" s="54">
        <f t="shared" si="8"/>
        <v>14</v>
      </c>
      <c r="V12" s="39">
        <v>54.15</v>
      </c>
      <c r="W12" s="40">
        <v>3</v>
      </c>
      <c r="X12" s="41">
        <v>0</v>
      </c>
      <c r="Y12" s="41">
        <v>0</v>
      </c>
      <c r="Z12" s="53">
        <f t="shared" si="9"/>
        <v>69.15</v>
      </c>
      <c r="AA12" s="54">
        <f t="shared" si="10"/>
        <v>7</v>
      </c>
      <c r="AB12" s="39">
        <v>52.7</v>
      </c>
      <c r="AC12" s="40">
        <v>2</v>
      </c>
      <c r="AD12" s="41">
        <v>0</v>
      </c>
      <c r="AE12" s="41">
        <v>0</v>
      </c>
      <c r="AF12" s="53">
        <f t="shared" si="11"/>
        <v>62.7</v>
      </c>
      <c r="AG12" s="54">
        <f t="shared" si="12"/>
        <v>14</v>
      </c>
      <c r="AH12" s="39">
        <v>43.54</v>
      </c>
      <c r="AI12" s="40">
        <v>0</v>
      </c>
      <c r="AJ12" s="41">
        <v>0</v>
      </c>
      <c r="AK12" s="41">
        <v>0</v>
      </c>
      <c r="AL12" s="53">
        <f t="shared" si="13"/>
        <v>43.54</v>
      </c>
      <c r="AM12" s="54">
        <f t="shared" si="14"/>
        <v>8</v>
      </c>
      <c r="AN12" s="1" t="s">
        <v>33</v>
      </c>
    </row>
    <row r="13" spans="1:40" s="1" customFormat="1" ht="12.75">
      <c r="A13" s="12" t="s">
        <v>42</v>
      </c>
      <c r="B13" s="10"/>
      <c r="C13" s="9"/>
      <c r="D13" s="11"/>
      <c r="E13" s="47">
        <f t="shared" si="0"/>
        <v>10</v>
      </c>
      <c r="F13" s="48">
        <f t="shared" si="1"/>
        <v>50</v>
      </c>
      <c r="G13" s="49">
        <f t="shared" si="2"/>
        <v>3</v>
      </c>
      <c r="H13" s="50">
        <f t="shared" si="3"/>
        <v>6</v>
      </c>
      <c r="I13" s="58">
        <f t="shared" si="4"/>
        <v>283.64</v>
      </c>
      <c r="J13" s="39">
        <v>62.13</v>
      </c>
      <c r="K13" s="40">
        <v>0</v>
      </c>
      <c r="L13" s="41">
        <v>0</v>
      </c>
      <c r="M13" s="41">
        <v>0</v>
      </c>
      <c r="N13" s="51">
        <f t="shared" si="5"/>
        <v>62.13</v>
      </c>
      <c r="O13" s="50">
        <f t="shared" si="6"/>
        <v>11</v>
      </c>
      <c r="P13" s="39">
        <v>60.94</v>
      </c>
      <c r="Q13" s="40">
        <v>4</v>
      </c>
      <c r="R13" s="41">
        <v>0</v>
      </c>
      <c r="S13" s="41">
        <v>1</v>
      </c>
      <c r="T13" s="53">
        <f t="shared" si="7"/>
        <v>70.94</v>
      </c>
      <c r="U13" s="54">
        <f t="shared" si="8"/>
        <v>19</v>
      </c>
      <c r="V13" s="39">
        <v>43.07</v>
      </c>
      <c r="W13" s="40">
        <v>2</v>
      </c>
      <c r="X13" s="41">
        <v>0</v>
      </c>
      <c r="Y13" s="41">
        <v>0</v>
      </c>
      <c r="Z13" s="53">
        <f t="shared" si="9"/>
        <v>53.07</v>
      </c>
      <c r="AA13" s="54">
        <f t="shared" si="10"/>
        <v>3</v>
      </c>
      <c r="AB13" s="39">
        <v>45.81</v>
      </c>
      <c r="AC13" s="40">
        <v>0</v>
      </c>
      <c r="AD13" s="41">
        <v>0</v>
      </c>
      <c r="AE13" s="41">
        <v>0</v>
      </c>
      <c r="AF13" s="53">
        <f t="shared" si="11"/>
        <v>45.81</v>
      </c>
      <c r="AG13" s="54">
        <f t="shared" si="12"/>
        <v>4</v>
      </c>
      <c r="AH13" s="39">
        <v>51.69</v>
      </c>
      <c r="AI13" s="40">
        <v>0</v>
      </c>
      <c r="AJ13" s="41">
        <v>0</v>
      </c>
      <c r="AK13" s="41">
        <v>0</v>
      </c>
      <c r="AL13" s="53">
        <f t="shared" si="13"/>
        <v>51.69</v>
      </c>
      <c r="AM13" s="54">
        <f t="shared" si="14"/>
        <v>13</v>
      </c>
      <c r="AN13" s="1" t="s">
        <v>27</v>
      </c>
    </row>
    <row r="14" spans="1:40" s="1" customFormat="1" ht="12.75">
      <c r="A14" s="12" t="s">
        <v>35</v>
      </c>
      <c r="B14" s="10"/>
      <c r="C14" s="9"/>
      <c r="D14" s="11"/>
      <c r="E14" s="47">
        <f t="shared" si="0"/>
        <v>11</v>
      </c>
      <c r="F14" s="48">
        <f t="shared" si="1"/>
        <v>55</v>
      </c>
      <c r="G14" s="49">
        <f t="shared" si="2"/>
        <v>2</v>
      </c>
      <c r="H14" s="50">
        <f t="shared" si="3"/>
        <v>8</v>
      </c>
      <c r="I14" s="58">
        <f t="shared" si="4"/>
        <v>290.51</v>
      </c>
      <c r="J14" s="39">
        <v>62.22</v>
      </c>
      <c r="K14" s="40">
        <v>3</v>
      </c>
      <c r="L14" s="41">
        <v>0</v>
      </c>
      <c r="M14" s="41">
        <v>0</v>
      </c>
      <c r="N14" s="51">
        <f t="shared" si="5"/>
        <v>77.22</v>
      </c>
      <c r="O14" s="50">
        <f t="shared" si="6"/>
        <v>18</v>
      </c>
      <c r="P14" s="39">
        <v>47.59</v>
      </c>
      <c r="Q14" s="40">
        <v>2</v>
      </c>
      <c r="R14" s="41">
        <v>0</v>
      </c>
      <c r="S14" s="41">
        <v>0</v>
      </c>
      <c r="T14" s="53">
        <f t="shared" si="7"/>
        <v>57.59</v>
      </c>
      <c r="U14" s="54">
        <f t="shared" si="8"/>
        <v>16</v>
      </c>
      <c r="V14" s="39">
        <v>47.76</v>
      </c>
      <c r="W14" s="40">
        <v>3</v>
      </c>
      <c r="X14" s="41">
        <v>0</v>
      </c>
      <c r="Y14" s="41">
        <v>0</v>
      </c>
      <c r="Z14" s="53">
        <f t="shared" si="9"/>
        <v>62.76</v>
      </c>
      <c r="AA14" s="54">
        <f t="shared" si="10"/>
        <v>6</v>
      </c>
      <c r="AB14" s="39">
        <v>49</v>
      </c>
      <c r="AC14" s="40">
        <v>0</v>
      </c>
      <c r="AD14" s="41">
        <v>0</v>
      </c>
      <c r="AE14" s="41">
        <v>0</v>
      </c>
      <c r="AF14" s="53">
        <f t="shared" si="11"/>
        <v>49</v>
      </c>
      <c r="AG14" s="54">
        <f t="shared" si="12"/>
        <v>6</v>
      </c>
      <c r="AH14" s="39">
        <v>43.94</v>
      </c>
      <c r="AI14" s="40">
        <v>0</v>
      </c>
      <c r="AJ14" s="41">
        <v>0</v>
      </c>
      <c r="AK14" s="41">
        <v>0</v>
      </c>
      <c r="AL14" s="53">
        <f t="shared" si="13"/>
        <v>43.94</v>
      </c>
      <c r="AM14" s="54">
        <f t="shared" si="14"/>
        <v>9</v>
      </c>
      <c r="AN14" s="1" t="s">
        <v>36</v>
      </c>
    </row>
    <row r="15" spans="1:40" s="1" customFormat="1" ht="12.75">
      <c r="A15" s="12" t="s">
        <v>47</v>
      </c>
      <c r="B15" s="10"/>
      <c r="C15" s="9"/>
      <c r="D15" s="11"/>
      <c r="E15" s="47">
        <f t="shared" si="0"/>
        <v>12</v>
      </c>
      <c r="F15" s="48">
        <f t="shared" si="1"/>
        <v>56</v>
      </c>
      <c r="G15" s="49">
        <f t="shared" si="2"/>
        <v>4</v>
      </c>
      <c r="H15" s="50">
        <f t="shared" si="3"/>
        <v>4</v>
      </c>
      <c r="I15" s="58">
        <f t="shared" si="4"/>
        <v>309.96000000000004</v>
      </c>
      <c r="J15" s="39">
        <v>59.08</v>
      </c>
      <c r="K15" s="40">
        <v>0</v>
      </c>
      <c r="L15" s="41">
        <v>0</v>
      </c>
      <c r="M15" s="41">
        <v>0</v>
      </c>
      <c r="N15" s="51">
        <f t="shared" si="5"/>
        <v>59.08</v>
      </c>
      <c r="O15" s="50">
        <f t="shared" si="6"/>
        <v>8</v>
      </c>
      <c r="P15" s="39">
        <v>47.93</v>
      </c>
      <c r="Q15" s="60">
        <v>0</v>
      </c>
      <c r="R15" s="41">
        <v>0</v>
      </c>
      <c r="S15" s="41">
        <v>0</v>
      </c>
      <c r="T15" s="53">
        <f t="shared" si="7"/>
        <v>47.93</v>
      </c>
      <c r="U15" s="54">
        <f t="shared" si="8"/>
        <v>5</v>
      </c>
      <c r="V15" s="39">
        <v>59.74</v>
      </c>
      <c r="W15" s="40">
        <v>4</v>
      </c>
      <c r="X15" s="41">
        <v>1</v>
      </c>
      <c r="Y15" s="41">
        <v>0</v>
      </c>
      <c r="Z15" s="53">
        <f t="shared" si="9"/>
        <v>89.74000000000001</v>
      </c>
      <c r="AA15" s="54">
        <f t="shared" si="10"/>
        <v>18</v>
      </c>
      <c r="AB15" s="39">
        <v>56.93</v>
      </c>
      <c r="AC15" s="40">
        <v>0</v>
      </c>
      <c r="AD15" s="41">
        <v>0</v>
      </c>
      <c r="AE15" s="41">
        <v>0</v>
      </c>
      <c r="AF15" s="53">
        <f t="shared" si="11"/>
        <v>56.93</v>
      </c>
      <c r="AG15" s="54">
        <f t="shared" si="12"/>
        <v>10</v>
      </c>
      <c r="AH15" s="39">
        <v>56.28</v>
      </c>
      <c r="AI15" s="40">
        <v>0</v>
      </c>
      <c r="AJ15" s="41">
        <v>0</v>
      </c>
      <c r="AK15" s="41">
        <v>0</v>
      </c>
      <c r="AL15" s="53">
        <f t="shared" si="13"/>
        <v>56.28</v>
      </c>
      <c r="AM15" s="54">
        <f t="shared" si="14"/>
        <v>15</v>
      </c>
      <c r="AN15" s="1" t="s">
        <v>48</v>
      </c>
    </row>
    <row r="16" spans="1:40" s="1" customFormat="1" ht="12.75">
      <c r="A16" s="12" t="s">
        <v>24</v>
      </c>
      <c r="B16" s="10"/>
      <c r="C16" s="9"/>
      <c r="D16" s="11"/>
      <c r="E16" s="47">
        <f t="shared" si="0"/>
        <v>13</v>
      </c>
      <c r="F16" s="48">
        <f t="shared" si="1"/>
        <v>58</v>
      </c>
      <c r="G16" s="49">
        <f t="shared" si="2"/>
        <v>3</v>
      </c>
      <c r="H16" s="50">
        <f t="shared" si="3"/>
        <v>9</v>
      </c>
      <c r="I16" s="58">
        <f t="shared" si="4"/>
        <v>313.41999999999996</v>
      </c>
      <c r="J16" s="39">
        <v>55.69</v>
      </c>
      <c r="K16" s="60">
        <v>0</v>
      </c>
      <c r="L16" s="41">
        <v>0</v>
      </c>
      <c r="M16" s="41">
        <v>0</v>
      </c>
      <c r="N16" s="51">
        <f t="shared" si="5"/>
        <v>55.69</v>
      </c>
      <c r="O16" s="50">
        <f t="shared" si="6"/>
        <v>6</v>
      </c>
      <c r="P16" s="39">
        <v>49.08</v>
      </c>
      <c r="Q16" s="40">
        <v>8</v>
      </c>
      <c r="R16" s="41">
        <v>0</v>
      </c>
      <c r="S16" s="41">
        <v>0</v>
      </c>
      <c r="T16" s="53">
        <f t="shared" si="7"/>
        <v>89.08</v>
      </c>
      <c r="U16" s="54">
        <f t="shared" si="8"/>
        <v>23</v>
      </c>
      <c r="V16" s="39">
        <v>51.61</v>
      </c>
      <c r="W16" s="40">
        <v>0</v>
      </c>
      <c r="X16" s="41">
        <v>0</v>
      </c>
      <c r="Y16" s="41">
        <v>0</v>
      </c>
      <c r="Z16" s="53">
        <f t="shared" si="9"/>
        <v>51.61</v>
      </c>
      <c r="AA16" s="54">
        <f t="shared" si="10"/>
        <v>2</v>
      </c>
      <c r="AB16" s="39">
        <v>61.63</v>
      </c>
      <c r="AC16" s="40">
        <v>0</v>
      </c>
      <c r="AD16" s="41">
        <v>0</v>
      </c>
      <c r="AE16" s="41">
        <v>0</v>
      </c>
      <c r="AF16" s="53">
        <f t="shared" si="11"/>
        <v>61.63</v>
      </c>
      <c r="AG16" s="54">
        <f t="shared" si="12"/>
        <v>13</v>
      </c>
      <c r="AH16" s="39">
        <v>50.41</v>
      </c>
      <c r="AI16" s="40">
        <v>1</v>
      </c>
      <c r="AJ16" s="41">
        <v>0</v>
      </c>
      <c r="AK16" s="41">
        <v>0</v>
      </c>
      <c r="AL16" s="53">
        <f t="shared" si="13"/>
        <v>55.41</v>
      </c>
      <c r="AM16" s="54">
        <f t="shared" si="14"/>
        <v>14</v>
      </c>
      <c r="AN16" s="1" t="s">
        <v>25</v>
      </c>
    </row>
    <row r="17" spans="1:40" s="1" customFormat="1" ht="12.75">
      <c r="A17" s="12" t="s">
        <v>30</v>
      </c>
      <c r="B17" s="10"/>
      <c r="C17" s="9"/>
      <c r="D17" s="11"/>
      <c r="E17" s="47">
        <f t="shared" si="0"/>
        <v>14</v>
      </c>
      <c r="F17" s="48">
        <f t="shared" si="1"/>
        <v>68</v>
      </c>
      <c r="G17" s="49">
        <f t="shared" si="2"/>
        <v>2</v>
      </c>
      <c r="H17" s="50">
        <f t="shared" si="3"/>
        <v>10</v>
      </c>
      <c r="I17" s="58">
        <f t="shared" si="4"/>
        <v>333.69999999999993</v>
      </c>
      <c r="J17" s="39">
        <v>61.13</v>
      </c>
      <c r="K17" s="40">
        <v>2</v>
      </c>
      <c r="L17" s="41">
        <v>0</v>
      </c>
      <c r="M17" s="41">
        <v>0</v>
      </c>
      <c r="N17" s="51">
        <f t="shared" si="5"/>
        <v>71.13</v>
      </c>
      <c r="O17" s="50">
        <f t="shared" si="6"/>
        <v>16</v>
      </c>
      <c r="P17" s="39">
        <v>50.33</v>
      </c>
      <c r="Q17" s="40">
        <v>0</v>
      </c>
      <c r="R17" s="41">
        <v>0</v>
      </c>
      <c r="S17" s="41">
        <v>0</v>
      </c>
      <c r="T17" s="53">
        <f t="shared" si="7"/>
        <v>50.33</v>
      </c>
      <c r="U17" s="54">
        <f t="shared" si="8"/>
        <v>6</v>
      </c>
      <c r="V17" s="39">
        <v>59.01</v>
      </c>
      <c r="W17" s="40">
        <v>6</v>
      </c>
      <c r="X17" s="41">
        <v>0</v>
      </c>
      <c r="Y17" s="41">
        <v>0</v>
      </c>
      <c r="Z17" s="53">
        <f t="shared" si="9"/>
        <v>89.00999999999999</v>
      </c>
      <c r="AA17" s="54">
        <f t="shared" si="10"/>
        <v>17</v>
      </c>
      <c r="AB17" s="39">
        <v>52.96</v>
      </c>
      <c r="AC17" s="40">
        <v>0</v>
      </c>
      <c r="AD17" s="41">
        <v>0</v>
      </c>
      <c r="AE17" s="41">
        <v>0</v>
      </c>
      <c r="AF17" s="53">
        <f t="shared" si="11"/>
        <v>52.96</v>
      </c>
      <c r="AG17" s="54">
        <f t="shared" si="12"/>
        <v>7</v>
      </c>
      <c r="AH17" s="39">
        <v>60.27</v>
      </c>
      <c r="AI17" s="40">
        <v>2</v>
      </c>
      <c r="AJ17" s="41">
        <v>0</v>
      </c>
      <c r="AK17" s="41">
        <v>0</v>
      </c>
      <c r="AL17" s="53">
        <f t="shared" si="13"/>
        <v>70.27000000000001</v>
      </c>
      <c r="AM17" s="54">
        <f t="shared" si="14"/>
        <v>22</v>
      </c>
      <c r="AN17" s="1" t="s">
        <v>25</v>
      </c>
    </row>
    <row r="18" spans="1:40" s="1" customFormat="1" ht="12.75">
      <c r="A18" s="12" t="s">
        <v>37</v>
      </c>
      <c r="B18" s="10"/>
      <c r="C18" s="9"/>
      <c r="D18" s="11"/>
      <c r="E18" s="47">
        <f t="shared" si="0"/>
        <v>15</v>
      </c>
      <c r="F18" s="48">
        <f t="shared" si="1"/>
        <v>72</v>
      </c>
      <c r="G18" s="49">
        <f t="shared" si="2"/>
        <v>3</v>
      </c>
      <c r="H18" s="50">
        <f t="shared" si="3"/>
        <v>6</v>
      </c>
      <c r="I18" s="58">
        <f t="shared" si="4"/>
        <v>331.16</v>
      </c>
      <c r="J18" s="39">
        <v>69.26</v>
      </c>
      <c r="K18" s="40">
        <v>2</v>
      </c>
      <c r="L18" s="41">
        <v>0</v>
      </c>
      <c r="M18" s="41">
        <v>0</v>
      </c>
      <c r="N18" s="51">
        <f t="shared" si="5"/>
        <v>79.26</v>
      </c>
      <c r="O18" s="50">
        <f t="shared" si="6"/>
        <v>20</v>
      </c>
      <c r="P18" s="39">
        <v>47.29</v>
      </c>
      <c r="Q18" s="40">
        <v>0</v>
      </c>
      <c r="R18" s="41">
        <v>1</v>
      </c>
      <c r="S18" s="41">
        <v>0</v>
      </c>
      <c r="T18" s="53">
        <f t="shared" si="7"/>
        <v>57.29</v>
      </c>
      <c r="U18" s="54">
        <f t="shared" si="8"/>
        <v>15</v>
      </c>
      <c r="V18" s="39">
        <v>57.88</v>
      </c>
      <c r="W18" s="40">
        <v>4</v>
      </c>
      <c r="X18" s="41">
        <v>0</v>
      </c>
      <c r="Y18" s="41">
        <v>0</v>
      </c>
      <c r="Z18" s="53">
        <f t="shared" si="9"/>
        <v>77.88</v>
      </c>
      <c r="AA18" s="54">
        <f t="shared" si="10"/>
        <v>9</v>
      </c>
      <c r="AB18" s="39">
        <v>67.61</v>
      </c>
      <c r="AC18" s="40">
        <v>0</v>
      </c>
      <c r="AD18" s="41">
        <v>0</v>
      </c>
      <c r="AE18" s="41">
        <v>0</v>
      </c>
      <c r="AF18" s="53">
        <f t="shared" si="11"/>
        <v>67.61</v>
      </c>
      <c r="AG18" s="54">
        <f t="shared" si="12"/>
        <v>17</v>
      </c>
      <c r="AH18" s="39">
        <v>49.12</v>
      </c>
      <c r="AI18" s="40">
        <v>0</v>
      </c>
      <c r="AJ18" s="41">
        <v>0</v>
      </c>
      <c r="AK18" s="41">
        <v>0</v>
      </c>
      <c r="AL18" s="53">
        <f t="shared" si="13"/>
        <v>49.12</v>
      </c>
      <c r="AM18" s="54">
        <f t="shared" si="14"/>
        <v>11</v>
      </c>
      <c r="AN18" s="1" t="s">
        <v>38</v>
      </c>
    </row>
    <row r="19" spans="1:40" s="1" customFormat="1" ht="12.75">
      <c r="A19" s="12" t="s">
        <v>57</v>
      </c>
      <c r="B19" s="10"/>
      <c r="C19" s="9"/>
      <c r="D19" s="11"/>
      <c r="E19" s="47">
        <f t="shared" si="0"/>
        <v>16</v>
      </c>
      <c r="F19" s="48">
        <f t="shared" si="1"/>
        <v>74</v>
      </c>
      <c r="G19" s="49">
        <f t="shared" si="2"/>
        <v>4</v>
      </c>
      <c r="H19" s="50">
        <f t="shared" si="3"/>
        <v>7</v>
      </c>
      <c r="I19" s="58">
        <f t="shared" si="4"/>
        <v>342.14</v>
      </c>
      <c r="J19" s="39">
        <v>69.58</v>
      </c>
      <c r="K19" s="40">
        <v>0</v>
      </c>
      <c r="L19" s="41">
        <v>0</v>
      </c>
      <c r="M19" s="41">
        <v>0</v>
      </c>
      <c r="N19" s="51">
        <f t="shared" si="5"/>
        <v>69.58</v>
      </c>
      <c r="O19" s="50">
        <f t="shared" si="6"/>
        <v>13</v>
      </c>
      <c r="P19" s="39">
        <v>54.04</v>
      </c>
      <c r="Q19" s="40">
        <v>0</v>
      </c>
      <c r="R19" s="41">
        <v>0</v>
      </c>
      <c r="S19" s="41">
        <v>0</v>
      </c>
      <c r="T19" s="53">
        <f t="shared" si="7"/>
        <v>54.04</v>
      </c>
      <c r="U19" s="54">
        <f t="shared" si="8"/>
        <v>10</v>
      </c>
      <c r="V19" s="39">
        <v>63.1</v>
      </c>
      <c r="W19" s="40">
        <v>7</v>
      </c>
      <c r="X19" s="41">
        <v>0</v>
      </c>
      <c r="Y19" s="41">
        <v>0</v>
      </c>
      <c r="Z19" s="53">
        <f t="shared" si="9"/>
        <v>98.1</v>
      </c>
      <c r="AA19" s="54">
        <f t="shared" si="10"/>
        <v>20</v>
      </c>
      <c r="AB19" s="39">
        <v>63.64</v>
      </c>
      <c r="AC19" s="40">
        <v>0</v>
      </c>
      <c r="AD19" s="41">
        <v>0</v>
      </c>
      <c r="AE19" s="41">
        <v>0</v>
      </c>
      <c r="AF19" s="53">
        <f t="shared" si="11"/>
        <v>63.64</v>
      </c>
      <c r="AG19" s="54">
        <f t="shared" si="12"/>
        <v>15</v>
      </c>
      <c r="AH19" s="39">
        <v>56.78</v>
      </c>
      <c r="AI19" s="40">
        <v>0</v>
      </c>
      <c r="AJ19" s="41">
        <v>0</v>
      </c>
      <c r="AK19" s="41">
        <v>0</v>
      </c>
      <c r="AL19" s="53">
        <f t="shared" si="13"/>
        <v>56.78</v>
      </c>
      <c r="AM19" s="54">
        <f t="shared" si="14"/>
        <v>16</v>
      </c>
      <c r="AN19" s="1" t="s">
        <v>27</v>
      </c>
    </row>
    <row r="20" spans="1:40" s="1" customFormat="1" ht="12.75">
      <c r="A20" s="12" t="s">
        <v>67</v>
      </c>
      <c r="B20" s="10"/>
      <c r="C20" s="9"/>
      <c r="D20" s="11"/>
      <c r="E20" s="47">
        <f t="shared" si="0"/>
        <v>17</v>
      </c>
      <c r="F20" s="48">
        <f t="shared" si="1"/>
        <v>77</v>
      </c>
      <c r="G20" s="49">
        <f t="shared" si="2"/>
        <v>2</v>
      </c>
      <c r="H20" s="50">
        <f t="shared" si="3"/>
        <v>10</v>
      </c>
      <c r="I20" s="58">
        <f t="shared" si="4"/>
        <v>371.37</v>
      </c>
      <c r="J20" s="39">
        <v>60.92</v>
      </c>
      <c r="K20" s="40">
        <v>0</v>
      </c>
      <c r="L20" s="41">
        <v>0</v>
      </c>
      <c r="M20" s="41">
        <v>0</v>
      </c>
      <c r="N20" s="51">
        <f t="shared" si="5"/>
        <v>60.92</v>
      </c>
      <c r="O20" s="50">
        <f t="shared" si="6"/>
        <v>9</v>
      </c>
      <c r="P20" s="39">
        <v>81.77</v>
      </c>
      <c r="Q20" s="60">
        <v>4</v>
      </c>
      <c r="R20" s="41">
        <v>0</v>
      </c>
      <c r="S20" s="41">
        <v>0</v>
      </c>
      <c r="T20" s="53">
        <f t="shared" si="7"/>
        <v>101.77</v>
      </c>
      <c r="U20" s="54">
        <f t="shared" si="8"/>
        <v>25</v>
      </c>
      <c r="V20" s="39">
        <v>62.06</v>
      </c>
      <c r="W20" s="40">
        <v>4</v>
      </c>
      <c r="X20" s="41">
        <v>0</v>
      </c>
      <c r="Y20" s="41">
        <v>0</v>
      </c>
      <c r="Z20" s="53">
        <f t="shared" si="9"/>
        <v>82.06</v>
      </c>
      <c r="AA20" s="54">
        <f t="shared" si="10"/>
        <v>12</v>
      </c>
      <c r="AB20" s="39">
        <v>65.19</v>
      </c>
      <c r="AC20" s="40">
        <v>2</v>
      </c>
      <c r="AD20" s="41">
        <v>0</v>
      </c>
      <c r="AE20" s="41">
        <v>0</v>
      </c>
      <c r="AF20" s="53">
        <f t="shared" si="11"/>
        <v>75.19</v>
      </c>
      <c r="AG20" s="54">
        <f t="shared" si="12"/>
        <v>19</v>
      </c>
      <c r="AH20" s="39">
        <v>51.43</v>
      </c>
      <c r="AI20" s="40">
        <v>0</v>
      </c>
      <c r="AJ20" s="41">
        <v>0</v>
      </c>
      <c r="AK20" s="41">
        <v>0</v>
      </c>
      <c r="AL20" s="53">
        <f t="shared" si="13"/>
        <v>51.43</v>
      </c>
      <c r="AM20" s="54">
        <f t="shared" si="14"/>
        <v>12</v>
      </c>
      <c r="AN20" s="1" t="s">
        <v>46</v>
      </c>
    </row>
    <row r="21" spans="1:40" s="1" customFormat="1" ht="12.75" customHeight="1">
      <c r="A21" s="12" t="s">
        <v>32</v>
      </c>
      <c r="B21" s="10"/>
      <c r="C21" s="9"/>
      <c r="D21" s="11"/>
      <c r="E21" s="47">
        <f t="shared" si="0"/>
        <v>18</v>
      </c>
      <c r="F21" s="48">
        <f t="shared" si="1"/>
        <v>85</v>
      </c>
      <c r="G21" s="49">
        <f t="shared" si="2"/>
        <v>4</v>
      </c>
      <c r="H21" s="50">
        <f t="shared" si="3"/>
        <v>5</v>
      </c>
      <c r="I21" s="58">
        <f t="shared" si="4"/>
        <v>367.67</v>
      </c>
      <c r="J21" s="39">
        <v>68.51</v>
      </c>
      <c r="K21" s="40">
        <v>0</v>
      </c>
      <c r="L21" s="41">
        <v>0</v>
      </c>
      <c r="M21" s="41">
        <v>0</v>
      </c>
      <c r="N21" s="51">
        <f t="shared" si="5"/>
        <v>68.51</v>
      </c>
      <c r="O21" s="50">
        <f t="shared" si="6"/>
        <v>12</v>
      </c>
      <c r="P21" s="39">
        <v>69.69</v>
      </c>
      <c r="Q21" s="40">
        <v>0</v>
      </c>
      <c r="R21" s="41">
        <v>0</v>
      </c>
      <c r="S21" s="41">
        <v>0</v>
      </c>
      <c r="T21" s="53">
        <f t="shared" si="7"/>
        <v>69.69</v>
      </c>
      <c r="U21" s="54">
        <f t="shared" si="8"/>
        <v>18</v>
      </c>
      <c r="V21" s="39">
        <v>63.39</v>
      </c>
      <c r="W21" s="40">
        <v>5</v>
      </c>
      <c r="X21" s="41">
        <v>0</v>
      </c>
      <c r="Y21" s="41">
        <v>0</v>
      </c>
      <c r="Z21" s="53">
        <f t="shared" si="9"/>
        <v>88.39</v>
      </c>
      <c r="AA21" s="54">
        <f t="shared" si="10"/>
        <v>16</v>
      </c>
      <c r="AB21" s="39">
        <v>82.03</v>
      </c>
      <c r="AC21" s="40">
        <v>0</v>
      </c>
      <c r="AD21" s="41">
        <v>0</v>
      </c>
      <c r="AE21" s="41">
        <v>0</v>
      </c>
      <c r="AF21" s="53">
        <f t="shared" si="11"/>
        <v>82.03</v>
      </c>
      <c r="AG21" s="54">
        <f t="shared" si="12"/>
        <v>21</v>
      </c>
      <c r="AH21" s="39">
        <v>59.05</v>
      </c>
      <c r="AI21" s="40">
        <v>0</v>
      </c>
      <c r="AJ21" s="41">
        <v>0</v>
      </c>
      <c r="AK21" s="41">
        <v>0</v>
      </c>
      <c r="AL21" s="53">
        <f t="shared" si="13"/>
        <v>59.05</v>
      </c>
      <c r="AM21" s="54">
        <f t="shared" si="14"/>
        <v>18</v>
      </c>
      <c r="AN21" s="1" t="s">
        <v>33</v>
      </c>
    </row>
    <row r="22" spans="1:40" s="1" customFormat="1" ht="12.75">
      <c r="A22" s="12" t="s">
        <v>64</v>
      </c>
      <c r="B22" s="10"/>
      <c r="C22" s="9"/>
      <c r="D22" s="11"/>
      <c r="E22" s="47">
        <f t="shared" si="0"/>
        <v>19</v>
      </c>
      <c r="F22" s="48">
        <f t="shared" si="1"/>
        <v>87</v>
      </c>
      <c r="G22" s="49">
        <f t="shared" si="2"/>
        <v>3</v>
      </c>
      <c r="H22" s="50">
        <f t="shared" si="3"/>
        <v>7</v>
      </c>
      <c r="I22" s="58">
        <f t="shared" si="4"/>
        <v>373.75</v>
      </c>
      <c r="J22" s="39">
        <v>78.04</v>
      </c>
      <c r="K22" s="40">
        <v>0</v>
      </c>
      <c r="L22" s="41">
        <v>0</v>
      </c>
      <c r="M22" s="41">
        <v>0</v>
      </c>
      <c r="N22" s="51">
        <f t="shared" si="5"/>
        <v>78.04</v>
      </c>
      <c r="O22" s="50">
        <f t="shared" si="6"/>
        <v>19</v>
      </c>
      <c r="P22" s="39">
        <v>55.59</v>
      </c>
      <c r="Q22" s="40">
        <v>0</v>
      </c>
      <c r="R22" s="41">
        <v>0</v>
      </c>
      <c r="S22" s="41">
        <v>0</v>
      </c>
      <c r="T22" s="53">
        <f t="shared" si="7"/>
        <v>55.59</v>
      </c>
      <c r="U22" s="54">
        <f t="shared" si="8"/>
        <v>11</v>
      </c>
      <c r="V22" s="39">
        <v>75.34</v>
      </c>
      <c r="W22" s="40">
        <v>6</v>
      </c>
      <c r="X22" s="41">
        <v>1</v>
      </c>
      <c r="Y22" s="41">
        <v>0</v>
      </c>
      <c r="Z22" s="53">
        <f t="shared" si="9"/>
        <v>115.34</v>
      </c>
      <c r="AA22" s="54">
        <f t="shared" si="10"/>
        <v>24</v>
      </c>
      <c r="AB22" s="39">
        <v>65.97</v>
      </c>
      <c r="AC22" s="40">
        <v>0</v>
      </c>
      <c r="AD22" s="41">
        <v>0</v>
      </c>
      <c r="AE22" s="41">
        <v>0</v>
      </c>
      <c r="AF22" s="53">
        <f t="shared" si="11"/>
        <v>65.97</v>
      </c>
      <c r="AG22" s="54">
        <f t="shared" si="12"/>
        <v>16</v>
      </c>
      <c r="AH22" s="39">
        <v>53.81</v>
      </c>
      <c r="AI22" s="40">
        <v>1</v>
      </c>
      <c r="AJ22" s="41">
        <v>0</v>
      </c>
      <c r="AK22" s="41">
        <v>0</v>
      </c>
      <c r="AL22" s="53">
        <f t="shared" si="13"/>
        <v>58.81</v>
      </c>
      <c r="AM22" s="54">
        <f t="shared" si="14"/>
        <v>17</v>
      </c>
      <c r="AN22" s="1" t="s">
        <v>46</v>
      </c>
    </row>
    <row r="23" spans="1:40" s="1" customFormat="1" ht="13.5" customHeight="1">
      <c r="A23" s="12" t="s">
        <v>39</v>
      </c>
      <c r="B23" s="10"/>
      <c r="C23" s="9"/>
      <c r="D23" s="11"/>
      <c r="E23" s="47">
        <f t="shared" si="0"/>
        <v>20</v>
      </c>
      <c r="F23" s="48">
        <f t="shared" si="1"/>
        <v>90</v>
      </c>
      <c r="G23" s="49">
        <f t="shared" si="2"/>
        <v>3</v>
      </c>
      <c r="H23" s="50">
        <f t="shared" si="3"/>
        <v>6</v>
      </c>
      <c r="I23" s="58">
        <f t="shared" si="4"/>
        <v>373.78</v>
      </c>
      <c r="J23" s="39">
        <v>70.32</v>
      </c>
      <c r="K23" s="40">
        <v>0</v>
      </c>
      <c r="L23" s="41">
        <v>1</v>
      </c>
      <c r="M23" s="41">
        <v>0</v>
      </c>
      <c r="N23" s="51">
        <f t="shared" si="5"/>
        <v>80.32</v>
      </c>
      <c r="O23" s="50">
        <f t="shared" si="6"/>
        <v>21</v>
      </c>
      <c r="P23" s="39">
        <v>53.04</v>
      </c>
      <c r="Q23" s="40">
        <v>0</v>
      </c>
      <c r="R23" s="41">
        <v>0</v>
      </c>
      <c r="S23" s="41">
        <v>0</v>
      </c>
      <c r="T23" s="53">
        <f t="shared" si="7"/>
        <v>53.04</v>
      </c>
      <c r="U23" s="54">
        <f t="shared" si="8"/>
        <v>9</v>
      </c>
      <c r="V23" s="39">
        <v>66.38</v>
      </c>
      <c r="W23" s="40">
        <v>5</v>
      </c>
      <c r="X23" s="41">
        <v>0</v>
      </c>
      <c r="Y23" s="41">
        <v>0</v>
      </c>
      <c r="Z23" s="53">
        <f t="shared" si="9"/>
        <v>91.38</v>
      </c>
      <c r="AA23" s="54">
        <f t="shared" si="10"/>
        <v>19</v>
      </c>
      <c r="AB23" s="39">
        <v>80.23</v>
      </c>
      <c r="AC23" s="60">
        <v>0</v>
      </c>
      <c r="AD23" s="41">
        <v>0</v>
      </c>
      <c r="AE23" s="41">
        <v>0</v>
      </c>
      <c r="AF23" s="53">
        <f t="shared" si="11"/>
        <v>80.23</v>
      </c>
      <c r="AG23" s="54">
        <f t="shared" si="12"/>
        <v>20</v>
      </c>
      <c r="AH23" s="39">
        <v>53.81</v>
      </c>
      <c r="AI23" s="40">
        <v>1</v>
      </c>
      <c r="AJ23" s="41">
        <v>1</v>
      </c>
      <c r="AK23" s="41">
        <v>0</v>
      </c>
      <c r="AL23" s="53">
        <f t="shared" si="13"/>
        <v>68.81</v>
      </c>
      <c r="AM23" s="54">
        <f t="shared" si="14"/>
        <v>21</v>
      </c>
      <c r="AN23" s="1" t="s">
        <v>40</v>
      </c>
    </row>
    <row r="24" spans="1:40" s="1" customFormat="1" ht="12.75">
      <c r="A24" s="12" t="s">
        <v>65</v>
      </c>
      <c r="B24" s="10"/>
      <c r="C24" s="9"/>
      <c r="D24" s="11"/>
      <c r="E24" s="47">
        <f t="shared" si="0"/>
        <v>21</v>
      </c>
      <c r="F24" s="48">
        <f t="shared" si="1"/>
        <v>95</v>
      </c>
      <c r="G24" s="49">
        <f t="shared" si="2"/>
        <v>0</v>
      </c>
      <c r="H24" s="50">
        <f t="shared" si="3"/>
        <v>15</v>
      </c>
      <c r="I24" s="58">
        <f t="shared" si="4"/>
        <v>379.42999999999995</v>
      </c>
      <c r="J24" s="39">
        <v>65.79</v>
      </c>
      <c r="K24" s="40">
        <v>3</v>
      </c>
      <c r="L24" s="41">
        <v>0</v>
      </c>
      <c r="M24" s="41">
        <v>0</v>
      </c>
      <c r="N24" s="51">
        <f t="shared" si="5"/>
        <v>80.79</v>
      </c>
      <c r="O24" s="50">
        <f t="shared" si="6"/>
        <v>22</v>
      </c>
      <c r="P24" s="39">
        <v>51.11</v>
      </c>
      <c r="Q24" s="40">
        <v>1</v>
      </c>
      <c r="R24" s="41">
        <v>0</v>
      </c>
      <c r="S24" s="41">
        <v>0</v>
      </c>
      <c r="T24" s="53">
        <f t="shared" si="7"/>
        <v>56.11</v>
      </c>
      <c r="U24" s="54">
        <f t="shared" si="8"/>
        <v>13</v>
      </c>
      <c r="V24" s="39">
        <v>74.3</v>
      </c>
      <c r="W24" s="40">
        <v>8</v>
      </c>
      <c r="X24" s="41">
        <v>0</v>
      </c>
      <c r="Y24" s="41">
        <v>0</v>
      </c>
      <c r="Z24" s="53">
        <f t="shared" si="9"/>
        <v>114.3</v>
      </c>
      <c r="AA24" s="54">
        <f t="shared" si="10"/>
        <v>23</v>
      </c>
      <c r="AB24" s="39">
        <v>62.83</v>
      </c>
      <c r="AC24" s="40">
        <v>1</v>
      </c>
      <c r="AD24" s="41">
        <v>0</v>
      </c>
      <c r="AE24" s="41">
        <v>0</v>
      </c>
      <c r="AF24" s="53">
        <f t="shared" si="11"/>
        <v>67.83</v>
      </c>
      <c r="AG24" s="54">
        <f t="shared" si="12"/>
        <v>18</v>
      </c>
      <c r="AH24" s="39">
        <v>50.4</v>
      </c>
      <c r="AI24" s="40">
        <v>2</v>
      </c>
      <c r="AJ24" s="41">
        <v>0</v>
      </c>
      <c r="AK24" s="41">
        <v>0</v>
      </c>
      <c r="AL24" s="53">
        <f t="shared" si="13"/>
        <v>60.4</v>
      </c>
      <c r="AM24" s="54">
        <f t="shared" si="14"/>
        <v>19</v>
      </c>
      <c r="AN24" s="1" t="s">
        <v>27</v>
      </c>
    </row>
    <row r="25" spans="1:40" s="1" customFormat="1" ht="12.75">
      <c r="A25" s="12" t="s">
        <v>58</v>
      </c>
      <c r="B25" s="10"/>
      <c r="C25" s="9"/>
      <c r="D25" s="11"/>
      <c r="E25" s="47">
        <f t="shared" si="0"/>
        <v>22</v>
      </c>
      <c r="F25" s="48">
        <f t="shared" si="1"/>
        <v>102</v>
      </c>
      <c r="G25" s="49">
        <f t="shared" si="2"/>
        <v>1</v>
      </c>
      <c r="H25" s="50">
        <f t="shared" si="3"/>
        <v>14</v>
      </c>
      <c r="I25" s="58">
        <f t="shared" si="4"/>
        <v>409.26</v>
      </c>
      <c r="J25" s="39">
        <v>65.96</v>
      </c>
      <c r="K25" s="40">
        <v>2</v>
      </c>
      <c r="L25" s="41">
        <v>0</v>
      </c>
      <c r="M25" s="41">
        <v>0</v>
      </c>
      <c r="N25" s="51">
        <f t="shared" si="5"/>
        <v>75.96</v>
      </c>
      <c r="O25" s="50">
        <f t="shared" si="6"/>
        <v>17</v>
      </c>
      <c r="P25" s="39">
        <v>61.81</v>
      </c>
      <c r="Q25" s="40">
        <v>2</v>
      </c>
      <c r="R25" s="41">
        <v>0</v>
      </c>
      <c r="S25" s="41">
        <v>0</v>
      </c>
      <c r="T25" s="53">
        <f t="shared" si="7"/>
        <v>71.81</v>
      </c>
      <c r="U25" s="54">
        <f t="shared" si="8"/>
        <v>21</v>
      </c>
      <c r="V25" s="39">
        <v>70.22</v>
      </c>
      <c r="W25" s="40">
        <v>8</v>
      </c>
      <c r="X25" s="41">
        <v>0</v>
      </c>
      <c r="Y25" s="41">
        <v>0</v>
      </c>
      <c r="Z25" s="53">
        <f t="shared" si="9"/>
        <v>110.22</v>
      </c>
      <c r="AA25" s="54">
        <f t="shared" si="10"/>
        <v>22</v>
      </c>
      <c r="AB25" s="39">
        <v>75.38</v>
      </c>
      <c r="AC25" s="40">
        <v>2</v>
      </c>
      <c r="AD25" s="41">
        <v>0</v>
      </c>
      <c r="AE25" s="41">
        <v>0</v>
      </c>
      <c r="AF25" s="53">
        <f t="shared" si="11"/>
        <v>85.38</v>
      </c>
      <c r="AG25" s="54">
        <f t="shared" si="12"/>
        <v>22</v>
      </c>
      <c r="AH25" s="39">
        <v>65.89</v>
      </c>
      <c r="AI25" s="40">
        <v>0</v>
      </c>
      <c r="AJ25" s="41">
        <v>0</v>
      </c>
      <c r="AK25" s="41">
        <v>0</v>
      </c>
      <c r="AL25" s="53">
        <f t="shared" si="13"/>
        <v>65.89</v>
      </c>
      <c r="AM25" s="54">
        <f t="shared" si="14"/>
        <v>20</v>
      </c>
      <c r="AN25" s="1" t="s">
        <v>59</v>
      </c>
    </row>
    <row r="26" spans="1:40" s="1" customFormat="1" ht="12.75">
      <c r="A26" s="12" t="s">
        <v>41</v>
      </c>
      <c r="B26" s="10"/>
      <c r="C26" s="9"/>
      <c r="D26" s="11"/>
      <c r="E26" s="47">
        <f t="shared" si="0"/>
        <v>23</v>
      </c>
      <c r="F26" s="48">
        <f t="shared" si="1"/>
        <v>106</v>
      </c>
      <c r="G26" s="49">
        <f t="shared" si="2"/>
        <v>4</v>
      </c>
      <c r="H26" s="50">
        <f t="shared" si="3"/>
        <v>2</v>
      </c>
      <c r="I26" s="58">
        <f t="shared" si="4"/>
        <v>425.52</v>
      </c>
      <c r="J26" s="39">
        <v>90.55</v>
      </c>
      <c r="K26" s="40">
        <v>0</v>
      </c>
      <c r="L26" s="41">
        <v>0</v>
      </c>
      <c r="M26" s="41">
        <v>0</v>
      </c>
      <c r="N26" s="51">
        <f t="shared" si="5"/>
        <v>90.55</v>
      </c>
      <c r="O26" s="50">
        <f t="shared" si="6"/>
        <v>23</v>
      </c>
      <c r="P26" s="39">
        <v>71.62</v>
      </c>
      <c r="Q26" s="40">
        <v>0</v>
      </c>
      <c r="R26" s="41">
        <v>0</v>
      </c>
      <c r="S26" s="41">
        <v>0</v>
      </c>
      <c r="T26" s="53">
        <f t="shared" si="7"/>
        <v>71.62</v>
      </c>
      <c r="U26" s="54">
        <f t="shared" si="8"/>
        <v>20</v>
      </c>
      <c r="V26" s="39">
        <v>74.93</v>
      </c>
      <c r="W26" s="40">
        <v>2</v>
      </c>
      <c r="X26" s="41">
        <v>0</v>
      </c>
      <c r="Y26" s="41">
        <v>0</v>
      </c>
      <c r="Z26" s="53">
        <f t="shared" si="9"/>
        <v>84.93</v>
      </c>
      <c r="AA26" s="54">
        <f t="shared" si="10"/>
        <v>14</v>
      </c>
      <c r="AB26" s="39">
        <v>100.01</v>
      </c>
      <c r="AC26" s="40">
        <v>0</v>
      </c>
      <c r="AD26" s="41">
        <v>0</v>
      </c>
      <c r="AE26" s="41">
        <v>0</v>
      </c>
      <c r="AF26" s="53">
        <f t="shared" si="11"/>
        <v>100.01</v>
      </c>
      <c r="AG26" s="54">
        <f t="shared" si="12"/>
        <v>25</v>
      </c>
      <c r="AH26" s="39">
        <v>78.41</v>
      </c>
      <c r="AI26" s="40">
        <v>0</v>
      </c>
      <c r="AJ26" s="41">
        <v>0</v>
      </c>
      <c r="AK26" s="41">
        <v>0</v>
      </c>
      <c r="AL26" s="53">
        <f t="shared" si="13"/>
        <v>78.41</v>
      </c>
      <c r="AM26" s="54">
        <f t="shared" si="14"/>
        <v>24</v>
      </c>
      <c r="AN26" s="1" t="s">
        <v>33</v>
      </c>
    </row>
    <row r="27" spans="1:40" s="1" customFormat="1" ht="12.75">
      <c r="A27" s="12" t="s">
        <v>60</v>
      </c>
      <c r="B27" s="10"/>
      <c r="C27" s="9"/>
      <c r="D27" s="11"/>
      <c r="E27" s="47">
        <f t="shared" si="0"/>
        <v>24</v>
      </c>
      <c r="F27" s="48">
        <f t="shared" si="1"/>
        <v>116</v>
      </c>
      <c r="G27" s="49">
        <f t="shared" si="2"/>
        <v>3</v>
      </c>
      <c r="H27" s="50">
        <f t="shared" si="3"/>
        <v>6</v>
      </c>
      <c r="I27" s="58">
        <f t="shared" si="4"/>
        <v>455.9</v>
      </c>
      <c r="J27" s="39">
        <v>87.84</v>
      </c>
      <c r="K27" s="40">
        <v>1</v>
      </c>
      <c r="L27" s="41">
        <v>0</v>
      </c>
      <c r="M27" s="41">
        <v>0</v>
      </c>
      <c r="N27" s="51">
        <f t="shared" si="5"/>
        <v>92.84</v>
      </c>
      <c r="O27" s="50">
        <f t="shared" si="6"/>
        <v>24</v>
      </c>
      <c r="P27" s="39">
        <v>77.75</v>
      </c>
      <c r="Q27" s="40">
        <v>0</v>
      </c>
      <c r="R27" s="41">
        <v>0</v>
      </c>
      <c r="S27" s="41">
        <v>0</v>
      </c>
      <c r="T27" s="53">
        <f t="shared" si="7"/>
        <v>77.75</v>
      </c>
      <c r="U27" s="54">
        <f t="shared" si="8"/>
        <v>22</v>
      </c>
      <c r="V27" s="39">
        <v>82.09</v>
      </c>
      <c r="W27" s="40">
        <v>5</v>
      </c>
      <c r="X27" s="41">
        <v>0</v>
      </c>
      <c r="Y27" s="41">
        <v>0</v>
      </c>
      <c r="Z27" s="53">
        <f t="shared" si="9"/>
        <v>107.09</v>
      </c>
      <c r="AA27" s="54">
        <f t="shared" si="10"/>
        <v>21</v>
      </c>
      <c r="AB27" s="39">
        <v>99.09</v>
      </c>
      <c r="AC27" s="40">
        <v>0</v>
      </c>
      <c r="AD27" s="41">
        <v>0</v>
      </c>
      <c r="AE27" s="41">
        <v>0</v>
      </c>
      <c r="AF27" s="53">
        <f t="shared" si="11"/>
        <v>99.09</v>
      </c>
      <c r="AG27" s="54">
        <f t="shared" si="12"/>
        <v>24</v>
      </c>
      <c r="AH27" s="39">
        <v>79.13</v>
      </c>
      <c r="AI27" s="40">
        <v>0</v>
      </c>
      <c r="AJ27" s="41">
        <v>0</v>
      </c>
      <c r="AK27" s="41">
        <v>0</v>
      </c>
      <c r="AL27" s="53">
        <f t="shared" si="13"/>
        <v>79.13</v>
      </c>
      <c r="AM27" s="54">
        <f t="shared" si="14"/>
        <v>25</v>
      </c>
      <c r="AN27" s="1" t="s">
        <v>48</v>
      </c>
    </row>
    <row r="28" spans="1:40" s="1" customFormat="1" ht="12.75">
      <c r="A28" s="12" t="s">
        <v>53</v>
      </c>
      <c r="B28" s="10"/>
      <c r="C28" s="9"/>
      <c r="D28" s="11"/>
      <c r="E28" s="47">
        <f t="shared" si="0"/>
        <v>25</v>
      </c>
      <c r="F28" s="48">
        <f t="shared" si="1"/>
        <v>122</v>
      </c>
      <c r="G28" s="49">
        <f t="shared" si="2"/>
        <v>1</v>
      </c>
      <c r="H28" s="50">
        <f t="shared" si="3"/>
        <v>16</v>
      </c>
      <c r="I28" s="58">
        <f t="shared" si="4"/>
        <v>510.17</v>
      </c>
      <c r="J28" s="39">
        <v>92.81</v>
      </c>
      <c r="K28" s="40">
        <v>5</v>
      </c>
      <c r="L28" s="41">
        <v>0</v>
      </c>
      <c r="M28" s="41">
        <v>0</v>
      </c>
      <c r="N28" s="51">
        <f t="shared" si="5"/>
        <v>117.81</v>
      </c>
      <c r="O28" s="50">
        <f t="shared" si="6"/>
        <v>26</v>
      </c>
      <c r="P28" s="39">
        <v>86.07</v>
      </c>
      <c r="Q28" s="40">
        <v>3</v>
      </c>
      <c r="R28" s="41">
        <v>0</v>
      </c>
      <c r="S28" s="41">
        <v>0</v>
      </c>
      <c r="T28" s="53">
        <f t="shared" si="7"/>
        <v>101.07</v>
      </c>
      <c r="U28" s="54">
        <f t="shared" si="8"/>
        <v>24</v>
      </c>
      <c r="V28" s="39">
        <v>88.65</v>
      </c>
      <c r="W28" s="40">
        <v>6</v>
      </c>
      <c r="X28" s="41">
        <v>0</v>
      </c>
      <c r="Y28" s="41">
        <v>0</v>
      </c>
      <c r="Z28" s="53">
        <f t="shared" si="9"/>
        <v>118.65</v>
      </c>
      <c r="AA28" s="54">
        <f t="shared" si="10"/>
        <v>26</v>
      </c>
      <c r="AB28" s="39">
        <v>86.1</v>
      </c>
      <c r="AC28" s="40">
        <v>2</v>
      </c>
      <c r="AD28" s="41">
        <v>0</v>
      </c>
      <c r="AE28" s="41">
        <v>0</v>
      </c>
      <c r="AF28" s="53">
        <f t="shared" si="11"/>
        <v>96.1</v>
      </c>
      <c r="AG28" s="54">
        <f t="shared" si="12"/>
        <v>23</v>
      </c>
      <c r="AH28" s="39">
        <v>76.54</v>
      </c>
      <c r="AI28" s="60">
        <v>0</v>
      </c>
      <c r="AJ28" s="41">
        <v>0</v>
      </c>
      <c r="AK28" s="41">
        <v>0</v>
      </c>
      <c r="AL28" s="53">
        <f t="shared" si="13"/>
        <v>76.54</v>
      </c>
      <c r="AM28" s="54">
        <f t="shared" si="14"/>
        <v>23</v>
      </c>
      <c r="AN28" s="1" t="s">
        <v>54</v>
      </c>
    </row>
    <row r="29" spans="1:40" s="1" customFormat="1" ht="12.75">
      <c r="A29" s="12" t="s">
        <v>43</v>
      </c>
      <c r="B29" s="10"/>
      <c r="C29" s="9"/>
      <c r="D29" s="11"/>
      <c r="E29" s="47">
        <f t="shared" si="0"/>
        <v>26</v>
      </c>
      <c r="F29" s="48">
        <f t="shared" si="1"/>
        <v>128</v>
      </c>
      <c r="G29" s="49">
        <f t="shared" si="2"/>
        <v>1</v>
      </c>
      <c r="H29" s="50">
        <f t="shared" si="3"/>
        <v>9</v>
      </c>
      <c r="I29" s="58">
        <f t="shared" si="4"/>
        <v>554.56</v>
      </c>
      <c r="J29" s="39">
        <v>106.58</v>
      </c>
      <c r="K29" s="40">
        <v>1</v>
      </c>
      <c r="L29" s="41">
        <v>0</v>
      </c>
      <c r="M29" s="41">
        <v>0</v>
      </c>
      <c r="N29" s="51">
        <f t="shared" si="5"/>
        <v>111.58</v>
      </c>
      <c r="O29" s="50">
        <f t="shared" si="6"/>
        <v>25</v>
      </c>
      <c r="P29" s="39">
        <v>101.84</v>
      </c>
      <c r="Q29" s="40">
        <v>3</v>
      </c>
      <c r="R29" s="41">
        <v>0</v>
      </c>
      <c r="S29" s="41">
        <v>0</v>
      </c>
      <c r="T29" s="53">
        <f t="shared" si="7"/>
        <v>116.84</v>
      </c>
      <c r="U29" s="54">
        <f t="shared" si="8"/>
        <v>26</v>
      </c>
      <c r="V29" s="39">
        <v>97.01</v>
      </c>
      <c r="W29" s="40">
        <v>4</v>
      </c>
      <c r="X29" s="41">
        <v>0</v>
      </c>
      <c r="Y29" s="41">
        <v>0</v>
      </c>
      <c r="Z29" s="53">
        <f t="shared" si="9"/>
        <v>117.01</v>
      </c>
      <c r="AA29" s="54">
        <f t="shared" si="10"/>
        <v>25</v>
      </c>
      <c r="AB29" s="39">
        <v>115.45</v>
      </c>
      <c r="AC29" s="40">
        <v>1</v>
      </c>
      <c r="AD29" s="41">
        <v>0</v>
      </c>
      <c r="AE29" s="41">
        <v>0</v>
      </c>
      <c r="AF29" s="53">
        <f t="shared" si="11"/>
        <v>120.45</v>
      </c>
      <c r="AG29" s="54">
        <f t="shared" si="12"/>
        <v>26</v>
      </c>
      <c r="AH29" s="39">
        <v>88.68</v>
      </c>
      <c r="AI29" s="40">
        <v>0</v>
      </c>
      <c r="AJ29" s="41">
        <v>0</v>
      </c>
      <c r="AK29" s="41">
        <v>0</v>
      </c>
      <c r="AL29" s="53">
        <f t="shared" si="13"/>
        <v>88.68</v>
      </c>
      <c r="AM29" s="54">
        <f t="shared" si="14"/>
        <v>26</v>
      </c>
      <c r="AN29" s="1" t="s">
        <v>44</v>
      </c>
    </row>
    <row r="30" spans="1:40" s="1" customFormat="1" ht="12.75">
      <c r="A30" s="12" t="s">
        <v>55</v>
      </c>
      <c r="B30" s="10"/>
      <c r="C30" s="9"/>
      <c r="D30" s="11"/>
      <c r="E30" s="47">
        <f t="shared" si="0"/>
        <v>27</v>
      </c>
      <c r="F30" s="48">
        <f t="shared" si="1"/>
        <v>137</v>
      </c>
      <c r="G30" s="49">
        <f t="shared" si="2"/>
        <v>1</v>
      </c>
      <c r="H30" s="50">
        <f t="shared" si="3"/>
        <v>12</v>
      </c>
      <c r="I30" s="58">
        <f t="shared" si="4"/>
        <v>789.63</v>
      </c>
      <c r="J30" s="39">
        <v>156.74</v>
      </c>
      <c r="K30" s="40">
        <v>4</v>
      </c>
      <c r="L30" s="41">
        <v>0</v>
      </c>
      <c r="M30" s="41">
        <v>0</v>
      </c>
      <c r="N30" s="51">
        <f t="shared" si="5"/>
        <v>176.74</v>
      </c>
      <c r="O30" s="50">
        <f t="shared" si="6"/>
        <v>27</v>
      </c>
      <c r="P30" s="39">
        <v>137.75</v>
      </c>
      <c r="Q30" s="40">
        <v>0</v>
      </c>
      <c r="R30" s="41">
        <v>0</v>
      </c>
      <c r="S30" s="41">
        <v>0</v>
      </c>
      <c r="T30" s="53">
        <f t="shared" si="7"/>
        <v>137.75</v>
      </c>
      <c r="U30" s="54">
        <f t="shared" si="8"/>
        <v>27</v>
      </c>
      <c r="V30" s="39">
        <v>115.45</v>
      </c>
      <c r="W30" s="40">
        <v>5</v>
      </c>
      <c r="X30" s="41">
        <v>0</v>
      </c>
      <c r="Y30" s="41">
        <v>0</v>
      </c>
      <c r="Z30" s="53">
        <f t="shared" si="9"/>
        <v>140.45</v>
      </c>
      <c r="AA30" s="54">
        <f t="shared" si="10"/>
        <v>27</v>
      </c>
      <c r="AB30" s="39">
        <v>136.3</v>
      </c>
      <c r="AC30" s="40">
        <v>2</v>
      </c>
      <c r="AD30" s="41">
        <v>0</v>
      </c>
      <c r="AE30" s="41">
        <v>0</v>
      </c>
      <c r="AF30" s="53">
        <f t="shared" si="11"/>
        <v>146.3</v>
      </c>
      <c r="AG30" s="54">
        <f t="shared" si="12"/>
        <v>27</v>
      </c>
      <c r="AH30" s="39">
        <v>183.39</v>
      </c>
      <c r="AI30" s="40">
        <v>1</v>
      </c>
      <c r="AJ30" s="41">
        <v>0</v>
      </c>
      <c r="AK30" s="41">
        <v>0</v>
      </c>
      <c r="AL30" s="53">
        <f t="shared" si="13"/>
        <v>188.39</v>
      </c>
      <c r="AM30" s="54">
        <f t="shared" si="14"/>
        <v>29</v>
      </c>
      <c r="AN30" s="1" t="s">
        <v>56</v>
      </c>
    </row>
    <row r="31" spans="1:40" s="1" customFormat="1" ht="12.75">
      <c r="A31" s="12" t="s">
        <v>49</v>
      </c>
      <c r="B31" s="10"/>
      <c r="C31" s="9"/>
      <c r="D31" s="11"/>
      <c r="E31" s="47">
        <f t="shared" si="0"/>
        <v>28</v>
      </c>
      <c r="F31" s="48">
        <f t="shared" si="1"/>
        <v>141</v>
      </c>
      <c r="G31" s="49">
        <f t="shared" si="2"/>
        <v>0</v>
      </c>
      <c r="H31" s="50">
        <f t="shared" si="3"/>
        <v>33</v>
      </c>
      <c r="I31" s="58">
        <f t="shared" si="4"/>
        <v>1032.1799999999998</v>
      </c>
      <c r="J31" s="39">
        <v>240.08</v>
      </c>
      <c r="K31" s="40">
        <v>8</v>
      </c>
      <c r="L31" s="41">
        <v>0</v>
      </c>
      <c r="M31" s="41">
        <v>0</v>
      </c>
      <c r="N31" s="51">
        <f t="shared" si="5"/>
        <v>280.08000000000004</v>
      </c>
      <c r="O31" s="50">
        <f t="shared" si="6"/>
        <v>29</v>
      </c>
      <c r="P31" s="39">
        <v>155.9</v>
      </c>
      <c r="Q31" s="40">
        <v>3</v>
      </c>
      <c r="R31" s="41">
        <v>0</v>
      </c>
      <c r="S31" s="41">
        <v>0</v>
      </c>
      <c r="T31" s="53">
        <f t="shared" si="7"/>
        <v>170.9</v>
      </c>
      <c r="U31" s="54">
        <f t="shared" si="8"/>
        <v>28</v>
      </c>
      <c r="V31" s="39">
        <v>121.79</v>
      </c>
      <c r="W31" s="40">
        <v>8</v>
      </c>
      <c r="X31" s="41">
        <v>0</v>
      </c>
      <c r="Y31" s="41">
        <v>0</v>
      </c>
      <c r="Z31" s="53">
        <f t="shared" si="9"/>
        <v>161.79000000000002</v>
      </c>
      <c r="AA31" s="54">
        <f t="shared" si="10"/>
        <v>28</v>
      </c>
      <c r="AB31" s="39">
        <v>192.78</v>
      </c>
      <c r="AC31" s="40">
        <v>8</v>
      </c>
      <c r="AD31" s="41">
        <v>0</v>
      </c>
      <c r="AE31" s="41">
        <v>0</v>
      </c>
      <c r="AF31" s="53">
        <f t="shared" si="11"/>
        <v>232.78</v>
      </c>
      <c r="AG31" s="54">
        <f t="shared" si="12"/>
        <v>28</v>
      </c>
      <c r="AH31" s="39">
        <v>156.63</v>
      </c>
      <c r="AI31" s="40">
        <v>6</v>
      </c>
      <c r="AJ31" s="41">
        <v>0</v>
      </c>
      <c r="AK31" s="41">
        <v>0</v>
      </c>
      <c r="AL31" s="53">
        <f t="shared" si="13"/>
        <v>186.63</v>
      </c>
      <c r="AM31" s="54">
        <f t="shared" si="14"/>
        <v>28</v>
      </c>
      <c r="AN31" s="1" t="s">
        <v>50</v>
      </c>
    </row>
    <row r="32" spans="1:40" s="1" customFormat="1" ht="12.75">
      <c r="A32" s="12" t="s">
        <v>66</v>
      </c>
      <c r="B32" s="10"/>
      <c r="C32" s="9"/>
      <c r="D32" s="11"/>
      <c r="E32" s="47">
        <f t="shared" si="0"/>
        <v>29</v>
      </c>
      <c r="F32" s="48">
        <f t="shared" si="1"/>
        <v>142</v>
      </c>
      <c r="G32" s="49">
        <f t="shared" si="2"/>
        <v>0</v>
      </c>
      <c r="H32" s="50">
        <f t="shared" si="3"/>
        <v>17</v>
      </c>
      <c r="I32" s="58">
        <f t="shared" si="4"/>
        <v>1034.94</v>
      </c>
      <c r="J32" s="39">
        <v>189.24</v>
      </c>
      <c r="K32" s="40">
        <v>4</v>
      </c>
      <c r="L32" s="41">
        <v>0</v>
      </c>
      <c r="M32" s="41">
        <v>0</v>
      </c>
      <c r="N32" s="51">
        <f t="shared" si="5"/>
        <v>209.24</v>
      </c>
      <c r="O32" s="50">
        <f t="shared" si="6"/>
        <v>28</v>
      </c>
      <c r="P32" s="39">
        <v>181.67</v>
      </c>
      <c r="Q32" s="40">
        <v>1</v>
      </c>
      <c r="R32" s="41">
        <v>0</v>
      </c>
      <c r="S32" s="41">
        <v>0</v>
      </c>
      <c r="T32" s="53">
        <f t="shared" si="7"/>
        <v>186.67</v>
      </c>
      <c r="U32" s="54">
        <f t="shared" si="8"/>
        <v>29</v>
      </c>
      <c r="V32" s="39">
        <v>171.62</v>
      </c>
      <c r="W32" s="40">
        <v>8</v>
      </c>
      <c r="X32" s="41">
        <v>0</v>
      </c>
      <c r="Y32" s="41">
        <v>0</v>
      </c>
      <c r="Z32" s="53">
        <f t="shared" si="9"/>
        <v>211.62</v>
      </c>
      <c r="AA32" s="54">
        <f t="shared" si="10"/>
        <v>29</v>
      </c>
      <c r="AB32" s="39">
        <v>231</v>
      </c>
      <c r="AC32" s="40">
        <v>3</v>
      </c>
      <c r="AD32" s="41">
        <v>0</v>
      </c>
      <c r="AE32" s="41">
        <v>0</v>
      </c>
      <c r="AF32" s="53">
        <f t="shared" si="11"/>
        <v>246</v>
      </c>
      <c r="AG32" s="54">
        <f t="shared" si="12"/>
        <v>29</v>
      </c>
      <c r="AH32" s="39">
        <v>176.41</v>
      </c>
      <c r="AI32" s="40">
        <v>1</v>
      </c>
      <c r="AJ32" s="41">
        <v>0</v>
      </c>
      <c r="AK32" s="41">
        <v>0</v>
      </c>
      <c r="AL32" s="53">
        <f t="shared" si="13"/>
        <v>181.41</v>
      </c>
      <c r="AM32" s="54">
        <f t="shared" si="14"/>
        <v>27</v>
      </c>
      <c r="AN32" s="1" t="s">
        <v>44</v>
      </c>
    </row>
    <row r="33" spans="1:39" s="4" customFormat="1" ht="13.5" thickBot="1">
      <c r="A33" s="26" t="s">
        <v>17</v>
      </c>
      <c r="B33" s="26"/>
      <c r="C33" s="26"/>
      <c r="D33" s="26"/>
      <c r="E33" s="27"/>
      <c r="F33" s="28"/>
      <c r="G33" s="29"/>
      <c r="H33" s="30"/>
      <c r="I33" s="57"/>
      <c r="J33" s="42"/>
      <c r="K33" s="28"/>
      <c r="L33" s="28"/>
      <c r="M33" s="28"/>
      <c r="N33" s="43"/>
      <c r="O33" s="30"/>
      <c r="P33" s="42"/>
      <c r="Q33" s="28"/>
      <c r="R33" s="28"/>
      <c r="S33" s="28"/>
      <c r="T33" s="43"/>
      <c r="U33" s="30"/>
      <c r="V33" s="42"/>
      <c r="W33" s="28"/>
      <c r="X33" s="28"/>
      <c r="Y33" s="28"/>
      <c r="Z33" s="43"/>
      <c r="AA33" s="30"/>
      <c r="AB33" s="42"/>
      <c r="AC33" s="28"/>
      <c r="AD33" s="28"/>
      <c r="AE33" s="28"/>
      <c r="AF33" s="43"/>
      <c r="AG33" s="30"/>
      <c r="AH33" s="42"/>
      <c r="AI33" s="28"/>
      <c r="AJ33" s="28"/>
      <c r="AK33" s="28"/>
      <c r="AL33" s="43"/>
      <c r="AM33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C22:AC32 W22:W32 Q22:Q32 K22:K32 AI22:AI32 AC4:AC21 W4:W21 Q4:Q21 K4:K21 AI4:AI21">
      <formula1>0</formula1>
      <formula2>10</formula2>
    </dataValidation>
    <dataValidation errorStyle="warning" type="decimal" allowBlank="1" errorTitle="New Max or Min" error="Please verify your data" sqref="AB4:AB32 V4:V32 P4:P32">
      <formula1>#REF!</formula1>
      <formula2>#REF!</formula2>
    </dataValidation>
    <dataValidation allowBlank="1" showInputMessage="1" sqref="J22:J32 J4:J21"/>
    <dataValidation errorStyle="warning" type="decimal" allowBlank="1" errorTitle="New Max or Min" error="Please verify your data" sqref="AH4:AH32">
      <formula1>#REF!</formula1>
      <formula2>#REF!</formula2>
    </dataValidation>
  </dataValidations>
  <printOptions/>
  <pageMargins left="0.25" right="0.25" top="0.5" bottom="0.5" header="0.25" footer="0.25"/>
  <pageSetup fitToHeight="0" fitToWidth="1" horizontalDpi="300" verticalDpi="300" orientation="landscape" scale="49" r:id="rId1"/>
  <headerFooter alignWithMargins="0">
    <oddHeader>&amp;CPage &amp;P&amp;R&amp;F</oddHeader>
  </headerFooter>
  <colBreaks count="1" manualBreakCount="1">
    <brk id="33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3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" bestFit="1" customWidth="1"/>
    <col min="2" max="2" width="4.7109375" style="5" hidden="1" customWidth="1"/>
    <col min="3" max="3" width="6.28125" style="5" hidden="1" customWidth="1"/>
    <col min="4" max="4" width="4.7109375" style="5" hidden="1" customWidth="1"/>
    <col min="5" max="5" width="6.140625" style="6" customWidth="1"/>
    <col min="6" max="8" width="6.00390625" style="7" customWidth="1"/>
    <col min="9" max="9" width="7.57421875" style="7" customWidth="1"/>
    <col min="10" max="10" width="6.8515625" style="44" customWidth="1"/>
    <col min="11" max="11" width="3.7109375" style="45" customWidth="1"/>
    <col min="12" max="12" width="4.57421875" style="45" bestFit="1" customWidth="1"/>
    <col min="13" max="13" width="3.8515625" style="45" customWidth="1"/>
    <col min="14" max="14" width="6.57421875" style="46" customWidth="1"/>
    <col min="15" max="15" width="4.57421875" style="7" bestFit="1" customWidth="1"/>
    <col min="16" max="16" width="6.7109375" style="44" customWidth="1"/>
    <col min="17" max="17" width="3.7109375" style="45" customWidth="1"/>
    <col min="18" max="18" width="4.57421875" style="45" bestFit="1" customWidth="1"/>
    <col min="19" max="19" width="3.8515625" style="45" customWidth="1"/>
    <col min="20" max="20" width="6.57421875" style="46" customWidth="1"/>
    <col min="21" max="21" width="4.57421875" style="7" bestFit="1" customWidth="1"/>
    <col min="22" max="22" width="6.7109375" style="44" customWidth="1"/>
    <col min="23" max="23" width="3.7109375" style="45" customWidth="1"/>
    <col min="24" max="24" width="4.57421875" style="45" bestFit="1" customWidth="1"/>
    <col min="25" max="25" width="3.8515625" style="45" customWidth="1"/>
    <col min="26" max="26" width="6.57421875" style="46" customWidth="1"/>
    <col min="27" max="27" width="4.57421875" style="7" bestFit="1" customWidth="1"/>
    <col min="28" max="28" width="6.7109375" style="44" customWidth="1"/>
    <col min="29" max="29" width="3.7109375" style="45" customWidth="1"/>
    <col min="30" max="30" width="4.57421875" style="45" bestFit="1" customWidth="1"/>
    <col min="31" max="31" width="3.8515625" style="45" customWidth="1"/>
    <col min="32" max="32" width="6.57421875" style="46" customWidth="1"/>
    <col min="33" max="33" width="4.57421875" style="7" bestFit="1" customWidth="1"/>
    <col min="34" max="34" width="6.7109375" style="44" customWidth="1"/>
    <col min="35" max="35" width="3.7109375" style="45" customWidth="1"/>
    <col min="36" max="36" width="4.57421875" style="45" bestFit="1" customWidth="1"/>
    <col min="37" max="37" width="3.8515625" style="45" customWidth="1"/>
    <col min="38" max="38" width="6.57421875" style="46" customWidth="1"/>
    <col min="39" max="39" width="4.57421875" style="7" bestFit="1" customWidth="1"/>
    <col min="40" max="40" width="31.421875" style="8" customWidth="1"/>
    <col min="41" max="16384" width="7.8515625" style="8" customWidth="1"/>
  </cols>
  <sheetData>
    <row r="1" spans="1:39" s="2" customFormat="1" ht="12.75" customHeight="1" thickBot="1">
      <c r="A1" s="13" t="s">
        <v>3</v>
      </c>
      <c r="B1" s="14"/>
      <c r="C1" s="14"/>
      <c r="D1" s="14"/>
      <c r="E1" s="14"/>
      <c r="F1" s="14"/>
      <c r="G1" s="14"/>
      <c r="H1" s="15"/>
      <c r="I1" s="55"/>
      <c r="J1" s="61" t="s">
        <v>4</v>
      </c>
      <c r="K1" s="62"/>
      <c r="L1" s="62"/>
      <c r="M1" s="62"/>
      <c r="N1" s="31"/>
      <c r="O1" s="32"/>
      <c r="P1" s="61" t="s">
        <v>5</v>
      </c>
      <c r="Q1" s="62"/>
      <c r="R1" s="62"/>
      <c r="S1" s="62"/>
      <c r="T1" s="31"/>
      <c r="U1" s="32"/>
      <c r="V1" s="61" t="s">
        <v>6</v>
      </c>
      <c r="W1" s="62"/>
      <c r="X1" s="62"/>
      <c r="Y1" s="62"/>
      <c r="Z1" s="31"/>
      <c r="AA1" s="32"/>
      <c r="AB1" s="61" t="s">
        <v>7</v>
      </c>
      <c r="AC1" s="62"/>
      <c r="AD1" s="62"/>
      <c r="AE1" s="62"/>
      <c r="AF1" s="31"/>
      <c r="AG1" s="32"/>
      <c r="AH1" s="61" t="s">
        <v>8</v>
      </c>
      <c r="AI1" s="62"/>
      <c r="AJ1" s="62"/>
      <c r="AK1" s="62"/>
      <c r="AL1" s="31"/>
      <c r="AM1" s="32"/>
    </row>
    <row r="2" spans="1:40" s="3" customFormat="1" ht="78" customHeight="1" thickBot="1">
      <c r="A2" s="16" t="s">
        <v>9</v>
      </c>
      <c r="B2" s="17" t="s">
        <v>0</v>
      </c>
      <c r="C2" s="17" t="s">
        <v>19</v>
      </c>
      <c r="D2" s="17" t="s">
        <v>18</v>
      </c>
      <c r="E2" s="18" t="s">
        <v>10</v>
      </c>
      <c r="F2" s="18" t="s">
        <v>11</v>
      </c>
      <c r="G2" s="19" t="s">
        <v>12</v>
      </c>
      <c r="H2" s="20" t="s">
        <v>13</v>
      </c>
      <c r="I2" s="59" t="s">
        <v>21</v>
      </c>
      <c r="J2" s="33" t="s">
        <v>14</v>
      </c>
      <c r="K2" s="34" t="s">
        <v>1</v>
      </c>
      <c r="L2" s="34" t="s">
        <v>15</v>
      </c>
      <c r="M2" s="34" t="s">
        <v>2</v>
      </c>
      <c r="N2" s="35" t="s">
        <v>16</v>
      </c>
      <c r="O2" s="36" t="s">
        <v>10</v>
      </c>
      <c r="P2" s="33" t="s">
        <v>14</v>
      </c>
      <c r="Q2" s="34" t="s">
        <v>1</v>
      </c>
      <c r="R2" s="34" t="s">
        <v>15</v>
      </c>
      <c r="S2" s="34" t="s">
        <v>2</v>
      </c>
      <c r="T2" s="35" t="s">
        <v>16</v>
      </c>
      <c r="U2" s="36" t="s">
        <v>10</v>
      </c>
      <c r="V2" s="33" t="s">
        <v>14</v>
      </c>
      <c r="W2" s="34" t="s">
        <v>1</v>
      </c>
      <c r="X2" s="34" t="s">
        <v>15</v>
      </c>
      <c r="Y2" s="34" t="s">
        <v>2</v>
      </c>
      <c r="Z2" s="35" t="s">
        <v>16</v>
      </c>
      <c r="AA2" s="36" t="s">
        <v>10</v>
      </c>
      <c r="AB2" s="33" t="s">
        <v>14</v>
      </c>
      <c r="AC2" s="34" t="s">
        <v>1</v>
      </c>
      <c r="AD2" s="34" t="s">
        <v>15</v>
      </c>
      <c r="AE2" s="34" t="s">
        <v>2</v>
      </c>
      <c r="AF2" s="35" t="s">
        <v>16</v>
      </c>
      <c r="AG2" s="36" t="s">
        <v>10</v>
      </c>
      <c r="AH2" s="33" t="s">
        <v>14</v>
      </c>
      <c r="AI2" s="34" t="s">
        <v>1</v>
      </c>
      <c r="AJ2" s="34" t="s">
        <v>15</v>
      </c>
      <c r="AK2" s="34" t="s">
        <v>2</v>
      </c>
      <c r="AL2" s="35" t="s">
        <v>16</v>
      </c>
      <c r="AM2" s="36" t="s">
        <v>10</v>
      </c>
      <c r="AN2" s="52" t="s">
        <v>20</v>
      </c>
    </row>
    <row r="3" spans="1:39" s="3" customFormat="1" ht="12.75">
      <c r="A3" s="21" t="s">
        <v>17</v>
      </c>
      <c r="B3" s="22"/>
      <c r="C3" s="22"/>
      <c r="D3" s="22"/>
      <c r="E3" s="23"/>
      <c r="F3" s="23"/>
      <c r="G3" s="24"/>
      <c r="H3" s="25"/>
      <c r="I3" s="56"/>
      <c r="J3" s="37"/>
      <c r="K3" s="23"/>
      <c r="L3" s="23"/>
      <c r="M3" s="23"/>
      <c r="N3" s="38"/>
      <c r="O3" s="25"/>
      <c r="P3" s="37"/>
      <c r="Q3" s="23"/>
      <c r="R3" s="23"/>
      <c r="S3" s="23"/>
      <c r="T3" s="38"/>
      <c r="U3" s="25"/>
      <c r="V3" s="37"/>
      <c r="W3" s="23"/>
      <c r="X3" s="23"/>
      <c r="Y3" s="23"/>
      <c r="Z3" s="38"/>
      <c r="AA3" s="25"/>
      <c r="AB3" s="37"/>
      <c r="AC3" s="23"/>
      <c r="AD3" s="23"/>
      <c r="AE3" s="23"/>
      <c r="AF3" s="38"/>
      <c r="AG3" s="25"/>
      <c r="AH3" s="37"/>
      <c r="AI3" s="23"/>
      <c r="AJ3" s="23"/>
      <c r="AK3" s="23"/>
      <c r="AL3" s="38"/>
      <c r="AM3" s="25"/>
    </row>
    <row r="4" spans="1:40" s="1" customFormat="1" ht="12.75">
      <c r="A4" s="12" t="s">
        <v>22</v>
      </c>
      <c r="B4" s="10"/>
      <c r="C4" s="9"/>
      <c r="D4" s="11"/>
      <c r="E4" s="47">
        <f aca="true" t="shared" si="0" ref="E4:E32">RANK(F4,F$3:F$33,1)</f>
        <v>3</v>
      </c>
      <c r="F4" s="48">
        <f aca="true" t="shared" si="1" ref="F4:F22">O4+U4+AA4+AG4+AM4</f>
        <v>26</v>
      </c>
      <c r="G4" s="49">
        <f aca="true" t="shared" si="2" ref="G4:G22">IF(K4=0,1,0)+IF(Q4=0,1,0)+IF(W4=0,1,0)+IF(AC4=0,1,0)+IF(AI4=0,1,0)</f>
        <v>3</v>
      </c>
      <c r="H4" s="50">
        <f aca="true" t="shared" si="3" ref="H4:H22">K4+Q4+W4+AC4+AI4</f>
        <v>6</v>
      </c>
      <c r="I4" s="58">
        <f aca="true" t="shared" si="4" ref="I4:I22">N4+T4+Z4+AF4+AL4</f>
        <v>252.39</v>
      </c>
      <c r="J4" s="39">
        <v>47.82</v>
      </c>
      <c r="K4" s="40">
        <v>0</v>
      </c>
      <c r="L4" s="41">
        <v>0</v>
      </c>
      <c r="M4" s="41">
        <v>0</v>
      </c>
      <c r="N4" s="51">
        <f aca="true" t="shared" si="5" ref="N4:N22">IF((OR(J4="",J4="DNF",J4="DQ",J4="DNC")),"",(J4+(5*K4)+(L4*10)-(M4*10)))</f>
        <v>47.82</v>
      </c>
      <c r="O4" s="50">
        <f aca="true" t="shared" si="6" ref="O4:O32">IF(N4="",Default_Rank_Score,RANK(N4,N$3:N$33,1))</f>
        <v>3</v>
      </c>
      <c r="P4" s="39">
        <v>42.63</v>
      </c>
      <c r="Q4" s="40">
        <v>0</v>
      </c>
      <c r="R4" s="41">
        <v>0</v>
      </c>
      <c r="S4" s="41">
        <v>0</v>
      </c>
      <c r="T4" s="53">
        <f aca="true" t="shared" si="7" ref="T4:T22">IF((OR(P4="",P4="DNF",P4="DQ",P4="DNC")),"",(P4+(5*Q4)+(R4*10)-(S4*10)))</f>
        <v>42.63</v>
      </c>
      <c r="U4" s="54">
        <f aca="true" t="shared" si="8" ref="U4:U32">IF(T4="",Default_Rank_Score,RANK(T4,T$3:T$33,1))</f>
        <v>3</v>
      </c>
      <c r="V4" s="39">
        <v>50.23</v>
      </c>
      <c r="W4" s="40">
        <v>4</v>
      </c>
      <c r="X4" s="41">
        <v>0</v>
      </c>
      <c r="Y4" s="41">
        <v>0</v>
      </c>
      <c r="Z4" s="53">
        <f aca="true" t="shared" si="9" ref="Z4:Z22">IF((OR(V4="",V4="DNF",V4="DQ",V4="DNC")),"",(V4+(5*W4)+(X4*10)-(Y4*10)))</f>
        <v>70.22999999999999</v>
      </c>
      <c r="AA4" s="54">
        <f aca="true" t="shared" si="10" ref="AA4:AA32">IF(Z4="",Default_Rank_Score,RANK(Z4,Z$3:Z$33,1))</f>
        <v>8</v>
      </c>
      <c r="AB4" s="39">
        <v>43.1</v>
      </c>
      <c r="AC4" s="40">
        <v>2</v>
      </c>
      <c r="AD4" s="41">
        <v>0</v>
      </c>
      <c r="AE4" s="41">
        <v>0</v>
      </c>
      <c r="AF4" s="53">
        <f aca="true" t="shared" si="11" ref="AF4:AF22">IF((OR(AB4="",AB4="DNF",AB4="DQ",AB4="DNC")),"",(AB4+(5*AC4)+(AD4*10)-(AE4*10)))</f>
        <v>53.1</v>
      </c>
      <c r="AG4" s="54">
        <f aca="true" t="shared" si="12" ref="AG4:AG32">IF(AF4="",Default_Rank_Score,RANK(AF4,AF$3:AF$33,1))</f>
        <v>8</v>
      </c>
      <c r="AH4" s="39">
        <v>38.61</v>
      </c>
      <c r="AI4" s="60">
        <v>0</v>
      </c>
      <c r="AJ4" s="41">
        <v>0</v>
      </c>
      <c r="AK4" s="41">
        <v>0</v>
      </c>
      <c r="AL4" s="53">
        <f aca="true" t="shared" si="13" ref="AL4:AL22">IF((OR(AH4="",AH4="DNF",AH4="DQ",AH4="DNC")),"",(AH4+(5*AI4)+(AJ4*10)-(AK4*10)))</f>
        <v>38.61</v>
      </c>
      <c r="AM4" s="54">
        <f aca="true" t="shared" si="14" ref="AM4:AM32">IF(AL4="",Default_Rank_Score,RANK(AL4,AL$3:AL$33,1))</f>
        <v>4</v>
      </c>
      <c r="AN4" s="1" t="s">
        <v>23</v>
      </c>
    </row>
    <row r="5" spans="1:40" s="1" customFormat="1" ht="12.75">
      <c r="A5" s="12" t="s">
        <v>24</v>
      </c>
      <c r="B5" s="10"/>
      <c r="C5" s="9"/>
      <c r="D5" s="11"/>
      <c r="E5" s="47">
        <f t="shared" si="0"/>
        <v>13</v>
      </c>
      <c r="F5" s="48">
        <f t="shared" si="1"/>
        <v>58</v>
      </c>
      <c r="G5" s="49">
        <f t="shared" si="2"/>
        <v>3</v>
      </c>
      <c r="H5" s="50">
        <f t="shared" si="3"/>
        <v>9</v>
      </c>
      <c r="I5" s="58">
        <f t="shared" si="4"/>
        <v>313.41999999999996</v>
      </c>
      <c r="J5" s="39">
        <v>55.69</v>
      </c>
      <c r="K5" s="60">
        <v>0</v>
      </c>
      <c r="L5" s="41">
        <v>0</v>
      </c>
      <c r="M5" s="41">
        <v>0</v>
      </c>
      <c r="N5" s="51">
        <f t="shared" si="5"/>
        <v>55.69</v>
      </c>
      <c r="O5" s="50">
        <f t="shared" si="6"/>
        <v>6</v>
      </c>
      <c r="P5" s="39">
        <v>49.08</v>
      </c>
      <c r="Q5" s="40">
        <v>8</v>
      </c>
      <c r="R5" s="41">
        <v>0</v>
      </c>
      <c r="S5" s="41">
        <v>0</v>
      </c>
      <c r="T5" s="53">
        <f t="shared" si="7"/>
        <v>89.08</v>
      </c>
      <c r="U5" s="54">
        <f t="shared" si="8"/>
        <v>23</v>
      </c>
      <c r="V5" s="39">
        <v>51.61</v>
      </c>
      <c r="W5" s="40">
        <v>0</v>
      </c>
      <c r="X5" s="41">
        <v>0</v>
      </c>
      <c r="Y5" s="41">
        <v>0</v>
      </c>
      <c r="Z5" s="53">
        <f t="shared" si="9"/>
        <v>51.61</v>
      </c>
      <c r="AA5" s="54">
        <f t="shared" si="10"/>
        <v>2</v>
      </c>
      <c r="AB5" s="39">
        <v>61.63</v>
      </c>
      <c r="AC5" s="40">
        <v>0</v>
      </c>
      <c r="AD5" s="41">
        <v>0</v>
      </c>
      <c r="AE5" s="41">
        <v>0</v>
      </c>
      <c r="AF5" s="53">
        <f t="shared" si="11"/>
        <v>61.63</v>
      </c>
      <c r="AG5" s="54">
        <f t="shared" si="12"/>
        <v>13</v>
      </c>
      <c r="AH5" s="39">
        <v>50.41</v>
      </c>
      <c r="AI5" s="40">
        <v>1</v>
      </c>
      <c r="AJ5" s="41">
        <v>0</v>
      </c>
      <c r="AK5" s="41">
        <v>0</v>
      </c>
      <c r="AL5" s="53">
        <f t="shared" si="13"/>
        <v>55.41</v>
      </c>
      <c r="AM5" s="54">
        <f t="shared" si="14"/>
        <v>14</v>
      </c>
      <c r="AN5" s="1" t="s">
        <v>25</v>
      </c>
    </row>
    <row r="6" spans="1:40" s="1" customFormat="1" ht="12.75">
      <c r="A6" s="12" t="s">
        <v>26</v>
      </c>
      <c r="B6" s="10"/>
      <c r="C6" s="9"/>
      <c r="D6" s="11"/>
      <c r="E6" s="47">
        <f t="shared" si="0"/>
        <v>5</v>
      </c>
      <c r="F6" s="48">
        <f t="shared" si="1"/>
        <v>40</v>
      </c>
      <c r="G6" s="49">
        <f t="shared" si="2"/>
        <v>4</v>
      </c>
      <c r="H6" s="50">
        <f t="shared" si="3"/>
        <v>4</v>
      </c>
      <c r="I6" s="58">
        <f t="shared" si="4"/>
        <v>281.88</v>
      </c>
      <c r="J6" s="39">
        <v>61.65</v>
      </c>
      <c r="K6" s="40">
        <v>0</v>
      </c>
      <c r="L6" s="41">
        <v>0</v>
      </c>
      <c r="M6" s="41">
        <v>0</v>
      </c>
      <c r="N6" s="51">
        <f t="shared" si="5"/>
        <v>61.65</v>
      </c>
      <c r="O6" s="50">
        <f t="shared" si="6"/>
        <v>10</v>
      </c>
      <c r="P6" s="39">
        <v>50.44</v>
      </c>
      <c r="Q6" s="40">
        <v>0</v>
      </c>
      <c r="R6" s="41">
        <v>0</v>
      </c>
      <c r="S6" s="41">
        <v>0</v>
      </c>
      <c r="T6" s="53">
        <f t="shared" si="7"/>
        <v>50.44</v>
      </c>
      <c r="U6" s="54">
        <f t="shared" si="8"/>
        <v>7</v>
      </c>
      <c r="V6" s="39">
        <v>62.65</v>
      </c>
      <c r="W6" s="60">
        <v>4</v>
      </c>
      <c r="X6" s="41">
        <v>0</v>
      </c>
      <c r="Y6" s="41">
        <v>0</v>
      </c>
      <c r="Z6" s="53">
        <f t="shared" si="9"/>
        <v>82.65</v>
      </c>
      <c r="AA6" s="54">
        <f t="shared" si="10"/>
        <v>13</v>
      </c>
      <c r="AB6" s="39">
        <v>46</v>
      </c>
      <c r="AC6" s="40">
        <v>0</v>
      </c>
      <c r="AD6" s="41">
        <v>0</v>
      </c>
      <c r="AE6" s="41">
        <v>0</v>
      </c>
      <c r="AF6" s="53">
        <f t="shared" si="11"/>
        <v>46</v>
      </c>
      <c r="AG6" s="54">
        <f t="shared" si="12"/>
        <v>5</v>
      </c>
      <c r="AH6" s="39">
        <v>41.14</v>
      </c>
      <c r="AI6" s="40">
        <v>0</v>
      </c>
      <c r="AJ6" s="41">
        <v>0</v>
      </c>
      <c r="AK6" s="41">
        <v>0</v>
      </c>
      <c r="AL6" s="53">
        <f t="shared" si="13"/>
        <v>41.14</v>
      </c>
      <c r="AM6" s="54">
        <f t="shared" si="14"/>
        <v>5</v>
      </c>
      <c r="AN6" s="1" t="s">
        <v>27</v>
      </c>
    </row>
    <row r="7" spans="1:40" s="1" customFormat="1" ht="12.75">
      <c r="A7" s="12" t="s">
        <v>28</v>
      </c>
      <c r="B7" s="10"/>
      <c r="C7" s="9"/>
      <c r="D7" s="11"/>
      <c r="E7" s="47">
        <f t="shared" si="0"/>
        <v>1</v>
      </c>
      <c r="F7" s="48">
        <f t="shared" si="1"/>
        <v>19</v>
      </c>
      <c r="G7" s="49">
        <f t="shared" si="2"/>
        <v>4</v>
      </c>
      <c r="H7" s="50">
        <f t="shared" si="3"/>
        <v>4</v>
      </c>
      <c r="I7" s="58">
        <f t="shared" si="4"/>
        <v>228.29</v>
      </c>
      <c r="J7" s="39">
        <v>42.2</v>
      </c>
      <c r="K7" s="40">
        <v>0</v>
      </c>
      <c r="L7" s="41">
        <v>0</v>
      </c>
      <c r="M7" s="41">
        <v>0</v>
      </c>
      <c r="N7" s="51">
        <f t="shared" si="5"/>
        <v>42.2</v>
      </c>
      <c r="O7" s="50">
        <f t="shared" si="6"/>
        <v>1</v>
      </c>
      <c r="P7" s="39">
        <v>32.5</v>
      </c>
      <c r="Q7" s="60">
        <v>0</v>
      </c>
      <c r="R7" s="41">
        <v>0</v>
      </c>
      <c r="S7" s="41">
        <v>0</v>
      </c>
      <c r="T7" s="53">
        <f t="shared" si="7"/>
        <v>32.5</v>
      </c>
      <c r="U7" s="54">
        <f t="shared" si="8"/>
        <v>1</v>
      </c>
      <c r="V7" s="39">
        <v>65.51</v>
      </c>
      <c r="W7" s="40">
        <v>4</v>
      </c>
      <c r="X7" s="41">
        <v>0</v>
      </c>
      <c r="Y7" s="41">
        <v>0</v>
      </c>
      <c r="Z7" s="53">
        <f t="shared" si="9"/>
        <v>85.51</v>
      </c>
      <c r="AA7" s="54">
        <f t="shared" si="10"/>
        <v>15</v>
      </c>
      <c r="AB7" s="39">
        <v>37.07</v>
      </c>
      <c r="AC7" s="40">
        <v>0</v>
      </c>
      <c r="AD7" s="41">
        <v>0</v>
      </c>
      <c r="AE7" s="41">
        <v>0</v>
      </c>
      <c r="AF7" s="53">
        <f t="shared" si="11"/>
        <v>37.07</v>
      </c>
      <c r="AG7" s="54">
        <f t="shared" si="12"/>
        <v>1</v>
      </c>
      <c r="AH7" s="39">
        <v>31.01</v>
      </c>
      <c r="AI7" s="40">
        <v>0</v>
      </c>
      <c r="AJ7" s="41">
        <v>0</v>
      </c>
      <c r="AK7" s="41">
        <v>0</v>
      </c>
      <c r="AL7" s="53">
        <f t="shared" si="13"/>
        <v>31.01</v>
      </c>
      <c r="AM7" s="54">
        <f t="shared" si="14"/>
        <v>1</v>
      </c>
      <c r="AN7" s="1" t="s">
        <v>29</v>
      </c>
    </row>
    <row r="8" spans="1:40" s="1" customFormat="1" ht="12.75">
      <c r="A8" s="12" t="s">
        <v>30</v>
      </c>
      <c r="B8" s="10"/>
      <c r="C8" s="9"/>
      <c r="D8" s="11"/>
      <c r="E8" s="47">
        <f t="shared" si="0"/>
        <v>14</v>
      </c>
      <c r="F8" s="48">
        <f t="shared" si="1"/>
        <v>68</v>
      </c>
      <c r="G8" s="49">
        <f t="shared" si="2"/>
        <v>2</v>
      </c>
      <c r="H8" s="50">
        <f t="shared" si="3"/>
        <v>10</v>
      </c>
      <c r="I8" s="58">
        <f t="shared" si="4"/>
        <v>333.69999999999993</v>
      </c>
      <c r="J8" s="39">
        <v>61.13</v>
      </c>
      <c r="K8" s="40">
        <v>2</v>
      </c>
      <c r="L8" s="41">
        <v>0</v>
      </c>
      <c r="M8" s="41">
        <v>0</v>
      </c>
      <c r="N8" s="51">
        <f t="shared" si="5"/>
        <v>71.13</v>
      </c>
      <c r="O8" s="50">
        <f t="shared" si="6"/>
        <v>16</v>
      </c>
      <c r="P8" s="39">
        <v>50.33</v>
      </c>
      <c r="Q8" s="40">
        <v>0</v>
      </c>
      <c r="R8" s="41">
        <v>0</v>
      </c>
      <c r="S8" s="41">
        <v>0</v>
      </c>
      <c r="T8" s="53">
        <f t="shared" si="7"/>
        <v>50.33</v>
      </c>
      <c r="U8" s="54">
        <f t="shared" si="8"/>
        <v>6</v>
      </c>
      <c r="V8" s="39">
        <v>59.01</v>
      </c>
      <c r="W8" s="40">
        <v>6</v>
      </c>
      <c r="X8" s="41">
        <v>0</v>
      </c>
      <c r="Y8" s="41">
        <v>0</v>
      </c>
      <c r="Z8" s="53">
        <f t="shared" si="9"/>
        <v>89.00999999999999</v>
      </c>
      <c r="AA8" s="54">
        <f t="shared" si="10"/>
        <v>17</v>
      </c>
      <c r="AB8" s="39">
        <v>52.96</v>
      </c>
      <c r="AC8" s="40">
        <v>0</v>
      </c>
      <c r="AD8" s="41">
        <v>0</v>
      </c>
      <c r="AE8" s="41">
        <v>0</v>
      </c>
      <c r="AF8" s="53">
        <f t="shared" si="11"/>
        <v>52.96</v>
      </c>
      <c r="AG8" s="54">
        <f t="shared" si="12"/>
        <v>7</v>
      </c>
      <c r="AH8" s="39">
        <v>60.27</v>
      </c>
      <c r="AI8" s="40">
        <v>2</v>
      </c>
      <c r="AJ8" s="41">
        <v>0</v>
      </c>
      <c r="AK8" s="41">
        <v>0</v>
      </c>
      <c r="AL8" s="53">
        <f t="shared" si="13"/>
        <v>70.27000000000001</v>
      </c>
      <c r="AM8" s="54">
        <f t="shared" si="14"/>
        <v>22</v>
      </c>
      <c r="AN8" s="1" t="s">
        <v>25</v>
      </c>
    </row>
    <row r="9" spans="1:40" s="1" customFormat="1" ht="12.75">
      <c r="A9" s="12" t="s">
        <v>31</v>
      </c>
      <c r="B9" s="10"/>
      <c r="C9" s="9"/>
      <c r="D9" s="11"/>
      <c r="E9" s="47">
        <f t="shared" si="0"/>
        <v>1</v>
      </c>
      <c r="F9" s="48">
        <f t="shared" si="1"/>
        <v>19</v>
      </c>
      <c r="G9" s="49">
        <f t="shared" si="2"/>
        <v>4</v>
      </c>
      <c r="H9" s="50">
        <f t="shared" si="3"/>
        <v>7</v>
      </c>
      <c r="I9" s="58">
        <f t="shared" si="4"/>
        <v>235.95999999999998</v>
      </c>
      <c r="J9" s="39">
        <v>44.05</v>
      </c>
      <c r="K9" s="40">
        <v>0</v>
      </c>
      <c r="L9" s="41">
        <v>0</v>
      </c>
      <c r="M9" s="41">
        <v>0</v>
      </c>
      <c r="N9" s="51">
        <f t="shared" si="5"/>
        <v>44.05</v>
      </c>
      <c r="O9" s="50">
        <f t="shared" si="6"/>
        <v>2</v>
      </c>
      <c r="P9" s="39">
        <v>36.18</v>
      </c>
      <c r="Q9" s="60">
        <v>0</v>
      </c>
      <c r="R9" s="41">
        <v>0</v>
      </c>
      <c r="S9" s="41">
        <v>0</v>
      </c>
      <c r="T9" s="53">
        <f t="shared" si="7"/>
        <v>36.18</v>
      </c>
      <c r="U9" s="54">
        <f t="shared" si="8"/>
        <v>2</v>
      </c>
      <c r="V9" s="39">
        <v>45.12</v>
      </c>
      <c r="W9" s="40">
        <v>7</v>
      </c>
      <c r="X9" s="41">
        <v>0</v>
      </c>
      <c r="Y9" s="41">
        <v>0</v>
      </c>
      <c r="Z9" s="53">
        <f t="shared" si="9"/>
        <v>80.12</v>
      </c>
      <c r="AA9" s="54">
        <f t="shared" si="10"/>
        <v>11</v>
      </c>
      <c r="AB9" s="39">
        <v>40.79</v>
      </c>
      <c r="AC9" s="40">
        <v>0</v>
      </c>
      <c r="AD9" s="41">
        <v>0</v>
      </c>
      <c r="AE9" s="41">
        <v>0</v>
      </c>
      <c r="AF9" s="53">
        <f t="shared" si="11"/>
        <v>40.79</v>
      </c>
      <c r="AG9" s="54">
        <f t="shared" si="12"/>
        <v>2</v>
      </c>
      <c r="AH9" s="39">
        <v>34.82</v>
      </c>
      <c r="AI9" s="40">
        <v>0</v>
      </c>
      <c r="AJ9" s="41">
        <v>0</v>
      </c>
      <c r="AK9" s="41">
        <v>0</v>
      </c>
      <c r="AL9" s="53">
        <f t="shared" si="13"/>
        <v>34.82</v>
      </c>
      <c r="AM9" s="54">
        <f t="shared" si="14"/>
        <v>2</v>
      </c>
      <c r="AN9" s="1" t="s">
        <v>27</v>
      </c>
    </row>
    <row r="10" spans="1:40" s="1" customFormat="1" ht="12.75">
      <c r="A10" s="12" t="s">
        <v>32</v>
      </c>
      <c r="B10" s="10"/>
      <c r="C10" s="9"/>
      <c r="D10" s="11"/>
      <c r="E10" s="47">
        <f t="shared" si="0"/>
        <v>18</v>
      </c>
      <c r="F10" s="48">
        <f t="shared" si="1"/>
        <v>85</v>
      </c>
      <c r="G10" s="49">
        <f t="shared" si="2"/>
        <v>4</v>
      </c>
      <c r="H10" s="50">
        <f t="shared" si="3"/>
        <v>5</v>
      </c>
      <c r="I10" s="58">
        <f t="shared" si="4"/>
        <v>367.67</v>
      </c>
      <c r="J10" s="39">
        <v>68.51</v>
      </c>
      <c r="K10" s="40">
        <v>0</v>
      </c>
      <c r="L10" s="41">
        <v>0</v>
      </c>
      <c r="M10" s="41">
        <v>0</v>
      </c>
      <c r="N10" s="51">
        <f t="shared" si="5"/>
        <v>68.51</v>
      </c>
      <c r="O10" s="50">
        <f t="shared" si="6"/>
        <v>12</v>
      </c>
      <c r="P10" s="39">
        <v>69.69</v>
      </c>
      <c r="Q10" s="40">
        <v>0</v>
      </c>
      <c r="R10" s="41">
        <v>0</v>
      </c>
      <c r="S10" s="41">
        <v>0</v>
      </c>
      <c r="T10" s="53">
        <f t="shared" si="7"/>
        <v>69.69</v>
      </c>
      <c r="U10" s="54">
        <f t="shared" si="8"/>
        <v>18</v>
      </c>
      <c r="V10" s="39">
        <v>63.39</v>
      </c>
      <c r="W10" s="40">
        <v>5</v>
      </c>
      <c r="X10" s="41">
        <v>0</v>
      </c>
      <c r="Y10" s="41">
        <v>0</v>
      </c>
      <c r="Z10" s="53">
        <f t="shared" si="9"/>
        <v>88.39</v>
      </c>
      <c r="AA10" s="54">
        <f t="shared" si="10"/>
        <v>16</v>
      </c>
      <c r="AB10" s="39">
        <v>82.03</v>
      </c>
      <c r="AC10" s="40">
        <v>0</v>
      </c>
      <c r="AD10" s="41">
        <v>0</v>
      </c>
      <c r="AE10" s="41">
        <v>0</v>
      </c>
      <c r="AF10" s="53">
        <f t="shared" si="11"/>
        <v>82.03</v>
      </c>
      <c r="AG10" s="54">
        <f t="shared" si="12"/>
        <v>21</v>
      </c>
      <c r="AH10" s="39">
        <v>59.05</v>
      </c>
      <c r="AI10" s="40">
        <v>0</v>
      </c>
      <c r="AJ10" s="41">
        <v>0</v>
      </c>
      <c r="AK10" s="41">
        <v>0</v>
      </c>
      <c r="AL10" s="53">
        <f t="shared" si="13"/>
        <v>59.05</v>
      </c>
      <c r="AM10" s="54">
        <f t="shared" si="14"/>
        <v>18</v>
      </c>
      <c r="AN10" s="1" t="s">
        <v>33</v>
      </c>
    </row>
    <row r="11" spans="1:40" s="1" customFormat="1" ht="12.75">
      <c r="A11" s="12" t="s">
        <v>34</v>
      </c>
      <c r="B11" s="10"/>
      <c r="C11" s="9"/>
      <c r="D11" s="11"/>
      <c r="E11" s="47">
        <f t="shared" si="0"/>
        <v>8</v>
      </c>
      <c r="F11" s="48">
        <f t="shared" si="1"/>
        <v>45</v>
      </c>
      <c r="G11" s="49">
        <f t="shared" si="2"/>
        <v>1</v>
      </c>
      <c r="H11" s="50">
        <f t="shared" si="3"/>
        <v>13</v>
      </c>
      <c r="I11" s="58">
        <f t="shared" si="4"/>
        <v>270.89</v>
      </c>
      <c r="J11" s="39">
        <v>45.76</v>
      </c>
      <c r="K11" s="40">
        <v>5</v>
      </c>
      <c r="L11" s="41">
        <v>0</v>
      </c>
      <c r="M11" s="41">
        <v>0</v>
      </c>
      <c r="N11" s="51">
        <f t="shared" si="5"/>
        <v>70.75999999999999</v>
      </c>
      <c r="O11" s="50">
        <f t="shared" si="6"/>
        <v>15</v>
      </c>
      <c r="P11" s="39">
        <v>42.21</v>
      </c>
      <c r="Q11" s="40">
        <v>5</v>
      </c>
      <c r="R11" s="41">
        <v>0</v>
      </c>
      <c r="S11" s="41">
        <v>0</v>
      </c>
      <c r="T11" s="53">
        <f t="shared" si="7"/>
        <v>67.21000000000001</v>
      </c>
      <c r="U11" s="54">
        <f t="shared" si="8"/>
        <v>17</v>
      </c>
      <c r="V11" s="39">
        <v>31.01</v>
      </c>
      <c r="W11" s="60">
        <v>2</v>
      </c>
      <c r="X11" s="41">
        <v>0</v>
      </c>
      <c r="Y11" s="41">
        <v>0</v>
      </c>
      <c r="Z11" s="53">
        <f t="shared" si="9"/>
        <v>41.010000000000005</v>
      </c>
      <c r="AA11" s="54">
        <f t="shared" si="10"/>
        <v>1</v>
      </c>
      <c r="AB11" s="39">
        <v>48.82</v>
      </c>
      <c r="AC11" s="40">
        <v>1</v>
      </c>
      <c r="AD11" s="41">
        <v>0</v>
      </c>
      <c r="AE11" s="41">
        <v>0</v>
      </c>
      <c r="AF11" s="53">
        <f t="shared" si="11"/>
        <v>53.82</v>
      </c>
      <c r="AG11" s="54">
        <f t="shared" si="12"/>
        <v>9</v>
      </c>
      <c r="AH11" s="39">
        <v>38.09</v>
      </c>
      <c r="AI11" s="40">
        <v>0</v>
      </c>
      <c r="AJ11" s="41">
        <v>0</v>
      </c>
      <c r="AK11" s="41">
        <v>0</v>
      </c>
      <c r="AL11" s="53">
        <f t="shared" si="13"/>
        <v>38.09</v>
      </c>
      <c r="AM11" s="54">
        <f t="shared" si="14"/>
        <v>3</v>
      </c>
      <c r="AN11" s="1" t="s">
        <v>33</v>
      </c>
    </row>
    <row r="12" spans="1:40" s="1" customFormat="1" ht="12.75">
      <c r="A12" s="12" t="s">
        <v>35</v>
      </c>
      <c r="B12" s="10"/>
      <c r="C12" s="9"/>
      <c r="D12" s="11"/>
      <c r="E12" s="47">
        <f t="shared" si="0"/>
        <v>11</v>
      </c>
      <c r="F12" s="48">
        <f t="shared" si="1"/>
        <v>55</v>
      </c>
      <c r="G12" s="49">
        <f t="shared" si="2"/>
        <v>2</v>
      </c>
      <c r="H12" s="50">
        <f t="shared" si="3"/>
        <v>8</v>
      </c>
      <c r="I12" s="58">
        <f t="shared" si="4"/>
        <v>290.51</v>
      </c>
      <c r="J12" s="39">
        <v>62.22</v>
      </c>
      <c r="K12" s="40">
        <v>3</v>
      </c>
      <c r="L12" s="41">
        <v>0</v>
      </c>
      <c r="M12" s="41">
        <v>0</v>
      </c>
      <c r="N12" s="51">
        <f t="shared" si="5"/>
        <v>77.22</v>
      </c>
      <c r="O12" s="50">
        <f t="shared" si="6"/>
        <v>18</v>
      </c>
      <c r="P12" s="39">
        <v>47.59</v>
      </c>
      <c r="Q12" s="40">
        <v>2</v>
      </c>
      <c r="R12" s="41">
        <v>0</v>
      </c>
      <c r="S12" s="41">
        <v>0</v>
      </c>
      <c r="T12" s="53">
        <f t="shared" si="7"/>
        <v>57.59</v>
      </c>
      <c r="U12" s="54">
        <f t="shared" si="8"/>
        <v>16</v>
      </c>
      <c r="V12" s="39">
        <v>47.76</v>
      </c>
      <c r="W12" s="40">
        <v>3</v>
      </c>
      <c r="X12" s="41">
        <v>0</v>
      </c>
      <c r="Y12" s="41">
        <v>0</v>
      </c>
      <c r="Z12" s="53">
        <f t="shared" si="9"/>
        <v>62.76</v>
      </c>
      <c r="AA12" s="54">
        <f t="shared" si="10"/>
        <v>6</v>
      </c>
      <c r="AB12" s="39">
        <v>49</v>
      </c>
      <c r="AC12" s="40">
        <v>0</v>
      </c>
      <c r="AD12" s="41">
        <v>0</v>
      </c>
      <c r="AE12" s="41">
        <v>0</v>
      </c>
      <c r="AF12" s="53">
        <f t="shared" si="11"/>
        <v>49</v>
      </c>
      <c r="AG12" s="54">
        <f t="shared" si="12"/>
        <v>6</v>
      </c>
      <c r="AH12" s="39">
        <v>43.94</v>
      </c>
      <c r="AI12" s="40">
        <v>0</v>
      </c>
      <c r="AJ12" s="41">
        <v>0</v>
      </c>
      <c r="AK12" s="41">
        <v>0</v>
      </c>
      <c r="AL12" s="53">
        <f t="shared" si="13"/>
        <v>43.94</v>
      </c>
      <c r="AM12" s="54">
        <f t="shared" si="14"/>
        <v>9</v>
      </c>
      <c r="AN12" s="1" t="s">
        <v>36</v>
      </c>
    </row>
    <row r="13" spans="1:40" s="1" customFormat="1" ht="12.75">
      <c r="A13" s="12" t="s">
        <v>37</v>
      </c>
      <c r="B13" s="10"/>
      <c r="C13" s="9"/>
      <c r="D13" s="11"/>
      <c r="E13" s="47">
        <f t="shared" si="0"/>
        <v>15</v>
      </c>
      <c r="F13" s="48">
        <f t="shared" si="1"/>
        <v>72</v>
      </c>
      <c r="G13" s="49">
        <f t="shared" si="2"/>
        <v>3</v>
      </c>
      <c r="H13" s="50">
        <f t="shared" si="3"/>
        <v>6</v>
      </c>
      <c r="I13" s="58">
        <f t="shared" si="4"/>
        <v>331.16</v>
      </c>
      <c r="J13" s="39">
        <v>69.26</v>
      </c>
      <c r="K13" s="40">
        <v>2</v>
      </c>
      <c r="L13" s="41">
        <v>0</v>
      </c>
      <c r="M13" s="41">
        <v>0</v>
      </c>
      <c r="N13" s="51">
        <f t="shared" si="5"/>
        <v>79.26</v>
      </c>
      <c r="O13" s="50">
        <f t="shared" si="6"/>
        <v>20</v>
      </c>
      <c r="P13" s="39">
        <v>47.29</v>
      </c>
      <c r="Q13" s="40">
        <v>0</v>
      </c>
      <c r="R13" s="41">
        <v>1</v>
      </c>
      <c r="S13" s="41">
        <v>0</v>
      </c>
      <c r="T13" s="53">
        <f t="shared" si="7"/>
        <v>57.29</v>
      </c>
      <c r="U13" s="54">
        <f t="shared" si="8"/>
        <v>15</v>
      </c>
      <c r="V13" s="39">
        <v>57.88</v>
      </c>
      <c r="W13" s="40">
        <v>4</v>
      </c>
      <c r="X13" s="41">
        <v>0</v>
      </c>
      <c r="Y13" s="41">
        <v>0</v>
      </c>
      <c r="Z13" s="53">
        <f t="shared" si="9"/>
        <v>77.88</v>
      </c>
      <c r="AA13" s="54">
        <f t="shared" si="10"/>
        <v>9</v>
      </c>
      <c r="AB13" s="39">
        <v>67.61</v>
      </c>
      <c r="AC13" s="40">
        <v>0</v>
      </c>
      <c r="AD13" s="41">
        <v>0</v>
      </c>
      <c r="AE13" s="41">
        <v>0</v>
      </c>
      <c r="AF13" s="53">
        <f t="shared" si="11"/>
        <v>67.61</v>
      </c>
      <c r="AG13" s="54">
        <f t="shared" si="12"/>
        <v>17</v>
      </c>
      <c r="AH13" s="39">
        <v>49.12</v>
      </c>
      <c r="AI13" s="40">
        <v>0</v>
      </c>
      <c r="AJ13" s="41">
        <v>0</v>
      </c>
      <c r="AK13" s="41">
        <v>0</v>
      </c>
      <c r="AL13" s="53">
        <f t="shared" si="13"/>
        <v>49.12</v>
      </c>
      <c r="AM13" s="54">
        <f t="shared" si="14"/>
        <v>11</v>
      </c>
      <c r="AN13" s="1" t="s">
        <v>38</v>
      </c>
    </row>
    <row r="14" spans="1:40" s="1" customFormat="1" ht="12.75">
      <c r="A14" s="12" t="s">
        <v>39</v>
      </c>
      <c r="B14" s="10"/>
      <c r="C14" s="9"/>
      <c r="D14" s="11"/>
      <c r="E14" s="47">
        <f t="shared" si="0"/>
        <v>20</v>
      </c>
      <c r="F14" s="48">
        <f t="shared" si="1"/>
        <v>90</v>
      </c>
      <c r="G14" s="49">
        <f t="shared" si="2"/>
        <v>3</v>
      </c>
      <c r="H14" s="50">
        <f t="shared" si="3"/>
        <v>6</v>
      </c>
      <c r="I14" s="58">
        <f t="shared" si="4"/>
        <v>373.78</v>
      </c>
      <c r="J14" s="39">
        <v>70.32</v>
      </c>
      <c r="K14" s="40">
        <v>0</v>
      </c>
      <c r="L14" s="41">
        <v>1</v>
      </c>
      <c r="M14" s="41">
        <v>0</v>
      </c>
      <c r="N14" s="51">
        <f t="shared" si="5"/>
        <v>80.32</v>
      </c>
      <c r="O14" s="50">
        <f t="shared" si="6"/>
        <v>21</v>
      </c>
      <c r="P14" s="39">
        <v>53.04</v>
      </c>
      <c r="Q14" s="40">
        <v>0</v>
      </c>
      <c r="R14" s="41">
        <v>0</v>
      </c>
      <c r="S14" s="41">
        <v>0</v>
      </c>
      <c r="T14" s="53">
        <f t="shared" si="7"/>
        <v>53.04</v>
      </c>
      <c r="U14" s="54">
        <f t="shared" si="8"/>
        <v>9</v>
      </c>
      <c r="V14" s="39">
        <v>66.38</v>
      </c>
      <c r="W14" s="40">
        <v>5</v>
      </c>
      <c r="X14" s="41">
        <v>0</v>
      </c>
      <c r="Y14" s="41">
        <v>0</v>
      </c>
      <c r="Z14" s="53">
        <f t="shared" si="9"/>
        <v>91.38</v>
      </c>
      <c r="AA14" s="54">
        <f t="shared" si="10"/>
        <v>19</v>
      </c>
      <c r="AB14" s="39">
        <v>80.23</v>
      </c>
      <c r="AC14" s="60">
        <v>0</v>
      </c>
      <c r="AD14" s="41">
        <v>0</v>
      </c>
      <c r="AE14" s="41">
        <v>0</v>
      </c>
      <c r="AF14" s="53">
        <f t="shared" si="11"/>
        <v>80.23</v>
      </c>
      <c r="AG14" s="54">
        <f t="shared" si="12"/>
        <v>20</v>
      </c>
      <c r="AH14" s="39">
        <v>53.81</v>
      </c>
      <c r="AI14" s="40">
        <v>1</v>
      </c>
      <c r="AJ14" s="41">
        <v>1</v>
      </c>
      <c r="AK14" s="41">
        <v>0</v>
      </c>
      <c r="AL14" s="53">
        <f t="shared" si="13"/>
        <v>68.81</v>
      </c>
      <c r="AM14" s="54">
        <f t="shared" si="14"/>
        <v>21</v>
      </c>
      <c r="AN14" s="1" t="s">
        <v>40</v>
      </c>
    </row>
    <row r="15" spans="1:40" s="1" customFormat="1" ht="12.75">
      <c r="A15" s="12" t="s">
        <v>41</v>
      </c>
      <c r="B15" s="10"/>
      <c r="C15" s="9"/>
      <c r="D15" s="11"/>
      <c r="E15" s="47">
        <f t="shared" si="0"/>
        <v>23</v>
      </c>
      <c r="F15" s="48">
        <f t="shared" si="1"/>
        <v>106</v>
      </c>
      <c r="G15" s="49">
        <f t="shared" si="2"/>
        <v>4</v>
      </c>
      <c r="H15" s="50">
        <f t="shared" si="3"/>
        <v>2</v>
      </c>
      <c r="I15" s="58">
        <f t="shared" si="4"/>
        <v>425.52</v>
      </c>
      <c r="J15" s="39">
        <v>90.55</v>
      </c>
      <c r="K15" s="40">
        <v>0</v>
      </c>
      <c r="L15" s="41">
        <v>0</v>
      </c>
      <c r="M15" s="41">
        <v>0</v>
      </c>
      <c r="N15" s="51">
        <f t="shared" si="5"/>
        <v>90.55</v>
      </c>
      <c r="O15" s="50">
        <f t="shared" si="6"/>
        <v>23</v>
      </c>
      <c r="P15" s="39">
        <v>71.62</v>
      </c>
      <c r="Q15" s="40">
        <v>0</v>
      </c>
      <c r="R15" s="41">
        <v>0</v>
      </c>
      <c r="S15" s="41">
        <v>0</v>
      </c>
      <c r="T15" s="53">
        <f t="shared" si="7"/>
        <v>71.62</v>
      </c>
      <c r="U15" s="54">
        <f t="shared" si="8"/>
        <v>20</v>
      </c>
      <c r="V15" s="39">
        <v>74.93</v>
      </c>
      <c r="W15" s="40">
        <v>2</v>
      </c>
      <c r="X15" s="41">
        <v>0</v>
      </c>
      <c r="Y15" s="41">
        <v>0</v>
      </c>
      <c r="Z15" s="53">
        <f t="shared" si="9"/>
        <v>84.93</v>
      </c>
      <c r="AA15" s="54">
        <f t="shared" si="10"/>
        <v>14</v>
      </c>
      <c r="AB15" s="39">
        <v>100.01</v>
      </c>
      <c r="AC15" s="40">
        <v>0</v>
      </c>
      <c r="AD15" s="41">
        <v>0</v>
      </c>
      <c r="AE15" s="41">
        <v>0</v>
      </c>
      <c r="AF15" s="53">
        <f t="shared" si="11"/>
        <v>100.01</v>
      </c>
      <c r="AG15" s="54">
        <f t="shared" si="12"/>
        <v>25</v>
      </c>
      <c r="AH15" s="39">
        <v>78.41</v>
      </c>
      <c r="AI15" s="40">
        <v>0</v>
      </c>
      <c r="AJ15" s="41">
        <v>0</v>
      </c>
      <c r="AK15" s="41">
        <v>0</v>
      </c>
      <c r="AL15" s="53">
        <f t="shared" si="13"/>
        <v>78.41</v>
      </c>
      <c r="AM15" s="54">
        <f t="shared" si="14"/>
        <v>24</v>
      </c>
      <c r="AN15" s="1" t="s">
        <v>33</v>
      </c>
    </row>
    <row r="16" spans="1:40" s="1" customFormat="1" ht="12.75">
      <c r="A16" s="12" t="s">
        <v>42</v>
      </c>
      <c r="B16" s="10"/>
      <c r="C16" s="9"/>
      <c r="D16" s="11"/>
      <c r="E16" s="47">
        <f t="shared" si="0"/>
        <v>10</v>
      </c>
      <c r="F16" s="48">
        <f t="shared" si="1"/>
        <v>50</v>
      </c>
      <c r="G16" s="49">
        <f t="shared" si="2"/>
        <v>3</v>
      </c>
      <c r="H16" s="50">
        <f t="shared" si="3"/>
        <v>6</v>
      </c>
      <c r="I16" s="58">
        <f t="shared" si="4"/>
        <v>283.64</v>
      </c>
      <c r="J16" s="39">
        <v>62.13</v>
      </c>
      <c r="K16" s="40">
        <v>0</v>
      </c>
      <c r="L16" s="41">
        <v>0</v>
      </c>
      <c r="M16" s="41">
        <v>0</v>
      </c>
      <c r="N16" s="51">
        <f t="shared" si="5"/>
        <v>62.13</v>
      </c>
      <c r="O16" s="50">
        <f t="shared" si="6"/>
        <v>11</v>
      </c>
      <c r="P16" s="39">
        <v>60.94</v>
      </c>
      <c r="Q16" s="40">
        <v>4</v>
      </c>
      <c r="R16" s="41">
        <v>0</v>
      </c>
      <c r="S16" s="41">
        <v>1</v>
      </c>
      <c r="T16" s="53">
        <f t="shared" si="7"/>
        <v>70.94</v>
      </c>
      <c r="U16" s="54">
        <f t="shared" si="8"/>
        <v>19</v>
      </c>
      <c r="V16" s="39">
        <v>43.07</v>
      </c>
      <c r="W16" s="40">
        <v>2</v>
      </c>
      <c r="X16" s="41">
        <v>0</v>
      </c>
      <c r="Y16" s="41">
        <v>0</v>
      </c>
      <c r="Z16" s="53">
        <f t="shared" si="9"/>
        <v>53.07</v>
      </c>
      <c r="AA16" s="54">
        <f t="shared" si="10"/>
        <v>3</v>
      </c>
      <c r="AB16" s="39">
        <v>45.81</v>
      </c>
      <c r="AC16" s="40">
        <v>0</v>
      </c>
      <c r="AD16" s="41">
        <v>0</v>
      </c>
      <c r="AE16" s="41">
        <v>0</v>
      </c>
      <c r="AF16" s="53">
        <f t="shared" si="11"/>
        <v>45.81</v>
      </c>
      <c r="AG16" s="54">
        <f t="shared" si="12"/>
        <v>4</v>
      </c>
      <c r="AH16" s="39">
        <v>51.69</v>
      </c>
      <c r="AI16" s="40">
        <v>0</v>
      </c>
      <c r="AJ16" s="41">
        <v>0</v>
      </c>
      <c r="AK16" s="41">
        <v>0</v>
      </c>
      <c r="AL16" s="53">
        <f t="shared" si="13"/>
        <v>51.69</v>
      </c>
      <c r="AM16" s="54">
        <f t="shared" si="14"/>
        <v>13</v>
      </c>
      <c r="AN16" s="1" t="s">
        <v>27</v>
      </c>
    </row>
    <row r="17" spans="1:40" s="1" customFormat="1" ht="12.75">
      <c r="A17" s="12" t="s">
        <v>43</v>
      </c>
      <c r="B17" s="10"/>
      <c r="C17" s="9"/>
      <c r="D17" s="11"/>
      <c r="E17" s="47">
        <f t="shared" si="0"/>
        <v>26</v>
      </c>
      <c r="F17" s="48">
        <f t="shared" si="1"/>
        <v>128</v>
      </c>
      <c r="G17" s="49">
        <f t="shared" si="2"/>
        <v>1</v>
      </c>
      <c r="H17" s="50">
        <f t="shared" si="3"/>
        <v>9</v>
      </c>
      <c r="I17" s="58">
        <f t="shared" si="4"/>
        <v>554.56</v>
      </c>
      <c r="J17" s="39">
        <v>106.58</v>
      </c>
      <c r="K17" s="40">
        <v>1</v>
      </c>
      <c r="L17" s="41">
        <v>0</v>
      </c>
      <c r="M17" s="41">
        <v>0</v>
      </c>
      <c r="N17" s="51">
        <f t="shared" si="5"/>
        <v>111.58</v>
      </c>
      <c r="O17" s="50">
        <f t="shared" si="6"/>
        <v>25</v>
      </c>
      <c r="P17" s="39">
        <v>101.84</v>
      </c>
      <c r="Q17" s="40">
        <v>3</v>
      </c>
      <c r="R17" s="41">
        <v>0</v>
      </c>
      <c r="S17" s="41">
        <v>0</v>
      </c>
      <c r="T17" s="53">
        <f t="shared" si="7"/>
        <v>116.84</v>
      </c>
      <c r="U17" s="54">
        <f t="shared" si="8"/>
        <v>26</v>
      </c>
      <c r="V17" s="39">
        <v>97.01</v>
      </c>
      <c r="W17" s="40">
        <v>4</v>
      </c>
      <c r="X17" s="41">
        <v>0</v>
      </c>
      <c r="Y17" s="41">
        <v>0</v>
      </c>
      <c r="Z17" s="53">
        <f t="shared" si="9"/>
        <v>117.01</v>
      </c>
      <c r="AA17" s="54">
        <f t="shared" si="10"/>
        <v>25</v>
      </c>
      <c r="AB17" s="39">
        <v>115.45</v>
      </c>
      <c r="AC17" s="40">
        <v>1</v>
      </c>
      <c r="AD17" s="41">
        <v>0</v>
      </c>
      <c r="AE17" s="41">
        <v>0</v>
      </c>
      <c r="AF17" s="53">
        <f t="shared" si="11"/>
        <v>120.45</v>
      </c>
      <c r="AG17" s="54">
        <f t="shared" si="12"/>
        <v>26</v>
      </c>
      <c r="AH17" s="39">
        <v>88.68</v>
      </c>
      <c r="AI17" s="40">
        <v>0</v>
      </c>
      <c r="AJ17" s="41">
        <v>0</v>
      </c>
      <c r="AK17" s="41">
        <v>0</v>
      </c>
      <c r="AL17" s="53">
        <f t="shared" si="13"/>
        <v>88.68</v>
      </c>
      <c r="AM17" s="54">
        <f t="shared" si="14"/>
        <v>26</v>
      </c>
      <c r="AN17" s="1" t="s">
        <v>44</v>
      </c>
    </row>
    <row r="18" spans="1:40" s="1" customFormat="1" ht="12.75">
      <c r="A18" s="12" t="s">
        <v>45</v>
      </c>
      <c r="B18" s="10"/>
      <c r="C18" s="9"/>
      <c r="D18" s="11"/>
      <c r="E18" s="47">
        <f t="shared" si="0"/>
        <v>4</v>
      </c>
      <c r="F18" s="48">
        <f t="shared" si="1"/>
        <v>35</v>
      </c>
      <c r="G18" s="49">
        <f t="shared" si="2"/>
        <v>1</v>
      </c>
      <c r="H18" s="50">
        <f t="shared" si="3"/>
        <v>10</v>
      </c>
      <c r="I18" s="58">
        <f t="shared" si="4"/>
        <v>264.78000000000003</v>
      </c>
      <c r="J18" s="39">
        <v>55.59</v>
      </c>
      <c r="K18" s="40">
        <v>3</v>
      </c>
      <c r="L18" s="41">
        <v>0</v>
      </c>
      <c r="M18" s="41">
        <v>0</v>
      </c>
      <c r="N18" s="51">
        <f t="shared" si="5"/>
        <v>70.59</v>
      </c>
      <c r="O18" s="50">
        <f t="shared" si="6"/>
        <v>14</v>
      </c>
      <c r="P18" s="39">
        <v>44.33</v>
      </c>
      <c r="Q18" s="40">
        <v>2</v>
      </c>
      <c r="R18" s="41">
        <v>0</v>
      </c>
      <c r="S18" s="41">
        <v>1</v>
      </c>
      <c r="T18" s="53">
        <f t="shared" si="7"/>
        <v>44.33</v>
      </c>
      <c r="U18" s="54">
        <f t="shared" si="8"/>
        <v>4</v>
      </c>
      <c r="V18" s="39">
        <v>39.06</v>
      </c>
      <c r="W18" s="40">
        <v>4</v>
      </c>
      <c r="X18" s="41">
        <v>0</v>
      </c>
      <c r="Y18" s="41">
        <v>0</v>
      </c>
      <c r="Z18" s="53">
        <f t="shared" si="9"/>
        <v>59.06</v>
      </c>
      <c r="AA18" s="54">
        <f t="shared" si="10"/>
        <v>4</v>
      </c>
      <c r="AB18" s="39">
        <v>44.65</v>
      </c>
      <c r="AC18" s="40">
        <v>0</v>
      </c>
      <c r="AD18" s="41">
        <v>0</v>
      </c>
      <c r="AE18" s="41">
        <v>0</v>
      </c>
      <c r="AF18" s="53">
        <f t="shared" si="11"/>
        <v>44.65</v>
      </c>
      <c r="AG18" s="54">
        <f t="shared" si="12"/>
        <v>3</v>
      </c>
      <c r="AH18" s="39">
        <v>41.15</v>
      </c>
      <c r="AI18" s="40">
        <v>1</v>
      </c>
      <c r="AJ18" s="41">
        <v>0</v>
      </c>
      <c r="AK18" s="41">
        <v>0</v>
      </c>
      <c r="AL18" s="53">
        <f t="shared" si="13"/>
        <v>46.15</v>
      </c>
      <c r="AM18" s="54">
        <f t="shared" si="14"/>
        <v>10</v>
      </c>
      <c r="AN18" s="1" t="s">
        <v>46</v>
      </c>
    </row>
    <row r="19" spans="1:40" s="1" customFormat="1" ht="12.75">
      <c r="A19" s="12" t="s">
        <v>47</v>
      </c>
      <c r="B19" s="10"/>
      <c r="C19" s="9"/>
      <c r="D19" s="11"/>
      <c r="E19" s="47">
        <f t="shared" si="0"/>
        <v>12</v>
      </c>
      <c r="F19" s="48">
        <f t="shared" si="1"/>
        <v>56</v>
      </c>
      <c r="G19" s="49">
        <f t="shared" si="2"/>
        <v>4</v>
      </c>
      <c r="H19" s="50">
        <f t="shared" si="3"/>
        <v>4</v>
      </c>
      <c r="I19" s="58">
        <f t="shared" si="4"/>
        <v>309.96000000000004</v>
      </c>
      <c r="J19" s="39">
        <v>59.08</v>
      </c>
      <c r="K19" s="40">
        <v>0</v>
      </c>
      <c r="L19" s="41">
        <v>0</v>
      </c>
      <c r="M19" s="41">
        <v>0</v>
      </c>
      <c r="N19" s="51">
        <f t="shared" si="5"/>
        <v>59.08</v>
      </c>
      <c r="O19" s="50">
        <f t="shared" si="6"/>
        <v>8</v>
      </c>
      <c r="P19" s="39">
        <v>47.93</v>
      </c>
      <c r="Q19" s="60">
        <v>0</v>
      </c>
      <c r="R19" s="41">
        <v>0</v>
      </c>
      <c r="S19" s="41">
        <v>0</v>
      </c>
      <c r="T19" s="53">
        <f t="shared" si="7"/>
        <v>47.93</v>
      </c>
      <c r="U19" s="54">
        <f t="shared" si="8"/>
        <v>5</v>
      </c>
      <c r="V19" s="39">
        <v>59.74</v>
      </c>
      <c r="W19" s="40">
        <v>4</v>
      </c>
      <c r="X19" s="41">
        <v>1</v>
      </c>
      <c r="Y19" s="41">
        <v>0</v>
      </c>
      <c r="Z19" s="53">
        <f t="shared" si="9"/>
        <v>89.74000000000001</v>
      </c>
      <c r="AA19" s="54">
        <f t="shared" si="10"/>
        <v>18</v>
      </c>
      <c r="AB19" s="39">
        <v>56.93</v>
      </c>
      <c r="AC19" s="40">
        <v>0</v>
      </c>
      <c r="AD19" s="41">
        <v>0</v>
      </c>
      <c r="AE19" s="41">
        <v>0</v>
      </c>
      <c r="AF19" s="53">
        <f t="shared" si="11"/>
        <v>56.93</v>
      </c>
      <c r="AG19" s="54">
        <f t="shared" si="12"/>
        <v>10</v>
      </c>
      <c r="AH19" s="39">
        <v>56.28</v>
      </c>
      <c r="AI19" s="40">
        <v>0</v>
      </c>
      <c r="AJ19" s="41">
        <v>0</v>
      </c>
      <c r="AK19" s="41">
        <v>0</v>
      </c>
      <c r="AL19" s="53">
        <f t="shared" si="13"/>
        <v>56.28</v>
      </c>
      <c r="AM19" s="54">
        <f t="shared" si="14"/>
        <v>15</v>
      </c>
      <c r="AN19" s="1" t="s">
        <v>48</v>
      </c>
    </row>
    <row r="20" spans="1:40" s="1" customFormat="1" ht="12.75">
      <c r="A20" s="12" t="s">
        <v>49</v>
      </c>
      <c r="B20" s="10"/>
      <c r="C20" s="9"/>
      <c r="D20" s="11"/>
      <c r="E20" s="47">
        <f t="shared" si="0"/>
        <v>28</v>
      </c>
      <c r="F20" s="48">
        <f t="shared" si="1"/>
        <v>141</v>
      </c>
      <c r="G20" s="49">
        <f t="shared" si="2"/>
        <v>0</v>
      </c>
      <c r="H20" s="50">
        <f t="shared" si="3"/>
        <v>33</v>
      </c>
      <c r="I20" s="58">
        <f t="shared" si="4"/>
        <v>1032.1799999999998</v>
      </c>
      <c r="J20" s="39">
        <v>240.08</v>
      </c>
      <c r="K20" s="40">
        <v>8</v>
      </c>
      <c r="L20" s="41">
        <v>0</v>
      </c>
      <c r="M20" s="41">
        <v>0</v>
      </c>
      <c r="N20" s="51">
        <f t="shared" si="5"/>
        <v>280.08000000000004</v>
      </c>
      <c r="O20" s="50">
        <f t="shared" si="6"/>
        <v>29</v>
      </c>
      <c r="P20" s="39">
        <v>155.9</v>
      </c>
      <c r="Q20" s="40">
        <v>3</v>
      </c>
      <c r="R20" s="41">
        <v>0</v>
      </c>
      <c r="S20" s="41">
        <v>0</v>
      </c>
      <c r="T20" s="53">
        <f t="shared" si="7"/>
        <v>170.9</v>
      </c>
      <c r="U20" s="54">
        <f t="shared" si="8"/>
        <v>28</v>
      </c>
      <c r="V20" s="39">
        <v>121.79</v>
      </c>
      <c r="W20" s="40">
        <v>8</v>
      </c>
      <c r="X20" s="41">
        <v>0</v>
      </c>
      <c r="Y20" s="41">
        <v>0</v>
      </c>
      <c r="Z20" s="53">
        <f t="shared" si="9"/>
        <v>161.79000000000002</v>
      </c>
      <c r="AA20" s="54">
        <f t="shared" si="10"/>
        <v>28</v>
      </c>
      <c r="AB20" s="39">
        <v>192.78</v>
      </c>
      <c r="AC20" s="40">
        <v>8</v>
      </c>
      <c r="AD20" s="41">
        <v>0</v>
      </c>
      <c r="AE20" s="41">
        <v>0</v>
      </c>
      <c r="AF20" s="53">
        <f t="shared" si="11"/>
        <v>232.78</v>
      </c>
      <c r="AG20" s="54">
        <f t="shared" si="12"/>
        <v>28</v>
      </c>
      <c r="AH20" s="39">
        <v>156.63</v>
      </c>
      <c r="AI20" s="40">
        <v>6</v>
      </c>
      <c r="AJ20" s="41">
        <v>0</v>
      </c>
      <c r="AK20" s="41">
        <v>0</v>
      </c>
      <c r="AL20" s="53">
        <f t="shared" si="13"/>
        <v>186.63</v>
      </c>
      <c r="AM20" s="54">
        <f t="shared" si="14"/>
        <v>28</v>
      </c>
      <c r="AN20" s="1" t="s">
        <v>50</v>
      </c>
    </row>
    <row r="21" spans="1:40" s="1" customFormat="1" ht="12.75" customHeight="1">
      <c r="A21" s="12" t="s">
        <v>51</v>
      </c>
      <c r="B21" s="10"/>
      <c r="C21" s="9"/>
      <c r="D21" s="11"/>
      <c r="E21" s="47">
        <f t="shared" si="0"/>
        <v>5</v>
      </c>
      <c r="F21" s="48">
        <f t="shared" si="1"/>
        <v>40</v>
      </c>
      <c r="G21" s="49">
        <f t="shared" si="2"/>
        <v>3</v>
      </c>
      <c r="H21" s="50">
        <f t="shared" si="3"/>
        <v>3</v>
      </c>
      <c r="I21" s="58">
        <f t="shared" si="4"/>
        <v>270.23</v>
      </c>
      <c r="J21" s="39">
        <v>53.17</v>
      </c>
      <c r="K21" s="40">
        <v>0</v>
      </c>
      <c r="L21" s="41">
        <v>0</v>
      </c>
      <c r="M21" s="41">
        <v>0</v>
      </c>
      <c r="N21" s="51">
        <f t="shared" si="5"/>
        <v>53.17</v>
      </c>
      <c r="O21" s="50">
        <f t="shared" si="6"/>
        <v>5</v>
      </c>
      <c r="P21" s="39">
        <v>45.7</v>
      </c>
      <c r="Q21" s="40">
        <v>2</v>
      </c>
      <c r="R21" s="41">
        <v>0</v>
      </c>
      <c r="S21" s="41">
        <v>0</v>
      </c>
      <c r="T21" s="53">
        <f t="shared" si="7"/>
        <v>55.7</v>
      </c>
      <c r="U21" s="54">
        <f t="shared" si="8"/>
        <v>12</v>
      </c>
      <c r="V21" s="39">
        <v>59.48</v>
      </c>
      <c r="W21" s="60">
        <v>0</v>
      </c>
      <c r="X21" s="41">
        <v>0</v>
      </c>
      <c r="Y21" s="41">
        <v>0</v>
      </c>
      <c r="Z21" s="53">
        <f t="shared" si="9"/>
        <v>59.48</v>
      </c>
      <c r="AA21" s="54">
        <f t="shared" si="10"/>
        <v>5</v>
      </c>
      <c r="AB21" s="39">
        <v>55.54</v>
      </c>
      <c r="AC21" s="40">
        <v>1</v>
      </c>
      <c r="AD21" s="41">
        <v>0</v>
      </c>
      <c r="AE21" s="41">
        <v>0</v>
      </c>
      <c r="AF21" s="53">
        <f t="shared" si="11"/>
        <v>60.54</v>
      </c>
      <c r="AG21" s="54">
        <f t="shared" si="12"/>
        <v>12</v>
      </c>
      <c r="AH21" s="39">
        <v>41.34</v>
      </c>
      <c r="AI21" s="40">
        <v>0</v>
      </c>
      <c r="AJ21" s="41">
        <v>0</v>
      </c>
      <c r="AK21" s="41">
        <v>0</v>
      </c>
      <c r="AL21" s="53">
        <f t="shared" si="13"/>
        <v>41.34</v>
      </c>
      <c r="AM21" s="54">
        <f t="shared" si="14"/>
        <v>6</v>
      </c>
      <c r="AN21" s="1" t="s">
        <v>52</v>
      </c>
    </row>
    <row r="22" spans="1:40" s="1" customFormat="1" ht="12.75">
      <c r="A22" s="12" t="s">
        <v>53</v>
      </c>
      <c r="B22" s="10"/>
      <c r="C22" s="9"/>
      <c r="D22" s="11"/>
      <c r="E22" s="47">
        <f t="shared" si="0"/>
        <v>25</v>
      </c>
      <c r="F22" s="48">
        <f t="shared" si="1"/>
        <v>122</v>
      </c>
      <c r="G22" s="49">
        <f t="shared" si="2"/>
        <v>1</v>
      </c>
      <c r="H22" s="50">
        <f t="shared" si="3"/>
        <v>16</v>
      </c>
      <c r="I22" s="58">
        <f t="shared" si="4"/>
        <v>510.17</v>
      </c>
      <c r="J22" s="39">
        <v>92.81</v>
      </c>
      <c r="K22" s="40">
        <v>5</v>
      </c>
      <c r="L22" s="41">
        <v>0</v>
      </c>
      <c r="M22" s="41">
        <v>0</v>
      </c>
      <c r="N22" s="51">
        <f t="shared" si="5"/>
        <v>117.81</v>
      </c>
      <c r="O22" s="50">
        <f t="shared" si="6"/>
        <v>26</v>
      </c>
      <c r="P22" s="39">
        <v>86.07</v>
      </c>
      <c r="Q22" s="40">
        <v>3</v>
      </c>
      <c r="R22" s="41">
        <v>0</v>
      </c>
      <c r="S22" s="41">
        <v>0</v>
      </c>
      <c r="T22" s="53">
        <f t="shared" si="7"/>
        <v>101.07</v>
      </c>
      <c r="U22" s="54">
        <f t="shared" si="8"/>
        <v>24</v>
      </c>
      <c r="V22" s="39">
        <v>88.65</v>
      </c>
      <c r="W22" s="40">
        <v>6</v>
      </c>
      <c r="X22" s="41">
        <v>0</v>
      </c>
      <c r="Y22" s="41">
        <v>0</v>
      </c>
      <c r="Z22" s="53">
        <f t="shared" si="9"/>
        <v>118.65</v>
      </c>
      <c r="AA22" s="54">
        <f t="shared" si="10"/>
        <v>26</v>
      </c>
      <c r="AB22" s="39">
        <v>86.1</v>
      </c>
      <c r="AC22" s="40">
        <v>2</v>
      </c>
      <c r="AD22" s="41">
        <v>0</v>
      </c>
      <c r="AE22" s="41">
        <v>0</v>
      </c>
      <c r="AF22" s="53">
        <f t="shared" si="11"/>
        <v>96.1</v>
      </c>
      <c r="AG22" s="54">
        <f t="shared" si="12"/>
        <v>23</v>
      </c>
      <c r="AH22" s="39">
        <v>76.54</v>
      </c>
      <c r="AI22" s="60">
        <v>0</v>
      </c>
      <c r="AJ22" s="41">
        <v>0</v>
      </c>
      <c r="AK22" s="41">
        <v>0</v>
      </c>
      <c r="AL22" s="53">
        <f t="shared" si="13"/>
        <v>76.54</v>
      </c>
      <c r="AM22" s="54">
        <f t="shared" si="14"/>
        <v>23</v>
      </c>
      <c r="AN22" s="1" t="s">
        <v>54</v>
      </c>
    </row>
    <row r="23" spans="1:40" s="1" customFormat="1" ht="13.5" customHeight="1">
      <c r="A23" s="12" t="s">
        <v>55</v>
      </c>
      <c r="B23" s="10"/>
      <c r="C23" s="9"/>
      <c r="D23" s="11"/>
      <c r="E23" s="47">
        <f t="shared" si="0"/>
        <v>27</v>
      </c>
      <c r="F23" s="48">
        <f aca="true" t="shared" si="15" ref="F23:F32">O23+U23+AA23+AG23+AM23</f>
        <v>137</v>
      </c>
      <c r="G23" s="49">
        <f aca="true" t="shared" si="16" ref="G23:G32">IF(K23=0,1,0)+IF(Q23=0,1,0)+IF(W23=0,1,0)+IF(AC23=0,1,0)+IF(AI23=0,1,0)</f>
        <v>1</v>
      </c>
      <c r="H23" s="50">
        <f aca="true" t="shared" si="17" ref="H23:H32">K23+Q23+W23+AC23+AI23</f>
        <v>12</v>
      </c>
      <c r="I23" s="58">
        <f aca="true" t="shared" si="18" ref="I23:I32">N23+T23+Z23+AF23+AL23</f>
        <v>789.63</v>
      </c>
      <c r="J23" s="39">
        <v>156.74</v>
      </c>
      <c r="K23" s="40">
        <v>4</v>
      </c>
      <c r="L23" s="41">
        <v>0</v>
      </c>
      <c r="M23" s="41">
        <v>0</v>
      </c>
      <c r="N23" s="51">
        <f aca="true" t="shared" si="19" ref="N23:N32">IF((OR(J23="",J23="DNF",J23="DQ",J23="DNC")),"",(J23+(5*K23)+(L23*10)-(M23*10)))</f>
        <v>176.74</v>
      </c>
      <c r="O23" s="50">
        <f t="shared" si="6"/>
        <v>27</v>
      </c>
      <c r="P23" s="39">
        <v>137.75</v>
      </c>
      <c r="Q23" s="40">
        <v>0</v>
      </c>
      <c r="R23" s="41">
        <v>0</v>
      </c>
      <c r="S23" s="41">
        <v>0</v>
      </c>
      <c r="T23" s="53">
        <f aca="true" t="shared" si="20" ref="T23:T32">IF((OR(P23="",P23="DNF",P23="DQ",P23="DNC")),"",(P23+(5*Q23)+(R23*10)-(S23*10)))</f>
        <v>137.75</v>
      </c>
      <c r="U23" s="54">
        <f t="shared" si="8"/>
        <v>27</v>
      </c>
      <c r="V23" s="39">
        <v>115.45</v>
      </c>
      <c r="W23" s="40">
        <v>5</v>
      </c>
      <c r="X23" s="41">
        <v>0</v>
      </c>
      <c r="Y23" s="41">
        <v>0</v>
      </c>
      <c r="Z23" s="53">
        <f aca="true" t="shared" si="21" ref="Z23:Z32">IF((OR(V23="",V23="DNF",V23="DQ",V23="DNC")),"",(V23+(5*W23)+(X23*10)-(Y23*10)))</f>
        <v>140.45</v>
      </c>
      <c r="AA23" s="54">
        <f t="shared" si="10"/>
        <v>27</v>
      </c>
      <c r="AB23" s="39">
        <v>136.3</v>
      </c>
      <c r="AC23" s="40">
        <v>2</v>
      </c>
      <c r="AD23" s="41">
        <v>0</v>
      </c>
      <c r="AE23" s="41">
        <v>0</v>
      </c>
      <c r="AF23" s="53">
        <f aca="true" t="shared" si="22" ref="AF23:AF32">IF((OR(AB23="",AB23="DNF",AB23="DQ",AB23="DNC")),"",(AB23+(5*AC23)+(AD23*10)-(AE23*10)))</f>
        <v>146.3</v>
      </c>
      <c r="AG23" s="54">
        <f t="shared" si="12"/>
        <v>27</v>
      </c>
      <c r="AH23" s="39">
        <v>183.39</v>
      </c>
      <c r="AI23" s="40">
        <v>1</v>
      </c>
      <c r="AJ23" s="41">
        <v>0</v>
      </c>
      <c r="AK23" s="41">
        <v>0</v>
      </c>
      <c r="AL23" s="53">
        <f aca="true" t="shared" si="23" ref="AL23:AL32">IF((OR(AH23="",AH23="DNF",AH23="DQ",AH23="DNC")),"",(AH23+(5*AI23)+(AJ23*10)-(AK23*10)))</f>
        <v>188.39</v>
      </c>
      <c r="AM23" s="54">
        <f t="shared" si="14"/>
        <v>29</v>
      </c>
      <c r="AN23" s="1" t="s">
        <v>56</v>
      </c>
    </row>
    <row r="24" spans="1:40" s="1" customFormat="1" ht="12.75">
      <c r="A24" s="12" t="s">
        <v>57</v>
      </c>
      <c r="B24" s="10"/>
      <c r="C24" s="9"/>
      <c r="D24" s="11"/>
      <c r="E24" s="47">
        <f t="shared" si="0"/>
        <v>16</v>
      </c>
      <c r="F24" s="48">
        <f t="shared" si="15"/>
        <v>74</v>
      </c>
      <c r="G24" s="49">
        <f t="shared" si="16"/>
        <v>4</v>
      </c>
      <c r="H24" s="50">
        <f t="shared" si="17"/>
        <v>7</v>
      </c>
      <c r="I24" s="58">
        <f t="shared" si="18"/>
        <v>342.14</v>
      </c>
      <c r="J24" s="39">
        <v>69.58</v>
      </c>
      <c r="K24" s="40">
        <v>0</v>
      </c>
      <c r="L24" s="41">
        <v>0</v>
      </c>
      <c r="M24" s="41">
        <v>0</v>
      </c>
      <c r="N24" s="51">
        <f t="shared" si="19"/>
        <v>69.58</v>
      </c>
      <c r="O24" s="50">
        <f t="shared" si="6"/>
        <v>13</v>
      </c>
      <c r="P24" s="39">
        <v>54.04</v>
      </c>
      <c r="Q24" s="40">
        <v>0</v>
      </c>
      <c r="R24" s="41">
        <v>0</v>
      </c>
      <c r="S24" s="41">
        <v>0</v>
      </c>
      <c r="T24" s="53">
        <f t="shared" si="20"/>
        <v>54.04</v>
      </c>
      <c r="U24" s="54">
        <f t="shared" si="8"/>
        <v>10</v>
      </c>
      <c r="V24" s="39">
        <v>63.1</v>
      </c>
      <c r="W24" s="40">
        <v>7</v>
      </c>
      <c r="X24" s="41">
        <v>0</v>
      </c>
      <c r="Y24" s="41">
        <v>0</v>
      </c>
      <c r="Z24" s="53">
        <f t="shared" si="21"/>
        <v>98.1</v>
      </c>
      <c r="AA24" s="54">
        <f t="shared" si="10"/>
        <v>20</v>
      </c>
      <c r="AB24" s="39">
        <v>63.64</v>
      </c>
      <c r="AC24" s="40">
        <v>0</v>
      </c>
      <c r="AD24" s="41">
        <v>0</v>
      </c>
      <c r="AE24" s="41">
        <v>0</v>
      </c>
      <c r="AF24" s="53">
        <f t="shared" si="22"/>
        <v>63.64</v>
      </c>
      <c r="AG24" s="54">
        <f t="shared" si="12"/>
        <v>15</v>
      </c>
      <c r="AH24" s="39">
        <v>56.78</v>
      </c>
      <c r="AI24" s="40">
        <v>0</v>
      </c>
      <c r="AJ24" s="41">
        <v>0</v>
      </c>
      <c r="AK24" s="41">
        <v>0</v>
      </c>
      <c r="AL24" s="53">
        <f t="shared" si="23"/>
        <v>56.78</v>
      </c>
      <c r="AM24" s="54">
        <f t="shared" si="14"/>
        <v>16</v>
      </c>
      <c r="AN24" s="1" t="s">
        <v>27</v>
      </c>
    </row>
    <row r="25" spans="1:40" s="1" customFormat="1" ht="12.75">
      <c r="A25" s="12" t="s">
        <v>58</v>
      </c>
      <c r="B25" s="10"/>
      <c r="C25" s="9"/>
      <c r="D25" s="11"/>
      <c r="E25" s="47">
        <f t="shared" si="0"/>
        <v>22</v>
      </c>
      <c r="F25" s="48">
        <f t="shared" si="15"/>
        <v>102</v>
      </c>
      <c r="G25" s="49">
        <f t="shared" si="16"/>
        <v>1</v>
      </c>
      <c r="H25" s="50">
        <f t="shared" si="17"/>
        <v>14</v>
      </c>
      <c r="I25" s="58">
        <f t="shared" si="18"/>
        <v>409.26</v>
      </c>
      <c r="J25" s="39">
        <v>65.96</v>
      </c>
      <c r="K25" s="40">
        <v>2</v>
      </c>
      <c r="L25" s="41">
        <v>0</v>
      </c>
      <c r="M25" s="41">
        <v>0</v>
      </c>
      <c r="N25" s="51">
        <f t="shared" si="19"/>
        <v>75.96</v>
      </c>
      <c r="O25" s="50">
        <f t="shared" si="6"/>
        <v>17</v>
      </c>
      <c r="P25" s="39">
        <v>61.81</v>
      </c>
      <c r="Q25" s="40">
        <v>2</v>
      </c>
      <c r="R25" s="41">
        <v>0</v>
      </c>
      <c r="S25" s="41">
        <v>0</v>
      </c>
      <c r="T25" s="53">
        <f t="shared" si="20"/>
        <v>71.81</v>
      </c>
      <c r="U25" s="54">
        <f t="shared" si="8"/>
        <v>21</v>
      </c>
      <c r="V25" s="39">
        <v>70.22</v>
      </c>
      <c r="W25" s="40">
        <v>8</v>
      </c>
      <c r="X25" s="41">
        <v>0</v>
      </c>
      <c r="Y25" s="41">
        <v>0</v>
      </c>
      <c r="Z25" s="53">
        <f t="shared" si="21"/>
        <v>110.22</v>
      </c>
      <c r="AA25" s="54">
        <f t="shared" si="10"/>
        <v>22</v>
      </c>
      <c r="AB25" s="39">
        <v>75.38</v>
      </c>
      <c r="AC25" s="40">
        <v>2</v>
      </c>
      <c r="AD25" s="41">
        <v>0</v>
      </c>
      <c r="AE25" s="41">
        <v>0</v>
      </c>
      <c r="AF25" s="53">
        <f t="shared" si="22"/>
        <v>85.38</v>
      </c>
      <c r="AG25" s="54">
        <f t="shared" si="12"/>
        <v>22</v>
      </c>
      <c r="AH25" s="39">
        <v>65.89</v>
      </c>
      <c r="AI25" s="40">
        <v>0</v>
      </c>
      <c r="AJ25" s="41">
        <v>0</v>
      </c>
      <c r="AK25" s="41">
        <v>0</v>
      </c>
      <c r="AL25" s="53">
        <f t="shared" si="23"/>
        <v>65.89</v>
      </c>
      <c r="AM25" s="54">
        <f t="shared" si="14"/>
        <v>20</v>
      </c>
      <c r="AN25" s="1" t="s">
        <v>59</v>
      </c>
    </row>
    <row r="26" spans="1:40" s="1" customFormat="1" ht="12.75">
      <c r="A26" s="12" t="s">
        <v>60</v>
      </c>
      <c r="B26" s="10"/>
      <c r="C26" s="9"/>
      <c r="D26" s="11"/>
      <c r="E26" s="47">
        <f t="shared" si="0"/>
        <v>24</v>
      </c>
      <c r="F26" s="48">
        <f t="shared" si="15"/>
        <v>116</v>
      </c>
      <c r="G26" s="49">
        <f t="shared" si="16"/>
        <v>3</v>
      </c>
      <c r="H26" s="50">
        <f t="shared" si="17"/>
        <v>6</v>
      </c>
      <c r="I26" s="58">
        <f t="shared" si="18"/>
        <v>455.9</v>
      </c>
      <c r="J26" s="39">
        <v>87.84</v>
      </c>
      <c r="K26" s="40">
        <v>1</v>
      </c>
      <c r="L26" s="41">
        <v>0</v>
      </c>
      <c r="M26" s="41">
        <v>0</v>
      </c>
      <c r="N26" s="51">
        <f t="shared" si="19"/>
        <v>92.84</v>
      </c>
      <c r="O26" s="50">
        <f t="shared" si="6"/>
        <v>24</v>
      </c>
      <c r="P26" s="39">
        <v>77.75</v>
      </c>
      <c r="Q26" s="40">
        <v>0</v>
      </c>
      <c r="R26" s="41">
        <v>0</v>
      </c>
      <c r="S26" s="41">
        <v>0</v>
      </c>
      <c r="T26" s="53">
        <f t="shared" si="20"/>
        <v>77.75</v>
      </c>
      <c r="U26" s="54">
        <f t="shared" si="8"/>
        <v>22</v>
      </c>
      <c r="V26" s="39">
        <v>82.09</v>
      </c>
      <c r="W26" s="40">
        <v>5</v>
      </c>
      <c r="X26" s="41">
        <v>0</v>
      </c>
      <c r="Y26" s="41">
        <v>0</v>
      </c>
      <c r="Z26" s="53">
        <f t="shared" si="21"/>
        <v>107.09</v>
      </c>
      <c r="AA26" s="54">
        <f t="shared" si="10"/>
        <v>21</v>
      </c>
      <c r="AB26" s="39">
        <v>99.09</v>
      </c>
      <c r="AC26" s="40">
        <v>0</v>
      </c>
      <c r="AD26" s="41">
        <v>0</v>
      </c>
      <c r="AE26" s="41">
        <v>0</v>
      </c>
      <c r="AF26" s="53">
        <f t="shared" si="22"/>
        <v>99.09</v>
      </c>
      <c r="AG26" s="54">
        <f t="shared" si="12"/>
        <v>24</v>
      </c>
      <c r="AH26" s="39">
        <v>79.13</v>
      </c>
      <c r="AI26" s="40">
        <v>0</v>
      </c>
      <c r="AJ26" s="41">
        <v>0</v>
      </c>
      <c r="AK26" s="41">
        <v>0</v>
      </c>
      <c r="AL26" s="53">
        <f t="shared" si="23"/>
        <v>79.13</v>
      </c>
      <c r="AM26" s="54">
        <f t="shared" si="14"/>
        <v>25</v>
      </c>
      <c r="AN26" s="1" t="s">
        <v>48</v>
      </c>
    </row>
    <row r="27" spans="1:40" s="1" customFormat="1" ht="12.75">
      <c r="A27" s="12" t="s">
        <v>61</v>
      </c>
      <c r="B27" s="10"/>
      <c r="C27" s="9"/>
      <c r="D27" s="11"/>
      <c r="E27" s="47">
        <f t="shared" si="0"/>
        <v>9</v>
      </c>
      <c r="F27" s="48">
        <f t="shared" si="15"/>
        <v>47</v>
      </c>
      <c r="G27" s="49">
        <f t="shared" si="16"/>
        <v>2</v>
      </c>
      <c r="H27" s="50">
        <f t="shared" si="17"/>
        <v>7</v>
      </c>
      <c r="I27" s="58">
        <f t="shared" si="18"/>
        <v>281.48</v>
      </c>
      <c r="J27" s="39">
        <v>49.77</v>
      </c>
      <c r="K27" s="40">
        <v>0</v>
      </c>
      <c r="L27" s="41">
        <v>0</v>
      </c>
      <c r="M27" s="41">
        <v>0</v>
      </c>
      <c r="N27" s="51">
        <f t="shared" si="19"/>
        <v>49.77</v>
      </c>
      <c r="O27" s="50">
        <f t="shared" si="6"/>
        <v>4</v>
      </c>
      <c r="P27" s="39">
        <v>46.32</v>
      </c>
      <c r="Q27" s="40">
        <v>2</v>
      </c>
      <c r="R27" s="41">
        <v>0</v>
      </c>
      <c r="S27" s="41">
        <v>0</v>
      </c>
      <c r="T27" s="53">
        <f t="shared" si="20"/>
        <v>56.32</v>
      </c>
      <c r="U27" s="54">
        <f t="shared" si="8"/>
        <v>14</v>
      </c>
      <c r="V27" s="39">
        <v>54.15</v>
      </c>
      <c r="W27" s="40">
        <v>3</v>
      </c>
      <c r="X27" s="41">
        <v>0</v>
      </c>
      <c r="Y27" s="41">
        <v>0</v>
      </c>
      <c r="Z27" s="53">
        <f t="shared" si="21"/>
        <v>69.15</v>
      </c>
      <c r="AA27" s="54">
        <f t="shared" si="10"/>
        <v>7</v>
      </c>
      <c r="AB27" s="39">
        <v>52.7</v>
      </c>
      <c r="AC27" s="40">
        <v>2</v>
      </c>
      <c r="AD27" s="41">
        <v>0</v>
      </c>
      <c r="AE27" s="41">
        <v>0</v>
      </c>
      <c r="AF27" s="53">
        <f t="shared" si="22"/>
        <v>62.7</v>
      </c>
      <c r="AG27" s="54">
        <f t="shared" si="12"/>
        <v>14</v>
      </c>
      <c r="AH27" s="39">
        <v>43.54</v>
      </c>
      <c r="AI27" s="40">
        <v>0</v>
      </c>
      <c r="AJ27" s="41">
        <v>0</v>
      </c>
      <c r="AK27" s="41">
        <v>0</v>
      </c>
      <c r="AL27" s="53">
        <f t="shared" si="23"/>
        <v>43.54</v>
      </c>
      <c r="AM27" s="54">
        <f t="shared" si="14"/>
        <v>8</v>
      </c>
      <c r="AN27" s="1" t="s">
        <v>33</v>
      </c>
    </row>
    <row r="28" spans="1:40" s="1" customFormat="1" ht="12.75">
      <c r="A28" s="12" t="s">
        <v>62</v>
      </c>
      <c r="B28" s="10"/>
      <c r="C28" s="9"/>
      <c r="D28" s="11"/>
      <c r="E28" s="47">
        <f t="shared" si="0"/>
        <v>7</v>
      </c>
      <c r="F28" s="48">
        <f t="shared" si="15"/>
        <v>43</v>
      </c>
      <c r="G28" s="49">
        <f t="shared" si="16"/>
        <v>4</v>
      </c>
      <c r="H28" s="50">
        <f t="shared" si="17"/>
        <v>4</v>
      </c>
      <c r="I28" s="58">
        <f t="shared" si="18"/>
        <v>287.95000000000005</v>
      </c>
      <c r="J28" s="39">
        <v>56.06</v>
      </c>
      <c r="K28" s="60">
        <v>0</v>
      </c>
      <c r="L28" s="41">
        <v>0</v>
      </c>
      <c r="M28" s="41">
        <v>0</v>
      </c>
      <c r="N28" s="51">
        <f t="shared" si="19"/>
        <v>56.06</v>
      </c>
      <c r="O28" s="50">
        <f t="shared" si="6"/>
        <v>7</v>
      </c>
      <c r="P28" s="39">
        <v>50.7</v>
      </c>
      <c r="Q28" s="40">
        <v>0</v>
      </c>
      <c r="R28" s="41">
        <v>0</v>
      </c>
      <c r="S28" s="41">
        <v>0</v>
      </c>
      <c r="T28" s="53">
        <f t="shared" si="20"/>
        <v>50.7</v>
      </c>
      <c r="U28" s="54">
        <f t="shared" si="8"/>
        <v>8</v>
      </c>
      <c r="V28" s="39">
        <v>59.42</v>
      </c>
      <c r="W28" s="40">
        <v>4</v>
      </c>
      <c r="X28" s="41">
        <v>0</v>
      </c>
      <c r="Y28" s="41">
        <v>0</v>
      </c>
      <c r="Z28" s="53">
        <f t="shared" si="21"/>
        <v>79.42</v>
      </c>
      <c r="AA28" s="54">
        <f t="shared" si="10"/>
        <v>10</v>
      </c>
      <c r="AB28" s="39">
        <v>59.02</v>
      </c>
      <c r="AC28" s="40">
        <v>0</v>
      </c>
      <c r="AD28" s="41">
        <v>0</v>
      </c>
      <c r="AE28" s="41">
        <v>0</v>
      </c>
      <c r="AF28" s="53">
        <f t="shared" si="22"/>
        <v>59.02</v>
      </c>
      <c r="AG28" s="54">
        <f t="shared" si="12"/>
        <v>11</v>
      </c>
      <c r="AH28" s="39">
        <v>42.75</v>
      </c>
      <c r="AI28" s="40">
        <v>0</v>
      </c>
      <c r="AJ28" s="41">
        <v>0</v>
      </c>
      <c r="AK28" s="41">
        <v>0</v>
      </c>
      <c r="AL28" s="53">
        <f t="shared" si="23"/>
        <v>42.75</v>
      </c>
      <c r="AM28" s="54">
        <f t="shared" si="14"/>
        <v>7</v>
      </c>
      <c r="AN28" s="1" t="s">
        <v>63</v>
      </c>
    </row>
    <row r="29" spans="1:40" s="1" customFormat="1" ht="12.75">
      <c r="A29" s="12" t="s">
        <v>64</v>
      </c>
      <c r="B29" s="10"/>
      <c r="C29" s="9"/>
      <c r="D29" s="11"/>
      <c r="E29" s="47">
        <f t="shared" si="0"/>
        <v>19</v>
      </c>
      <c r="F29" s="48">
        <f t="shared" si="15"/>
        <v>87</v>
      </c>
      <c r="G29" s="49">
        <f t="shared" si="16"/>
        <v>3</v>
      </c>
      <c r="H29" s="50">
        <f t="shared" si="17"/>
        <v>7</v>
      </c>
      <c r="I29" s="58">
        <f t="shared" si="18"/>
        <v>373.75</v>
      </c>
      <c r="J29" s="39">
        <v>78.04</v>
      </c>
      <c r="K29" s="40">
        <v>0</v>
      </c>
      <c r="L29" s="41">
        <v>0</v>
      </c>
      <c r="M29" s="41">
        <v>0</v>
      </c>
      <c r="N29" s="51">
        <f t="shared" si="19"/>
        <v>78.04</v>
      </c>
      <c r="O29" s="50">
        <f t="shared" si="6"/>
        <v>19</v>
      </c>
      <c r="P29" s="39">
        <v>55.59</v>
      </c>
      <c r="Q29" s="40">
        <v>0</v>
      </c>
      <c r="R29" s="41">
        <v>0</v>
      </c>
      <c r="S29" s="41">
        <v>0</v>
      </c>
      <c r="T29" s="53">
        <f t="shared" si="20"/>
        <v>55.59</v>
      </c>
      <c r="U29" s="54">
        <f t="shared" si="8"/>
        <v>11</v>
      </c>
      <c r="V29" s="39">
        <v>75.34</v>
      </c>
      <c r="W29" s="40">
        <v>6</v>
      </c>
      <c r="X29" s="41">
        <v>1</v>
      </c>
      <c r="Y29" s="41">
        <v>0</v>
      </c>
      <c r="Z29" s="53">
        <f t="shared" si="21"/>
        <v>115.34</v>
      </c>
      <c r="AA29" s="54">
        <f t="shared" si="10"/>
        <v>24</v>
      </c>
      <c r="AB29" s="39">
        <v>65.97</v>
      </c>
      <c r="AC29" s="40">
        <v>0</v>
      </c>
      <c r="AD29" s="41">
        <v>0</v>
      </c>
      <c r="AE29" s="41">
        <v>0</v>
      </c>
      <c r="AF29" s="53">
        <f t="shared" si="22"/>
        <v>65.97</v>
      </c>
      <c r="AG29" s="54">
        <f t="shared" si="12"/>
        <v>16</v>
      </c>
      <c r="AH29" s="39">
        <v>53.81</v>
      </c>
      <c r="AI29" s="40">
        <v>1</v>
      </c>
      <c r="AJ29" s="41">
        <v>0</v>
      </c>
      <c r="AK29" s="41">
        <v>0</v>
      </c>
      <c r="AL29" s="53">
        <f t="shared" si="23"/>
        <v>58.81</v>
      </c>
      <c r="AM29" s="54">
        <f t="shared" si="14"/>
        <v>17</v>
      </c>
      <c r="AN29" s="1" t="s">
        <v>46</v>
      </c>
    </row>
    <row r="30" spans="1:40" s="1" customFormat="1" ht="12.75">
      <c r="A30" s="12" t="s">
        <v>65</v>
      </c>
      <c r="B30" s="10"/>
      <c r="C30" s="9"/>
      <c r="D30" s="11"/>
      <c r="E30" s="47">
        <f t="shared" si="0"/>
        <v>21</v>
      </c>
      <c r="F30" s="48">
        <f t="shared" si="15"/>
        <v>95</v>
      </c>
      <c r="G30" s="49">
        <f t="shared" si="16"/>
        <v>0</v>
      </c>
      <c r="H30" s="50">
        <f t="shared" si="17"/>
        <v>15</v>
      </c>
      <c r="I30" s="58">
        <f t="shared" si="18"/>
        <v>379.42999999999995</v>
      </c>
      <c r="J30" s="39">
        <v>65.79</v>
      </c>
      <c r="K30" s="40">
        <v>3</v>
      </c>
      <c r="L30" s="41">
        <v>0</v>
      </c>
      <c r="M30" s="41">
        <v>0</v>
      </c>
      <c r="N30" s="51">
        <f t="shared" si="19"/>
        <v>80.79</v>
      </c>
      <c r="O30" s="50">
        <f t="shared" si="6"/>
        <v>22</v>
      </c>
      <c r="P30" s="39">
        <v>51.11</v>
      </c>
      <c r="Q30" s="40">
        <v>1</v>
      </c>
      <c r="R30" s="41">
        <v>0</v>
      </c>
      <c r="S30" s="41">
        <v>0</v>
      </c>
      <c r="T30" s="53">
        <f t="shared" si="20"/>
        <v>56.11</v>
      </c>
      <c r="U30" s="54">
        <f t="shared" si="8"/>
        <v>13</v>
      </c>
      <c r="V30" s="39">
        <v>74.3</v>
      </c>
      <c r="W30" s="40">
        <v>8</v>
      </c>
      <c r="X30" s="41">
        <v>0</v>
      </c>
      <c r="Y30" s="41">
        <v>0</v>
      </c>
      <c r="Z30" s="53">
        <f t="shared" si="21"/>
        <v>114.3</v>
      </c>
      <c r="AA30" s="54">
        <f t="shared" si="10"/>
        <v>23</v>
      </c>
      <c r="AB30" s="39">
        <v>62.83</v>
      </c>
      <c r="AC30" s="40">
        <v>1</v>
      </c>
      <c r="AD30" s="41">
        <v>0</v>
      </c>
      <c r="AE30" s="41">
        <v>0</v>
      </c>
      <c r="AF30" s="53">
        <f t="shared" si="22"/>
        <v>67.83</v>
      </c>
      <c r="AG30" s="54">
        <f t="shared" si="12"/>
        <v>18</v>
      </c>
      <c r="AH30" s="39">
        <v>50.4</v>
      </c>
      <c r="AI30" s="40">
        <v>2</v>
      </c>
      <c r="AJ30" s="41">
        <v>0</v>
      </c>
      <c r="AK30" s="41">
        <v>0</v>
      </c>
      <c r="AL30" s="53">
        <f t="shared" si="23"/>
        <v>60.4</v>
      </c>
      <c r="AM30" s="54">
        <f t="shared" si="14"/>
        <v>19</v>
      </c>
      <c r="AN30" s="1" t="s">
        <v>27</v>
      </c>
    </row>
    <row r="31" spans="1:40" s="1" customFormat="1" ht="12.75">
      <c r="A31" s="12" t="s">
        <v>66</v>
      </c>
      <c r="B31" s="10"/>
      <c r="C31" s="9"/>
      <c r="D31" s="11"/>
      <c r="E31" s="47">
        <f t="shared" si="0"/>
        <v>29</v>
      </c>
      <c r="F31" s="48">
        <f t="shared" si="15"/>
        <v>142</v>
      </c>
      <c r="G31" s="49">
        <f t="shared" si="16"/>
        <v>0</v>
      </c>
      <c r="H31" s="50">
        <f t="shared" si="17"/>
        <v>17</v>
      </c>
      <c r="I31" s="58">
        <f t="shared" si="18"/>
        <v>1034.94</v>
      </c>
      <c r="J31" s="39">
        <v>189.24</v>
      </c>
      <c r="K31" s="40">
        <v>4</v>
      </c>
      <c r="L31" s="41">
        <v>0</v>
      </c>
      <c r="M31" s="41">
        <v>0</v>
      </c>
      <c r="N31" s="51">
        <f t="shared" si="19"/>
        <v>209.24</v>
      </c>
      <c r="O31" s="50">
        <f t="shared" si="6"/>
        <v>28</v>
      </c>
      <c r="P31" s="39">
        <v>181.67</v>
      </c>
      <c r="Q31" s="40">
        <v>1</v>
      </c>
      <c r="R31" s="41">
        <v>0</v>
      </c>
      <c r="S31" s="41">
        <v>0</v>
      </c>
      <c r="T31" s="53">
        <f t="shared" si="20"/>
        <v>186.67</v>
      </c>
      <c r="U31" s="54">
        <f t="shared" si="8"/>
        <v>29</v>
      </c>
      <c r="V31" s="39">
        <v>171.62</v>
      </c>
      <c r="W31" s="40">
        <v>8</v>
      </c>
      <c r="X31" s="41">
        <v>0</v>
      </c>
      <c r="Y31" s="41">
        <v>0</v>
      </c>
      <c r="Z31" s="53">
        <f t="shared" si="21"/>
        <v>211.62</v>
      </c>
      <c r="AA31" s="54">
        <f t="shared" si="10"/>
        <v>29</v>
      </c>
      <c r="AB31" s="39">
        <v>231</v>
      </c>
      <c r="AC31" s="40">
        <v>3</v>
      </c>
      <c r="AD31" s="41">
        <v>0</v>
      </c>
      <c r="AE31" s="41">
        <v>0</v>
      </c>
      <c r="AF31" s="53">
        <f t="shared" si="22"/>
        <v>246</v>
      </c>
      <c r="AG31" s="54">
        <f t="shared" si="12"/>
        <v>29</v>
      </c>
      <c r="AH31" s="39">
        <v>176.41</v>
      </c>
      <c r="AI31" s="40">
        <v>1</v>
      </c>
      <c r="AJ31" s="41">
        <v>0</v>
      </c>
      <c r="AK31" s="41">
        <v>0</v>
      </c>
      <c r="AL31" s="53">
        <f t="shared" si="23"/>
        <v>181.41</v>
      </c>
      <c r="AM31" s="54">
        <f t="shared" si="14"/>
        <v>27</v>
      </c>
      <c r="AN31" s="1" t="s">
        <v>44</v>
      </c>
    </row>
    <row r="32" spans="1:40" s="1" customFormat="1" ht="12.75">
      <c r="A32" s="12" t="s">
        <v>67</v>
      </c>
      <c r="B32" s="10"/>
      <c r="C32" s="9"/>
      <c r="D32" s="11"/>
      <c r="E32" s="47">
        <f t="shared" si="0"/>
        <v>17</v>
      </c>
      <c r="F32" s="48">
        <f t="shared" si="15"/>
        <v>77</v>
      </c>
      <c r="G32" s="49">
        <f t="shared" si="16"/>
        <v>2</v>
      </c>
      <c r="H32" s="50">
        <f t="shared" si="17"/>
        <v>10</v>
      </c>
      <c r="I32" s="58">
        <f t="shared" si="18"/>
        <v>371.37</v>
      </c>
      <c r="J32" s="39">
        <v>60.92</v>
      </c>
      <c r="K32" s="40">
        <v>0</v>
      </c>
      <c r="L32" s="41">
        <v>0</v>
      </c>
      <c r="M32" s="41">
        <v>0</v>
      </c>
      <c r="N32" s="51">
        <f t="shared" si="19"/>
        <v>60.92</v>
      </c>
      <c r="O32" s="50">
        <f t="shared" si="6"/>
        <v>9</v>
      </c>
      <c r="P32" s="39">
        <v>81.77</v>
      </c>
      <c r="Q32" s="60">
        <v>4</v>
      </c>
      <c r="R32" s="41">
        <v>0</v>
      </c>
      <c r="S32" s="41">
        <v>0</v>
      </c>
      <c r="T32" s="53">
        <f t="shared" si="20"/>
        <v>101.77</v>
      </c>
      <c r="U32" s="54">
        <f t="shared" si="8"/>
        <v>25</v>
      </c>
      <c r="V32" s="39">
        <v>62.06</v>
      </c>
      <c r="W32" s="40">
        <v>4</v>
      </c>
      <c r="X32" s="41">
        <v>0</v>
      </c>
      <c r="Y32" s="41">
        <v>0</v>
      </c>
      <c r="Z32" s="53">
        <f t="shared" si="21"/>
        <v>82.06</v>
      </c>
      <c r="AA32" s="54">
        <f t="shared" si="10"/>
        <v>12</v>
      </c>
      <c r="AB32" s="39">
        <v>65.19</v>
      </c>
      <c r="AC32" s="40">
        <v>2</v>
      </c>
      <c r="AD32" s="41">
        <v>0</v>
      </c>
      <c r="AE32" s="41">
        <v>0</v>
      </c>
      <c r="AF32" s="53">
        <f t="shared" si="22"/>
        <v>75.19</v>
      </c>
      <c r="AG32" s="54">
        <f t="shared" si="12"/>
        <v>19</v>
      </c>
      <c r="AH32" s="39">
        <v>51.43</v>
      </c>
      <c r="AI32" s="40">
        <v>0</v>
      </c>
      <c r="AJ32" s="41">
        <v>0</v>
      </c>
      <c r="AK32" s="41">
        <v>0</v>
      </c>
      <c r="AL32" s="53">
        <f t="shared" si="23"/>
        <v>51.43</v>
      </c>
      <c r="AM32" s="54">
        <f t="shared" si="14"/>
        <v>12</v>
      </c>
      <c r="AN32" s="1" t="s">
        <v>46</v>
      </c>
    </row>
    <row r="33" spans="1:39" s="4" customFormat="1" ht="13.5" thickBot="1">
      <c r="A33" s="26" t="s">
        <v>17</v>
      </c>
      <c r="B33" s="26"/>
      <c r="C33" s="26"/>
      <c r="D33" s="26"/>
      <c r="E33" s="27"/>
      <c r="F33" s="28"/>
      <c r="G33" s="29"/>
      <c r="H33" s="30"/>
      <c r="I33" s="57"/>
      <c r="J33" s="42"/>
      <c r="K33" s="28"/>
      <c r="L33" s="28"/>
      <c r="M33" s="28"/>
      <c r="N33" s="43"/>
      <c r="O33" s="30"/>
      <c r="P33" s="42"/>
      <c r="Q33" s="28"/>
      <c r="R33" s="28"/>
      <c r="S33" s="28"/>
      <c r="T33" s="43"/>
      <c r="U33" s="30"/>
      <c r="V33" s="42"/>
      <c r="W33" s="28"/>
      <c r="X33" s="28"/>
      <c r="Y33" s="28"/>
      <c r="Z33" s="43"/>
      <c r="AA33" s="30"/>
      <c r="AB33" s="42"/>
      <c r="AC33" s="28"/>
      <c r="AD33" s="28"/>
      <c r="AE33" s="28"/>
      <c r="AF33" s="43"/>
      <c r="AG33" s="30"/>
      <c r="AH33" s="42"/>
      <c r="AI33" s="28"/>
      <c r="AJ33" s="28"/>
      <c r="AK33" s="28"/>
      <c r="AL33" s="43"/>
      <c r="AM33" s="3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C22:AC32 W22:W32 Q22:Q32 K22:K32 AI22:AI32 AC4:AC21 W4:W21 Q4:Q21 K4:K21 AI4:AI21">
      <formula1>0</formula1>
      <formula2>10</formula2>
    </dataValidation>
    <dataValidation errorStyle="warning" type="decimal" allowBlank="1" errorTitle="New Max or Min" error="Please verify your data" sqref="AB4:AB32 V4:V32 P4:P32">
      <formula1>#REF!</formula1>
      <formula2>#REF!</formula2>
    </dataValidation>
    <dataValidation allowBlank="1" showInputMessage="1" sqref="J22:J32 J4:J21"/>
    <dataValidation errorStyle="warning" type="decimal" allowBlank="1" errorTitle="New Max or Min" error="Please verify your data" sqref="AH4:AH32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2016-11-21T16:54:36Z</cp:lastPrinted>
  <dcterms:created xsi:type="dcterms:W3CDTF">2001-01-20T20:19:50Z</dcterms:created>
  <dcterms:modified xsi:type="dcterms:W3CDTF">2016-11-21T16:55:35Z</dcterms:modified>
  <cp:category/>
  <cp:version/>
  <cp:contentType/>
  <cp:contentStatus/>
</cp:coreProperties>
</file>