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0"/>
  </bookViews>
  <sheets>
    <sheet name="Overall" sheetId="1" r:id="rId1"/>
    <sheet name="Category" sheetId="2" r:id="rId2"/>
    <sheet name="Clean Match" sheetId="3" r:id="rId3"/>
    <sheet name="Raw Scores" sheetId="4" r:id="rId4"/>
  </sheets>
  <definedNames>
    <definedName name="Default_Rank_Score" localSheetId="1">'Category'!#REF!</definedName>
    <definedName name="Default_Rank_Score" localSheetId="2">'Clean Match'!#REF!</definedName>
    <definedName name="Default_Rank_Score" localSheetId="0">'Overall'!#REF!</definedName>
    <definedName name="Default_Rank_Score" localSheetId="3">'Raw Scores'!#REF!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'Category'!$A$1:$AN$42</definedName>
    <definedName name="_xlnm.Print_Area" localSheetId="2">'Clean Match'!$A$1:$AN$42</definedName>
    <definedName name="_xlnm.Print_Area" localSheetId="0">'Overall'!$A$1:$AN$42</definedName>
    <definedName name="_xlnm.Print_Area" localSheetId="3">'Raw Scores'!$A$1:$AN$42</definedName>
    <definedName name="_xlnm.Print_Titles" localSheetId="1">'Category'!$A:$D,'Category'!$1:$3</definedName>
    <definedName name="_xlnm.Print_Titles" localSheetId="2">'Clean Match'!$A:$D,'Clean Match'!$1:$3</definedName>
    <definedName name="_xlnm.Print_Titles" localSheetId="0">'Overall'!$A:$D,'Overall'!$1:$3</definedName>
    <definedName name="_xlnm.Print_Titles" localSheetId="3">'Raw Scores'!$A:$D,'Raw Scores'!$1:$3</definedName>
    <definedName name="S10Max" localSheetId="1">'Category'!#REF!</definedName>
    <definedName name="S10Max" localSheetId="2">'Clean Match'!#REF!</definedName>
    <definedName name="S10Max" localSheetId="0">'Overall'!#REF!</definedName>
    <definedName name="S10Max" localSheetId="3">'Raw Scores'!#REF!</definedName>
    <definedName name="S10Max">#REF!</definedName>
    <definedName name="S10Min" localSheetId="1">'Category'!#REF!</definedName>
    <definedName name="S10Min" localSheetId="2">'Clean Match'!#REF!</definedName>
    <definedName name="S10Min" localSheetId="0">'Overall'!#REF!</definedName>
    <definedName name="S10Min" localSheetId="3">'Raw Scores'!#REF!</definedName>
    <definedName name="S10Min">#REF!</definedName>
    <definedName name="S11Max" localSheetId="1">'Category'!#REF!</definedName>
    <definedName name="S11Max" localSheetId="2">'Clean Match'!#REF!</definedName>
    <definedName name="S11Max" localSheetId="0">'Overall'!#REF!</definedName>
    <definedName name="S11Max" localSheetId="3">'Raw Scores'!#REF!</definedName>
    <definedName name="S11Max">#REF!</definedName>
    <definedName name="S11Min" localSheetId="1">'Category'!#REF!</definedName>
    <definedName name="S11Min" localSheetId="2">'Clean Match'!#REF!</definedName>
    <definedName name="S11Min" localSheetId="0">'Overall'!#REF!</definedName>
    <definedName name="S11Min" localSheetId="3">'Raw Scores'!#REF!</definedName>
    <definedName name="S11Min">#REF!</definedName>
    <definedName name="S12Max" localSheetId="1">'Category'!#REF!</definedName>
    <definedName name="S12Max" localSheetId="2">'Clean Match'!#REF!</definedName>
    <definedName name="S12Max" localSheetId="0">'Overall'!#REF!</definedName>
    <definedName name="S12Max" localSheetId="3">'Raw Scores'!#REF!</definedName>
    <definedName name="S12Max">#REF!</definedName>
    <definedName name="S12Min" localSheetId="1">'Category'!#REF!</definedName>
    <definedName name="S12Min" localSheetId="2">'Clean Match'!#REF!</definedName>
    <definedName name="S12Min" localSheetId="0">'Overall'!#REF!</definedName>
    <definedName name="S12Min" localSheetId="3">'Raw Scores'!#REF!</definedName>
    <definedName name="S12Min">#REF!</definedName>
    <definedName name="S13Max" localSheetId="1">'Category'!#REF!</definedName>
    <definedName name="S13Max" localSheetId="2">'Clean Match'!#REF!</definedName>
    <definedName name="S13Max" localSheetId="0">'Overall'!#REF!</definedName>
    <definedName name="S13Max" localSheetId="3">'Raw Scores'!#REF!</definedName>
    <definedName name="S13Max">#REF!</definedName>
    <definedName name="S13Min" localSheetId="1">'Category'!#REF!</definedName>
    <definedName name="S13Min" localSheetId="2">'Clean Match'!#REF!</definedName>
    <definedName name="S13Min" localSheetId="0">'Overall'!#REF!</definedName>
    <definedName name="S13Min" localSheetId="3">'Raw Scores'!#REF!</definedName>
    <definedName name="S13Min">#REF!</definedName>
    <definedName name="S14Max" localSheetId="1">'Category'!#REF!</definedName>
    <definedName name="S14Max" localSheetId="2">'Clean Match'!#REF!</definedName>
    <definedName name="S14Max" localSheetId="0">'Overall'!#REF!</definedName>
    <definedName name="S14Max" localSheetId="3">'Raw Scores'!#REF!</definedName>
    <definedName name="S14Max">#REF!</definedName>
    <definedName name="S14Min" localSheetId="1">'Category'!#REF!</definedName>
    <definedName name="S14Min" localSheetId="2">'Clean Match'!#REF!</definedName>
    <definedName name="S14Min" localSheetId="0">'Overall'!#REF!</definedName>
    <definedName name="S14Min" localSheetId="3">'Raw Scores'!#REF!</definedName>
    <definedName name="S14Min">#REF!</definedName>
    <definedName name="S1Max" localSheetId="1">'Category'!#REF!</definedName>
    <definedName name="S1Max" localSheetId="2">'Clean Match'!#REF!</definedName>
    <definedName name="S1Max" localSheetId="0">'Overall'!#REF!</definedName>
    <definedName name="S1Max" localSheetId="3">'Raw Scores'!#REF!</definedName>
    <definedName name="S1Max">#REF!</definedName>
    <definedName name="S1Min" localSheetId="1">'Category'!#REF!</definedName>
    <definedName name="S1Min" localSheetId="2">'Clean Match'!#REF!</definedName>
    <definedName name="S1Min" localSheetId="0">'Overall'!#REF!</definedName>
    <definedName name="S1Min" localSheetId="3">'Raw Scores'!#REF!</definedName>
    <definedName name="S1Min">#REF!</definedName>
    <definedName name="S2Max" localSheetId="1">'Category'!#REF!</definedName>
    <definedName name="S2Max" localSheetId="2">'Clean Match'!#REF!</definedName>
    <definedName name="S2Max" localSheetId="0">'Overall'!#REF!</definedName>
    <definedName name="S2Max" localSheetId="3">'Raw Scores'!#REF!</definedName>
    <definedName name="S2Max">#REF!</definedName>
    <definedName name="S2Min" localSheetId="1">'Category'!#REF!</definedName>
    <definedName name="S2Min" localSheetId="2">'Clean Match'!#REF!</definedName>
    <definedName name="S2Min" localSheetId="0">'Overall'!#REF!</definedName>
    <definedName name="S2Min" localSheetId="3">'Raw Scores'!#REF!</definedName>
    <definedName name="S2Min">#REF!</definedName>
    <definedName name="S3Max" localSheetId="1">'Category'!#REF!</definedName>
    <definedName name="S3Max" localSheetId="2">'Clean Match'!#REF!</definedName>
    <definedName name="S3Max" localSheetId="0">'Overall'!#REF!</definedName>
    <definedName name="S3Max" localSheetId="3">'Raw Scores'!#REF!</definedName>
    <definedName name="S3Max">#REF!</definedName>
    <definedName name="S3min" localSheetId="1">'Category'!#REF!</definedName>
    <definedName name="S3min" localSheetId="2">'Clean Match'!#REF!</definedName>
    <definedName name="S3min" localSheetId="0">'Overall'!#REF!</definedName>
    <definedName name="S3min" localSheetId="3">'Raw Scores'!#REF!</definedName>
    <definedName name="S3min">#REF!</definedName>
    <definedName name="S4Max" localSheetId="1">'Category'!#REF!</definedName>
    <definedName name="S4Max" localSheetId="2">'Clean Match'!#REF!</definedName>
    <definedName name="S4Max" localSheetId="0">'Overall'!#REF!</definedName>
    <definedName name="S4Max" localSheetId="3">'Raw Scores'!#REF!</definedName>
    <definedName name="S4Max">#REF!</definedName>
    <definedName name="S4Min" localSheetId="1">'Category'!#REF!</definedName>
    <definedName name="S4Min" localSheetId="2">'Clean Match'!#REF!</definedName>
    <definedName name="S4Min" localSheetId="0">'Overall'!#REF!</definedName>
    <definedName name="S4Min" localSheetId="3">'Raw Scores'!#REF!</definedName>
    <definedName name="S4Min">#REF!</definedName>
    <definedName name="S5Max" localSheetId="1">'Category'!#REF!</definedName>
    <definedName name="S5Max" localSheetId="2">'Clean Match'!#REF!</definedName>
    <definedName name="S5Max" localSheetId="0">'Overall'!#REF!</definedName>
    <definedName name="S5Max" localSheetId="3">'Raw Scores'!#REF!</definedName>
    <definedName name="S5Max">#REF!</definedName>
    <definedName name="S5Min" localSheetId="1">'Category'!#REF!</definedName>
    <definedName name="S5Min" localSheetId="2">'Clean Match'!#REF!</definedName>
    <definedName name="S5Min" localSheetId="0">'Overall'!#REF!</definedName>
    <definedName name="S5Min" localSheetId="3">'Raw Scores'!#REF!</definedName>
    <definedName name="S5Min">#REF!</definedName>
    <definedName name="S6Max" localSheetId="1">'Category'!#REF!</definedName>
    <definedName name="S6Max" localSheetId="2">'Clean Match'!#REF!</definedName>
    <definedName name="S6Max" localSheetId="0">'Overall'!#REF!</definedName>
    <definedName name="S6Max" localSheetId="3">'Raw Scores'!#REF!</definedName>
    <definedName name="S6Max">#REF!</definedName>
    <definedName name="S6Min" localSheetId="1">'Category'!#REF!</definedName>
    <definedName name="S6Min" localSheetId="2">'Clean Match'!#REF!</definedName>
    <definedName name="S6Min" localSheetId="0">'Overall'!#REF!</definedName>
    <definedName name="S6Min" localSheetId="3">'Raw Scores'!#REF!</definedName>
    <definedName name="S6Min">#REF!</definedName>
    <definedName name="S7Max" localSheetId="1">'Category'!#REF!</definedName>
    <definedName name="S7Max" localSheetId="2">'Clean Match'!#REF!</definedName>
    <definedName name="S7Max" localSheetId="0">'Overall'!#REF!</definedName>
    <definedName name="S7Max" localSheetId="3">'Raw Scores'!#REF!</definedName>
    <definedName name="S7Max">#REF!</definedName>
    <definedName name="S7Min" localSheetId="1">'Category'!#REF!</definedName>
    <definedName name="S7Min" localSheetId="2">'Clean Match'!#REF!</definedName>
    <definedName name="S7Min" localSheetId="0">'Overall'!#REF!</definedName>
    <definedName name="S7Min" localSheetId="3">'Raw Scores'!#REF!</definedName>
    <definedName name="S7Min">#REF!</definedName>
    <definedName name="S8Max" localSheetId="1">'Category'!#REF!</definedName>
    <definedName name="S8Max" localSheetId="2">'Clean Match'!#REF!</definedName>
    <definedName name="S8Max" localSheetId="0">'Overall'!#REF!</definedName>
    <definedName name="S8Max" localSheetId="3">'Raw Scores'!#REF!</definedName>
    <definedName name="S8Max">#REF!</definedName>
    <definedName name="S8Min" localSheetId="1">'Category'!#REF!</definedName>
    <definedName name="S8Min" localSheetId="2">'Clean Match'!#REF!</definedName>
    <definedName name="S8Min" localSheetId="0">'Overall'!#REF!</definedName>
    <definedName name="S8Min" localSheetId="3">'Raw Scores'!#REF!</definedName>
    <definedName name="S8Min">#REF!</definedName>
    <definedName name="S9Max" localSheetId="1">'Category'!#REF!</definedName>
    <definedName name="S9Max" localSheetId="2">'Clean Match'!#REF!</definedName>
    <definedName name="S9Max" localSheetId="0">'Overall'!#REF!</definedName>
    <definedName name="S9Max" localSheetId="3">'Raw Scores'!#REF!</definedName>
    <definedName name="S9Max">#REF!</definedName>
    <definedName name="S9Min" localSheetId="1">'Category'!#REF!</definedName>
    <definedName name="S9Min" localSheetId="2">'Clean Match'!#REF!</definedName>
    <definedName name="S9Min" localSheetId="0">'Overall'!#REF!</definedName>
    <definedName name="S9Min" localSheetId="3">'Raw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<sst xmlns="http://schemas.openxmlformats.org/spreadsheetml/2006/main" count="496" uniqueCount="75">
  <si>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</si>
  <si>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</si>
  <si>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</si>
  <si>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</si>
  <si>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</si>
  <si>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</si>
  <si>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</si>
  <si>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</si>
  <si>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</si>
  <si>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</si>
  <si>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</si>
  <si>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</si>
  <si>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</si>
  <si>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</si>
  <si>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</si>
  <si>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</si>
  <si>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</si>
  <si>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</si>
  <si>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</si>
  <si>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</si>
  <si>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</si>
  <si>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</si>
  <si>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Red Ramblin Rose</t>
  </si>
  <si>
    <t>Lady Cody-Dixon Lever</t>
  </si>
  <si>
    <t>Humdinger Ringer</t>
  </si>
  <si>
    <t>Silver Senior</t>
  </si>
  <si>
    <t>Catfish</t>
  </si>
  <si>
    <t>Classic Cowboy</t>
  </si>
  <si>
    <t>Duelist</t>
  </si>
  <si>
    <t>Mulehead (No Sight)</t>
  </si>
  <si>
    <t>Texas Billy</t>
  </si>
  <si>
    <t>49'r</t>
  </si>
  <si>
    <t>River Rat</t>
  </si>
  <si>
    <t>Elder Statesman</t>
  </si>
  <si>
    <t>Davy</t>
  </si>
  <si>
    <t>Goodnight</t>
  </si>
  <si>
    <t>Cowboy</t>
  </si>
  <si>
    <t>Badlands Walt</t>
  </si>
  <si>
    <t>Frontier Cartridge</t>
  </si>
  <si>
    <t>Becky Thatcher</t>
  </si>
  <si>
    <t>Cowgirl</t>
  </si>
  <si>
    <t>Rittmeister</t>
  </si>
  <si>
    <t xml:space="preserve">THSS Wild Bunch </t>
  </si>
  <si>
    <t>Sexie Sadie</t>
  </si>
  <si>
    <t>Lady Duelist</t>
  </si>
  <si>
    <t>Artie Fly</t>
  </si>
  <si>
    <t>Frontiersman</t>
  </si>
  <si>
    <t>Houston</t>
  </si>
  <si>
    <t>Wrangler</t>
  </si>
  <si>
    <t>Delia Rose</t>
  </si>
  <si>
    <t>Rail Boss</t>
  </si>
  <si>
    <t>Quirt Evans (Coconuts)</t>
  </si>
  <si>
    <t>Z Lone Gun</t>
  </si>
  <si>
    <t>Crazy Ed</t>
  </si>
  <si>
    <t>Paco Bill</t>
  </si>
  <si>
    <t>Senior</t>
  </si>
  <si>
    <t>Texas Drifter</t>
  </si>
  <si>
    <t>Osage Mike</t>
  </si>
  <si>
    <t>Doc O'Bay</t>
  </si>
  <si>
    <t>Paladin</t>
  </si>
  <si>
    <t>Companero</t>
  </si>
  <si>
    <t>Revenuer</t>
  </si>
  <si>
    <t>Dusty Mines</t>
  </si>
  <si>
    <t>Preacher Kid</t>
  </si>
  <si>
    <t>Doc Boone</t>
  </si>
  <si>
    <t>Major Ned Prentiss</t>
  </si>
  <si>
    <t>Tularosa Mike</t>
  </si>
  <si>
    <t>Ethan Edwards</t>
  </si>
  <si>
    <t>Rowdy Yates</t>
  </si>
  <si>
    <t>Spuds</t>
  </si>
  <si>
    <t>Charlie Ringo</t>
  </si>
  <si>
    <t>Slim Anderson</t>
  </si>
  <si>
    <t>Nimrod</t>
  </si>
  <si>
    <t>Cody-Dixon Single</t>
  </si>
  <si>
    <t>Eagle Eye Jack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</si>
</sst>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1" fontId="3" fillId="0" borderId="18" xfId="0" applyNumberFormat="1" applyFont="1" applyFill="1" applyBorder="1" applyAlignment="1" applyProtection="1">
      <alignment horizontal="center" textRotation="90"/>
      <protection/>
    </xf>
    <xf numFmtId="1" fontId="3" fillId="0" borderId="19" xfId="0" applyNumberFormat="1" applyFont="1" applyFill="1" applyBorder="1" applyAlignment="1" applyProtection="1">
      <alignment horizontal="center" textRotation="90"/>
      <protection/>
    </xf>
    <xf numFmtId="1" fontId="3" fillId="0" borderId="20" xfId="0" applyNumberFormat="1" applyFont="1" applyFill="1" applyBorder="1" applyAlignment="1" applyProtection="1">
      <alignment horizontal="center" textRotation="90"/>
      <protection/>
    </xf>
    <xf numFmtId="1" fontId="3" fillId="0" borderId="21" xfId="0" applyNumberFormat="1" applyFont="1" applyFill="1" applyBorder="1" applyAlignment="1" applyProtection="1">
      <alignment horizontal="center" textRotation="90"/>
      <protection/>
    </xf>
    <xf numFmtId="2" fontId="3" fillId="0" borderId="22" xfId="0" applyNumberFormat="1" applyFont="1" applyFill="1" applyBorder="1" applyAlignment="1" applyProtection="1">
      <alignment horizontal="center" textRotation="90"/>
      <protection/>
    </xf>
    <xf numFmtId="1" fontId="3" fillId="0" borderId="23" xfId="0" applyNumberFormat="1" applyFont="1" applyFill="1" applyBorder="1" applyAlignment="1" applyProtection="1">
      <alignment horizontal="center" textRotation="90"/>
      <protection/>
    </xf>
    <xf numFmtId="2" fontId="3" fillId="0" borderId="23" xfId="0" applyNumberFormat="1" applyFont="1" applyFill="1" applyBorder="1" applyAlignment="1" applyProtection="1">
      <alignment horizontal="center" textRotation="90"/>
      <protection/>
    </xf>
    <xf numFmtId="1" fontId="3" fillId="0" borderId="24" xfId="0" applyNumberFormat="1" applyFont="1" applyFill="1" applyBorder="1" applyAlignment="1" applyProtection="1">
      <alignment horizontal="center" textRotation="90"/>
      <protection/>
    </xf>
    <xf numFmtId="0" fontId="3" fillId="0" borderId="0" xfId="0" applyFont="1" applyFill="1" applyAlignment="1" applyProtection="1">
      <alignment horizontal="center" textRotation="90"/>
      <protection/>
    </xf>
    <xf numFmtId="0" fontId="3" fillId="0" borderId="0" xfId="0" applyFont="1" applyFill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 textRotation="90"/>
      <protection/>
    </xf>
    <xf numFmtId="1" fontId="3" fillId="0" borderId="28" xfId="0" applyNumberFormat="1" applyFont="1" applyFill="1" applyBorder="1" applyAlignment="1" applyProtection="1">
      <alignment horizontal="center" textRotation="90"/>
      <protection/>
    </xf>
    <xf numFmtId="1" fontId="3" fillId="0" borderId="29" xfId="0" applyNumberFormat="1" applyFont="1" applyFill="1" applyBorder="1" applyAlignment="1" applyProtection="1">
      <alignment horizontal="center" textRotation="90"/>
      <protection/>
    </xf>
    <xf numFmtId="1" fontId="3" fillId="0" borderId="14" xfId="0" applyNumberFormat="1" applyFont="1" applyFill="1" applyBorder="1" applyAlignment="1" applyProtection="1">
      <alignment horizontal="center" textRotation="90"/>
      <protection/>
    </xf>
    <xf numFmtId="2" fontId="3" fillId="0" borderId="25" xfId="0" applyNumberFormat="1" applyFont="1" applyFill="1" applyBorder="1" applyAlignment="1" applyProtection="1">
      <alignment horizontal="center" textRotation="90"/>
      <protection/>
    </xf>
    <xf numFmtId="2" fontId="3" fillId="0" borderId="27" xfId="0" applyNumberFormat="1" applyFont="1" applyFill="1" applyBorder="1" applyAlignment="1" applyProtection="1">
      <alignment horizontal="center" textRotation="90"/>
      <protection/>
    </xf>
    <xf numFmtId="0" fontId="4" fillId="0" borderId="30" xfId="0" applyFont="1" applyFill="1" applyBorder="1" applyAlignment="1" applyProtection="1">
      <alignment/>
      <protection locked="0"/>
    </xf>
    <xf numFmtId="1" fontId="4" fillId="0" borderId="31" xfId="0" applyNumberFormat="1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1" fontId="4" fillId="33" borderId="31" xfId="0" applyNumberFormat="1" applyFont="1" applyFill="1" applyBorder="1" applyAlignment="1" applyProtection="1">
      <alignment/>
      <protection/>
    </xf>
    <xf numFmtId="1" fontId="4" fillId="33" borderId="31" xfId="0" applyNumberFormat="1" applyFont="1" applyFill="1" applyBorder="1" applyAlignment="1" applyProtection="1">
      <alignment horizontal="center"/>
      <protection/>
    </xf>
    <xf numFmtId="1" fontId="4" fillId="33" borderId="32" xfId="0" applyNumberFormat="1" applyFont="1" applyFill="1" applyBorder="1" applyAlignment="1" applyProtection="1">
      <alignment horizontal="center"/>
      <protection/>
    </xf>
    <xf numFmtId="1" fontId="4" fillId="33" borderId="33" xfId="0" applyNumberFormat="1" applyFont="1" applyFill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 applyProtection="1">
      <alignment horizontal="center"/>
      <protection/>
    </xf>
    <xf numFmtId="2" fontId="4" fillId="0" borderId="35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1" fontId="4" fillId="0" borderId="35" xfId="0" applyNumberFormat="1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 applyProtection="1">
      <alignment horizontal="center"/>
      <protection/>
    </xf>
    <xf numFmtId="2" fontId="4" fillId="34" borderId="31" xfId="0" applyNumberFormat="1" applyFont="1" applyFill="1" applyBorder="1" applyAlignment="1" applyProtection="1">
      <alignment horizontal="center"/>
      <protection/>
    </xf>
    <xf numFmtId="1" fontId="4" fillId="34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1" fontId="3" fillId="0" borderId="23" xfId="0" applyNumberFormat="1" applyFont="1" applyFill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/>
      <protection/>
    </xf>
    <xf numFmtId="1" fontId="4" fillId="0" borderId="36" xfId="0" applyNumberFormat="1" applyFont="1" applyFill="1" applyBorder="1" applyAlignment="1" applyProtection="1">
      <alignment horizontal="center"/>
      <protection/>
    </xf>
    <xf numFmtId="1" fontId="4" fillId="0" borderId="24" xfId="0" applyNumberFormat="1" applyFont="1" applyFill="1" applyBorder="1" applyAlignment="1" applyProtection="1">
      <alignment horizontal="center"/>
      <protection/>
    </xf>
    <xf numFmtId="1" fontId="4" fillId="0" borderId="37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Fill="1" applyBorder="1" applyAlignment="1" applyProtection="1">
      <alignment horizontal="center"/>
      <protection/>
    </xf>
    <xf numFmtId="2" fontId="4" fillId="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4" fillId="35" borderId="35" xfId="0" applyFont="1" applyFill="1" applyBorder="1" applyAlignment="1" applyProtection="1">
      <alignment horizontal="center"/>
      <protection locked="0"/>
    </xf>
    <xf numFmtId="2" fontId="4" fillId="35" borderId="35" xfId="0" applyNumberFormat="1" applyFont="1" applyFill="1" applyBorder="1" applyAlignment="1" applyProtection="1">
      <alignment horizontal="center"/>
      <protection locked="0"/>
    </xf>
    <xf numFmtId="1" fontId="4" fillId="35" borderId="32" xfId="0" applyNumberFormat="1" applyFont="1" applyFill="1" applyBorder="1" applyAlignment="1" applyProtection="1">
      <alignment horizontal="center"/>
      <protection/>
    </xf>
    <xf numFmtId="0" fontId="4" fillId="35" borderId="30" xfId="0" applyFont="1" applyFill="1" applyBorder="1" applyAlignment="1" applyProtection="1">
      <alignment/>
      <protection locked="0"/>
    </xf>
    <xf numFmtId="1" fontId="3" fillId="35" borderId="19" xfId="0" applyNumberFormat="1" applyFont="1" applyFill="1" applyBorder="1" applyAlignment="1" applyProtection="1">
      <alignment horizontal="center" textRotation="90"/>
      <protection/>
    </xf>
    <xf numFmtId="2" fontId="3" fillId="0" borderId="38" xfId="0" applyNumberFormat="1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3" bestFit="1" customWidth="1"/>
    <col min="2" max="2" width="4.7109375" style="53" hidden="1" customWidth="1"/>
    <col min="3" max="3" width="6.28125" style="53" hidden="1" customWidth="1"/>
    <col min="4" max="4" width="4.7109375" style="53" hidden="1" customWidth="1"/>
    <col min="5" max="5" width="6.140625" style="54" customWidth="1"/>
    <col min="6" max="8" width="6.00390625" style="55" customWidth="1"/>
    <col min="9" max="9" width="9.421875" style="55" customWidth="1"/>
    <col min="10" max="10" width="8.57421875" style="56" customWidth="1"/>
    <col min="11" max="11" width="3.7109375" style="57" customWidth="1"/>
    <col min="12" max="12" width="4.8515625" style="57" bestFit="1" customWidth="1"/>
    <col min="13" max="13" width="3.8515625" style="57" customWidth="1"/>
    <col min="14" max="14" width="8.28125" style="58" customWidth="1"/>
    <col min="15" max="15" width="8.140625" style="55" bestFit="1" customWidth="1"/>
    <col min="16" max="16" width="8.8515625" style="56" customWidth="1"/>
    <col min="17" max="17" width="3.7109375" style="57" customWidth="1"/>
    <col min="18" max="18" width="4.8515625" style="57" bestFit="1" customWidth="1"/>
    <col min="19" max="19" width="3.8515625" style="57" customWidth="1"/>
    <col min="20" max="20" width="9.140625" style="58" customWidth="1"/>
    <col min="21" max="21" width="8.140625" style="55" bestFit="1" customWidth="1"/>
    <col min="22" max="22" width="8.8515625" style="56" customWidth="1"/>
    <col min="23" max="23" width="3.7109375" style="57" customWidth="1"/>
    <col min="24" max="24" width="4.8515625" style="57" bestFit="1" customWidth="1"/>
    <col min="25" max="25" width="3.8515625" style="57" customWidth="1"/>
    <col min="26" max="26" width="8.7109375" style="58" customWidth="1"/>
    <col min="27" max="27" width="8.140625" style="55" bestFit="1" customWidth="1"/>
    <col min="28" max="28" width="9.57421875" style="56" customWidth="1"/>
    <col min="29" max="29" width="3.7109375" style="57" customWidth="1"/>
    <col min="30" max="30" width="4.8515625" style="57" bestFit="1" customWidth="1"/>
    <col min="31" max="31" width="3.8515625" style="57" customWidth="1"/>
    <col min="32" max="32" width="10.140625" style="58" customWidth="1"/>
    <col min="33" max="33" width="8.140625" style="55" bestFit="1" customWidth="1"/>
    <col min="34" max="34" width="8.8515625" style="56" customWidth="1"/>
    <col min="35" max="35" width="3.7109375" style="57" customWidth="1"/>
    <col min="36" max="36" width="4.7109375" style="57" bestFit="1" customWidth="1"/>
    <col min="37" max="37" width="3.8515625" style="57" customWidth="1"/>
    <col min="38" max="38" width="8.7109375" style="58" customWidth="1"/>
    <col min="39" max="39" width="7.8515625" style="55" bestFit="1" customWidth="1"/>
    <col min="40" max="40" width="31.421875" style="59" customWidth="1"/>
    <col min="41" max="16384" width="7.8515625" style="59" customWidth="1"/>
  </cols>
  <sheetData>
    <row r="1" spans="1:39" s="7" customFormat="1" ht="18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65" t="s">
        <v>4</v>
      </c>
      <c r="K1" s="66"/>
      <c r="L1" s="66"/>
      <c r="M1" s="66"/>
      <c r="N1" s="5"/>
      <c r="O1" s="6"/>
      <c r="P1" s="65" t="s">
        <v>5</v>
      </c>
      <c r="Q1" s="66"/>
      <c r="R1" s="66"/>
      <c r="S1" s="66"/>
      <c r="T1" s="5"/>
      <c r="U1" s="6"/>
      <c r="V1" s="65" t="s">
        <v>6</v>
      </c>
      <c r="W1" s="66"/>
      <c r="X1" s="66"/>
      <c r="Y1" s="66"/>
      <c r="Z1" s="5"/>
      <c r="AA1" s="6"/>
      <c r="AB1" s="65" t="s">
        <v>7</v>
      </c>
      <c r="AC1" s="66"/>
      <c r="AD1" s="66"/>
      <c r="AE1" s="66"/>
      <c r="AF1" s="5"/>
      <c r="AG1" s="6"/>
      <c r="AH1" s="65" t="s">
        <v>8</v>
      </c>
      <c r="AI1" s="66"/>
      <c r="AJ1" s="66"/>
      <c r="AK1" s="66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3" customFormat="1" ht="15.75">
      <c r="A4" s="28" t="s">
        <v>56</v>
      </c>
      <c r="B4" s="29"/>
      <c r="C4" s="30"/>
      <c r="D4" s="31"/>
      <c r="E4" s="32">
        <f aca="true" t="shared" si="0" ref="E4:E41">RANK(F4,F$3:F$42,1)</f>
        <v>1</v>
      </c>
      <c r="F4" s="33">
        <f aca="true" t="shared" si="1" ref="F4:F39">O4+U4+AA4+AG4+AM4</f>
        <v>10</v>
      </c>
      <c r="G4" s="34">
        <f aca="true" t="shared" si="2" ref="G4:G39">IF(K4=0,1,0)+IF(Q4=0,1,0)+IF(W4=0,1,0)+IF(AC4=0,1,0)+IF(AI4=0,1,0)</f>
        <v>5</v>
      </c>
      <c r="H4" s="35">
        <f aca="true" t="shared" si="3" ref="H4:H39">K4+Q4+W4+AC4+AI4</f>
        <v>0</v>
      </c>
      <c r="I4" s="36">
        <f aca="true" t="shared" si="4" ref="I4:I39">N4+T4+Z4+AF4+AL4</f>
        <v>169.33</v>
      </c>
      <c r="J4" s="37">
        <v>32.85</v>
      </c>
      <c r="K4" s="38">
        <v>0</v>
      </c>
      <c r="L4" s="39">
        <v>0</v>
      </c>
      <c r="M4" s="39">
        <v>0</v>
      </c>
      <c r="N4" s="40">
        <f aca="true" t="shared" si="5" ref="N4:N39">IF((OR(J4="",J4="DNF",J4="DQ",J4="DNC")),"",(J4+(5*K4)+(L4*10)-(M4*10)))</f>
        <v>32.85</v>
      </c>
      <c r="O4" s="35">
        <f aca="true" t="shared" si="6" ref="O4:O41">IF(N4="",Default_Rank_Score,RANK(N4,N$3:N$42,1))</f>
        <v>2</v>
      </c>
      <c r="P4" s="37">
        <v>32.05</v>
      </c>
      <c r="Q4" s="38">
        <v>0</v>
      </c>
      <c r="R4" s="39">
        <v>0</v>
      </c>
      <c r="S4" s="39">
        <v>0</v>
      </c>
      <c r="T4" s="41">
        <f aca="true" t="shared" si="7" ref="T4:T39">IF((OR(P4="",P4="DNF",P4="DQ",P4="DNC")),"",(P4+(5*Q4)+(R4*10)-(S4*10)))</f>
        <v>32.05</v>
      </c>
      <c r="U4" s="42">
        <f aca="true" t="shared" si="8" ref="U4:U41">IF(T4="",Default_Rank_Score,RANK(T4,T$3:T$42,1))</f>
        <v>3</v>
      </c>
      <c r="V4" s="37">
        <v>36.54</v>
      </c>
      <c r="W4" s="38">
        <v>0</v>
      </c>
      <c r="X4" s="39">
        <v>0</v>
      </c>
      <c r="Y4" s="39">
        <v>0</v>
      </c>
      <c r="Z4" s="41">
        <f aca="true" t="shared" si="9" ref="Z4:Z39">IF((OR(V4="",V4="DNF",V4="DQ",V4="DNC")),"",(V4+(5*W4)+(X4*10)-(Y4*10)))</f>
        <v>36.54</v>
      </c>
      <c r="AA4" s="42">
        <f aca="true" t="shared" si="10" ref="AA4:AA41">IF(Z4="",Default_Rank_Score,RANK(Z4,Z$3:Z$42,1))</f>
        <v>2</v>
      </c>
      <c r="AB4" s="37">
        <v>35.42</v>
      </c>
      <c r="AC4" s="38">
        <v>0</v>
      </c>
      <c r="AD4" s="39">
        <v>0</v>
      </c>
      <c r="AE4" s="39">
        <v>0</v>
      </c>
      <c r="AF4" s="41">
        <f aca="true" t="shared" si="11" ref="AF4:AF31">IF((OR(AB4="",AB4="DNF",AB4="DQ",AB4="DNC")),"",(AB4+(5*AC4)+(AD4*10)-(AE4*10)))</f>
        <v>35.42</v>
      </c>
      <c r="AG4" s="42">
        <f aca="true" t="shared" si="12" ref="AG4:AG41">IF(AF4="",Default_Rank_Score,RANK(AF4,AF$3:AF$42,1))</f>
        <v>1</v>
      </c>
      <c r="AH4" s="37">
        <v>32.47</v>
      </c>
      <c r="AI4" s="38">
        <v>0</v>
      </c>
      <c r="AJ4" s="39">
        <v>0</v>
      </c>
      <c r="AK4" s="39">
        <v>0</v>
      </c>
      <c r="AL4" s="41">
        <f aca="true" t="shared" si="13" ref="AL4:AL39">IF((OR(AH4="",AH4="DNF",AH4="DQ",AH4="DNC")),"",(AH4+(5*AI4)+(AJ4*10)-(AK4*10)))</f>
        <v>32.47</v>
      </c>
      <c r="AM4" s="42">
        <f aca="true" t="shared" si="14" ref="AM4:AM41">IF(AL4="",Default_Rank_Score,RANK(AL4,AL$3:AL$42,1))</f>
        <v>2</v>
      </c>
      <c r="AN4" s="43" t="s">
        <v>33</v>
      </c>
    </row>
    <row r="5" spans="1:40" s="43" customFormat="1" ht="15.75">
      <c r="A5" s="28" t="s">
        <v>59</v>
      </c>
      <c r="B5" s="29"/>
      <c r="C5" s="30"/>
      <c r="D5" s="31"/>
      <c r="E5" s="32">
        <f t="shared" si="0"/>
        <v>2</v>
      </c>
      <c r="F5" s="33">
        <f t="shared" si="1"/>
        <v>11</v>
      </c>
      <c r="G5" s="34">
        <f t="shared" si="2"/>
        <v>5</v>
      </c>
      <c r="H5" s="35">
        <f t="shared" si="3"/>
        <v>0</v>
      </c>
      <c r="I5" s="36">
        <f t="shared" si="4"/>
        <v>166.83</v>
      </c>
      <c r="J5" s="37">
        <v>30.82</v>
      </c>
      <c r="K5" s="38">
        <v>0</v>
      </c>
      <c r="L5" s="39">
        <v>0</v>
      </c>
      <c r="M5" s="39">
        <v>0</v>
      </c>
      <c r="N5" s="40">
        <f t="shared" si="5"/>
        <v>30.82</v>
      </c>
      <c r="O5" s="35">
        <f t="shared" si="6"/>
        <v>1</v>
      </c>
      <c r="P5" s="37">
        <v>29.03</v>
      </c>
      <c r="Q5" s="38">
        <v>0</v>
      </c>
      <c r="R5" s="39">
        <v>0</v>
      </c>
      <c r="S5" s="39">
        <v>0</v>
      </c>
      <c r="T5" s="41">
        <f t="shared" si="7"/>
        <v>29.03</v>
      </c>
      <c r="U5" s="42">
        <f t="shared" si="8"/>
        <v>1</v>
      </c>
      <c r="V5" s="37">
        <v>37.2</v>
      </c>
      <c r="W5" s="38">
        <v>0</v>
      </c>
      <c r="X5" s="39">
        <v>0</v>
      </c>
      <c r="Y5" s="39">
        <v>0</v>
      </c>
      <c r="Z5" s="41">
        <f t="shared" si="9"/>
        <v>37.2</v>
      </c>
      <c r="AA5" s="42">
        <f t="shared" si="10"/>
        <v>3</v>
      </c>
      <c r="AB5" s="37">
        <v>36.51</v>
      </c>
      <c r="AC5" s="38">
        <v>0</v>
      </c>
      <c r="AD5" s="39">
        <v>0</v>
      </c>
      <c r="AE5" s="39">
        <v>0</v>
      </c>
      <c r="AF5" s="41">
        <f t="shared" si="11"/>
        <v>36.51</v>
      </c>
      <c r="AG5" s="42">
        <f t="shared" si="12"/>
        <v>3</v>
      </c>
      <c r="AH5" s="37">
        <v>33.27</v>
      </c>
      <c r="AI5" s="38">
        <v>0</v>
      </c>
      <c r="AJ5" s="39">
        <v>0</v>
      </c>
      <c r="AK5" s="39">
        <v>0</v>
      </c>
      <c r="AL5" s="41">
        <f t="shared" si="13"/>
        <v>33.27</v>
      </c>
      <c r="AM5" s="42">
        <f t="shared" si="14"/>
        <v>3</v>
      </c>
      <c r="AN5" s="43" t="s">
        <v>28</v>
      </c>
    </row>
    <row r="6" spans="1:40" s="43" customFormat="1" ht="15.75">
      <c r="A6" s="28" t="s">
        <v>68</v>
      </c>
      <c r="B6" s="29"/>
      <c r="C6" s="30"/>
      <c r="D6" s="31"/>
      <c r="E6" s="32">
        <f t="shared" si="0"/>
        <v>3</v>
      </c>
      <c r="F6" s="33">
        <f t="shared" si="1"/>
        <v>16</v>
      </c>
      <c r="G6" s="34">
        <f t="shared" si="2"/>
        <v>3</v>
      </c>
      <c r="H6" s="35">
        <f t="shared" si="3"/>
        <v>2</v>
      </c>
      <c r="I6" s="36">
        <f t="shared" si="4"/>
        <v>172.53000000000003</v>
      </c>
      <c r="J6" s="37">
        <v>32.08</v>
      </c>
      <c r="K6" s="38">
        <v>1</v>
      </c>
      <c r="L6" s="39">
        <v>0</v>
      </c>
      <c r="M6" s="39">
        <v>0</v>
      </c>
      <c r="N6" s="40">
        <f t="shared" si="5"/>
        <v>37.08</v>
      </c>
      <c r="O6" s="35">
        <f t="shared" si="6"/>
        <v>3</v>
      </c>
      <c r="P6" s="37">
        <v>33.81</v>
      </c>
      <c r="Q6" s="38">
        <v>0</v>
      </c>
      <c r="R6" s="39">
        <v>0</v>
      </c>
      <c r="S6" s="39">
        <v>0</v>
      </c>
      <c r="T6" s="41">
        <f t="shared" si="7"/>
        <v>33.81</v>
      </c>
      <c r="U6" s="42">
        <f t="shared" si="8"/>
        <v>5</v>
      </c>
      <c r="V6" s="37">
        <v>32.63</v>
      </c>
      <c r="W6" s="38">
        <v>0</v>
      </c>
      <c r="X6" s="39">
        <v>0</v>
      </c>
      <c r="Y6" s="39">
        <v>0</v>
      </c>
      <c r="Z6" s="41">
        <f t="shared" si="9"/>
        <v>32.63</v>
      </c>
      <c r="AA6" s="42">
        <f t="shared" si="10"/>
        <v>1</v>
      </c>
      <c r="AB6" s="37">
        <v>30.52</v>
      </c>
      <c r="AC6" s="38">
        <v>1</v>
      </c>
      <c r="AD6" s="39">
        <v>0</v>
      </c>
      <c r="AE6" s="39">
        <v>0</v>
      </c>
      <c r="AF6" s="41">
        <f t="shared" si="11"/>
        <v>35.519999999999996</v>
      </c>
      <c r="AG6" s="42">
        <f t="shared" si="12"/>
        <v>2</v>
      </c>
      <c r="AH6" s="37">
        <v>33.49</v>
      </c>
      <c r="AI6" s="60">
        <v>0</v>
      </c>
      <c r="AJ6" s="39">
        <v>0</v>
      </c>
      <c r="AK6" s="39">
        <v>0</v>
      </c>
      <c r="AL6" s="41">
        <f t="shared" si="13"/>
        <v>33.49</v>
      </c>
      <c r="AM6" s="42">
        <f t="shared" si="14"/>
        <v>5</v>
      </c>
      <c r="AN6" s="43" t="s">
        <v>25</v>
      </c>
    </row>
    <row r="7" spans="1:40" s="43" customFormat="1" ht="15.75">
      <c r="A7" s="28" t="s">
        <v>57</v>
      </c>
      <c r="B7" s="29"/>
      <c r="C7" s="30"/>
      <c r="D7" s="31"/>
      <c r="E7" s="32">
        <f t="shared" si="0"/>
        <v>4</v>
      </c>
      <c r="F7" s="33">
        <f t="shared" si="1"/>
        <v>19</v>
      </c>
      <c r="G7" s="34">
        <f t="shared" si="2"/>
        <v>4</v>
      </c>
      <c r="H7" s="35">
        <f t="shared" si="3"/>
        <v>1</v>
      </c>
      <c r="I7" s="36">
        <f t="shared" si="4"/>
        <v>178.67</v>
      </c>
      <c r="J7" s="37">
        <v>37.33</v>
      </c>
      <c r="K7" s="38">
        <v>0</v>
      </c>
      <c r="L7" s="39">
        <v>0</v>
      </c>
      <c r="M7" s="39">
        <v>0</v>
      </c>
      <c r="N7" s="40">
        <f t="shared" si="5"/>
        <v>37.33</v>
      </c>
      <c r="O7" s="35">
        <f t="shared" si="6"/>
        <v>4</v>
      </c>
      <c r="P7" s="37">
        <v>31.75</v>
      </c>
      <c r="Q7" s="38">
        <v>0</v>
      </c>
      <c r="R7" s="39">
        <v>0</v>
      </c>
      <c r="S7" s="39">
        <v>0</v>
      </c>
      <c r="T7" s="41">
        <f t="shared" si="7"/>
        <v>31.75</v>
      </c>
      <c r="U7" s="42">
        <f t="shared" si="8"/>
        <v>2</v>
      </c>
      <c r="V7" s="37">
        <v>34.1</v>
      </c>
      <c r="W7" s="60">
        <v>1</v>
      </c>
      <c r="X7" s="39">
        <v>0</v>
      </c>
      <c r="Y7" s="39">
        <v>0</v>
      </c>
      <c r="Z7" s="41">
        <f t="shared" si="9"/>
        <v>39.1</v>
      </c>
      <c r="AA7" s="42">
        <f t="shared" si="10"/>
        <v>5</v>
      </c>
      <c r="AB7" s="37">
        <v>37.08</v>
      </c>
      <c r="AC7" s="38">
        <v>0</v>
      </c>
      <c r="AD7" s="39">
        <v>0</v>
      </c>
      <c r="AE7" s="39">
        <v>0</v>
      </c>
      <c r="AF7" s="41">
        <f t="shared" si="11"/>
        <v>37.08</v>
      </c>
      <c r="AG7" s="42">
        <f t="shared" si="12"/>
        <v>4</v>
      </c>
      <c r="AH7" s="37">
        <v>33.41</v>
      </c>
      <c r="AI7" s="38">
        <v>0</v>
      </c>
      <c r="AJ7" s="39">
        <v>0</v>
      </c>
      <c r="AK7" s="39">
        <v>0</v>
      </c>
      <c r="AL7" s="41">
        <f t="shared" si="13"/>
        <v>33.41</v>
      </c>
      <c r="AM7" s="42">
        <f t="shared" si="14"/>
        <v>4</v>
      </c>
      <c r="AN7" s="43" t="s">
        <v>25</v>
      </c>
    </row>
    <row r="8" spans="1:40" s="43" customFormat="1" ht="15.75">
      <c r="A8" s="28" t="s">
        <v>34</v>
      </c>
      <c r="B8" s="29"/>
      <c r="C8" s="30"/>
      <c r="D8" s="31"/>
      <c r="E8" s="32">
        <f t="shared" si="0"/>
        <v>5</v>
      </c>
      <c r="F8" s="33">
        <f t="shared" si="1"/>
        <v>39</v>
      </c>
      <c r="G8" s="34">
        <f t="shared" si="2"/>
        <v>3</v>
      </c>
      <c r="H8" s="35">
        <f t="shared" si="3"/>
        <v>2</v>
      </c>
      <c r="I8" s="36">
        <f t="shared" si="4"/>
        <v>210.97000000000003</v>
      </c>
      <c r="J8" s="37">
        <v>44.94</v>
      </c>
      <c r="K8" s="38">
        <v>1</v>
      </c>
      <c r="L8" s="39">
        <v>0</v>
      </c>
      <c r="M8" s="39">
        <v>0</v>
      </c>
      <c r="N8" s="40">
        <f t="shared" si="5"/>
        <v>49.94</v>
      </c>
      <c r="O8" s="35">
        <f t="shared" si="6"/>
        <v>11</v>
      </c>
      <c r="P8" s="37">
        <v>36.17</v>
      </c>
      <c r="Q8" s="38">
        <v>0</v>
      </c>
      <c r="R8" s="39">
        <v>0</v>
      </c>
      <c r="S8" s="39">
        <v>0</v>
      </c>
      <c r="T8" s="41">
        <f t="shared" si="7"/>
        <v>36.17</v>
      </c>
      <c r="U8" s="42">
        <f t="shared" si="8"/>
        <v>6</v>
      </c>
      <c r="V8" s="37">
        <v>37.88</v>
      </c>
      <c r="W8" s="60">
        <v>0</v>
      </c>
      <c r="X8" s="39">
        <v>0</v>
      </c>
      <c r="Y8" s="39">
        <v>0</v>
      </c>
      <c r="Z8" s="41">
        <f t="shared" si="9"/>
        <v>37.88</v>
      </c>
      <c r="AA8" s="42">
        <f t="shared" si="10"/>
        <v>4</v>
      </c>
      <c r="AB8" s="37">
        <v>44.34</v>
      </c>
      <c r="AC8" s="38">
        <v>0</v>
      </c>
      <c r="AD8" s="39">
        <v>0</v>
      </c>
      <c r="AE8" s="39">
        <v>0</v>
      </c>
      <c r="AF8" s="41">
        <f t="shared" si="11"/>
        <v>44.34</v>
      </c>
      <c r="AG8" s="42">
        <f t="shared" si="12"/>
        <v>8</v>
      </c>
      <c r="AH8" s="37">
        <v>37.64</v>
      </c>
      <c r="AI8" s="38">
        <v>1</v>
      </c>
      <c r="AJ8" s="39">
        <v>0</v>
      </c>
      <c r="AK8" s="39">
        <v>0</v>
      </c>
      <c r="AL8" s="41">
        <f t="shared" si="13"/>
        <v>42.64</v>
      </c>
      <c r="AM8" s="42">
        <f t="shared" si="14"/>
        <v>10</v>
      </c>
      <c r="AN8" s="43" t="s">
        <v>25</v>
      </c>
    </row>
    <row r="9" spans="1:40" s="43" customFormat="1" ht="15.75">
      <c r="A9" s="28" t="s">
        <v>54</v>
      </c>
      <c r="B9" s="29"/>
      <c r="C9" s="30"/>
      <c r="D9" s="31"/>
      <c r="E9" s="32">
        <f t="shared" si="0"/>
        <v>6</v>
      </c>
      <c r="F9" s="33">
        <f t="shared" si="1"/>
        <v>45</v>
      </c>
      <c r="G9" s="34">
        <f t="shared" si="2"/>
        <v>1</v>
      </c>
      <c r="H9" s="35">
        <f t="shared" si="3"/>
        <v>5</v>
      </c>
      <c r="I9" s="36">
        <f t="shared" si="4"/>
        <v>227.6</v>
      </c>
      <c r="J9" s="37">
        <v>42.85</v>
      </c>
      <c r="K9" s="38">
        <v>0</v>
      </c>
      <c r="L9" s="39">
        <v>1</v>
      </c>
      <c r="M9" s="39">
        <v>0</v>
      </c>
      <c r="N9" s="40">
        <f t="shared" si="5"/>
        <v>52.85</v>
      </c>
      <c r="O9" s="35">
        <f t="shared" si="6"/>
        <v>13</v>
      </c>
      <c r="P9" s="37">
        <v>34.25</v>
      </c>
      <c r="Q9" s="38">
        <v>1</v>
      </c>
      <c r="R9" s="39">
        <v>0</v>
      </c>
      <c r="S9" s="39">
        <v>0</v>
      </c>
      <c r="T9" s="41">
        <f t="shared" si="7"/>
        <v>39.25</v>
      </c>
      <c r="U9" s="42">
        <f t="shared" si="8"/>
        <v>8</v>
      </c>
      <c r="V9" s="37">
        <v>42.73</v>
      </c>
      <c r="W9" s="38">
        <v>2</v>
      </c>
      <c r="X9" s="39">
        <v>0</v>
      </c>
      <c r="Y9" s="39">
        <v>0</v>
      </c>
      <c r="Z9" s="41">
        <f t="shared" si="9"/>
        <v>52.73</v>
      </c>
      <c r="AA9" s="42">
        <f t="shared" si="10"/>
        <v>9</v>
      </c>
      <c r="AB9" s="37">
        <v>36.61</v>
      </c>
      <c r="AC9" s="38">
        <v>1</v>
      </c>
      <c r="AD9" s="39">
        <v>0</v>
      </c>
      <c r="AE9" s="39">
        <v>0</v>
      </c>
      <c r="AF9" s="41">
        <f t="shared" si="11"/>
        <v>41.61</v>
      </c>
      <c r="AG9" s="42">
        <f t="shared" si="12"/>
        <v>6</v>
      </c>
      <c r="AH9" s="37">
        <v>36.16</v>
      </c>
      <c r="AI9" s="38">
        <v>1</v>
      </c>
      <c r="AJ9" s="39">
        <v>0</v>
      </c>
      <c r="AK9" s="39">
        <v>0</v>
      </c>
      <c r="AL9" s="41">
        <f t="shared" si="13"/>
        <v>41.16</v>
      </c>
      <c r="AM9" s="42">
        <f t="shared" si="14"/>
        <v>9</v>
      </c>
      <c r="AN9" s="43" t="s">
        <v>55</v>
      </c>
    </row>
    <row r="10" spans="1:40" s="43" customFormat="1" ht="15.75">
      <c r="A10" s="28" t="s">
        <v>35</v>
      </c>
      <c r="B10" s="29"/>
      <c r="C10" s="30"/>
      <c r="D10" s="31"/>
      <c r="E10" s="32">
        <f t="shared" si="0"/>
        <v>7</v>
      </c>
      <c r="F10" s="33">
        <f t="shared" si="1"/>
        <v>51</v>
      </c>
      <c r="G10" s="34">
        <f t="shared" si="2"/>
        <v>3</v>
      </c>
      <c r="H10" s="35">
        <f t="shared" si="3"/>
        <v>5</v>
      </c>
      <c r="I10" s="36">
        <f t="shared" si="4"/>
        <v>236.49</v>
      </c>
      <c r="J10" s="37">
        <v>44.02</v>
      </c>
      <c r="K10" s="60">
        <v>1</v>
      </c>
      <c r="L10" s="39">
        <v>0</v>
      </c>
      <c r="M10" s="39">
        <v>0</v>
      </c>
      <c r="N10" s="40">
        <f t="shared" si="5"/>
        <v>49.02</v>
      </c>
      <c r="O10" s="35">
        <f t="shared" si="6"/>
        <v>9</v>
      </c>
      <c r="P10" s="37">
        <v>32.25</v>
      </c>
      <c r="Q10" s="38">
        <v>0</v>
      </c>
      <c r="R10" s="39">
        <v>0</v>
      </c>
      <c r="S10" s="39">
        <v>0</v>
      </c>
      <c r="T10" s="41">
        <f t="shared" si="7"/>
        <v>32.25</v>
      </c>
      <c r="U10" s="42">
        <f t="shared" si="8"/>
        <v>4</v>
      </c>
      <c r="V10" s="37">
        <v>49.27</v>
      </c>
      <c r="W10" s="38">
        <v>4</v>
      </c>
      <c r="X10" s="39">
        <v>0</v>
      </c>
      <c r="Y10" s="39">
        <v>0</v>
      </c>
      <c r="Z10" s="41">
        <f t="shared" si="9"/>
        <v>69.27000000000001</v>
      </c>
      <c r="AA10" s="42">
        <f t="shared" si="10"/>
        <v>21</v>
      </c>
      <c r="AB10" s="37">
        <v>45.94</v>
      </c>
      <c r="AC10" s="38">
        <v>0</v>
      </c>
      <c r="AD10" s="39">
        <v>0</v>
      </c>
      <c r="AE10" s="39">
        <v>0</v>
      </c>
      <c r="AF10" s="41">
        <f t="shared" si="11"/>
        <v>45.94</v>
      </c>
      <c r="AG10" s="42">
        <f t="shared" si="12"/>
        <v>10</v>
      </c>
      <c r="AH10" s="37">
        <v>40.01</v>
      </c>
      <c r="AI10" s="38">
        <v>0</v>
      </c>
      <c r="AJ10" s="39">
        <v>0</v>
      </c>
      <c r="AK10" s="39">
        <v>0</v>
      </c>
      <c r="AL10" s="41">
        <f t="shared" si="13"/>
        <v>40.01</v>
      </c>
      <c r="AM10" s="42">
        <f t="shared" si="14"/>
        <v>7</v>
      </c>
      <c r="AN10" s="43" t="s">
        <v>36</v>
      </c>
    </row>
    <row r="11" spans="1:40" s="43" customFormat="1" ht="15.75">
      <c r="A11" s="28" t="s">
        <v>26</v>
      </c>
      <c r="B11" s="29"/>
      <c r="C11" s="30"/>
      <c r="D11" s="31"/>
      <c r="E11" s="32">
        <f t="shared" si="0"/>
        <v>8</v>
      </c>
      <c r="F11" s="33">
        <f t="shared" si="1"/>
        <v>54</v>
      </c>
      <c r="G11" s="34">
        <f t="shared" si="2"/>
        <v>4</v>
      </c>
      <c r="H11" s="35">
        <f t="shared" si="3"/>
        <v>2</v>
      </c>
      <c r="I11" s="36">
        <f t="shared" si="4"/>
        <v>234.47</v>
      </c>
      <c r="J11" s="37">
        <v>42.97</v>
      </c>
      <c r="K11" s="60">
        <v>0</v>
      </c>
      <c r="L11" s="39">
        <v>0</v>
      </c>
      <c r="M11" s="39">
        <v>0</v>
      </c>
      <c r="N11" s="40">
        <f t="shared" si="5"/>
        <v>42.97</v>
      </c>
      <c r="O11" s="35">
        <f t="shared" si="6"/>
        <v>6</v>
      </c>
      <c r="P11" s="37">
        <v>39.45</v>
      </c>
      <c r="Q11" s="38">
        <v>0</v>
      </c>
      <c r="R11" s="39">
        <v>0</v>
      </c>
      <c r="S11" s="39">
        <v>0</v>
      </c>
      <c r="T11" s="41">
        <f t="shared" si="7"/>
        <v>39.45</v>
      </c>
      <c r="U11" s="42">
        <f t="shared" si="8"/>
        <v>9</v>
      </c>
      <c r="V11" s="37">
        <v>50.57</v>
      </c>
      <c r="W11" s="38">
        <v>2</v>
      </c>
      <c r="X11" s="39">
        <v>0</v>
      </c>
      <c r="Y11" s="39">
        <v>0</v>
      </c>
      <c r="Z11" s="41">
        <f t="shared" si="9"/>
        <v>60.57</v>
      </c>
      <c r="AA11" s="42">
        <f t="shared" si="10"/>
        <v>14</v>
      </c>
      <c r="AB11" s="37">
        <v>46.23</v>
      </c>
      <c r="AC11" s="38">
        <v>0</v>
      </c>
      <c r="AD11" s="39">
        <v>0</v>
      </c>
      <c r="AE11" s="39">
        <v>0</v>
      </c>
      <c r="AF11" s="41">
        <f t="shared" si="11"/>
        <v>46.23</v>
      </c>
      <c r="AG11" s="42">
        <f t="shared" si="12"/>
        <v>11</v>
      </c>
      <c r="AH11" s="37">
        <v>45.25</v>
      </c>
      <c r="AI11" s="38">
        <v>0</v>
      </c>
      <c r="AJ11" s="39">
        <v>0</v>
      </c>
      <c r="AK11" s="39">
        <v>0</v>
      </c>
      <c r="AL11" s="41">
        <f t="shared" si="13"/>
        <v>45.25</v>
      </c>
      <c r="AM11" s="42">
        <f t="shared" si="14"/>
        <v>14</v>
      </c>
      <c r="AN11" s="43" t="s">
        <v>27</v>
      </c>
    </row>
    <row r="12" spans="1:40" s="43" customFormat="1" ht="15.75">
      <c r="A12" s="28" t="s">
        <v>47</v>
      </c>
      <c r="B12" s="29"/>
      <c r="C12" s="30"/>
      <c r="D12" s="31"/>
      <c r="E12" s="32">
        <f t="shared" si="0"/>
        <v>9</v>
      </c>
      <c r="F12" s="33">
        <f t="shared" si="1"/>
        <v>56</v>
      </c>
      <c r="G12" s="34">
        <f t="shared" si="2"/>
        <v>2</v>
      </c>
      <c r="H12" s="35">
        <f t="shared" si="3"/>
        <v>5</v>
      </c>
      <c r="I12" s="36">
        <f t="shared" si="4"/>
        <v>242.33999999999997</v>
      </c>
      <c r="J12" s="37">
        <v>47.18</v>
      </c>
      <c r="K12" s="38">
        <v>1</v>
      </c>
      <c r="L12" s="39">
        <v>0</v>
      </c>
      <c r="M12" s="39">
        <v>0</v>
      </c>
      <c r="N12" s="40">
        <f t="shared" si="5"/>
        <v>52.18</v>
      </c>
      <c r="O12" s="35">
        <f t="shared" si="6"/>
        <v>12</v>
      </c>
      <c r="P12" s="37">
        <v>41.2</v>
      </c>
      <c r="Q12" s="38">
        <v>0</v>
      </c>
      <c r="R12" s="39">
        <v>0</v>
      </c>
      <c r="S12" s="39">
        <v>0</v>
      </c>
      <c r="T12" s="41">
        <f t="shared" si="7"/>
        <v>41.2</v>
      </c>
      <c r="U12" s="42">
        <f t="shared" si="8"/>
        <v>11</v>
      </c>
      <c r="V12" s="37">
        <v>44.47</v>
      </c>
      <c r="W12" s="38">
        <v>2</v>
      </c>
      <c r="X12" s="39">
        <v>0</v>
      </c>
      <c r="Y12" s="39">
        <v>0</v>
      </c>
      <c r="Z12" s="41">
        <f t="shared" si="9"/>
        <v>54.47</v>
      </c>
      <c r="AA12" s="42">
        <f t="shared" si="10"/>
        <v>11</v>
      </c>
      <c r="AB12" s="37">
        <v>43.6</v>
      </c>
      <c r="AC12" s="60">
        <v>0</v>
      </c>
      <c r="AD12" s="39">
        <v>0</v>
      </c>
      <c r="AE12" s="39">
        <v>0</v>
      </c>
      <c r="AF12" s="41">
        <f t="shared" si="11"/>
        <v>43.6</v>
      </c>
      <c r="AG12" s="42">
        <f t="shared" si="12"/>
        <v>7</v>
      </c>
      <c r="AH12" s="37">
        <v>40.89</v>
      </c>
      <c r="AI12" s="38">
        <v>2</v>
      </c>
      <c r="AJ12" s="39">
        <v>0</v>
      </c>
      <c r="AK12" s="39">
        <v>0</v>
      </c>
      <c r="AL12" s="41">
        <f t="shared" si="13"/>
        <v>50.89</v>
      </c>
      <c r="AM12" s="42">
        <f t="shared" si="14"/>
        <v>15</v>
      </c>
      <c r="AN12" s="43" t="s">
        <v>48</v>
      </c>
    </row>
    <row r="13" spans="1:40" s="43" customFormat="1" ht="15.75">
      <c r="A13" s="28" t="s">
        <v>62</v>
      </c>
      <c r="B13" s="29"/>
      <c r="C13" s="30"/>
      <c r="D13" s="31"/>
      <c r="E13" s="32">
        <f t="shared" si="0"/>
        <v>9</v>
      </c>
      <c r="F13" s="33">
        <f t="shared" si="1"/>
        <v>56</v>
      </c>
      <c r="G13" s="34">
        <f t="shared" si="2"/>
        <v>3</v>
      </c>
      <c r="H13" s="35">
        <f t="shared" si="3"/>
        <v>6</v>
      </c>
      <c r="I13" s="36">
        <f t="shared" si="4"/>
        <v>243.66000000000003</v>
      </c>
      <c r="J13" s="37">
        <v>38.93</v>
      </c>
      <c r="K13" s="38">
        <v>0</v>
      </c>
      <c r="L13" s="39">
        <v>0</v>
      </c>
      <c r="M13" s="39">
        <v>0</v>
      </c>
      <c r="N13" s="40">
        <f t="shared" si="5"/>
        <v>38.93</v>
      </c>
      <c r="O13" s="35">
        <f t="shared" si="6"/>
        <v>5</v>
      </c>
      <c r="P13" s="37">
        <v>38.53</v>
      </c>
      <c r="Q13" s="38">
        <v>0</v>
      </c>
      <c r="R13" s="39">
        <v>0</v>
      </c>
      <c r="S13" s="39">
        <v>0</v>
      </c>
      <c r="T13" s="41">
        <f t="shared" si="7"/>
        <v>38.53</v>
      </c>
      <c r="U13" s="42">
        <f t="shared" si="8"/>
        <v>7</v>
      </c>
      <c r="V13" s="37">
        <v>53.24</v>
      </c>
      <c r="W13" s="38">
        <v>4</v>
      </c>
      <c r="X13" s="39">
        <v>0</v>
      </c>
      <c r="Y13" s="39">
        <v>0</v>
      </c>
      <c r="Z13" s="41">
        <f t="shared" si="9"/>
        <v>73.24000000000001</v>
      </c>
      <c r="AA13" s="42">
        <f t="shared" si="10"/>
        <v>23</v>
      </c>
      <c r="AB13" s="37">
        <v>44.25</v>
      </c>
      <c r="AC13" s="38">
        <v>2</v>
      </c>
      <c r="AD13" s="39">
        <v>0</v>
      </c>
      <c r="AE13" s="39">
        <v>0</v>
      </c>
      <c r="AF13" s="41">
        <f t="shared" si="11"/>
        <v>54.25</v>
      </c>
      <c r="AG13" s="42">
        <f t="shared" si="12"/>
        <v>15</v>
      </c>
      <c r="AH13" s="37">
        <v>38.71</v>
      </c>
      <c r="AI13" s="38">
        <v>0</v>
      </c>
      <c r="AJ13" s="39">
        <v>0</v>
      </c>
      <c r="AK13" s="39">
        <v>0</v>
      </c>
      <c r="AL13" s="41">
        <f t="shared" si="13"/>
        <v>38.71</v>
      </c>
      <c r="AM13" s="42">
        <f t="shared" si="14"/>
        <v>6</v>
      </c>
      <c r="AN13" s="43" t="s">
        <v>25</v>
      </c>
    </row>
    <row r="14" spans="1:40" s="43" customFormat="1" ht="15.75">
      <c r="A14" s="28" t="s">
        <v>70</v>
      </c>
      <c r="B14" s="29"/>
      <c r="C14" s="30"/>
      <c r="D14" s="31"/>
      <c r="E14" s="32">
        <f t="shared" si="0"/>
        <v>11</v>
      </c>
      <c r="F14" s="33">
        <f t="shared" si="1"/>
        <v>61</v>
      </c>
      <c r="G14" s="34">
        <f t="shared" si="2"/>
        <v>4</v>
      </c>
      <c r="H14" s="35">
        <f t="shared" si="3"/>
        <v>3</v>
      </c>
      <c r="I14" s="36">
        <f t="shared" si="4"/>
        <v>244.53000000000003</v>
      </c>
      <c r="J14" s="37">
        <v>39.51</v>
      </c>
      <c r="K14" s="38">
        <v>0</v>
      </c>
      <c r="L14" s="39">
        <v>1</v>
      </c>
      <c r="M14" s="39">
        <v>0</v>
      </c>
      <c r="N14" s="40">
        <f t="shared" si="5"/>
        <v>49.51</v>
      </c>
      <c r="O14" s="35">
        <f t="shared" si="6"/>
        <v>10</v>
      </c>
      <c r="P14" s="37">
        <v>39.55</v>
      </c>
      <c r="Q14" s="38">
        <v>0</v>
      </c>
      <c r="R14" s="39">
        <v>0</v>
      </c>
      <c r="S14" s="39">
        <v>0</v>
      </c>
      <c r="T14" s="41">
        <f t="shared" si="7"/>
        <v>39.55</v>
      </c>
      <c r="U14" s="42">
        <f t="shared" si="8"/>
        <v>10</v>
      </c>
      <c r="V14" s="37">
        <v>48.8</v>
      </c>
      <c r="W14" s="60">
        <v>0</v>
      </c>
      <c r="X14" s="39">
        <v>0</v>
      </c>
      <c r="Y14" s="39">
        <v>0</v>
      </c>
      <c r="Z14" s="41">
        <f t="shared" si="9"/>
        <v>48.8</v>
      </c>
      <c r="AA14" s="42">
        <f t="shared" si="10"/>
        <v>6</v>
      </c>
      <c r="AB14" s="37">
        <v>47.68</v>
      </c>
      <c r="AC14" s="38">
        <v>3</v>
      </c>
      <c r="AD14" s="39">
        <v>0</v>
      </c>
      <c r="AE14" s="39">
        <v>0</v>
      </c>
      <c r="AF14" s="41">
        <f t="shared" si="11"/>
        <v>62.68</v>
      </c>
      <c r="AG14" s="42">
        <f t="shared" si="12"/>
        <v>23</v>
      </c>
      <c r="AH14" s="37">
        <v>43.99</v>
      </c>
      <c r="AI14" s="38">
        <v>0</v>
      </c>
      <c r="AJ14" s="39">
        <v>0</v>
      </c>
      <c r="AK14" s="39">
        <v>0</v>
      </c>
      <c r="AL14" s="41">
        <f t="shared" si="13"/>
        <v>43.99</v>
      </c>
      <c r="AM14" s="42">
        <f t="shared" si="14"/>
        <v>12</v>
      </c>
      <c r="AN14" s="43" t="s">
        <v>31</v>
      </c>
    </row>
    <row r="15" spans="1:40" s="43" customFormat="1" ht="15.75">
      <c r="A15" s="28" t="s">
        <v>37</v>
      </c>
      <c r="B15" s="29"/>
      <c r="C15" s="30"/>
      <c r="D15" s="31"/>
      <c r="E15" s="32">
        <f t="shared" si="0"/>
        <v>12</v>
      </c>
      <c r="F15" s="33">
        <f t="shared" si="1"/>
        <v>64</v>
      </c>
      <c r="G15" s="34">
        <f t="shared" si="2"/>
        <v>4</v>
      </c>
      <c r="H15" s="35">
        <f t="shared" si="3"/>
        <v>1</v>
      </c>
      <c r="I15" s="36">
        <f t="shared" si="4"/>
        <v>246.92000000000002</v>
      </c>
      <c r="J15" s="37">
        <v>56.35</v>
      </c>
      <c r="K15" s="38">
        <v>1</v>
      </c>
      <c r="L15" s="39">
        <v>0</v>
      </c>
      <c r="M15" s="39">
        <v>0</v>
      </c>
      <c r="N15" s="40">
        <f t="shared" si="5"/>
        <v>61.35</v>
      </c>
      <c r="O15" s="35">
        <f t="shared" si="6"/>
        <v>20</v>
      </c>
      <c r="P15" s="37">
        <v>44.88</v>
      </c>
      <c r="Q15" s="38">
        <v>0</v>
      </c>
      <c r="R15" s="39">
        <v>0</v>
      </c>
      <c r="S15" s="39">
        <v>0</v>
      </c>
      <c r="T15" s="41">
        <f t="shared" si="7"/>
        <v>44.88</v>
      </c>
      <c r="U15" s="42">
        <f t="shared" si="8"/>
        <v>14</v>
      </c>
      <c r="V15" s="37">
        <v>50.61</v>
      </c>
      <c r="W15" s="60">
        <v>0</v>
      </c>
      <c r="X15" s="39">
        <v>0</v>
      </c>
      <c r="Y15" s="39">
        <v>0</v>
      </c>
      <c r="Z15" s="41">
        <f t="shared" si="9"/>
        <v>50.61</v>
      </c>
      <c r="AA15" s="42">
        <f t="shared" si="10"/>
        <v>8</v>
      </c>
      <c r="AB15" s="37">
        <v>45.87</v>
      </c>
      <c r="AC15" s="38">
        <v>0</v>
      </c>
      <c r="AD15" s="39">
        <v>0</v>
      </c>
      <c r="AE15" s="39">
        <v>0</v>
      </c>
      <c r="AF15" s="41">
        <f t="shared" si="11"/>
        <v>45.87</v>
      </c>
      <c r="AG15" s="42">
        <f t="shared" si="12"/>
        <v>9</v>
      </c>
      <c r="AH15" s="37">
        <v>44.21</v>
      </c>
      <c r="AI15" s="38">
        <v>0</v>
      </c>
      <c r="AJ15" s="39">
        <v>0</v>
      </c>
      <c r="AK15" s="39">
        <v>0</v>
      </c>
      <c r="AL15" s="41">
        <f t="shared" si="13"/>
        <v>44.21</v>
      </c>
      <c r="AM15" s="42">
        <f t="shared" si="14"/>
        <v>13</v>
      </c>
      <c r="AN15" s="43" t="s">
        <v>38</v>
      </c>
    </row>
    <row r="16" spans="1:40" s="43" customFormat="1" ht="15.75">
      <c r="A16" s="28" t="s">
        <v>63</v>
      </c>
      <c r="B16" s="29"/>
      <c r="C16" s="30"/>
      <c r="D16" s="31"/>
      <c r="E16" s="32">
        <f t="shared" si="0"/>
        <v>12</v>
      </c>
      <c r="F16" s="33">
        <f t="shared" si="1"/>
        <v>64</v>
      </c>
      <c r="G16" s="34">
        <f t="shared" si="2"/>
        <v>2</v>
      </c>
      <c r="H16" s="35">
        <f t="shared" si="3"/>
        <v>5</v>
      </c>
      <c r="I16" s="36">
        <f t="shared" si="4"/>
        <v>251.1</v>
      </c>
      <c r="J16" s="37">
        <v>60.38</v>
      </c>
      <c r="K16" s="38">
        <v>1</v>
      </c>
      <c r="L16" s="39">
        <v>0</v>
      </c>
      <c r="M16" s="39">
        <v>0</v>
      </c>
      <c r="N16" s="40">
        <f t="shared" si="5"/>
        <v>65.38</v>
      </c>
      <c r="O16" s="35">
        <f t="shared" si="6"/>
        <v>21</v>
      </c>
      <c r="P16" s="37">
        <v>47.07</v>
      </c>
      <c r="Q16" s="38">
        <v>1</v>
      </c>
      <c r="R16" s="39">
        <v>0</v>
      </c>
      <c r="S16" s="39">
        <v>0</v>
      </c>
      <c r="T16" s="41">
        <f t="shared" si="7"/>
        <v>52.07</v>
      </c>
      <c r="U16" s="42">
        <f t="shared" si="8"/>
        <v>18</v>
      </c>
      <c r="V16" s="37">
        <v>50.56</v>
      </c>
      <c r="W16" s="38">
        <v>3</v>
      </c>
      <c r="X16" s="39">
        <v>0</v>
      </c>
      <c r="Y16" s="39">
        <v>0</v>
      </c>
      <c r="Z16" s="41">
        <f t="shared" si="9"/>
        <v>65.56</v>
      </c>
      <c r="AA16" s="42">
        <f t="shared" si="10"/>
        <v>19</v>
      </c>
      <c r="AB16" s="37">
        <v>39.11</v>
      </c>
      <c r="AC16" s="38">
        <v>0</v>
      </c>
      <c r="AD16" s="39">
        <v>0</v>
      </c>
      <c r="AE16" s="39">
        <v>0</v>
      </c>
      <c r="AF16" s="41">
        <f t="shared" si="11"/>
        <v>39.11</v>
      </c>
      <c r="AG16" s="42">
        <f t="shared" si="12"/>
        <v>5</v>
      </c>
      <c r="AH16" s="37">
        <v>28.98</v>
      </c>
      <c r="AI16" s="38">
        <v>0</v>
      </c>
      <c r="AJ16" s="39">
        <v>0</v>
      </c>
      <c r="AK16" s="39">
        <v>0</v>
      </c>
      <c r="AL16" s="41">
        <f t="shared" si="13"/>
        <v>28.98</v>
      </c>
      <c r="AM16" s="42">
        <f t="shared" si="14"/>
        <v>1</v>
      </c>
      <c r="AN16" s="43" t="s">
        <v>38</v>
      </c>
    </row>
    <row r="17" spans="1:40" s="43" customFormat="1" ht="15.75">
      <c r="A17" s="28" t="s">
        <v>30</v>
      </c>
      <c r="B17" s="29"/>
      <c r="C17" s="30"/>
      <c r="D17" s="31"/>
      <c r="E17" s="32">
        <f t="shared" si="0"/>
        <v>14</v>
      </c>
      <c r="F17" s="33">
        <f t="shared" si="1"/>
        <v>70</v>
      </c>
      <c r="G17" s="34">
        <f t="shared" si="2"/>
        <v>4</v>
      </c>
      <c r="H17" s="35">
        <f t="shared" si="3"/>
        <v>6</v>
      </c>
      <c r="I17" s="36">
        <f t="shared" si="4"/>
        <v>283.79</v>
      </c>
      <c r="J17" s="37">
        <v>45.47</v>
      </c>
      <c r="K17" s="38">
        <v>0</v>
      </c>
      <c r="L17" s="39">
        <v>0</v>
      </c>
      <c r="M17" s="39">
        <v>0</v>
      </c>
      <c r="N17" s="40">
        <f t="shared" si="5"/>
        <v>45.47</v>
      </c>
      <c r="O17" s="35">
        <f t="shared" si="6"/>
        <v>7</v>
      </c>
      <c r="P17" s="37">
        <v>67.23</v>
      </c>
      <c r="Q17" s="38">
        <v>6</v>
      </c>
      <c r="R17" s="39">
        <v>0</v>
      </c>
      <c r="S17" s="39">
        <v>0</v>
      </c>
      <c r="T17" s="41">
        <f t="shared" si="7"/>
        <v>97.23</v>
      </c>
      <c r="U17" s="42">
        <f t="shared" si="8"/>
        <v>33</v>
      </c>
      <c r="V17" s="37">
        <v>50.49</v>
      </c>
      <c r="W17" s="38">
        <v>0</v>
      </c>
      <c r="X17" s="39">
        <v>0</v>
      </c>
      <c r="Y17" s="39">
        <v>0</v>
      </c>
      <c r="Z17" s="41">
        <f t="shared" si="9"/>
        <v>50.49</v>
      </c>
      <c r="AA17" s="42">
        <f t="shared" si="10"/>
        <v>7</v>
      </c>
      <c r="AB17" s="37">
        <v>47.15</v>
      </c>
      <c r="AC17" s="38">
        <v>0</v>
      </c>
      <c r="AD17" s="39">
        <v>0</v>
      </c>
      <c r="AE17" s="39">
        <v>0</v>
      </c>
      <c r="AF17" s="41">
        <f t="shared" si="11"/>
        <v>47.15</v>
      </c>
      <c r="AG17" s="42">
        <f t="shared" si="12"/>
        <v>12</v>
      </c>
      <c r="AH17" s="37">
        <v>43.45</v>
      </c>
      <c r="AI17" s="38">
        <v>0</v>
      </c>
      <c r="AJ17" s="39">
        <v>0</v>
      </c>
      <c r="AK17" s="39">
        <v>0</v>
      </c>
      <c r="AL17" s="41">
        <f t="shared" si="13"/>
        <v>43.45</v>
      </c>
      <c r="AM17" s="42">
        <f t="shared" si="14"/>
        <v>11</v>
      </c>
      <c r="AN17" s="43" t="s">
        <v>31</v>
      </c>
    </row>
    <row r="18" spans="1:40" s="43" customFormat="1" ht="15.75">
      <c r="A18" s="28" t="s">
        <v>24</v>
      </c>
      <c r="B18" s="29"/>
      <c r="C18" s="30"/>
      <c r="D18" s="31"/>
      <c r="E18" s="32">
        <f t="shared" si="0"/>
        <v>15</v>
      </c>
      <c r="F18" s="33">
        <f t="shared" si="1"/>
        <v>74</v>
      </c>
      <c r="G18" s="34">
        <f t="shared" si="2"/>
        <v>2</v>
      </c>
      <c r="H18" s="35">
        <f t="shared" si="3"/>
        <v>7</v>
      </c>
      <c r="I18" s="36">
        <f t="shared" si="4"/>
        <v>268</v>
      </c>
      <c r="J18" s="37">
        <v>48.79</v>
      </c>
      <c r="K18" s="38">
        <v>1</v>
      </c>
      <c r="L18" s="39">
        <v>0</v>
      </c>
      <c r="M18" s="39">
        <v>0</v>
      </c>
      <c r="N18" s="40">
        <f t="shared" si="5"/>
        <v>53.79</v>
      </c>
      <c r="O18" s="35">
        <f t="shared" si="6"/>
        <v>15</v>
      </c>
      <c r="P18" s="37">
        <v>44.06</v>
      </c>
      <c r="Q18" s="38">
        <v>0</v>
      </c>
      <c r="R18" s="39">
        <v>0</v>
      </c>
      <c r="S18" s="39">
        <v>0</v>
      </c>
      <c r="T18" s="41">
        <f t="shared" si="7"/>
        <v>44.06</v>
      </c>
      <c r="U18" s="42">
        <f t="shared" si="8"/>
        <v>12</v>
      </c>
      <c r="V18" s="37">
        <v>44.95</v>
      </c>
      <c r="W18" s="38">
        <v>4</v>
      </c>
      <c r="X18" s="39">
        <v>0</v>
      </c>
      <c r="Y18" s="39">
        <v>0</v>
      </c>
      <c r="Z18" s="41">
        <f t="shared" si="9"/>
        <v>64.95</v>
      </c>
      <c r="AA18" s="42">
        <f t="shared" si="10"/>
        <v>16</v>
      </c>
      <c r="AB18" s="37">
        <v>49.11</v>
      </c>
      <c r="AC18" s="60">
        <v>0</v>
      </c>
      <c r="AD18" s="39">
        <v>0</v>
      </c>
      <c r="AE18" s="39">
        <v>0</v>
      </c>
      <c r="AF18" s="41">
        <f t="shared" si="11"/>
        <v>49.11</v>
      </c>
      <c r="AG18" s="42">
        <f t="shared" si="12"/>
        <v>13</v>
      </c>
      <c r="AH18" s="37">
        <v>46.09</v>
      </c>
      <c r="AI18" s="38">
        <v>2</v>
      </c>
      <c r="AJ18" s="39">
        <v>0</v>
      </c>
      <c r="AK18" s="39">
        <v>0</v>
      </c>
      <c r="AL18" s="41">
        <f t="shared" si="13"/>
        <v>56.09</v>
      </c>
      <c r="AM18" s="42">
        <f t="shared" si="14"/>
        <v>18</v>
      </c>
      <c r="AN18" s="43" t="s">
        <v>25</v>
      </c>
    </row>
    <row r="19" spans="1:40" s="43" customFormat="1" ht="15.75">
      <c r="A19" s="28" t="s">
        <v>69</v>
      </c>
      <c r="B19" s="29"/>
      <c r="C19" s="30"/>
      <c r="D19" s="31"/>
      <c r="E19" s="32">
        <f t="shared" si="0"/>
        <v>16</v>
      </c>
      <c r="F19" s="33">
        <f t="shared" si="1"/>
        <v>89</v>
      </c>
      <c r="G19" s="34">
        <f t="shared" si="2"/>
        <v>4</v>
      </c>
      <c r="H19" s="35">
        <f t="shared" si="3"/>
        <v>1</v>
      </c>
      <c r="I19" s="36">
        <f t="shared" si="4"/>
        <v>291.31</v>
      </c>
      <c r="J19" s="37">
        <v>55.26</v>
      </c>
      <c r="K19" s="38">
        <v>0</v>
      </c>
      <c r="L19" s="39">
        <v>0</v>
      </c>
      <c r="M19" s="39">
        <v>0</v>
      </c>
      <c r="N19" s="40">
        <f t="shared" si="5"/>
        <v>55.26</v>
      </c>
      <c r="O19" s="35">
        <f t="shared" si="6"/>
        <v>16</v>
      </c>
      <c r="P19" s="37">
        <v>53.42</v>
      </c>
      <c r="Q19" s="38">
        <v>1</v>
      </c>
      <c r="R19" s="39">
        <v>0</v>
      </c>
      <c r="S19" s="39">
        <v>0</v>
      </c>
      <c r="T19" s="41">
        <f t="shared" si="7"/>
        <v>58.42</v>
      </c>
      <c r="U19" s="42">
        <f t="shared" si="8"/>
        <v>22</v>
      </c>
      <c r="V19" s="37">
        <v>58</v>
      </c>
      <c r="W19" s="38">
        <v>0</v>
      </c>
      <c r="X19" s="39">
        <v>0</v>
      </c>
      <c r="Y19" s="39">
        <v>0</v>
      </c>
      <c r="Z19" s="41">
        <f t="shared" si="9"/>
        <v>58</v>
      </c>
      <c r="AA19" s="42">
        <f t="shared" si="10"/>
        <v>13</v>
      </c>
      <c r="AB19" s="37">
        <v>58</v>
      </c>
      <c r="AC19" s="38">
        <v>0</v>
      </c>
      <c r="AD19" s="39">
        <v>0</v>
      </c>
      <c r="AE19" s="39">
        <v>0</v>
      </c>
      <c r="AF19" s="41">
        <f t="shared" si="11"/>
        <v>58</v>
      </c>
      <c r="AG19" s="42">
        <f t="shared" si="12"/>
        <v>18</v>
      </c>
      <c r="AH19" s="37">
        <v>61.63</v>
      </c>
      <c r="AI19" s="38">
        <v>0</v>
      </c>
      <c r="AJ19" s="39">
        <v>0</v>
      </c>
      <c r="AK19" s="39">
        <v>0</v>
      </c>
      <c r="AL19" s="41">
        <f t="shared" si="13"/>
        <v>61.63</v>
      </c>
      <c r="AM19" s="42">
        <f t="shared" si="14"/>
        <v>20</v>
      </c>
      <c r="AN19" s="43" t="s">
        <v>38</v>
      </c>
    </row>
    <row r="20" spans="1:40" s="43" customFormat="1" ht="15.75">
      <c r="A20" s="28" t="s">
        <v>51</v>
      </c>
      <c r="B20" s="29"/>
      <c r="C20" s="30"/>
      <c r="D20" s="31"/>
      <c r="E20" s="32">
        <f t="shared" si="0"/>
        <v>17</v>
      </c>
      <c r="F20" s="33">
        <f t="shared" si="1"/>
        <v>91</v>
      </c>
      <c r="G20" s="34">
        <f t="shared" si="2"/>
        <v>3</v>
      </c>
      <c r="H20" s="35">
        <f t="shared" si="3"/>
        <v>4</v>
      </c>
      <c r="I20" s="36">
        <f t="shared" si="4"/>
        <v>292.7</v>
      </c>
      <c r="J20" s="37">
        <v>52.97</v>
      </c>
      <c r="K20" s="38">
        <v>0</v>
      </c>
      <c r="L20" s="39">
        <v>0</v>
      </c>
      <c r="M20" s="39">
        <v>0</v>
      </c>
      <c r="N20" s="40">
        <f t="shared" si="5"/>
        <v>52.97</v>
      </c>
      <c r="O20" s="35">
        <f t="shared" si="6"/>
        <v>14</v>
      </c>
      <c r="P20" s="37">
        <v>50.12</v>
      </c>
      <c r="Q20" s="38">
        <v>0</v>
      </c>
      <c r="R20" s="39">
        <v>0</v>
      </c>
      <c r="S20" s="39">
        <v>0</v>
      </c>
      <c r="T20" s="41">
        <f t="shared" si="7"/>
        <v>50.12</v>
      </c>
      <c r="U20" s="42">
        <f t="shared" si="8"/>
        <v>17</v>
      </c>
      <c r="V20" s="37">
        <v>47.32</v>
      </c>
      <c r="W20" s="60">
        <v>2</v>
      </c>
      <c r="X20" s="39">
        <v>0</v>
      </c>
      <c r="Y20" s="39">
        <v>0</v>
      </c>
      <c r="Z20" s="41">
        <f t="shared" si="9"/>
        <v>57.32</v>
      </c>
      <c r="AA20" s="42">
        <f t="shared" si="10"/>
        <v>12</v>
      </c>
      <c r="AB20" s="37">
        <v>55.47</v>
      </c>
      <c r="AC20" s="38">
        <v>0</v>
      </c>
      <c r="AD20" s="39">
        <v>1</v>
      </c>
      <c r="AE20" s="39">
        <v>0</v>
      </c>
      <c r="AF20" s="41">
        <f t="shared" si="11"/>
        <v>65.47</v>
      </c>
      <c r="AG20" s="42">
        <f t="shared" si="12"/>
        <v>24</v>
      </c>
      <c r="AH20" s="37">
        <v>56.82</v>
      </c>
      <c r="AI20" s="38">
        <v>2</v>
      </c>
      <c r="AJ20" s="39">
        <v>0</v>
      </c>
      <c r="AK20" s="39">
        <v>0</v>
      </c>
      <c r="AL20" s="41">
        <f t="shared" si="13"/>
        <v>66.82</v>
      </c>
      <c r="AM20" s="42">
        <f t="shared" si="14"/>
        <v>24</v>
      </c>
      <c r="AN20" s="43" t="s">
        <v>36</v>
      </c>
    </row>
    <row r="21" spans="1:40" s="43" customFormat="1" ht="15.75">
      <c r="A21" s="28" t="s">
        <v>29</v>
      </c>
      <c r="B21" s="29"/>
      <c r="C21" s="30"/>
      <c r="D21" s="31"/>
      <c r="E21" s="32">
        <f t="shared" si="0"/>
        <v>18</v>
      </c>
      <c r="F21" s="33">
        <f t="shared" si="1"/>
        <v>93</v>
      </c>
      <c r="G21" s="34">
        <f t="shared" si="2"/>
        <v>1</v>
      </c>
      <c r="H21" s="35">
        <f t="shared" si="3"/>
        <v>14</v>
      </c>
      <c r="I21" s="36">
        <f t="shared" si="4"/>
        <v>315.9</v>
      </c>
      <c r="J21" s="37">
        <v>48.4</v>
      </c>
      <c r="K21" s="60">
        <v>0</v>
      </c>
      <c r="L21" s="39">
        <v>0</v>
      </c>
      <c r="M21" s="39">
        <v>0</v>
      </c>
      <c r="N21" s="40">
        <f t="shared" si="5"/>
        <v>48.4</v>
      </c>
      <c r="O21" s="35">
        <f t="shared" si="6"/>
        <v>8</v>
      </c>
      <c r="P21" s="37">
        <v>55.58</v>
      </c>
      <c r="Q21" s="38">
        <v>6</v>
      </c>
      <c r="R21" s="39">
        <v>0</v>
      </c>
      <c r="S21" s="39">
        <v>0</v>
      </c>
      <c r="T21" s="41">
        <f t="shared" si="7"/>
        <v>85.58</v>
      </c>
      <c r="U21" s="42">
        <f t="shared" si="8"/>
        <v>30</v>
      </c>
      <c r="V21" s="37">
        <v>49.97</v>
      </c>
      <c r="W21" s="38">
        <v>3</v>
      </c>
      <c r="X21" s="39">
        <v>0</v>
      </c>
      <c r="Y21" s="39">
        <v>0</v>
      </c>
      <c r="Z21" s="41">
        <f t="shared" si="9"/>
        <v>64.97</v>
      </c>
      <c r="AA21" s="42">
        <f t="shared" si="10"/>
        <v>17</v>
      </c>
      <c r="AB21" s="37">
        <v>45.87</v>
      </c>
      <c r="AC21" s="38">
        <v>3</v>
      </c>
      <c r="AD21" s="39">
        <v>0</v>
      </c>
      <c r="AE21" s="39">
        <v>0</v>
      </c>
      <c r="AF21" s="41">
        <f t="shared" si="11"/>
        <v>60.87</v>
      </c>
      <c r="AG21" s="42">
        <f t="shared" si="12"/>
        <v>21</v>
      </c>
      <c r="AH21" s="37">
        <v>46.08</v>
      </c>
      <c r="AI21" s="38">
        <v>2</v>
      </c>
      <c r="AJ21" s="39">
        <v>0</v>
      </c>
      <c r="AK21" s="39">
        <v>0</v>
      </c>
      <c r="AL21" s="41">
        <f t="shared" si="13"/>
        <v>56.08</v>
      </c>
      <c r="AM21" s="42">
        <f t="shared" si="14"/>
        <v>17</v>
      </c>
      <c r="AN21" s="43" t="s">
        <v>28</v>
      </c>
    </row>
    <row r="22" spans="1:40" s="43" customFormat="1" ht="15.75">
      <c r="A22" s="28" t="s">
        <v>32</v>
      </c>
      <c r="B22" s="29"/>
      <c r="C22" s="30"/>
      <c r="D22" s="31"/>
      <c r="E22" s="32">
        <f t="shared" si="0"/>
        <v>19</v>
      </c>
      <c r="F22" s="33">
        <f t="shared" si="1"/>
        <v>100</v>
      </c>
      <c r="G22" s="34">
        <f t="shared" si="2"/>
        <v>3</v>
      </c>
      <c r="H22" s="35">
        <f t="shared" si="3"/>
        <v>7</v>
      </c>
      <c r="I22" s="36">
        <f t="shared" si="4"/>
        <v>318.83</v>
      </c>
      <c r="J22" s="37">
        <v>67.74</v>
      </c>
      <c r="K22" s="38">
        <v>4</v>
      </c>
      <c r="L22" s="39">
        <v>0</v>
      </c>
      <c r="M22" s="39">
        <v>0</v>
      </c>
      <c r="N22" s="40">
        <f t="shared" si="5"/>
        <v>87.74</v>
      </c>
      <c r="O22" s="35">
        <f t="shared" si="6"/>
        <v>28</v>
      </c>
      <c r="P22" s="37">
        <v>53.09</v>
      </c>
      <c r="Q22" s="60">
        <v>0</v>
      </c>
      <c r="R22" s="39">
        <v>0</v>
      </c>
      <c r="S22" s="39">
        <v>0</v>
      </c>
      <c r="T22" s="41">
        <f t="shared" si="7"/>
        <v>53.09</v>
      </c>
      <c r="U22" s="42">
        <f t="shared" si="8"/>
        <v>19</v>
      </c>
      <c r="V22" s="37">
        <v>51.21</v>
      </c>
      <c r="W22" s="38">
        <v>3</v>
      </c>
      <c r="X22" s="39">
        <v>0</v>
      </c>
      <c r="Y22" s="39">
        <v>0</v>
      </c>
      <c r="Z22" s="41">
        <f t="shared" si="9"/>
        <v>66.21000000000001</v>
      </c>
      <c r="AA22" s="42">
        <f t="shared" si="10"/>
        <v>20</v>
      </c>
      <c r="AB22" s="37">
        <v>53.83</v>
      </c>
      <c r="AC22" s="38">
        <v>0</v>
      </c>
      <c r="AD22" s="39">
        <v>0</v>
      </c>
      <c r="AE22" s="39">
        <v>0</v>
      </c>
      <c r="AF22" s="41">
        <f t="shared" si="11"/>
        <v>53.83</v>
      </c>
      <c r="AG22" s="42">
        <f t="shared" si="12"/>
        <v>14</v>
      </c>
      <c r="AH22" s="37">
        <v>57.96</v>
      </c>
      <c r="AI22" s="38">
        <v>0</v>
      </c>
      <c r="AJ22" s="39">
        <v>0</v>
      </c>
      <c r="AK22" s="39">
        <v>0</v>
      </c>
      <c r="AL22" s="41">
        <f t="shared" si="13"/>
        <v>57.96</v>
      </c>
      <c r="AM22" s="42">
        <f t="shared" si="14"/>
        <v>19</v>
      </c>
      <c r="AN22" s="43" t="s">
        <v>33</v>
      </c>
    </row>
    <row r="23" spans="1:40" s="43" customFormat="1" ht="15.75">
      <c r="A23" s="28" t="s">
        <v>67</v>
      </c>
      <c r="B23" s="29"/>
      <c r="C23" s="30"/>
      <c r="D23" s="31"/>
      <c r="E23" s="32">
        <f t="shared" si="0"/>
        <v>20</v>
      </c>
      <c r="F23" s="33">
        <f t="shared" si="1"/>
        <v>101</v>
      </c>
      <c r="G23" s="34">
        <f t="shared" si="2"/>
        <v>1</v>
      </c>
      <c r="H23" s="35">
        <f t="shared" si="3"/>
        <v>8</v>
      </c>
      <c r="I23" s="36">
        <f t="shared" si="4"/>
        <v>313.21</v>
      </c>
      <c r="J23" s="37">
        <v>54.19</v>
      </c>
      <c r="K23" s="38">
        <v>1</v>
      </c>
      <c r="L23" s="39">
        <v>0</v>
      </c>
      <c r="M23" s="39">
        <v>0</v>
      </c>
      <c r="N23" s="40">
        <f t="shared" si="5"/>
        <v>59.19</v>
      </c>
      <c r="O23" s="35">
        <f t="shared" si="6"/>
        <v>19</v>
      </c>
      <c r="P23" s="37">
        <v>47.66</v>
      </c>
      <c r="Q23" s="38">
        <v>0</v>
      </c>
      <c r="R23" s="39">
        <v>0</v>
      </c>
      <c r="S23" s="39">
        <v>0</v>
      </c>
      <c r="T23" s="41">
        <f t="shared" si="7"/>
        <v>47.66</v>
      </c>
      <c r="U23" s="42">
        <f t="shared" si="8"/>
        <v>15</v>
      </c>
      <c r="V23" s="37">
        <v>61.44</v>
      </c>
      <c r="W23" s="38">
        <v>5</v>
      </c>
      <c r="X23" s="39">
        <v>0</v>
      </c>
      <c r="Y23" s="39">
        <v>0</v>
      </c>
      <c r="Z23" s="41">
        <f t="shared" si="9"/>
        <v>86.44</v>
      </c>
      <c r="AA23" s="42">
        <f t="shared" si="10"/>
        <v>29</v>
      </c>
      <c r="AB23" s="37">
        <v>52.81</v>
      </c>
      <c r="AC23" s="38">
        <v>1</v>
      </c>
      <c r="AD23" s="39">
        <v>0</v>
      </c>
      <c r="AE23" s="39">
        <v>0</v>
      </c>
      <c r="AF23" s="41">
        <f t="shared" si="11"/>
        <v>57.81</v>
      </c>
      <c r="AG23" s="42">
        <f t="shared" si="12"/>
        <v>17</v>
      </c>
      <c r="AH23" s="37">
        <v>57.11</v>
      </c>
      <c r="AI23" s="38">
        <v>1</v>
      </c>
      <c r="AJ23" s="39">
        <v>0</v>
      </c>
      <c r="AK23" s="39">
        <v>0</v>
      </c>
      <c r="AL23" s="41">
        <f t="shared" si="13"/>
        <v>62.11</v>
      </c>
      <c r="AM23" s="42">
        <f t="shared" si="14"/>
        <v>21</v>
      </c>
      <c r="AN23" s="43" t="s">
        <v>42</v>
      </c>
    </row>
    <row r="24" spans="1:40" s="43" customFormat="1" ht="15.75">
      <c r="A24" s="28" t="s">
        <v>61</v>
      </c>
      <c r="B24" s="29"/>
      <c r="C24" s="30"/>
      <c r="D24" s="31"/>
      <c r="E24" s="32">
        <f t="shared" si="0"/>
        <v>21</v>
      </c>
      <c r="F24" s="33">
        <f t="shared" si="1"/>
        <v>102</v>
      </c>
      <c r="G24" s="34">
        <f t="shared" si="2"/>
        <v>2</v>
      </c>
      <c r="H24" s="35">
        <f t="shared" si="3"/>
        <v>6</v>
      </c>
      <c r="I24" s="36">
        <f t="shared" si="4"/>
        <v>312.21</v>
      </c>
      <c r="J24" s="37">
        <v>51.21</v>
      </c>
      <c r="K24" s="38">
        <v>2</v>
      </c>
      <c r="L24" s="39">
        <v>1</v>
      </c>
      <c r="M24" s="39">
        <v>0</v>
      </c>
      <c r="N24" s="40">
        <f t="shared" si="5"/>
        <v>71.21000000000001</v>
      </c>
      <c r="O24" s="35">
        <f t="shared" si="6"/>
        <v>23</v>
      </c>
      <c r="P24" s="37">
        <v>49.14</v>
      </c>
      <c r="Q24" s="38">
        <v>0</v>
      </c>
      <c r="R24" s="39">
        <v>0</v>
      </c>
      <c r="S24" s="39">
        <v>0</v>
      </c>
      <c r="T24" s="41">
        <f t="shared" si="7"/>
        <v>49.14</v>
      </c>
      <c r="U24" s="42">
        <f t="shared" si="8"/>
        <v>16</v>
      </c>
      <c r="V24" s="37">
        <v>55.41</v>
      </c>
      <c r="W24" s="38">
        <v>2</v>
      </c>
      <c r="X24" s="39">
        <v>0</v>
      </c>
      <c r="Y24" s="39">
        <v>0</v>
      </c>
      <c r="Z24" s="41">
        <f t="shared" si="9"/>
        <v>65.41</v>
      </c>
      <c r="AA24" s="42">
        <f t="shared" si="10"/>
        <v>18</v>
      </c>
      <c r="AB24" s="37">
        <v>59.29</v>
      </c>
      <c r="AC24" s="38">
        <v>0</v>
      </c>
      <c r="AD24" s="39">
        <v>0</v>
      </c>
      <c r="AE24" s="39">
        <v>0</v>
      </c>
      <c r="AF24" s="41">
        <f t="shared" si="11"/>
        <v>59.29</v>
      </c>
      <c r="AG24" s="42">
        <f t="shared" si="12"/>
        <v>20</v>
      </c>
      <c r="AH24" s="37">
        <v>57.16</v>
      </c>
      <c r="AI24" s="38">
        <v>2</v>
      </c>
      <c r="AJ24" s="39">
        <v>0</v>
      </c>
      <c r="AK24" s="39">
        <v>0</v>
      </c>
      <c r="AL24" s="41">
        <f t="shared" si="13"/>
        <v>67.16</v>
      </c>
      <c r="AM24" s="42">
        <f t="shared" si="14"/>
        <v>25</v>
      </c>
      <c r="AN24" s="43" t="s">
        <v>36</v>
      </c>
    </row>
    <row r="25" spans="1:40" s="43" customFormat="1" ht="15.75">
      <c r="A25" s="28" t="s">
        <v>22</v>
      </c>
      <c r="B25" s="29"/>
      <c r="C25" s="30"/>
      <c r="D25" s="31"/>
      <c r="E25" s="32">
        <f t="shared" si="0"/>
        <v>22</v>
      </c>
      <c r="F25" s="33">
        <f t="shared" si="1"/>
        <v>107</v>
      </c>
      <c r="G25" s="34">
        <f t="shared" si="2"/>
        <v>1</v>
      </c>
      <c r="H25" s="35">
        <f t="shared" si="3"/>
        <v>8</v>
      </c>
      <c r="I25" s="36">
        <f t="shared" si="4"/>
        <v>330.94</v>
      </c>
      <c r="J25" s="37">
        <v>63.38</v>
      </c>
      <c r="K25" s="38">
        <v>2</v>
      </c>
      <c r="L25" s="39">
        <v>0</v>
      </c>
      <c r="M25" s="39">
        <v>0</v>
      </c>
      <c r="N25" s="40">
        <f t="shared" si="5"/>
        <v>73.38</v>
      </c>
      <c r="O25" s="35">
        <f t="shared" si="6"/>
        <v>25</v>
      </c>
      <c r="P25" s="37">
        <v>55.7</v>
      </c>
      <c r="Q25" s="38">
        <v>1</v>
      </c>
      <c r="R25" s="39">
        <v>0</v>
      </c>
      <c r="S25" s="39">
        <v>0</v>
      </c>
      <c r="T25" s="41">
        <f t="shared" si="7"/>
        <v>60.7</v>
      </c>
      <c r="U25" s="42">
        <f t="shared" si="8"/>
        <v>24</v>
      </c>
      <c r="V25" s="37">
        <v>43.55</v>
      </c>
      <c r="W25" s="38">
        <v>4</v>
      </c>
      <c r="X25" s="39">
        <v>0</v>
      </c>
      <c r="Y25" s="39">
        <v>0</v>
      </c>
      <c r="Z25" s="41">
        <f t="shared" si="9"/>
        <v>63.55</v>
      </c>
      <c r="AA25" s="42">
        <f t="shared" si="10"/>
        <v>15</v>
      </c>
      <c r="AB25" s="37">
        <v>56.94</v>
      </c>
      <c r="AC25" s="60">
        <v>0</v>
      </c>
      <c r="AD25" s="39">
        <v>0</v>
      </c>
      <c r="AE25" s="39">
        <v>0</v>
      </c>
      <c r="AF25" s="41">
        <f t="shared" si="11"/>
        <v>56.94</v>
      </c>
      <c r="AG25" s="42">
        <f t="shared" si="12"/>
        <v>16</v>
      </c>
      <c r="AH25" s="37">
        <v>71.37</v>
      </c>
      <c r="AI25" s="38">
        <v>1</v>
      </c>
      <c r="AJ25" s="39">
        <v>0</v>
      </c>
      <c r="AK25" s="39">
        <v>0</v>
      </c>
      <c r="AL25" s="41">
        <f t="shared" si="13"/>
        <v>76.37</v>
      </c>
      <c r="AM25" s="42">
        <f t="shared" si="14"/>
        <v>27</v>
      </c>
      <c r="AN25" s="43" t="s">
        <v>23</v>
      </c>
    </row>
    <row r="26" spans="1:40" s="43" customFormat="1" ht="15.75">
      <c r="A26" s="28" t="s">
        <v>74</v>
      </c>
      <c r="B26" s="29"/>
      <c r="C26" s="30"/>
      <c r="D26" s="31"/>
      <c r="E26" s="32">
        <f t="shared" si="0"/>
        <v>24</v>
      </c>
      <c r="F26" s="33">
        <f t="shared" si="1"/>
        <v>116</v>
      </c>
      <c r="G26" s="34">
        <f t="shared" si="2"/>
        <v>3</v>
      </c>
      <c r="H26" s="35">
        <f t="shared" si="3"/>
        <v>4</v>
      </c>
      <c r="I26" s="36">
        <f t="shared" si="4"/>
        <v>333.19</v>
      </c>
      <c r="J26" s="37">
        <v>56.99</v>
      </c>
      <c r="K26" s="38">
        <v>0</v>
      </c>
      <c r="L26" s="39">
        <v>0</v>
      </c>
      <c r="M26" s="39">
        <v>0</v>
      </c>
      <c r="N26" s="40">
        <f t="shared" si="5"/>
        <v>56.99</v>
      </c>
      <c r="O26" s="35">
        <f t="shared" si="6"/>
        <v>18</v>
      </c>
      <c r="P26" s="37">
        <v>53.32</v>
      </c>
      <c r="Q26" s="38">
        <v>0</v>
      </c>
      <c r="R26" s="39">
        <v>0</v>
      </c>
      <c r="S26" s="39">
        <v>0</v>
      </c>
      <c r="T26" s="41">
        <f t="shared" si="7"/>
        <v>53.32</v>
      </c>
      <c r="U26" s="42">
        <f t="shared" si="8"/>
        <v>20</v>
      </c>
      <c r="V26" s="37">
        <v>66.78</v>
      </c>
      <c r="W26" s="38">
        <v>3</v>
      </c>
      <c r="X26" s="39">
        <v>0</v>
      </c>
      <c r="Y26" s="39">
        <v>0</v>
      </c>
      <c r="Z26" s="41">
        <f t="shared" si="9"/>
        <v>81.78</v>
      </c>
      <c r="AA26" s="42">
        <f t="shared" si="10"/>
        <v>27</v>
      </c>
      <c r="AB26" s="37">
        <v>51.96</v>
      </c>
      <c r="AC26" s="38">
        <v>1</v>
      </c>
      <c r="AD26" s="39">
        <v>1</v>
      </c>
      <c r="AE26" s="39">
        <v>0</v>
      </c>
      <c r="AF26" s="41">
        <f t="shared" si="11"/>
        <v>66.96000000000001</v>
      </c>
      <c r="AG26" s="42">
        <f t="shared" si="12"/>
        <v>25</v>
      </c>
      <c r="AH26" s="37">
        <v>74.14</v>
      </c>
      <c r="AI26" s="38">
        <v>0</v>
      </c>
      <c r="AJ26" s="39">
        <v>0</v>
      </c>
      <c r="AK26" s="39">
        <v>0</v>
      </c>
      <c r="AL26" s="41">
        <f t="shared" si="13"/>
        <v>74.14</v>
      </c>
      <c r="AM26" s="42">
        <f t="shared" si="14"/>
        <v>26</v>
      </c>
      <c r="AN26" s="43" t="s">
        <v>55</v>
      </c>
    </row>
    <row r="27" spans="1:40" s="43" customFormat="1" ht="15.75">
      <c r="A27" s="28" t="s">
        <v>66</v>
      </c>
      <c r="B27" s="29"/>
      <c r="C27" s="30"/>
      <c r="D27" s="31"/>
      <c r="E27" s="32">
        <f t="shared" si="0"/>
        <v>25</v>
      </c>
      <c r="F27" s="33">
        <f t="shared" si="1"/>
        <v>121</v>
      </c>
      <c r="G27" s="34">
        <f t="shared" si="2"/>
        <v>2</v>
      </c>
      <c r="H27" s="35">
        <f t="shared" si="3"/>
        <v>3</v>
      </c>
      <c r="I27" s="36">
        <f t="shared" si="4"/>
        <v>360.08</v>
      </c>
      <c r="J27" s="37">
        <v>62.77</v>
      </c>
      <c r="K27" s="38">
        <v>1</v>
      </c>
      <c r="L27" s="39">
        <v>0</v>
      </c>
      <c r="M27" s="39">
        <v>0</v>
      </c>
      <c r="N27" s="40">
        <f t="shared" si="5"/>
        <v>67.77000000000001</v>
      </c>
      <c r="O27" s="35">
        <f t="shared" si="6"/>
        <v>22</v>
      </c>
      <c r="P27" s="37">
        <v>67.98</v>
      </c>
      <c r="Q27" s="38">
        <v>0</v>
      </c>
      <c r="R27" s="39">
        <v>1</v>
      </c>
      <c r="S27" s="39">
        <v>0</v>
      </c>
      <c r="T27" s="41">
        <f t="shared" si="7"/>
        <v>77.98</v>
      </c>
      <c r="U27" s="42">
        <f t="shared" si="8"/>
        <v>28</v>
      </c>
      <c r="V27" s="37">
        <v>67.76</v>
      </c>
      <c r="W27" s="38">
        <v>1</v>
      </c>
      <c r="X27" s="39">
        <v>0</v>
      </c>
      <c r="Y27" s="39">
        <v>0</v>
      </c>
      <c r="Z27" s="41">
        <f t="shared" si="9"/>
        <v>72.76</v>
      </c>
      <c r="AA27" s="42">
        <f t="shared" si="10"/>
        <v>22</v>
      </c>
      <c r="AB27" s="37">
        <v>71.82</v>
      </c>
      <c r="AC27" s="38">
        <v>1</v>
      </c>
      <c r="AD27" s="39">
        <v>0</v>
      </c>
      <c r="AE27" s="39">
        <v>0</v>
      </c>
      <c r="AF27" s="41">
        <f t="shared" si="11"/>
        <v>76.82</v>
      </c>
      <c r="AG27" s="42">
        <f t="shared" si="12"/>
        <v>26</v>
      </c>
      <c r="AH27" s="37">
        <v>64.75</v>
      </c>
      <c r="AI27" s="38">
        <v>0</v>
      </c>
      <c r="AJ27" s="39">
        <v>0</v>
      </c>
      <c r="AK27" s="39">
        <v>0</v>
      </c>
      <c r="AL27" s="41">
        <f t="shared" si="13"/>
        <v>64.75</v>
      </c>
      <c r="AM27" s="42">
        <f t="shared" si="14"/>
        <v>23</v>
      </c>
      <c r="AN27" s="43" t="s">
        <v>36</v>
      </c>
    </row>
    <row r="28" spans="1:40" s="43" customFormat="1" ht="15.75">
      <c r="A28" s="28" t="s">
        <v>53</v>
      </c>
      <c r="B28" s="29"/>
      <c r="C28" s="30"/>
      <c r="D28" s="31"/>
      <c r="E28" s="32">
        <f t="shared" si="0"/>
        <v>27</v>
      </c>
      <c r="F28" s="33">
        <f t="shared" si="1"/>
        <v>125</v>
      </c>
      <c r="G28" s="34">
        <f t="shared" si="2"/>
        <v>5</v>
      </c>
      <c r="H28" s="35">
        <f t="shared" si="3"/>
        <v>0</v>
      </c>
      <c r="I28" s="36">
        <f t="shared" si="4"/>
        <v>356.57000000000005</v>
      </c>
      <c r="J28" s="61">
        <v>78.65</v>
      </c>
      <c r="K28" s="38">
        <v>0</v>
      </c>
      <c r="L28" s="39">
        <v>0</v>
      </c>
      <c r="M28" s="39">
        <v>0</v>
      </c>
      <c r="N28" s="40">
        <f t="shared" si="5"/>
        <v>78.65</v>
      </c>
      <c r="O28" s="35">
        <f t="shared" si="6"/>
        <v>26</v>
      </c>
      <c r="P28" s="37">
        <v>58.58</v>
      </c>
      <c r="Q28" s="38">
        <v>0</v>
      </c>
      <c r="R28" s="39">
        <v>0</v>
      </c>
      <c r="S28" s="39">
        <v>0</v>
      </c>
      <c r="T28" s="41">
        <f t="shared" si="7"/>
        <v>58.58</v>
      </c>
      <c r="U28" s="42">
        <f t="shared" si="8"/>
        <v>23</v>
      </c>
      <c r="V28" s="37">
        <v>81.16</v>
      </c>
      <c r="W28" s="38">
        <v>0</v>
      </c>
      <c r="X28" s="39">
        <v>0</v>
      </c>
      <c r="Y28" s="39">
        <v>0</v>
      </c>
      <c r="Z28" s="41">
        <f t="shared" si="9"/>
        <v>81.16</v>
      </c>
      <c r="AA28" s="42">
        <f t="shared" si="10"/>
        <v>26</v>
      </c>
      <c r="AB28" s="37">
        <v>61.31</v>
      </c>
      <c r="AC28" s="38">
        <v>0</v>
      </c>
      <c r="AD28" s="39">
        <v>0</v>
      </c>
      <c r="AE28" s="39">
        <v>0</v>
      </c>
      <c r="AF28" s="41">
        <f t="shared" si="11"/>
        <v>61.31</v>
      </c>
      <c r="AG28" s="42">
        <f t="shared" si="12"/>
        <v>22</v>
      </c>
      <c r="AH28" s="37">
        <v>76.87</v>
      </c>
      <c r="AI28" s="38">
        <v>0</v>
      </c>
      <c r="AJ28" s="39">
        <v>0</v>
      </c>
      <c r="AK28" s="39">
        <v>0</v>
      </c>
      <c r="AL28" s="41">
        <f t="shared" si="13"/>
        <v>76.87</v>
      </c>
      <c r="AM28" s="42">
        <f t="shared" si="14"/>
        <v>28</v>
      </c>
      <c r="AN28" s="43" t="s">
        <v>36</v>
      </c>
    </row>
    <row r="29" spans="1:40" s="43" customFormat="1" ht="15.75">
      <c r="A29" s="28" t="s">
        <v>45</v>
      </c>
      <c r="B29" s="29"/>
      <c r="C29" s="30"/>
      <c r="D29" s="31"/>
      <c r="E29" s="32">
        <f t="shared" si="0"/>
        <v>28</v>
      </c>
      <c r="F29" s="33">
        <f t="shared" si="1"/>
        <v>135</v>
      </c>
      <c r="G29" s="34">
        <f t="shared" si="2"/>
        <v>2</v>
      </c>
      <c r="H29" s="35">
        <f t="shared" si="3"/>
        <v>4</v>
      </c>
      <c r="I29" s="36">
        <f t="shared" si="4"/>
        <v>421.15</v>
      </c>
      <c r="J29" s="37">
        <v>78.14</v>
      </c>
      <c r="K29" s="38">
        <v>1</v>
      </c>
      <c r="L29" s="39">
        <v>0</v>
      </c>
      <c r="M29" s="39">
        <v>0</v>
      </c>
      <c r="N29" s="40">
        <f t="shared" si="5"/>
        <v>83.14</v>
      </c>
      <c r="O29" s="35">
        <f t="shared" si="6"/>
        <v>27</v>
      </c>
      <c r="P29" s="37">
        <v>56.95</v>
      </c>
      <c r="Q29" s="38">
        <v>0</v>
      </c>
      <c r="R29" s="39">
        <v>0</v>
      </c>
      <c r="S29" s="39">
        <v>0</v>
      </c>
      <c r="T29" s="41">
        <f t="shared" si="7"/>
        <v>56.95</v>
      </c>
      <c r="U29" s="42">
        <f t="shared" si="8"/>
        <v>21</v>
      </c>
      <c r="V29" s="37">
        <v>69.48</v>
      </c>
      <c r="W29" s="38">
        <v>1</v>
      </c>
      <c r="X29" s="39">
        <v>0</v>
      </c>
      <c r="Y29" s="39">
        <v>0</v>
      </c>
      <c r="Z29" s="41">
        <f t="shared" si="9"/>
        <v>74.48</v>
      </c>
      <c r="AA29" s="42">
        <f t="shared" si="10"/>
        <v>24</v>
      </c>
      <c r="AB29" s="37">
        <v>67.32</v>
      </c>
      <c r="AC29" s="38">
        <v>2</v>
      </c>
      <c r="AD29" s="39">
        <v>0</v>
      </c>
      <c r="AE29" s="39">
        <v>0</v>
      </c>
      <c r="AF29" s="41">
        <f t="shared" si="11"/>
        <v>77.32</v>
      </c>
      <c r="AG29" s="42">
        <f t="shared" si="12"/>
        <v>28</v>
      </c>
      <c r="AH29" s="37">
        <v>129.26</v>
      </c>
      <c r="AI29" s="38">
        <v>0</v>
      </c>
      <c r="AJ29" s="39">
        <v>0</v>
      </c>
      <c r="AK29" s="39">
        <v>0</v>
      </c>
      <c r="AL29" s="41">
        <f t="shared" si="13"/>
        <v>129.26</v>
      </c>
      <c r="AM29" s="42">
        <f t="shared" si="14"/>
        <v>35</v>
      </c>
      <c r="AN29" s="43" t="s">
        <v>46</v>
      </c>
    </row>
    <row r="30" spans="1:40" s="43" customFormat="1" ht="15.75">
      <c r="A30" s="28" t="s">
        <v>52</v>
      </c>
      <c r="B30" s="29"/>
      <c r="C30" s="30"/>
      <c r="D30" s="31"/>
      <c r="E30" s="32">
        <f t="shared" si="0"/>
        <v>29</v>
      </c>
      <c r="F30" s="33">
        <f t="shared" si="1"/>
        <v>139</v>
      </c>
      <c r="G30" s="34">
        <f t="shared" si="2"/>
        <v>1</v>
      </c>
      <c r="H30" s="35">
        <f t="shared" si="3"/>
        <v>12</v>
      </c>
      <c r="I30" s="36">
        <f t="shared" si="4"/>
        <v>412.83000000000004</v>
      </c>
      <c r="J30" s="37">
        <v>71.23</v>
      </c>
      <c r="K30" s="38">
        <v>4</v>
      </c>
      <c r="L30" s="39">
        <v>0</v>
      </c>
      <c r="M30" s="39">
        <v>0</v>
      </c>
      <c r="N30" s="40">
        <f t="shared" si="5"/>
        <v>91.23</v>
      </c>
      <c r="O30" s="35">
        <f t="shared" si="6"/>
        <v>29</v>
      </c>
      <c r="P30" s="37">
        <v>65.92</v>
      </c>
      <c r="Q30" s="38">
        <v>1</v>
      </c>
      <c r="R30" s="39">
        <v>0</v>
      </c>
      <c r="S30" s="39">
        <v>0</v>
      </c>
      <c r="T30" s="41">
        <f t="shared" si="7"/>
        <v>70.92</v>
      </c>
      <c r="U30" s="42">
        <f t="shared" si="8"/>
        <v>27</v>
      </c>
      <c r="V30" s="37">
        <v>69.03</v>
      </c>
      <c r="W30" s="38">
        <v>4</v>
      </c>
      <c r="X30" s="39">
        <v>0</v>
      </c>
      <c r="Y30" s="39">
        <v>0</v>
      </c>
      <c r="Z30" s="41">
        <f t="shared" si="9"/>
        <v>89.03</v>
      </c>
      <c r="AA30" s="42">
        <f t="shared" si="10"/>
        <v>30</v>
      </c>
      <c r="AB30" s="37">
        <v>82.16</v>
      </c>
      <c r="AC30" s="38">
        <v>3</v>
      </c>
      <c r="AD30" s="39">
        <v>0</v>
      </c>
      <c r="AE30" s="39">
        <v>0</v>
      </c>
      <c r="AF30" s="41">
        <f t="shared" si="11"/>
        <v>97.16</v>
      </c>
      <c r="AG30" s="42">
        <f t="shared" si="12"/>
        <v>31</v>
      </c>
      <c r="AH30" s="37">
        <v>64.49</v>
      </c>
      <c r="AI30" s="38">
        <v>0</v>
      </c>
      <c r="AJ30" s="39">
        <v>0</v>
      </c>
      <c r="AK30" s="39">
        <v>0</v>
      </c>
      <c r="AL30" s="41">
        <f t="shared" si="13"/>
        <v>64.49</v>
      </c>
      <c r="AM30" s="42">
        <f t="shared" si="14"/>
        <v>22</v>
      </c>
      <c r="AN30" s="43" t="s">
        <v>46</v>
      </c>
    </row>
    <row r="31" spans="1:40" s="43" customFormat="1" ht="15.75">
      <c r="A31" s="28" t="s">
        <v>64</v>
      </c>
      <c r="B31" s="29"/>
      <c r="C31" s="30"/>
      <c r="D31" s="31"/>
      <c r="E31" s="32">
        <f t="shared" si="0"/>
        <v>30</v>
      </c>
      <c r="F31" s="33">
        <f t="shared" si="1"/>
        <v>141</v>
      </c>
      <c r="G31" s="34">
        <f t="shared" si="2"/>
        <v>1</v>
      </c>
      <c r="H31" s="35">
        <f t="shared" si="3"/>
        <v>6</v>
      </c>
      <c r="I31" s="36">
        <f t="shared" si="4"/>
        <v>422.40000000000003</v>
      </c>
      <c r="J31" s="37">
        <v>97.04</v>
      </c>
      <c r="K31" s="38">
        <v>1</v>
      </c>
      <c r="L31" s="39">
        <v>0</v>
      </c>
      <c r="M31" s="39">
        <v>0</v>
      </c>
      <c r="N31" s="40">
        <f t="shared" si="5"/>
        <v>102.04</v>
      </c>
      <c r="O31" s="35">
        <f t="shared" si="6"/>
        <v>31</v>
      </c>
      <c r="P31" s="37">
        <v>64.04</v>
      </c>
      <c r="Q31" s="38">
        <v>0</v>
      </c>
      <c r="R31" s="39">
        <v>0</v>
      </c>
      <c r="S31" s="39">
        <v>0</v>
      </c>
      <c r="T31" s="41">
        <f t="shared" si="7"/>
        <v>64.04</v>
      </c>
      <c r="U31" s="42">
        <f t="shared" si="8"/>
        <v>25</v>
      </c>
      <c r="V31" s="37">
        <v>69.27</v>
      </c>
      <c r="W31" s="38">
        <v>2</v>
      </c>
      <c r="X31" s="39">
        <v>0</v>
      </c>
      <c r="Y31" s="39">
        <v>0</v>
      </c>
      <c r="Z31" s="41">
        <f t="shared" si="9"/>
        <v>79.27</v>
      </c>
      <c r="AA31" s="42">
        <f t="shared" si="10"/>
        <v>25</v>
      </c>
      <c r="AB31" s="37">
        <v>79.09</v>
      </c>
      <c r="AC31" s="38">
        <v>1</v>
      </c>
      <c r="AD31" s="39">
        <v>0</v>
      </c>
      <c r="AE31" s="39">
        <v>0</v>
      </c>
      <c r="AF31" s="41">
        <f t="shared" si="11"/>
        <v>84.09</v>
      </c>
      <c r="AG31" s="42">
        <f t="shared" si="12"/>
        <v>29</v>
      </c>
      <c r="AH31" s="37">
        <v>82.96</v>
      </c>
      <c r="AI31" s="38">
        <v>2</v>
      </c>
      <c r="AJ31" s="39">
        <v>0</v>
      </c>
      <c r="AK31" s="39">
        <v>0</v>
      </c>
      <c r="AL31" s="41">
        <f t="shared" si="13"/>
        <v>92.96</v>
      </c>
      <c r="AM31" s="42">
        <f t="shared" si="14"/>
        <v>31</v>
      </c>
      <c r="AN31" s="43" t="s">
        <v>28</v>
      </c>
    </row>
    <row r="32" spans="1:40" s="43" customFormat="1" ht="15.75">
      <c r="A32" s="28" t="s">
        <v>39</v>
      </c>
      <c r="B32" s="29"/>
      <c r="C32" s="30"/>
      <c r="D32" s="31"/>
      <c r="E32" s="32">
        <f t="shared" si="0"/>
        <v>31</v>
      </c>
      <c r="F32" s="33">
        <f t="shared" si="1"/>
        <v>148</v>
      </c>
      <c r="G32" s="34">
        <f t="shared" si="2"/>
        <v>3</v>
      </c>
      <c r="H32" s="35">
        <f t="shared" si="3"/>
        <v>12</v>
      </c>
      <c r="I32" s="36">
        <f t="shared" si="4"/>
        <v>460.07</v>
      </c>
      <c r="J32" s="37">
        <v>71.39</v>
      </c>
      <c r="K32" s="60">
        <v>0</v>
      </c>
      <c r="L32" s="39">
        <v>0</v>
      </c>
      <c r="M32" s="39">
        <v>0</v>
      </c>
      <c r="N32" s="40">
        <f t="shared" si="5"/>
        <v>71.39</v>
      </c>
      <c r="O32" s="35">
        <f t="shared" si="6"/>
        <v>24</v>
      </c>
      <c r="P32" s="37">
        <v>73.3</v>
      </c>
      <c r="Q32" s="38">
        <v>4</v>
      </c>
      <c r="R32" s="39">
        <v>0</v>
      </c>
      <c r="S32" s="39">
        <v>0</v>
      </c>
      <c r="T32" s="41">
        <f t="shared" si="7"/>
        <v>93.3</v>
      </c>
      <c r="U32" s="42">
        <f t="shared" si="8"/>
        <v>31</v>
      </c>
      <c r="V32" s="37">
        <v>71.71</v>
      </c>
      <c r="W32" s="38">
        <v>8</v>
      </c>
      <c r="X32" s="39">
        <v>0</v>
      </c>
      <c r="Y32" s="39">
        <v>0</v>
      </c>
      <c r="Z32" s="41">
        <f t="shared" si="9"/>
        <v>111.71</v>
      </c>
      <c r="AA32" s="42">
        <f t="shared" si="10"/>
        <v>32</v>
      </c>
      <c r="AB32" s="37">
        <v>102.55</v>
      </c>
      <c r="AC32" s="38">
        <v>0</v>
      </c>
      <c r="AD32" s="39">
        <v>0</v>
      </c>
      <c r="AE32" s="39">
        <v>0</v>
      </c>
      <c r="AF32" s="41">
        <v>102.55</v>
      </c>
      <c r="AG32" s="42">
        <f t="shared" si="12"/>
        <v>32</v>
      </c>
      <c r="AH32" s="37">
        <v>81.12</v>
      </c>
      <c r="AI32" s="38">
        <v>0</v>
      </c>
      <c r="AJ32" s="39">
        <v>0</v>
      </c>
      <c r="AK32" s="39">
        <v>0</v>
      </c>
      <c r="AL32" s="41">
        <f t="shared" si="13"/>
        <v>81.12</v>
      </c>
      <c r="AM32" s="42">
        <f t="shared" si="14"/>
        <v>29</v>
      </c>
      <c r="AN32" s="43" t="s">
        <v>40</v>
      </c>
    </row>
    <row r="33" spans="1:40" s="43" customFormat="1" ht="15.75">
      <c r="A33" s="28" t="s">
        <v>71</v>
      </c>
      <c r="B33" s="29"/>
      <c r="C33" s="30"/>
      <c r="D33" s="31"/>
      <c r="E33" s="32">
        <f t="shared" si="0"/>
        <v>32</v>
      </c>
      <c r="F33" s="33">
        <f t="shared" si="1"/>
        <v>152</v>
      </c>
      <c r="G33" s="34">
        <f t="shared" si="2"/>
        <v>2</v>
      </c>
      <c r="H33" s="35">
        <f t="shared" si="3"/>
        <v>12</v>
      </c>
      <c r="I33" s="36">
        <f t="shared" si="4"/>
        <v>487.23</v>
      </c>
      <c r="J33" s="37">
        <v>82.64</v>
      </c>
      <c r="K33" s="38">
        <v>5</v>
      </c>
      <c r="L33" s="39">
        <v>0</v>
      </c>
      <c r="M33" s="39">
        <v>0</v>
      </c>
      <c r="N33" s="40">
        <f t="shared" si="5"/>
        <v>107.64</v>
      </c>
      <c r="O33" s="35">
        <f t="shared" si="6"/>
        <v>32</v>
      </c>
      <c r="P33" s="37">
        <v>74.59</v>
      </c>
      <c r="Q33" s="38">
        <v>2</v>
      </c>
      <c r="R33" s="39">
        <v>0</v>
      </c>
      <c r="S33" s="39">
        <v>0</v>
      </c>
      <c r="T33" s="41">
        <f t="shared" si="7"/>
        <v>84.59</v>
      </c>
      <c r="U33" s="42">
        <f t="shared" si="8"/>
        <v>29</v>
      </c>
      <c r="V33" s="37">
        <v>86.42</v>
      </c>
      <c r="W33" s="60">
        <v>0</v>
      </c>
      <c r="X33" s="39">
        <v>0</v>
      </c>
      <c r="Y33" s="39">
        <v>0</v>
      </c>
      <c r="Z33" s="41">
        <f t="shared" si="9"/>
        <v>86.42</v>
      </c>
      <c r="AA33" s="42">
        <f t="shared" si="10"/>
        <v>28</v>
      </c>
      <c r="AB33" s="37">
        <v>67.05</v>
      </c>
      <c r="AC33" s="38">
        <v>5</v>
      </c>
      <c r="AD33" s="39">
        <v>0</v>
      </c>
      <c r="AE33" s="39">
        <v>0</v>
      </c>
      <c r="AF33" s="41">
        <f aca="true" t="shared" si="15" ref="AF33:AF39">IF((OR(AB33="",AB33="DNF",AB33="DQ",AB33="DNC")),"",(AB33+(5*AC33)+(AD33*10)-(AE33*10)))</f>
        <v>92.05</v>
      </c>
      <c r="AG33" s="42">
        <f t="shared" si="12"/>
        <v>30</v>
      </c>
      <c r="AH33" s="37">
        <v>116.53</v>
      </c>
      <c r="AI33" s="38">
        <v>0</v>
      </c>
      <c r="AJ33" s="39">
        <v>0</v>
      </c>
      <c r="AK33" s="39">
        <v>0</v>
      </c>
      <c r="AL33" s="41">
        <f t="shared" si="13"/>
        <v>116.53</v>
      </c>
      <c r="AM33" s="42">
        <f t="shared" si="14"/>
        <v>33</v>
      </c>
      <c r="AN33" s="43" t="s">
        <v>42</v>
      </c>
    </row>
    <row r="34" spans="1:40" s="43" customFormat="1" ht="15.75">
      <c r="A34" s="28" t="s">
        <v>60</v>
      </c>
      <c r="B34" s="29"/>
      <c r="C34" s="30"/>
      <c r="D34" s="31"/>
      <c r="E34" s="32">
        <f t="shared" si="0"/>
        <v>33</v>
      </c>
      <c r="F34" s="33">
        <f t="shared" si="1"/>
        <v>157</v>
      </c>
      <c r="G34" s="34">
        <f t="shared" si="2"/>
        <v>0</v>
      </c>
      <c r="H34" s="35">
        <f t="shared" si="3"/>
        <v>25</v>
      </c>
      <c r="I34" s="36">
        <f t="shared" si="4"/>
        <v>509.3</v>
      </c>
      <c r="J34" s="37">
        <v>91.42</v>
      </c>
      <c r="K34" s="38">
        <v>6</v>
      </c>
      <c r="L34" s="39">
        <v>0</v>
      </c>
      <c r="M34" s="39">
        <v>0</v>
      </c>
      <c r="N34" s="40">
        <f t="shared" si="5"/>
        <v>121.42</v>
      </c>
      <c r="O34" s="35">
        <f t="shared" si="6"/>
        <v>33</v>
      </c>
      <c r="P34" s="37">
        <v>65.4</v>
      </c>
      <c r="Q34" s="38">
        <v>8</v>
      </c>
      <c r="R34" s="39">
        <v>0</v>
      </c>
      <c r="S34" s="39">
        <v>0</v>
      </c>
      <c r="T34" s="41">
        <f t="shared" si="7"/>
        <v>105.4</v>
      </c>
      <c r="U34" s="42">
        <f t="shared" si="8"/>
        <v>34</v>
      </c>
      <c r="V34" s="37">
        <v>72.55</v>
      </c>
      <c r="W34" s="38">
        <v>8</v>
      </c>
      <c r="X34" s="39">
        <v>0</v>
      </c>
      <c r="Y34" s="39">
        <v>0</v>
      </c>
      <c r="Z34" s="41">
        <f t="shared" si="9"/>
        <v>112.55</v>
      </c>
      <c r="AA34" s="42">
        <f t="shared" si="10"/>
        <v>33</v>
      </c>
      <c r="AB34" s="37">
        <v>72.25</v>
      </c>
      <c r="AC34" s="38">
        <v>1</v>
      </c>
      <c r="AD34" s="39">
        <v>0</v>
      </c>
      <c r="AE34" s="39">
        <v>0</v>
      </c>
      <c r="AF34" s="41">
        <f t="shared" si="15"/>
        <v>77.25</v>
      </c>
      <c r="AG34" s="42">
        <f t="shared" si="12"/>
        <v>27</v>
      </c>
      <c r="AH34" s="37">
        <v>82.68</v>
      </c>
      <c r="AI34" s="38">
        <v>2</v>
      </c>
      <c r="AJ34" s="39">
        <v>0</v>
      </c>
      <c r="AK34" s="39">
        <v>0</v>
      </c>
      <c r="AL34" s="41">
        <f t="shared" si="13"/>
        <v>92.68</v>
      </c>
      <c r="AM34" s="42">
        <f t="shared" si="14"/>
        <v>30</v>
      </c>
      <c r="AN34" s="43" t="s">
        <v>55</v>
      </c>
    </row>
    <row r="35" spans="1:40" s="43" customFormat="1" ht="15.75">
      <c r="A35" s="28" t="s">
        <v>49</v>
      </c>
      <c r="B35" s="29"/>
      <c r="C35" s="30"/>
      <c r="D35" s="31"/>
      <c r="E35" s="32">
        <f t="shared" si="0"/>
        <v>33</v>
      </c>
      <c r="F35" s="33">
        <f t="shared" si="1"/>
        <v>157</v>
      </c>
      <c r="G35" s="34">
        <f t="shared" si="2"/>
        <v>2</v>
      </c>
      <c r="H35" s="35">
        <f t="shared" si="3"/>
        <v>14</v>
      </c>
      <c r="I35" s="36">
        <f t="shared" si="4"/>
        <v>544.8</v>
      </c>
      <c r="J35" s="37">
        <v>91.86</v>
      </c>
      <c r="K35" s="38">
        <v>2</v>
      </c>
      <c r="L35" s="39">
        <v>0</v>
      </c>
      <c r="M35" s="39">
        <v>0</v>
      </c>
      <c r="N35" s="40">
        <f t="shared" si="5"/>
        <v>101.86</v>
      </c>
      <c r="O35" s="35">
        <f t="shared" si="6"/>
        <v>30</v>
      </c>
      <c r="P35" s="37">
        <v>68.58</v>
      </c>
      <c r="Q35" s="60">
        <v>0</v>
      </c>
      <c r="R35" s="39">
        <v>0</v>
      </c>
      <c r="S35" s="39">
        <v>0</v>
      </c>
      <c r="T35" s="41">
        <f t="shared" si="7"/>
        <v>68.58</v>
      </c>
      <c r="U35" s="42">
        <f t="shared" si="8"/>
        <v>26</v>
      </c>
      <c r="V35" s="37">
        <v>88.13</v>
      </c>
      <c r="W35" s="38">
        <v>7</v>
      </c>
      <c r="X35" s="39">
        <v>0</v>
      </c>
      <c r="Y35" s="39">
        <v>0</v>
      </c>
      <c r="Z35" s="41">
        <f t="shared" si="9"/>
        <v>123.13</v>
      </c>
      <c r="AA35" s="42">
        <f t="shared" si="10"/>
        <v>34</v>
      </c>
      <c r="AB35" s="37">
        <v>93.09</v>
      </c>
      <c r="AC35" s="38">
        <v>5</v>
      </c>
      <c r="AD35" s="39">
        <v>1</v>
      </c>
      <c r="AE35" s="39">
        <v>0</v>
      </c>
      <c r="AF35" s="41">
        <f t="shared" si="15"/>
        <v>128.09</v>
      </c>
      <c r="AG35" s="42">
        <f t="shared" si="12"/>
        <v>33</v>
      </c>
      <c r="AH35" s="37">
        <v>123.14</v>
      </c>
      <c r="AI35" s="38">
        <v>0</v>
      </c>
      <c r="AJ35" s="39">
        <v>0</v>
      </c>
      <c r="AK35" s="39">
        <v>0</v>
      </c>
      <c r="AL35" s="41">
        <f t="shared" si="13"/>
        <v>123.14</v>
      </c>
      <c r="AM35" s="42">
        <f t="shared" si="14"/>
        <v>34</v>
      </c>
      <c r="AN35" s="43" t="s">
        <v>40</v>
      </c>
    </row>
    <row r="36" spans="1:40" s="43" customFormat="1" ht="15.75">
      <c r="A36" s="28" t="s">
        <v>43</v>
      </c>
      <c r="B36" s="29"/>
      <c r="C36" s="30"/>
      <c r="D36" s="31"/>
      <c r="E36" s="32">
        <f t="shared" si="0"/>
        <v>35</v>
      </c>
      <c r="F36" s="33">
        <f t="shared" si="1"/>
        <v>165</v>
      </c>
      <c r="G36" s="34">
        <f t="shared" si="2"/>
        <v>1</v>
      </c>
      <c r="H36" s="35">
        <f t="shared" si="3"/>
        <v>14</v>
      </c>
      <c r="I36" s="36">
        <f t="shared" si="4"/>
        <v>598.3000000000001</v>
      </c>
      <c r="J36" s="37">
        <v>121.2</v>
      </c>
      <c r="K36" s="38">
        <v>8</v>
      </c>
      <c r="L36" s="39">
        <v>0</v>
      </c>
      <c r="M36" s="39">
        <v>0</v>
      </c>
      <c r="N36" s="40">
        <f t="shared" si="5"/>
        <v>161.2</v>
      </c>
      <c r="O36" s="35">
        <f t="shared" si="6"/>
        <v>35</v>
      </c>
      <c r="P36" s="37">
        <v>84.12</v>
      </c>
      <c r="Q36" s="38">
        <v>2</v>
      </c>
      <c r="R36" s="39">
        <v>0</v>
      </c>
      <c r="S36" s="39">
        <v>0</v>
      </c>
      <c r="T36" s="41">
        <f t="shared" si="7"/>
        <v>94.12</v>
      </c>
      <c r="U36" s="42">
        <f t="shared" si="8"/>
        <v>32</v>
      </c>
      <c r="V36" s="37">
        <v>85.41</v>
      </c>
      <c r="W36" s="38">
        <v>3</v>
      </c>
      <c r="X36" s="39">
        <v>0</v>
      </c>
      <c r="Y36" s="39">
        <v>0</v>
      </c>
      <c r="Z36" s="41">
        <f t="shared" si="9"/>
        <v>100.41</v>
      </c>
      <c r="AA36" s="42">
        <f t="shared" si="10"/>
        <v>31</v>
      </c>
      <c r="AB36" s="37">
        <v>131.8</v>
      </c>
      <c r="AC36" s="38">
        <v>1</v>
      </c>
      <c r="AD36" s="39">
        <v>0</v>
      </c>
      <c r="AE36" s="39">
        <v>0</v>
      </c>
      <c r="AF36" s="41">
        <f t="shared" si="15"/>
        <v>136.8</v>
      </c>
      <c r="AG36" s="42">
        <f t="shared" si="12"/>
        <v>35</v>
      </c>
      <c r="AH36" s="37">
        <v>105.77</v>
      </c>
      <c r="AI36" s="38">
        <v>0</v>
      </c>
      <c r="AJ36" s="39">
        <v>0</v>
      </c>
      <c r="AK36" s="39">
        <v>0</v>
      </c>
      <c r="AL36" s="41">
        <f t="shared" si="13"/>
        <v>105.77</v>
      </c>
      <c r="AM36" s="42">
        <f t="shared" si="14"/>
        <v>32</v>
      </c>
      <c r="AN36" s="43" t="s">
        <v>44</v>
      </c>
    </row>
    <row r="37" spans="1:40" s="43" customFormat="1" ht="15.75">
      <c r="A37" s="28" t="s">
        <v>72</v>
      </c>
      <c r="B37" s="29"/>
      <c r="C37" s="30"/>
      <c r="D37" s="31"/>
      <c r="E37" s="32">
        <f t="shared" si="0"/>
        <v>36</v>
      </c>
      <c r="F37" s="33">
        <f t="shared" si="1"/>
        <v>174</v>
      </c>
      <c r="G37" s="34">
        <f t="shared" si="2"/>
        <v>2</v>
      </c>
      <c r="H37" s="35">
        <f t="shared" si="3"/>
        <v>3</v>
      </c>
      <c r="I37" s="36">
        <f t="shared" si="4"/>
        <v>723.57</v>
      </c>
      <c r="J37" s="37">
        <v>148.3</v>
      </c>
      <c r="K37" s="38">
        <v>0</v>
      </c>
      <c r="L37" s="39">
        <v>0</v>
      </c>
      <c r="M37" s="39">
        <v>0</v>
      </c>
      <c r="N37" s="40">
        <f t="shared" si="5"/>
        <v>148.3</v>
      </c>
      <c r="O37" s="35">
        <f t="shared" si="6"/>
        <v>34</v>
      </c>
      <c r="P37" s="37">
        <v>152.61</v>
      </c>
      <c r="Q37" s="38">
        <v>1</v>
      </c>
      <c r="R37" s="39">
        <v>0</v>
      </c>
      <c r="S37" s="39">
        <v>0</v>
      </c>
      <c r="T37" s="41">
        <f t="shared" si="7"/>
        <v>157.61</v>
      </c>
      <c r="U37" s="42">
        <f t="shared" si="8"/>
        <v>35</v>
      </c>
      <c r="V37" s="37">
        <v>130.39</v>
      </c>
      <c r="W37" s="38">
        <v>1</v>
      </c>
      <c r="X37" s="39">
        <v>0</v>
      </c>
      <c r="Y37" s="39">
        <v>0</v>
      </c>
      <c r="Z37" s="41">
        <f t="shared" si="9"/>
        <v>135.39</v>
      </c>
      <c r="AA37" s="42">
        <f t="shared" si="10"/>
        <v>35</v>
      </c>
      <c r="AB37" s="37">
        <v>130.52</v>
      </c>
      <c r="AC37" s="38">
        <v>1</v>
      </c>
      <c r="AD37" s="39">
        <v>0</v>
      </c>
      <c r="AE37" s="39">
        <v>0</v>
      </c>
      <c r="AF37" s="41">
        <f t="shared" si="15"/>
        <v>135.52</v>
      </c>
      <c r="AG37" s="42">
        <f t="shared" si="12"/>
        <v>34</v>
      </c>
      <c r="AH37" s="37">
        <v>146.75</v>
      </c>
      <c r="AI37" s="38">
        <v>0</v>
      </c>
      <c r="AJ37" s="39">
        <v>0</v>
      </c>
      <c r="AK37" s="39">
        <v>0</v>
      </c>
      <c r="AL37" s="41">
        <f t="shared" si="13"/>
        <v>146.75</v>
      </c>
      <c r="AM37" s="42">
        <f t="shared" si="14"/>
        <v>36</v>
      </c>
      <c r="AN37" s="43" t="s">
        <v>73</v>
      </c>
    </row>
    <row r="38" spans="1:40" s="43" customFormat="1" ht="15.75">
      <c r="A38" s="28" t="s">
        <v>65</v>
      </c>
      <c r="B38" s="29"/>
      <c r="C38" s="30"/>
      <c r="D38" s="31"/>
      <c r="E38" s="32">
        <f t="shared" si="0"/>
        <v>37</v>
      </c>
      <c r="F38" s="33">
        <f t="shared" si="1"/>
        <v>183</v>
      </c>
      <c r="G38" s="34">
        <f t="shared" si="2"/>
        <v>2</v>
      </c>
      <c r="H38" s="35">
        <f t="shared" si="3"/>
        <v>9</v>
      </c>
      <c r="I38" s="36">
        <f t="shared" si="4"/>
        <v>906.27</v>
      </c>
      <c r="J38" s="37">
        <v>187.53</v>
      </c>
      <c r="K38" s="38">
        <v>3</v>
      </c>
      <c r="L38" s="39">
        <v>0</v>
      </c>
      <c r="M38" s="39">
        <v>0</v>
      </c>
      <c r="N38" s="40">
        <f t="shared" si="5"/>
        <v>202.53</v>
      </c>
      <c r="O38" s="35">
        <f t="shared" si="6"/>
        <v>37</v>
      </c>
      <c r="P38" s="37">
        <v>166.28</v>
      </c>
      <c r="Q38" s="38">
        <v>3</v>
      </c>
      <c r="R38" s="39">
        <v>0</v>
      </c>
      <c r="S38" s="39">
        <v>0</v>
      </c>
      <c r="T38" s="41">
        <f t="shared" si="7"/>
        <v>181.28</v>
      </c>
      <c r="U38" s="42">
        <f t="shared" si="8"/>
        <v>37</v>
      </c>
      <c r="V38" s="37">
        <v>147.22</v>
      </c>
      <c r="W38" s="38">
        <v>3</v>
      </c>
      <c r="X38" s="39">
        <v>0</v>
      </c>
      <c r="Y38" s="39">
        <v>0</v>
      </c>
      <c r="Z38" s="41">
        <f t="shared" si="9"/>
        <v>162.22</v>
      </c>
      <c r="AA38" s="42">
        <f t="shared" si="10"/>
        <v>36</v>
      </c>
      <c r="AB38" s="37">
        <v>171.08</v>
      </c>
      <c r="AC38" s="38">
        <v>0</v>
      </c>
      <c r="AD38" s="39">
        <v>0</v>
      </c>
      <c r="AE38" s="39">
        <v>0</v>
      </c>
      <c r="AF38" s="41">
        <f t="shared" si="15"/>
        <v>171.08</v>
      </c>
      <c r="AG38" s="42">
        <f t="shared" si="12"/>
        <v>36</v>
      </c>
      <c r="AH38" s="37">
        <v>189.16</v>
      </c>
      <c r="AI38" s="38">
        <v>0</v>
      </c>
      <c r="AJ38" s="39">
        <v>0</v>
      </c>
      <c r="AK38" s="39">
        <v>0</v>
      </c>
      <c r="AL38" s="41">
        <f t="shared" si="13"/>
        <v>189.16</v>
      </c>
      <c r="AM38" s="42">
        <f t="shared" si="14"/>
        <v>37</v>
      </c>
      <c r="AN38" s="43" t="s">
        <v>42</v>
      </c>
    </row>
    <row r="39" spans="1:40" s="43" customFormat="1" ht="15.75">
      <c r="A39" s="28" t="s">
        <v>41</v>
      </c>
      <c r="B39" s="29"/>
      <c r="C39" s="30"/>
      <c r="D39" s="31"/>
      <c r="E39" s="32">
        <f t="shared" si="0"/>
        <v>38</v>
      </c>
      <c r="F39" s="33">
        <f t="shared" si="1"/>
        <v>184</v>
      </c>
      <c r="G39" s="34">
        <f t="shared" si="2"/>
        <v>3</v>
      </c>
      <c r="H39" s="35">
        <f t="shared" si="3"/>
        <v>3</v>
      </c>
      <c r="I39" s="36">
        <f t="shared" si="4"/>
        <v>912.77</v>
      </c>
      <c r="J39" s="37">
        <v>181.9</v>
      </c>
      <c r="K39" s="38">
        <v>0</v>
      </c>
      <c r="L39" s="39">
        <v>0</v>
      </c>
      <c r="M39" s="39">
        <v>0</v>
      </c>
      <c r="N39" s="40">
        <f t="shared" si="5"/>
        <v>181.9</v>
      </c>
      <c r="O39" s="35">
        <f t="shared" si="6"/>
        <v>36</v>
      </c>
      <c r="P39" s="37">
        <v>154.32</v>
      </c>
      <c r="Q39" s="38">
        <v>1</v>
      </c>
      <c r="R39" s="39">
        <v>0</v>
      </c>
      <c r="S39" s="39">
        <v>0</v>
      </c>
      <c r="T39" s="41">
        <f t="shared" si="7"/>
        <v>159.32</v>
      </c>
      <c r="U39" s="42">
        <f t="shared" si="8"/>
        <v>36</v>
      </c>
      <c r="V39" s="37">
        <v>176.05</v>
      </c>
      <c r="W39" s="38">
        <v>2</v>
      </c>
      <c r="X39" s="39">
        <v>0</v>
      </c>
      <c r="Y39" s="39">
        <v>0</v>
      </c>
      <c r="Z39" s="41">
        <f t="shared" si="9"/>
        <v>186.05</v>
      </c>
      <c r="AA39" s="42">
        <f t="shared" si="10"/>
        <v>37</v>
      </c>
      <c r="AB39" s="37">
        <v>177.75</v>
      </c>
      <c r="AC39" s="38">
        <v>0</v>
      </c>
      <c r="AD39" s="39">
        <v>0</v>
      </c>
      <c r="AE39" s="39">
        <v>0</v>
      </c>
      <c r="AF39" s="41">
        <f t="shared" si="15"/>
        <v>177.75</v>
      </c>
      <c r="AG39" s="42">
        <f t="shared" si="12"/>
        <v>37</v>
      </c>
      <c r="AH39" s="37">
        <v>207.75</v>
      </c>
      <c r="AI39" s="38">
        <v>0</v>
      </c>
      <c r="AJ39" s="39">
        <v>0</v>
      </c>
      <c r="AK39" s="39">
        <v>0</v>
      </c>
      <c r="AL39" s="41">
        <f t="shared" si="13"/>
        <v>207.75</v>
      </c>
      <c r="AM39" s="42">
        <f t="shared" si="14"/>
        <v>38</v>
      </c>
      <c r="AN39" s="43" t="s">
        <v>42</v>
      </c>
    </row>
    <row r="40" spans="1:40" s="43" customFormat="1" ht="15.75">
      <c r="A40" s="28" t="s">
        <v>58</v>
      </c>
      <c r="B40" s="29"/>
      <c r="C40" s="30"/>
      <c r="D40" s="31"/>
      <c r="E40" s="32">
        <f t="shared" si="0"/>
        <v>23</v>
      </c>
      <c r="F40" s="33">
        <f>O40+U40+AA40+AG40+AM40</f>
        <v>114</v>
      </c>
      <c r="G40" s="34">
        <f>IF(K40=0,1,0)+IF(Q40=0,1,0)+IF(W40=0,1,0)+IF(AC40=0,1,0)+IF(AI40=0,1,0)</f>
        <v>4</v>
      </c>
      <c r="H40" s="35">
        <f>K40+Q40+W40+AC40+AI40</f>
        <v>2</v>
      </c>
      <c r="I40" s="36">
        <f>N40+T40+Z40+AF40+AL40</f>
        <v>2139.48</v>
      </c>
      <c r="J40" s="37">
        <v>46.55</v>
      </c>
      <c r="K40" s="38">
        <v>2</v>
      </c>
      <c r="L40" s="39">
        <v>0</v>
      </c>
      <c r="M40" s="39">
        <v>0</v>
      </c>
      <c r="N40" s="40">
        <f>IF((OR(J40="",J40="DNF",J40="DQ",J40="DNC")),"",(J40+(5*K40)+(L40*10)-(M40*10)))</f>
        <v>56.55</v>
      </c>
      <c r="O40" s="35">
        <f t="shared" si="6"/>
        <v>17</v>
      </c>
      <c r="P40" s="37">
        <v>44.24</v>
      </c>
      <c r="Q40" s="38">
        <v>0</v>
      </c>
      <c r="R40" s="39">
        <v>0</v>
      </c>
      <c r="S40" s="39">
        <v>0</v>
      </c>
      <c r="T40" s="41">
        <f>IF((OR(P40="",P40="DNF",P40="DQ",P40="DNC")),"",(P40+(5*Q40)+(R40*10)-(S40*10)))</f>
        <v>44.24</v>
      </c>
      <c r="U40" s="42">
        <f t="shared" si="8"/>
        <v>13</v>
      </c>
      <c r="V40" s="37">
        <v>999</v>
      </c>
      <c r="W40" s="38">
        <v>0</v>
      </c>
      <c r="X40" s="39">
        <v>0</v>
      </c>
      <c r="Y40" s="39">
        <v>0</v>
      </c>
      <c r="Z40" s="41">
        <f>IF((OR(V40="",V40="DNF",V40="DQ",V40="DNC")),"",(V40+(5*W40)+(X40*10)-(Y40*10)))</f>
        <v>999</v>
      </c>
      <c r="AA40" s="42">
        <f t="shared" si="10"/>
        <v>38</v>
      </c>
      <c r="AB40" s="37">
        <v>999</v>
      </c>
      <c r="AC40" s="38">
        <v>0</v>
      </c>
      <c r="AD40" s="39">
        <v>0</v>
      </c>
      <c r="AE40" s="39">
        <v>0</v>
      </c>
      <c r="AF40" s="41">
        <f>IF((OR(AB40="",AB40="DNF",AB40="DQ",AB40="DNC")),"",(AB40+(5*AC40)+(AD40*10)-(AE40*10)))</f>
        <v>999</v>
      </c>
      <c r="AG40" s="42">
        <f t="shared" si="12"/>
        <v>38</v>
      </c>
      <c r="AH40" s="37">
        <v>40.69</v>
      </c>
      <c r="AI40" s="38">
        <v>0</v>
      </c>
      <c r="AJ40" s="39">
        <v>0</v>
      </c>
      <c r="AK40" s="39">
        <v>0</v>
      </c>
      <c r="AL40" s="41">
        <f>IF((OR(AH40="",AH40="DNF",AH40="DQ",AH40="DNC")),"",(AH40+(5*AI40)+(AJ40*10)-(AK40*10)))</f>
        <v>40.69</v>
      </c>
      <c r="AM40" s="42">
        <f t="shared" si="14"/>
        <v>8</v>
      </c>
      <c r="AN40" s="43" t="s">
        <v>28</v>
      </c>
    </row>
    <row r="41" spans="1:40" s="43" customFormat="1" ht="15.75">
      <c r="A41" s="28" t="s">
        <v>50</v>
      </c>
      <c r="B41" s="29"/>
      <c r="C41" s="30"/>
      <c r="D41" s="31"/>
      <c r="E41" s="32">
        <f t="shared" si="0"/>
        <v>25</v>
      </c>
      <c r="F41" s="33">
        <f>O41+U41+AA41+AG41+AM41</f>
        <v>121</v>
      </c>
      <c r="G41" s="34">
        <f>IF(K41=0,1,0)+IF(Q41=0,1,0)+IF(W41=0,1,0)+IF(AC41=0,1,0)+IF(AI41=0,1,0)</f>
        <v>4</v>
      </c>
      <c r="H41" s="35">
        <f>K41+Q41+W41+AC41+AI41</f>
        <v>1</v>
      </c>
      <c r="I41" s="36">
        <f>N41+T41+Z41+AF41+AL41</f>
        <v>2164.14</v>
      </c>
      <c r="J41" s="37">
        <v>999</v>
      </c>
      <c r="K41" s="38">
        <v>0</v>
      </c>
      <c r="L41" s="39">
        <v>0</v>
      </c>
      <c r="M41" s="39">
        <v>0</v>
      </c>
      <c r="N41" s="40">
        <f>IF((OR(J41="",J41="DNF",J41="DQ",J41="DNC")),"",(J41+(5*K41)+(L41*10)-(M41*10)))</f>
        <v>999</v>
      </c>
      <c r="O41" s="35">
        <f t="shared" si="6"/>
        <v>38</v>
      </c>
      <c r="P41" s="37">
        <v>999</v>
      </c>
      <c r="Q41" s="38">
        <v>0</v>
      </c>
      <c r="R41" s="39">
        <v>0</v>
      </c>
      <c r="S41" s="39">
        <v>0</v>
      </c>
      <c r="T41" s="41">
        <f>IF((OR(P41="",P41="DNF",P41="DQ",P41="DNC")),"",(P41+(5*Q41)+(R41*10)-(S41*10)))</f>
        <v>999</v>
      </c>
      <c r="U41" s="42">
        <f t="shared" si="8"/>
        <v>38</v>
      </c>
      <c r="V41" s="37">
        <v>53.74</v>
      </c>
      <c r="W41" s="60">
        <v>0</v>
      </c>
      <c r="X41" s="39">
        <v>0</v>
      </c>
      <c r="Y41" s="39">
        <v>0</v>
      </c>
      <c r="Z41" s="41">
        <f>IF((OR(V41="",V41="DNF",V41="DQ",V41="DNC")),"",(V41+(5*W41)+(X41*10)-(Y41*10)))</f>
        <v>53.74</v>
      </c>
      <c r="AA41" s="42">
        <f t="shared" si="10"/>
        <v>10</v>
      </c>
      <c r="AB41" s="37">
        <v>53.3</v>
      </c>
      <c r="AC41" s="38">
        <v>1</v>
      </c>
      <c r="AD41" s="39">
        <v>0</v>
      </c>
      <c r="AE41" s="39">
        <v>0</v>
      </c>
      <c r="AF41" s="41">
        <f>IF((OR(AB41="",AB41="DNF",AB41="DQ",AB41="DNC")),"",(AB41+(5*AC41)+(AD41*10)-(AE41*10)))</f>
        <v>58.3</v>
      </c>
      <c r="AG41" s="42">
        <f t="shared" si="12"/>
        <v>19</v>
      </c>
      <c r="AH41" s="37">
        <v>54.1</v>
      </c>
      <c r="AI41" s="38">
        <v>0</v>
      </c>
      <c r="AJ41" s="39">
        <v>0</v>
      </c>
      <c r="AK41" s="39">
        <v>0</v>
      </c>
      <c r="AL41" s="41">
        <f>IF((OR(AH41="",AH41="DNF",AH41="DQ",AH41="DNC")),"",(AH41+(5*AI41)+(AJ41*10)-(AK41*10)))</f>
        <v>54.1</v>
      </c>
      <c r="AM41" s="42">
        <f t="shared" si="14"/>
        <v>16</v>
      </c>
      <c r="AN41" s="43" t="s">
        <v>25</v>
      </c>
    </row>
    <row r="42" spans="1:39" s="52" customFormat="1" ht="16.5" thickBot="1">
      <c r="A42" s="44" t="s">
        <v>17</v>
      </c>
      <c r="B42" s="44"/>
      <c r="C42" s="44"/>
      <c r="D42" s="44"/>
      <c r="E42" s="45"/>
      <c r="F42" s="46"/>
      <c r="G42" s="47"/>
      <c r="H42" s="48"/>
      <c r="I42" s="49"/>
      <c r="J42" s="50"/>
      <c r="K42" s="46"/>
      <c r="L42" s="46"/>
      <c r="M42" s="46"/>
      <c r="N42" s="51"/>
      <c r="O42" s="48"/>
      <c r="P42" s="50"/>
      <c r="Q42" s="46"/>
      <c r="R42" s="46"/>
      <c r="S42" s="46"/>
      <c r="T42" s="51"/>
      <c r="U42" s="48"/>
      <c r="V42" s="50"/>
      <c r="W42" s="46"/>
      <c r="X42" s="46"/>
      <c r="Y42" s="46"/>
      <c r="Z42" s="51"/>
      <c r="AA42" s="48"/>
      <c r="AB42" s="50"/>
      <c r="AC42" s="46"/>
      <c r="AD42" s="46"/>
      <c r="AE42" s="46"/>
      <c r="AF42" s="51"/>
      <c r="AG42" s="48"/>
      <c r="AH42" s="50"/>
      <c r="AI42" s="46"/>
      <c r="AJ42" s="46"/>
      <c r="AK42" s="46"/>
      <c r="AL42" s="51"/>
      <c r="AM42" s="48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1 X4:Y41 L4:M41 AD4:AE41 R4:S41">
      <formula1>0</formula1>
      <formula2>1</formula2>
    </dataValidation>
    <dataValidation errorStyle="warning" type="decimal" allowBlank="1" showErrorMessage="1" errorTitle="That's a lot of misses" error="It's unusual to miss more than 10" sqref="AI38 AI28:AI36 AI41 Q39 W37 AC38 AC28:AC36 AC41 W39 Q37 W38 W28:W36 W41 AC39 K37 Q38 Q28:Q36 Q41 AI39 AI37 K38 K28:K36 K41 AC37 AI40 AC40 W40 Q40 K40 K39 AI27 AC27 W27 Q27 K27 AI26 AC26 W26 Q26 K26 K4:K25 AI4:AI25 AC4:AC25 W4:W25 Q4:Q25">
      <formula1>0</formula1>
      <formula2>10</formula2>
    </dataValidation>
    <dataValidation errorStyle="warning" type="decimal" allowBlank="1" errorTitle="New Max or Min" error="Please verify your data" sqref="P4:P41 V4:V41 AB4:AB41">
      <formula1>#REF!</formula1>
      <formula2>#REF!</formula2>
    </dataValidation>
    <dataValidation allowBlank="1" showInputMessage="1" sqref="J38 J28:J36 J41 J37 J40 J39 J27 J26 J4:J25"/>
    <dataValidation errorStyle="warning" type="decimal" allowBlank="1" errorTitle="New Max or Min" error="Please verify your data" sqref="AH4:AH41">
      <formula1>#REF!</formula1>
      <formula2>#REF!</formula2>
    </dataValidation>
  </dataValidations>
  <printOptions/>
  <pageMargins left="0.25" right="0.25" top="1" bottom="0.5" header="0.25" footer="0.25"/>
  <pageSetup fitToHeight="0" fitToWidth="1" horizontalDpi="600" verticalDpi="600" orientation="landscape" scale="43" r:id="rId1"/>
  <headerFooter alignWithMargins="0">
    <oddHeader>&amp;CPage &amp;P&amp;R&amp;F</oddHeader>
  </headerFooter>
  <colBreaks count="1" manualBreakCount="1">
    <brk id="3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3" bestFit="1" customWidth="1"/>
    <col min="2" max="2" width="4.7109375" style="53" hidden="1" customWidth="1"/>
    <col min="3" max="3" width="6.28125" style="53" hidden="1" customWidth="1"/>
    <col min="4" max="4" width="4.7109375" style="53" hidden="1" customWidth="1"/>
    <col min="5" max="5" width="6.140625" style="54" customWidth="1"/>
    <col min="6" max="8" width="6.00390625" style="55" customWidth="1"/>
    <col min="9" max="9" width="9.421875" style="55" customWidth="1"/>
    <col min="10" max="10" width="8.57421875" style="56" customWidth="1"/>
    <col min="11" max="11" width="3.7109375" style="57" customWidth="1"/>
    <col min="12" max="12" width="4.8515625" style="57" bestFit="1" customWidth="1"/>
    <col min="13" max="13" width="3.8515625" style="57" customWidth="1"/>
    <col min="14" max="14" width="8.28125" style="58" customWidth="1"/>
    <col min="15" max="15" width="8.140625" style="55" bestFit="1" customWidth="1"/>
    <col min="16" max="16" width="8.8515625" style="56" customWidth="1"/>
    <col min="17" max="17" width="3.7109375" style="57" customWidth="1"/>
    <col min="18" max="18" width="4.8515625" style="57" bestFit="1" customWidth="1"/>
    <col min="19" max="19" width="3.8515625" style="57" customWidth="1"/>
    <col min="20" max="20" width="9.140625" style="58" customWidth="1"/>
    <col min="21" max="21" width="8.140625" style="55" bestFit="1" customWidth="1"/>
    <col min="22" max="22" width="8.8515625" style="56" customWidth="1"/>
    <col min="23" max="23" width="3.7109375" style="57" customWidth="1"/>
    <col min="24" max="24" width="4.8515625" style="57" bestFit="1" customWidth="1"/>
    <col min="25" max="25" width="3.8515625" style="57" customWidth="1"/>
    <col min="26" max="26" width="8.7109375" style="58" customWidth="1"/>
    <col min="27" max="27" width="8.140625" style="55" bestFit="1" customWidth="1"/>
    <col min="28" max="28" width="9.57421875" style="56" customWidth="1"/>
    <col min="29" max="29" width="3.7109375" style="57" customWidth="1"/>
    <col min="30" max="30" width="4.8515625" style="57" bestFit="1" customWidth="1"/>
    <col min="31" max="31" width="3.8515625" style="57" customWidth="1"/>
    <col min="32" max="32" width="10.140625" style="58" customWidth="1"/>
    <col min="33" max="33" width="8.140625" style="55" bestFit="1" customWidth="1"/>
    <col min="34" max="34" width="8.8515625" style="56" customWidth="1"/>
    <col min="35" max="35" width="3.7109375" style="57" customWidth="1"/>
    <col min="36" max="36" width="4.7109375" style="57" bestFit="1" customWidth="1"/>
    <col min="37" max="37" width="3.8515625" style="57" customWidth="1"/>
    <col min="38" max="38" width="8.7109375" style="58" customWidth="1"/>
    <col min="39" max="39" width="7.8515625" style="55" bestFit="1" customWidth="1"/>
    <col min="40" max="40" width="31.421875" style="59" customWidth="1"/>
    <col min="41" max="16384" width="7.8515625" style="59" customWidth="1"/>
  </cols>
  <sheetData>
    <row r="1" spans="1:39" s="7" customFormat="1" ht="18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65" t="s">
        <v>4</v>
      </c>
      <c r="K1" s="66"/>
      <c r="L1" s="66"/>
      <c r="M1" s="66"/>
      <c r="N1" s="5"/>
      <c r="O1" s="6"/>
      <c r="P1" s="65" t="s">
        <v>5</v>
      </c>
      <c r="Q1" s="66"/>
      <c r="R1" s="66"/>
      <c r="S1" s="66"/>
      <c r="T1" s="5"/>
      <c r="U1" s="6"/>
      <c r="V1" s="65" t="s">
        <v>6</v>
      </c>
      <c r="W1" s="66"/>
      <c r="X1" s="66"/>
      <c r="Y1" s="66"/>
      <c r="Z1" s="5"/>
      <c r="AA1" s="6"/>
      <c r="AB1" s="65" t="s">
        <v>7</v>
      </c>
      <c r="AC1" s="66"/>
      <c r="AD1" s="66"/>
      <c r="AE1" s="66"/>
      <c r="AF1" s="5"/>
      <c r="AG1" s="6"/>
      <c r="AH1" s="65" t="s">
        <v>8</v>
      </c>
      <c r="AI1" s="66"/>
      <c r="AJ1" s="66"/>
      <c r="AK1" s="66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3" customFormat="1" ht="15.75">
      <c r="A4" s="28" t="s">
        <v>70</v>
      </c>
      <c r="B4" s="29"/>
      <c r="C4" s="30"/>
      <c r="D4" s="31"/>
      <c r="E4" s="32">
        <f aca="true" t="shared" si="0" ref="E4:E41">RANK(F4,F$3:F$42,1)</f>
        <v>11</v>
      </c>
      <c r="F4" s="33">
        <f aca="true" t="shared" si="1" ref="F4:F41">O4+U4+AA4+AG4+AM4</f>
        <v>61</v>
      </c>
      <c r="G4" s="34">
        <f aca="true" t="shared" si="2" ref="G4:G41">IF(K4=0,1,0)+IF(Q4=0,1,0)+IF(W4=0,1,0)+IF(AC4=0,1,0)+IF(AI4=0,1,0)</f>
        <v>4</v>
      </c>
      <c r="H4" s="35">
        <f aca="true" t="shared" si="3" ref="H4:H41">K4+Q4+W4+AC4+AI4</f>
        <v>3</v>
      </c>
      <c r="I4" s="36">
        <f aca="true" t="shared" si="4" ref="I4:I41">N4+T4+Z4+AF4+AL4</f>
        <v>244.53000000000003</v>
      </c>
      <c r="J4" s="37">
        <v>39.51</v>
      </c>
      <c r="K4" s="38">
        <v>0</v>
      </c>
      <c r="L4" s="39">
        <v>1</v>
      </c>
      <c r="M4" s="39">
        <v>0</v>
      </c>
      <c r="N4" s="40">
        <f aca="true" t="shared" si="5" ref="N4:N41">IF((OR(J4="",J4="DNF",J4="DQ",J4="DNC")),"",(J4+(5*K4)+(L4*10)-(M4*10)))</f>
        <v>49.51</v>
      </c>
      <c r="O4" s="35">
        <f aca="true" t="shared" si="6" ref="O4:O41">IF(N4="",Default_Rank_Score,RANK(N4,N$3:N$42,1))</f>
        <v>10</v>
      </c>
      <c r="P4" s="37">
        <v>39.55</v>
      </c>
      <c r="Q4" s="38">
        <v>0</v>
      </c>
      <c r="R4" s="39">
        <v>0</v>
      </c>
      <c r="S4" s="39">
        <v>0</v>
      </c>
      <c r="T4" s="41">
        <f aca="true" t="shared" si="7" ref="T4:T41">IF((OR(P4="",P4="DNF",P4="DQ",P4="DNC")),"",(P4+(5*Q4)+(R4*10)-(S4*10)))</f>
        <v>39.55</v>
      </c>
      <c r="U4" s="42">
        <f aca="true" t="shared" si="8" ref="U4:U41">IF(T4="",Default_Rank_Score,RANK(T4,T$3:T$42,1))</f>
        <v>10</v>
      </c>
      <c r="V4" s="37">
        <v>48.8</v>
      </c>
      <c r="W4" s="60">
        <v>0</v>
      </c>
      <c r="X4" s="39">
        <v>0</v>
      </c>
      <c r="Y4" s="39">
        <v>0</v>
      </c>
      <c r="Z4" s="41">
        <f aca="true" t="shared" si="9" ref="Z4:Z41">IF((OR(V4="",V4="DNF",V4="DQ",V4="DNC")),"",(V4+(5*W4)+(X4*10)-(Y4*10)))</f>
        <v>48.8</v>
      </c>
      <c r="AA4" s="42">
        <f aca="true" t="shared" si="10" ref="AA4:AA41">IF(Z4="",Default_Rank_Score,RANK(Z4,Z$3:Z$42,1))</f>
        <v>6</v>
      </c>
      <c r="AB4" s="37">
        <v>47.68</v>
      </c>
      <c r="AC4" s="38">
        <v>3</v>
      </c>
      <c r="AD4" s="39">
        <v>0</v>
      </c>
      <c r="AE4" s="39">
        <v>0</v>
      </c>
      <c r="AF4" s="41">
        <f aca="true" t="shared" si="11" ref="AF4:AF12">IF((OR(AB4="",AB4="DNF",AB4="DQ",AB4="DNC")),"",(AB4+(5*AC4)+(AD4*10)-(AE4*10)))</f>
        <v>62.68</v>
      </c>
      <c r="AG4" s="42">
        <f aca="true" t="shared" si="12" ref="AG4:AG41">IF(AF4="",Default_Rank_Score,RANK(AF4,AF$3:AF$42,1))</f>
        <v>23</v>
      </c>
      <c r="AH4" s="37">
        <v>43.99</v>
      </c>
      <c r="AI4" s="38">
        <v>0</v>
      </c>
      <c r="AJ4" s="39">
        <v>0</v>
      </c>
      <c r="AK4" s="39">
        <v>0</v>
      </c>
      <c r="AL4" s="41">
        <f aca="true" t="shared" si="13" ref="AL4:AL41">IF((OR(AH4="",AH4="DNF",AH4="DQ",AH4="DNC")),"",(AH4+(5*AI4)+(AJ4*10)-(AK4*10)))</f>
        <v>43.99</v>
      </c>
      <c r="AM4" s="42">
        <f aca="true" t="shared" si="14" ref="AM4:AM41">IF(AL4="",Default_Rank_Score,RANK(AL4,AL$3:AL$42,1))</f>
        <v>12</v>
      </c>
      <c r="AN4" s="43" t="s">
        <v>31</v>
      </c>
    </row>
    <row r="5" spans="1:40" s="43" customFormat="1" ht="15.75">
      <c r="A5" s="28" t="s">
        <v>30</v>
      </c>
      <c r="B5" s="29"/>
      <c r="C5" s="30"/>
      <c r="D5" s="31"/>
      <c r="E5" s="32">
        <f t="shared" si="0"/>
        <v>14</v>
      </c>
      <c r="F5" s="33">
        <f t="shared" si="1"/>
        <v>70</v>
      </c>
      <c r="G5" s="34">
        <f t="shared" si="2"/>
        <v>4</v>
      </c>
      <c r="H5" s="35">
        <f t="shared" si="3"/>
        <v>6</v>
      </c>
      <c r="I5" s="36">
        <f t="shared" si="4"/>
        <v>283.79</v>
      </c>
      <c r="J5" s="37">
        <v>45.47</v>
      </c>
      <c r="K5" s="38">
        <v>0</v>
      </c>
      <c r="L5" s="39">
        <v>0</v>
      </c>
      <c r="M5" s="39">
        <v>0</v>
      </c>
      <c r="N5" s="40">
        <f t="shared" si="5"/>
        <v>45.47</v>
      </c>
      <c r="O5" s="35">
        <f t="shared" si="6"/>
        <v>7</v>
      </c>
      <c r="P5" s="37">
        <v>67.23</v>
      </c>
      <c r="Q5" s="38">
        <v>6</v>
      </c>
      <c r="R5" s="39">
        <v>0</v>
      </c>
      <c r="S5" s="39">
        <v>0</v>
      </c>
      <c r="T5" s="41">
        <f t="shared" si="7"/>
        <v>97.23</v>
      </c>
      <c r="U5" s="42">
        <f t="shared" si="8"/>
        <v>33</v>
      </c>
      <c r="V5" s="37">
        <v>50.49</v>
      </c>
      <c r="W5" s="38">
        <v>0</v>
      </c>
      <c r="X5" s="39">
        <v>0</v>
      </c>
      <c r="Y5" s="39">
        <v>0</v>
      </c>
      <c r="Z5" s="41">
        <f t="shared" si="9"/>
        <v>50.49</v>
      </c>
      <c r="AA5" s="42">
        <f t="shared" si="10"/>
        <v>7</v>
      </c>
      <c r="AB5" s="37">
        <v>47.15</v>
      </c>
      <c r="AC5" s="38">
        <v>0</v>
      </c>
      <c r="AD5" s="39">
        <v>0</v>
      </c>
      <c r="AE5" s="39">
        <v>0</v>
      </c>
      <c r="AF5" s="41">
        <f t="shared" si="11"/>
        <v>47.15</v>
      </c>
      <c r="AG5" s="42">
        <f t="shared" si="12"/>
        <v>12</v>
      </c>
      <c r="AH5" s="37">
        <v>43.45</v>
      </c>
      <c r="AI5" s="38">
        <v>0</v>
      </c>
      <c r="AJ5" s="39">
        <v>0</v>
      </c>
      <c r="AK5" s="39">
        <v>0</v>
      </c>
      <c r="AL5" s="41">
        <f t="shared" si="13"/>
        <v>43.45</v>
      </c>
      <c r="AM5" s="42">
        <f t="shared" si="14"/>
        <v>11</v>
      </c>
      <c r="AN5" s="43" t="s">
        <v>31</v>
      </c>
    </row>
    <row r="6" spans="1:40" s="43" customFormat="1" ht="15.75">
      <c r="A6" s="28" t="s">
        <v>26</v>
      </c>
      <c r="B6" s="29"/>
      <c r="C6" s="30"/>
      <c r="D6" s="31"/>
      <c r="E6" s="32">
        <f t="shared" si="0"/>
        <v>8</v>
      </c>
      <c r="F6" s="33">
        <f t="shared" si="1"/>
        <v>54</v>
      </c>
      <c r="G6" s="34">
        <f t="shared" si="2"/>
        <v>4</v>
      </c>
      <c r="H6" s="35">
        <f t="shared" si="3"/>
        <v>2</v>
      </c>
      <c r="I6" s="36">
        <f t="shared" si="4"/>
        <v>234.47</v>
      </c>
      <c r="J6" s="37">
        <v>42.97</v>
      </c>
      <c r="K6" s="60">
        <v>0</v>
      </c>
      <c r="L6" s="39">
        <v>0</v>
      </c>
      <c r="M6" s="39">
        <v>0</v>
      </c>
      <c r="N6" s="40">
        <f t="shared" si="5"/>
        <v>42.97</v>
      </c>
      <c r="O6" s="35">
        <f t="shared" si="6"/>
        <v>6</v>
      </c>
      <c r="P6" s="37">
        <v>39.45</v>
      </c>
      <c r="Q6" s="38">
        <v>0</v>
      </c>
      <c r="R6" s="39">
        <v>0</v>
      </c>
      <c r="S6" s="39">
        <v>0</v>
      </c>
      <c r="T6" s="41">
        <f t="shared" si="7"/>
        <v>39.45</v>
      </c>
      <c r="U6" s="42">
        <f t="shared" si="8"/>
        <v>9</v>
      </c>
      <c r="V6" s="37">
        <v>50.57</v>
      </c>
      <c r="W6" s="38">
        <v>2</v>
      </c>
      <c r="X6" s="39">
        <v>0</v>
      </c>
      <c r="Y6" s="39">
        <v>0</v>
      </c>
      <c r="Z6" s="41">
        <f t="shared" si="9"/>
        <v>60.57</v>
      </c>
      <c r="AA6" s="42">
        <f t="shared" si="10"/>
        <v>14</v>
      </c>
      <c r="AB6" s="37">
        <v>46.23</v>
      </c>
      <c r="AC6" s="38">
        <v>0</v>
      </c>
      <c r="AD6" s="39">
        <v>0</v>
      </c>
      <c r="AE6" s="39">
        <v>0</v>
      </c>
      <c r="AF6" s="41">
        <f t="shared" si="11"/>
        <v>46.23</v>
      </c>
      <c r="AG6" s="42">
        <f t="shared" si="12"/>
        <v>11</v>
      </c>
      <c r="AH6" s="37">
        <v>45.25</v>
      </c>
      <c r="AI6" s="38">
        <v>0</v>
      </c>
      <c r="AJ6" s="39">
        <v>0</v>
      </c>
      <c r="AK6" s="39">
        <v>0</v>
      </c>
      <c r="AL6" s="41">
        <f t="shared" si="13"/>
        <v>45.25</v>
      </c>
      <c r="AM6" s="42">
        <f t="shared" si="14"/>
        <v>14</v>
      </c>
      <c r="AN6" s="43" t="s">
        <v>27</v>
      </c>
    </row>
    <row r="7" spans="1:40" s="43" customFormat="1" ht="15.75">
      <c r="A7" s="28" t="s">
        <v>72</v>
      </c>
      <c r="B7" s="29"/>
      <c r="C7" s="30"/>
      <c r="D7" s="31"/>
      <c r="E7" s="32">
        <f t="shared" si="0"/>
        <v>36</v>
      </c>
      <c r="F7" s="33">
        <f t="shared" si="1"/>
        <v>174</v>
      </c>
      <c r="G7" s="34">
        <f t="shared" si="2"/>
        <v>2</v>
      </c>
      <c r="H7" s="35">
        <f t="shared" si="3"/>
        <v>3</v>
      </c>
      <c r="I7" s="36">
        <f t="shared" si="4"/>
        <v>723.57</v>
      </c>
      <c r="J7" s="37">
        <v>148.3</v>
      </c>
      <c r="K7" s="38">
        <v>0</v>
      </c>
      <c r="L7" s="39">
        <v>0</v>
      </c>
      <c r="M7" s="39">
        <v>0</v>
      </c>
      <c r="N7" s="40">
        <f t="shared" si="5"/>
        <v>148.3</v>
      </c>
      <c r="O7" s="35">
        <f t="shared" si="6"/>
        <v>34</v>
      </c>
      <c r="P7" s="37">
        <v>152.61</v>
      </c>
      <c r="Q7" s="38">
        <v>1</v>
      </c>
      <c r="R7" s="39">
        <v>0</v>
      </c>
      <c r="S7" s="39">
        <v>0</v>
      </c>
      <c r="T7" s="41">
        <f t="shared" si="7"/>
        <v>157.61</v>
      </c>
      <c r="U7" s="42">
        <f t="shared" si="8"/>
        <v>35</v>
      </c>
      <c r="V7" s="37">
        <v>130.39</v>
      </c>
      <c r="W7" s="38">
        <v>1</v>
      </c>
      <c r="X7" s="39">
        <v>0</v>
      </c>
      <c r="Y7" s="39">
        <v>0</v>
      </c>
      <c r="Z7" s="41">
        <f t="shared" si="9"/>
        <v>135.39</v>
      </c>
      <c r="AA7" s="42">
        <f t="shared" si="10"/>
        <v>35</v>
      </c>
      <c r="AB7" s="37">
        <v>130.52</v>
      </c>
      <c r="AC7" s="38">
        <v>1</v>
      </c>
      <c r="AD7" s="39">
        <v>0</v>
      </c>
      <c r="AE7" s="39">
        <v>0</v>
      </c>
      <c r="AF7" s="41">
        <f t="shared" si="11"/>
        <v>135.52</v>
      </c>
      <c r="AG7" s="42">
        <f t="shared" si="12"/>
        <v>34</v>
      </c>
      <c r="AH7" s="37">
        <v>146.75</v>
      </c>
      <c r="AI7" s="38">
        <v>0</v>
      </c>
      <c r="AJ7" s="39">
        <v>0</v>
      </c>
      <c r="AK7" s="39">
        <v>0</v>
      </c>
      <c r="AL7" s="41">
        <f t="shared" si="13"/>
        <v>146.75</v>
      </c>
      <c r="AM7" s="42">
        <f t="shared" si="14"/>
        <v>36</v>
      </c>
      <c r="AN7" s="43" t="s">
        <v>73</v>
      </c>
    </row>
    <row r="8" spans="1:40" s="43" customFormat="1" ht="15.75">
      <c r="A8" s="28" t="s">
        <v>35</v>
      </c>
      <c r="B8" s="29"/>
      <c r="C8" s="30"/>
      <c r="D8" s="31"/>
      <c r="E8" s="32">
        <f t="shared" si="0"/>
        <v>7</v>
      </c>
      <c r="F8" s="33">
        <f t="shared" si="1"/>
        <v>51</v>
      </c>
      <c r="G8" s="34">
        <f t="shared" si="2"/>
        <v>3</v>
      </c>
      <c r="H8" s="35">
        <f t="shared" si="3"/>
        <v>5</v>
      </c>
      <c r="I8" s="36">
        <f t="shared" si="4"/>
        <v>236.49</v>
      </c>
      <c r="J8" s="37">
        <v>44.02</v>
      </c>
      <c r="K8" s="60">
        <v>1</v>
      </c>
      <c r="L8" s="39">
        <v>0</v>
      </c>
      <c r="M8" s="39">
        <v>0</v>
      </c>
      <c r="N8" s="40">
        <f t="shared" si="5"/>
        <v>49.02</v>
      </c>
      <c r="O8" s="35">
        <f t="shared" si="6"/>
        <v>9</v>
      </c>
      <c r="P8" s="37">
        <v>32.25</v>
      </c>
      <c r="Q8" s="38">
        <v>0</v>
      </c>
      <c r="R8" s="39">
        <v>0</v>
      </c>
      <c r="S8" s="39">
        <v>0</v>
      </c>
      <c r="T8" s="41">
        <f t="shared" si="7"/>
        <v>32.25</v>
      </c>
      <c r="U8" s="42">
        <f t="shared" si="8"/>
        <v>4</v>
      </c>
      <c r="V8" s="37">
        <v>49.27</v>
      </c>
      <c r="W8" s="38">
        <v>4</v>
      </c>
      <c r="X8" s="39">
        <v>0</v>
      </c>
      <c r="Y8" s="39">
        <v>0</v>
      </c>
      <c r="Z8" s="41">
        <f t="shared" si="9"/>
        <v>69.27000000000001</v>
      </c>
      <c r="AA8" s="42">
        <f t="shared" si="10"/>
        <v>21</v>
      </c>
      <c r="AB8" s="37">
        <v>45.94</v>
      </c>
      <c r="AC8" s="38">
        <v>0</v>
      </c>
      <c r="AD8" s="39">
        <v>0</v>
      </c>
      <c r="AE8" s="39">
        <v>0</v>
      </c>
      <c r="AF8" s="41">
        <f t="shared" si="11"/>
        <v>45.94</v>
      </c>
      <c r="AG8" s="42">
        <f t="shared" si="12"/>
        <v>10</v>
      </c>
      <c r="AH8" s="37">
        <v>40.01</v>
      </c>
      <c r="AI8" s="38">
        <v>0</v>
      </c>
      <c r="AJ8" s="39">
        <v>0</v>
      </c>
      <c r="AK8" s="39">
        <v>0</v>
      </c>
      <c r="AL8" s="41">
        <f t="shared" si="13"/>
        <v>40.01</v>
      </c>
      <c r="AM8" s="42">
        <f t="shared" si="14"/>
        <v>7</v>
      </c>
      <c r="AN8" s="43" t="s">
        <v>36</v>
      </c>
    </row>
    <row r="9" spans="1:40" s="43" customFormat="1" ht="15.75">
      <c r="A9" s="28" t="s">
        <v>51</v>
      </c>
      <c r="B9" s="29"/>
      <c r="C9" s="30"/>
      <c r="D9" s="31"/>
      <c r="E9" s="32">
        <f t="shared" si="0"/>
        <v>17</v>
      </c>
      <c r="F9" s="33">
        <f t="shared" si="1"/>
        <v>91</v>
      </c>
      <c r="G9" s="34">
        <f t="shared" si="2"/>
        <v>3</v>
      </c>
      <c r="H9" s="35">
        <f t="shared" si="3"/>
        <v>4</v>
      </c>
      <c r="I9" s="36">
        <f t="shared" si="4"/>
        <v>292.7</v>
      </c>
      <c r="J9" s="37">
        <v>52.97</v>
      </c>
      <c r="K9" s="38">
        <v>0</v>
      </c>
      <c r="L9" s="39">
        <v>0</v>
      </c>
      <c r="M9" s="39">
        <v>0</v>
      </c>
      <c r="N9" s="40">
        <f t="shared" si="5"/>
        <v>52.97</v>
      </c>
      <c r="O9" s="35">
        <f t="shared" si="6"/>
        <v>14</v>
      </c>
      <c r="P9" s="37">
        <v>50.12</v>
      </c>
      <c r="Q9" s="38">
        <v>0</v>
      </c>
      <c r="R9" s="39">
        <v>0</v>
      </c>
      <c r="S9" s="39">
        <v>0</v>
      </c>
      <c r="T9" s="41">
        <f t="shared" si="7"/>
        <v>50.12</v>
      </c>
      <c r="U9" s="42">
        <f t="shared" si="8"/>
        <v>17</v>
      </c>
      <c r="V9" s="37">
        <v>47.32</v>
      </c>
      <c r="W9" s="60">
        <v>2</v>
      </c>
      <c r="X9" s="39">
        <v>0</v>
      </c>
      <c r="Y9" s="39">
        <v>0</v>
      </c>
      <c r="Z9" s="41">
        <f t="shared" si="9"/>
        <v>57.32</v>
      </c>
      <c r="AA9" s="42">
        <f t="shared" si="10"/>
        <v>12</v>
      </c>
      <c r="AB9" s="37">
        <v>55.47</v>
      </c>
      <c r="AC9" s="38">
        <v>0</v>
      </c>
      <c r="AD9" s="39">
        <v>1</v>
      </c>
      <c r="AE9" s="39">
        <v>0</v>
      </c>
      <c r="AF9" s="41">
        <f t="shared" si="11"/>
        <v>65.47</v>
      </c>
      <c r="AG9" s="42">
        <f t="shared" si="12"/>
        <v>24</v>
      </c>
      <c r="AH9" s="37">
        <v>56.82</v>
      </c>
      <c r="AI9" s="38">
        <v>2</v>
      </c>
      <c r="AJ9" s="39">
        <v>0</v>
      </c>
      <c r="AK9" s="39">
        <v>0</v>
      </c>
      <c r="AL9" s="41">
        <f t="shared" si="13"/>
        <v>66.82</v>
      </c>
      <c r="AM9" s="42">
        <f t="shared" si="14"/>
        <v>24</v>
      </c>
      <c r="AN9" s="43" t="s">
        <v>36</v>
      </c>
    </row>
    <row r="10" spans="1:40" s="43" customFormat="1" ht="15.75">
      <c r="A10" s="28" t="s">
        <v>61</v>
      </c>
      <c r="B10" s="29"/>
      <c r="C10" s="30"/>
      <c r="D10" s="31"/>
      <c r="E10" s="32">
        <f t="shared" si="0"/>
        <v>21</v>
      </c>
      <c r="F10" s="33">
        <f t="shared" si="1"/>
        <v>102</v>
      </c>
      <c r="G10" s="34">
        <f t="shared" si="2"/>
        <v>2</v>
      </c>
      <c r="H10" s="35">
        <f t="shared" si="3"/>
        <v>6</v>
      </c>
      <c r="I10" s="36">
        <f t="shared" si="4"/>
        <v>312.21</v>
      </c>
      <c r="J10" s="37">
        <v>51.21</v>
      </c>
      <c r="K10" s="38">
        <v>2</v>
      </c>
      <c r="L10" s="39">
        <v>1</v>
      </c>
      <c r="M10" s="39">
        <v>0</v>
      </c>
      <c r="N10" s="40">
        <f t="shared" si="5"/>
        <v>71.21000000000001</v>
      </c>
      <c r="O10" s="35">
        <f t="shared" si="6"/>
        <v>23</v>
      </c>
      <c r="P10" s="37">
        <v>49.14</v>
      </c>
      <c r="Q10" s="38">
        <v>0</v>
      </c>
      <c r="R10" s="39">
        <v>0</v>
      </c>
      <c r="S10" s="39">
        <v>0</v>
      </c>
      <c r="T10" s="41">
        <f t="shared" si="7"/>
        <v>49.14</v>
      </c>
      <c r="U10" s="42">
        <f t="shared" si="8"/>
        <v>16</v>
      </c>
      <c r="V10" s="37">
        <v>55.41</v>
      </c>
      <c r="W10" s="38">
        <v>2</v>
      </c>
      <c r="X10" s="39">
        <v>0</v>
      </c>
      <c r="Y10" s="39">
        <v>0</v>
      </c>
      <c r="Z10" s="41">
        <f t="shared" si="9"/>
        <v>65.41</v>
      </c>
      <c r="AA10" s="42">
        <f t="shared" si="10"/>
        <v>18</v>
      </c>
      <c r="AB10" s="37">
        <v>59.29</v>
      </c>
      <c r="AC10" s="38">
        <v>0</v>
      </c>
      <c r="AD10" s="39">
        <v>0</v>
      </c>
      <c r="AE10" s="39">
        <v>0</v>
      </c>
      <c r="AF10" s="41">
        <f t="shared" si="11"/>
        <v>59.29</v>
      </c>
      <c r="AG10" s="42">
        <f t="shared" si="12"/>
        <v>20</v>
      </c>
      <c r="AH10" s="37">
        <v>57.16</v>
      </c>
      <c r="AI10" s="38">
        <v>2</v>
      </c>
      <c r="AJ10" s="39">
        <v>0</v>
      </c>
      <c r="AK10" s="39">
        <v>0</v>
      </c>
      <c r="AL10" s="41">
        <f t="shared" si="13"/>
        <v>67.16</v>
      </c>
      <c r="AM10" s="42">
        <f t="shared" si="14"/>
        <v>25</v>
      </c>
      <c r="AN10" s="43" t="s">
        <v>36</v>
      </c>
    </row>
    <row r="11" spans="1:40" s="43" customFormat="1" ht="15.75">
      <c r="A11" s="28" t="s">
        <v>66</v>
      </c>
      <c r="B11" s="29"/>
      <c r="C11" s="30"/>
      <c r="D11" s="31"/>
      <c r="E11" s="32">
        <f t="shared" si="0"/>
        <v>25</v>
      </c>
      <c r="F11" s="33">
        <f t="shared" si="1"/>
        <v>121</v>
      </c>
      <c r="G11" s="34">
        <f t="shared" si="2"/>
        <v>2</v>
      </c>
      <c r="H11" s="35">
        <f t="shared" si="3"/>
        <v>3</v>
      </c>
      <c r="I11" s="36">
        <f t="shared" si="4"/>
        <v>360.08</v>
      </c>
      <c r="J11" s="37">
        <v>62.77</v>
      </c>
      <c r="K11" s="38">
        <v>1</v>
      </c>
      <c r="L11" s="39">
        <v>0</v>
      </c>
      <c r="M11" s="39">
        <v>0</v>
      </c>
      <c r="N11" s="40">
        <f t="shared" si="5"/>
        <v>67.77000000000001</v>
      </c>
      <c r="O11" s="35">
        <f t="shared" si="6"/>
        <v>22</v>
      </c>
      <c r="P11" s="37">
        <v>67.98</v>
      </c>
      <c r="Q11" s="38">
        <v>0</v>
      </c>
      <c r="R11" s="39">
        <v>1</v>
      </c>
      <c r="S11" s="39">
        <v>0</v>
      </c>
      <c r="T11" s="41">
        <f t="shared" si="7"/>
        <v>77.98</v>
      </c>
      <c r="U11" s="42">
        <f t="shared" si="8"/>
        <v>28</v>
      </c>
      <c r="V11" s="37">
        <v>67.76</v>
      </c>
      <c r="W11" s="38">
        <v>1</v>
      </c>
      <c r="X11" s="39">
        <v>0</v>
      </c>
      <c r="Y11" s="39">
        <v>0</v>
      </c>
      <c r="Z11" s="41">
        <f t="shared" si="9"/>
        <v>72.76</v>
      </c>
      <c r="AA11" s="42">
        <f t="shared" si="10"/>
        <v>22</v>
      </c>
      <c r="AB11" s="37">
        <v>71.82</v>
      </c>
      <c r="AC11" s="38">
        <v>1</v>
      </c>
      <c r="AD11" s="39">
        <v>0</v>
      </c>
      <c r="AE11" s="39">
        <v>0</v>
      </c>
      <c r="AF11" s="41">
        <f t="shared" si="11"/>
        <v>76.82</v>
      </c>
      <c r="AG11" s="42">
        <f t="shared" si="12"/>
        <v>26</v>
      </c>
      <c r="AH11" s="37">
        <v>64.75</v>
      </c>
      <c r="AI11" s="38">
        <v>0</v>
      </c>
      <c r="AJ11" s="39">
        <v>0</v>
      </c>
      <c r="AK11" s="39">
        <v>0</v>
      </c>
      <c r="AL11" s="41">
        <f t="shared" si="13"/>
        <v>64.75</v>
      </c>
      <c r="AM11" s="42">
        <f t="shared" si="14"/>
        <v>23</v>
      </c>
      <c r="AN11" s="43" t="s">
        <v>36</v>
      </c>
    </row>
    <row r="12" spans="1:40" s="43" customFormat="1" ht="15.75">
      <c r="A12" s="28" t="s">
        <v>53</v>
      </c>
      <c r="B12" s="29"/>
      <c r="C12" s="30"/>
      <c r="D12" s="31"/>
      <c r="E12" s="32">
        <f t="shared" si="0"/>
        <v>27</v>
      </c>
      <c r="F12" s="33">
        <f t="shared" si="1"/>
        <v>125</v>
      </c>
      <c r="G12" s="34">
        <f t="shared" si="2"/>
        <v>5</v>
      </c>
      <c r="H12" s="35">
        <f t="shared" si="3"/>
        <v>0</v>
      </c>
      <c r="I12" s="36">
        <f t="shared" si="4"/>
        <v>356.57000000000005</v>
      </c>
      <c r="J12" s="61">
        <v>78.65</v>
      </c>
      <c r="K12" s="38">
        <v>0</v>
      </c>
      <c r="L12" s="39">
        <v>0</v>
      </c>
      <c r="M12" s="39">
        <v>0</v>
      </c>
      <c r="N12" s="40">
        <f t="shared" si="5"/>
        <v>78.65</v>
      </c>
      <c r="O12" s="35">
        <f t="shared" si="6"/>
        <v>26</v>
      </c>
      <c r="P12" s="37">
        <v>58.58</v>
      </c>
      <c r="Q12" s="38">
        <v>0</v>
      </c>
      <c r="R12" s="39">
        <v>0</v>
      </c>
      <c r="S12" s="39">
        <v>0</v>
      </c>
      <c r="T12" s="41">
        <f t="shared" si="7"/>
        <v>58.58</v>
      </c>
      <c r="U12" s="42">
        <f t="shared" si="8"/>
        <v>23</v>
      </c>
      <c r="V12" s="37">
        <v>81.16</v>
      </c>
      <c r="W12" s="38">
        <v>0</v>
      </c>
      <c r="X12" s="39">
        <v>0</v>
      </c>
      <c r="Y12" s="39">
        <v>0</v>
      </c>
      <c r="Z12" s="41">
        <f t="shared" si="9"/>
        <v>81.16</v>
      </c>
      <c r="AA12" s="42">
        <f t="shared" si="10"/>
        <v>26</v>
      </c>
      <c r="AB12" s="37">
        <v>61.31</v>
      </c>
      <c r="AC12" s="38">
        <v>0</v>
      </c>
      <c r="AD12" s="39">
        <v>0</v>
      </c>
      <c r="AE12" s="39">
        <v>0</v>
      </c>
      <c r="AF12" s="41">
        <f t="shared" si="11"/>
        <v>61.31</v>
      </c>
      <c r="AG12" s="42">
        <f t="shared" si="12"/>
        <v>22</v>
      </c>
      <c r="AH12" s="37">
        <v>76.87</v>
      </c>
      <c r="AI12" s="38">
        <v>0</v>
      </c>
      <c r="AJ12" s="39">
        <v>0</v>
      </c>
      <c r="AK12" s="39">
        <v>0</v>
      </c>
      <c r="AL12" s="41">
        <f t="shared" si="13"/>
        <v>76.87</v>
      </c>
      <c r="AM12" s="42">
        <f t="shared" si="14"/>
        <v>28</v>
      </c>
      <c r="AN12" s="43" t="s">
        <v>36</v>
      </c>
    </row>
    <row r="13" spans="1:40" s="43" customFormat="1" ht="15.75">
      <c r="A13" s="28" t="s">
        <v>39</v>
      </c>
      <c r="B13" s="29"/>
      <c r="C13" s="30"/>
      <c r="D13" s="31"/>
      <c r="E13" s="32">
        <f t="shared" si="0"/>
        <v>31</v>
      </c>
      <c r="F13" s="33">
        <f t="shared" si="1"/>
        <v>148</v>
      </c>
      <c r="G13" s="34">
        <f t="shared" si="2"/>
        <v>3</v>
      </c>
      <c r="H13" s="35">
        <f t="shared" si="3"/>
        <v>12</v>
      </c>
      <c r="I13" s="36">
        <f t="shared" si="4"/>
        <v>460.07</v>
      </c>
      <c r="J13" s="37">
        <v>71.39</v>
      </c>
      <c r="K13" s="60">
        <v>0</v>
      </c>
      <c r="L13" s="39">
        <v>0</v>
      </c>
      <c r="M13" s="39">
        <v>0</v>
      </c>
      <c r="N13" s="40">
        <f t="shared" si="5"/>
        <v>71.39</v>
      </c>
      <c r="O13" s="35">
        <f t="shared" si="6"/>
        <v>24</v>
      </c>
      <c r="P13" s="37">
        <v>73.3</v>
      </c>
      <c r="Q13" s="38">
        <v>4</v>
      </c>
      <c r="R13" s="39">
        <v>0</v>
      </c>
      <c r="S13" s="39">
        <v>0</v>
      </c>
      <c r="T13" s="41">
        <f t="shared" si="7"/>
        <v>93.3</v>
      </c>
      <c r="U13" s="42">
        <f t="shared" si="8"/>
        <v>31</v>
      </c>
      <c r="V13" s="37">
        <v>71.71</v>
      </c>
      <c r="W13" s="38">
        <v>8</v>
      </c>
      <c r="X13" s="39">
        <v>0</v>
      </c>
      <c r="Y13" s="39">
        <v>0</v>
      </c>
      <c r="Z13" s="41">
        <f t="shared" si="9"/>
        <v>111.71</v>
      </c>
      <c r="AA13" s="42">
        <f t="shared" si="10"/>
        <v>32</v>
      </c>
      <c r="AB13" s="37">
        <v>102.55</v>
      </c>
      <c r="AC13" s="38">
        <v>0</v>
      </c>
      <c r="AD13" s="39">
        <v>0</v>
      </c>
      <c r="AE13" s="39">
        <v>0</v>
      </c>
      <c r="AF13" s="41">
        <v>102.55</v>
      </c>
      <c r="AG13" s="42">
        <f t="shared" si="12"/>
        <v>32</v>
      </c>
      <c r="AH13" s="37">
        <v>81.12</v>
      </c>
      <c r="AI13" s="38">
        <v>0</v>
      </c>
      <c r="AJ13" s="39">
        <v>0</v>
      </c>
      <c r="AK13" s="39">
        <v>0</v>
      </c>
      <c r="AL13" s="41">
        <f t="shared" si="13"/>
        <v>81.12</v>
      </c>
      <c r="AM13" s="42">
        <f t="shared" si="14"/>
        <v>29</v>
      </c>
      <c r="AN13" s="43" t="s">
        <v>40</v>
      </c>
    </row>
    <row r="14" spans="1:40" s="43" customFormat="1" ht="15.75">
      <c r="A14" s="28" t="s">
        <v>49</v>
      </c>
      <c r="B14" s="29"/>
      <c r="C14" s="30"/>
      <c r="D14" s="31"/>
      <c r="E14" s="32">
        <f t="shared" si="0"/>
        <v>33</v>
      </c>
      <c r="F14" s="33">
        <f t="shared" si="1"/>
        <v>157</v>
      </c>
      <c r="G14" s="34">
        <f t="shared" si="2"/>
        <v>2</v>
      </c>
      <c r="H14" s="35">
        <f t="shared" si="3"/>
        <v>14</v>
      </c>
      <c r="I14" s="36">
        <f t="shared" si="4"/>
        <v>544.8</v>
      </c>
      <c r="J14" s="37">
        <v>91.86</v>
      </c>
      <c r="K14" s="38">
        <v>2</v>
      </c>
      <c r="L14" s="39">
        <v>0</v>
      </c>
      <c r="M14" s="39">
        <v>0</v>
      </c>
      <c r="N14" s="40">
        <f t="shared" si="5"/>
        <v>101.86</v>
      </c>
      <c r="O14" s="35">
        <f t="shared" si="6"/>
        <v>30</v>
      </c>
      <c r="P14" s="37">
        <v>68.58</v>
      </c>
      <c r="Q14" s="60">
        <v>0</v>
      </c>
      <c r="R14" s="39">
        <v>0</v>
      </c>
      <c r="S14" s="39">
        <v>0</v>
      </c>
      <c r="T14" s="41">
        <f t="shared" si="7"/>
        <v>68.58</v>
      </c>
      <c r="U14" s="42">
        <f t="shared" si="8"/>
        <v>26</v>
      </c>
      <c r="V14" s="37">
        <v>88.13</v>
      </c>
      <c r="W14" s="38">
        <v>7</v>
      </c>
      <c r="X14" s="39">
        <v>0</v>
      </c>
      <c r="Y14" s="39">
        <v>0</v>
      </c>
      <c r="Z14" s="41">
        <f t="shared" si="9"/>
        <v>123.13</v>
      </c>
      <c r="AA14" s="42">
        <f t="shared" si="10"/>
        <v>34</v>
      </c>
      <c r="AB14" s="37">
        <v>93.09</v>
      </c>
      <c r="AC14" s="38">
        <v>5</v>
      </c>
      <c r="AD14" s="39">
        <v>1</v>
      </c>
      <c r="AE14" s="39">
        <v>0</v>
      </c>
      <c r="AF14" s="41">
        <f aca="true" t="shared" si="15" ref="AF14:AF41">IF((OR(AB14="",AB14="DNF",AB14="DQ",AB14="DNC")),"",(AB14+(5*AC14)+(AD14*10)-(AE14*10)))</f>
        <v>128.09</v>
      </c>
      <c r="AG14" s="42">
        <f t="shared" si="12"/>
        <v>33</v>
      </c>
      <c r="AH14" s="37">
        <v>123.14</v>
      </c>
      <c r="AI14" s="38">
        <v>0</v>
      </c>
      <c r="AJ14" s="39">
        <v>0</v>
      </c>
      <c r="AK14" s="39">
        <v>0</v>
      </c>
      <c r="AL14" s="41">
        <f t="shared" si="13"/>
        <v>123.14</v>
      </c>
      <c r="AM14" s="42">
        <f t="shared" si="14"/>
        <v>34</v>
      </c>
      <c r="AN14" s="43" t="s">
        <v>40</v>
      </c>
    </row>
    <row r="15" spans="1:40" s="43" customFormat="1" ht="15.75">
      <c r="A15" s="28" t="s">
        <v>59</v>
      </c>
      <c r="B15" s="29"/>
      <c r="C15" s="30"/>
      <c r="D15" s="31"/>
      <c r="E15" s="32">
        <f t="shared" si="0"/>
        <v>2</v>
      </c>
      <c r="F15" s="33">
        <f t="shared" si="1"/>
        <v>11</v>
      </c>
      <c r="G15" s="34">
        <f t="shared" si="2"/>
        <v>5</v>
      </c>
      <c r="H15" s="35">
        <f t="shared" si="3"/>
        <v>0</v>
      </c>
      <c r="I15" s="36">
        <f t="shared" si="4"/>
        <v>166.83</v>
      </c>
      <c r="J15" s="37">
        <v>30.82</v>
      </c>
      <c r="K15" s="38">
        <v>0</v>
      </c>
      <c r="L15" s="39">
        <v>0</v>
      </c>
      <c r="M15" s="39">
        <v>0</v>
      </c>
      <c r="N15" s="40">
        <f t="shared" si="5"/>
        <v>30.82</v>
      </c>
      <c r="O15" s="35">
        <f t="shared" si="6"/>
        <v>1</v>
      </c>
      <c r="P15" s="37">
        <v>29.03</v>
      </c>
      <c r="Q15" s="38">
        <v>0</v>
      </c>
      <c r="R15" s="39">
        <v>0</v>
      </c>
      <c r="S15" s="39">
        <v>0</v>
      </c>
      <c r="T15" s="41">
        <f t="shared" si="7"/>
        <v>29.03</v>
      </c>
      <c r="U15" s="42">
        <f t="shared" si="8"/>
        <v>1</v>
      </c>
      <c r="V15" s="37">
        <v>37.2</v>
      </c>
      <c r="W15" s="38">
        <v>0</v>
      </c>
      <c r="X15" s="39">
        <v>0</v>
      </c>
      <c r="Y15" s="39">
        <v>0</v>
      </c>
      <c r="Z15" s="41">
        <f t="shared" si="9"/>
        <v>37.2</v>
      </c>
      <c r="AA15" s="42">
        <f t="shared" si="10"/>
        <v>3</v>
      </c>
      <c r="AB15" s="37">
        <v>36.51</v>
      </c>
      <c r="AC15" s="38">
        <v>0</v>
      </c>
      <c r="AD15" s="39">
        <v>0</v>
      </c>
      <c r="AE15" s="39">
        <v>0</v>
      </c>
      <c r="AF15" s="41">
        <f t="shared" si="15"/>
        <v>36.51</v>
      </c>
      <c r="AG15" s="42">
        <f t="shared" si="12"/>
        <v>3</v>
      </c>
      <c r="AH15" s="37">
        <v>33.27</v>
      </c>
      <c r="AI15" s="38">
        <v>0</v>
      </c>
      <c r="AJ15" s="39">
        <v>0</v>
      </c>
      <c r="AK15" s="39">
        <v>0</v>
      </c>
      <c r="AL15" s="41">
        <f t="shared" si="13"/>
        <v>33.27</v>
      </c>
      <c r="AM15" s="42">
        <f t="shared" si="14"/>
        <v>3</v>
      </c>
      <c r="AN15" s="43" t="s">
        <v>28</v>
      </c>
    </row>
    <row r="16" spans="1:40" s="43" customFormat="1" ht="15.75">
      <c r="A16" s="28" t="s">
        <v>29</v>
      </c>
      <c r="B16" s="29"/>
      <c r="C16" s="30"/>
      <c r="D16" s="31"/>
      <c r="E16" s="32">
        <f t="shared" si="0"/>
        <v>18</v>
      </c>
      <c r="F16" s="33">
        <f t="shared" si="1"/>
        <v>93</v>
      </c>
      <c r="G16" s="34">
        <f t="shared" si="2"/>
        <v>1</v>
      </c>
      <c r="H16" s="35">
        <f t="shared" si="3"/>
        <v>14</v>
      </c>
      <c r="I16" s="36">
        <f t="shared" si="4"/>
        <v>315.9</v>
      </c>
      <c r="J16" s="37">
        <v>48.4</v>
      </c>
      <c r="K16" s="60">
        <v>0</v>
      </c>
      <c r="L16" s="39">
        <v>0</v>
      </c>
      <c r="M16" s="39">
        <v>0</v>
      </c>
      <c r="N16" s="40">
        <f t="shared" si="5"/>
        <v>48.4</v>
      </c>
      <c r="O16" s="35">
        <f t="shared" si="6"/>
        <v>8</v>
      </c>
      <c r="P16" s="37">
        <v>55.58</v>
      </c>
      <c r="Q16" s="38">
        <v>6</v>
      </c>
      <c r="R16" s="39">
        <v>0</v>
      </c>
      <c r="S16" s="39">
        <v>0</v>
      </c>
      <c r="T16" s="41">
        <f t="shared" si="7"/>
        <v>85.58</v>
      </c>
      <c r="U16" s="42">
        <f t="shared" si="8"/>
        <v>30</v>
      </c>
      <c r="V16" s="37">
        <v>49.97</v>
      </c>
      <c r="W16" s="38">
        <v>3</v>
      </c>
      <c r="X16" s="39">
        <v>0</v>
      </c>
      <c r="Y16" s="39">
        <v>0</v>
      </c>
      <c r="Z16" s="41">
        <f t="shared" si="9"/>
        <v>64.97</v>
      </c>
      <c r="AA16" s="42">
        <f t="shared" si="10"/>
        <v>17</v>
      </c>
      <c r="AB16" s="37">
        <v>45.87</v>
      </c>
      <c r="AC16" s="38">
        <v>3</v>
      </c>
      <c r="AD16" s="39">
        <v>0</v>
      </c>
      <c r="AE16" s="39">
        <v>0</v>
      </c>
      <c r="AF16" s="41">
        <f t="shared" si="15"/>
        <v>60.87</v>
      </c>
      <c r="AG16" s="42">
        <f t="shared" si="12"/>
        <v>21</v>
      </c>
      <c r="AH16" s="37">
        <v>46.08</v>
      </c>
      <c r="AI16" s="38">
        <v>2</v>
      </c>
      <c r="AJ16" s="39">
        <v>0</v>
      </c>
      <c r="AK16" s="39">
        <v>0</v>
      </c>
      <c r="AL16" s="41">
        <f t="shared" si="13"/>
        <v>56.08</v>
      </c>
      <c r="AM16" s="42">
        <f t="shared" si="14"/>
        <v>17</v>
      </c>
      <c r="AN16" s="43" t="s">
        <v>28</v>
      </c>
    </row>
    <row r="17" spans="1:40" s="43" customFormat="1" ht="15.75">
      <c r="A17" s="28" t="s">
        <v>58</v>
      </c>
      <c r="B17" s="29"/>
      <c r="C17" s="30"/>
      <c r="D17" s="31"/>
      <c r="E17" s="32">
        <f t="shared" si="0"/>
        <v>23</v>
      </c>
      <c r="F17" s="33">
        <f t="shared" si="1"/>
        <v>114</v>
      </c>
      <c r="G17" s="34">
        <f t="shared" si="2"/>
        <v>4</v>
      </c>
      <c r="H17" s="35">
        <f t="shared" si="3"/>
        <v>2</v>
      </c>
      <c r="I17" s="36">
        <f t="shared" si="4"/>
        <v>2139.48</v>
      </c>
      <c r="J17" s="37">
        <v>46.55</v>
      </c>
      <c r="K17" s="38">
        <v>2</v>
      </c>
      <c r="L17" s="39">
        <v>0</v>
      </c>
      <c r="M17" s="39">
        <v>0</v>
      </c>
      <c r="N17" s="40">
        <f t="shared" si="5"/>
        <v>56.55</v>
      </c>
      <c r="O17" s="35">
        <f t="shared" si="6"/>
        <v>17</v>
      </c>
      <c r="P17" s="37">
        <v>44.24</v>
      </c>
      <c r="Q17" s="38">
        <v>0</v>
      </c>
      <c r="R17" s="39">
        <v>0</v>
      </c>
      <c r="S17" s="39">
        <v>0</v>
      </c>
      <c r="T17" s="41">
        <f t="shared" si="7"/>
        <v>44.24</v>
      </c>
      <c r="U17" s="42">
        <f t="shared" si="8"/>
        <v>13</v>
      </c>
      <c r="V17" s="37">
        <v>999</v>
      </c>
      <c r="W17" s="38">
        <v>0</v>
      </c>
      <c r="X17" s="39">
        <v>0</v>
      </c>
      <c r="Y17" s="39">
        <v>0</v>
      </c>
      <c r="Z17" s="41">
        <f t="shared" si="9"/>
        <v>999</v>
      </c>
      <c r="AA17" s="42">
        <f t="shared" si="10"/>
        <v>38</v>
      </c>
      <c r="AB17" s="37">
        <v>999</v>
      </c>
      <c r="AC17" s="38">
        <v>0</v>
      </c>
      <c r="AD17" s="39">
        <v>0</v>
      </c>
      <c r="AE17" s="39">
        <v>0</v>
      </c>
      <c r="AF17" s="41">
        <f t="shared" si="15"/>
        <v>999</v>
      </c>
      <c r="AG17" s="42">
        <f t="shared" si="12"/>
        <v>38</v>
      </c>
      <c r="AH17" s="37">
        <v>40.69</v>
      </c>
      <c r="AI17" s="38">
        <v>0</v>
      </c>
      <c r="AJ17" s="39">
        <v>0</v>
      </c>
      <c r="AK17" s="39">
        <v>0</v>
      </c>
      <c r="AL17" s="41">
        <f t="shared" si="13"/>
        <v>40.69</v>
      </c>
      <c r="AM17" s="42">
        <f t="shared" si="14"/>
        <v>8</v>
      </c>
      <c r="AN17" s="43" t="s">
        <v>28</v>
      </c>
    </row>
    <row r="18" spans="1:40" s="43" customFormat="1" ht="15.75">
      <c r="A18" s="28" t="s">
        <v>64</v>
      </c>
      <c r="B18" s="29"/>
      <c r="C18" s="30"/>
      <c r="D18" s="31"/>
      <c r="E18" s="32">
        <f t="shared" si="0"/>
        <v>30</v>
      </c>
      <c r="F18" s="33">
        <f t="shared" si="1"/>
        <v>141</v>
      </c>
      <c r="G18" s="34">
        <f t="shared" si="2"/>
        <v>1</v>
      </c>
      <c r="H18" s="35">
        <f t="shared" si="3"/>
        <v>6</v>
      </c>
      <c r="I18" s="36">
        <f t="shared" si="4"/>
        <v>422.40000000000003</v>
      </c>
      <c r="J18" s="37">
        <v>97.04</v>
      </c>
      <c r="K18" s="38">
        <v>1</v>
      </c>
      <c r="L18" s="39">
        <v>0</v>
      </c>
      <c r="M18" s="39">
        <v>0</v>
      </c>
      <c r="N18" s="40">
        <f t="shared" si="5"/>
        <v>102.04</v>
      </c>
      <c r="O18" s="35">
        <f t="shared" si="6"/>
        <v>31</v>
      </c>
      <c r="P18" s="37">
        <v>64.04</v>
      </c>
      <c r="Q18" s="38">
        <v>0</v>
      </c>
      <c r="R18" s="39">
        <v>0</v>
      </c>
      <c r="S18" s="39">
        <v>0</v>
      </c>
      <c r="T18" s="41">
        <f t="shared" si="7"/>
        <v>64.04</v>
      </c>
      <c r="U18" s="42">
        <f t="shared" si="8"/>
        <v>25</v>
      </c>
      <c r="V18" s="37">
        <v>69.27</v>
      </c>
      <c r="W18" s="38">
        <v>2</v>
      </c>
      <c r="X18" s="39">
        <v>0</v>
      </c>
      <c r="Y18" s="39">
        <v>0</v>
      </c>
      <c r="Z18" s="41">
        <f t="shared" si="9"/>
        <v>79.27</v>
      </c>
      <c r="AA18" s="42">
        <f t="shared" si="10"/>
        <v>25</v>
      </c>
      <c r="AB18" s="37">
        <v>79.09</v>
      </c>
      <c r="AC18" s="38">
        <v>1</v>
      </c>
      <c r="AD18" s="39">
        <v>0</v>
      </c>
      <c r="AE18" s="39">
        <v>0</v>
      </c>
      <c r="AF18" s="41">
        <f t="shared" si="15"/>
        <v>84.09</v>
      </c>
      <c r="AG18" s="42">
        <f t="shared" si="12"/>
        <v>29</v>
      </c>
      <c r="AH18" s="37">
        <v>82.96</v>
      </c>
      <c r="AI18" s="38">
        <v>2</v>
      </c>
      <c r="AJ18" s="39">
        <v>0</v>
      </c>
      <c r="AK18" s="39">
        <v>0</v>
      </c>
      <c r="AL18" s="41">
        <f t="shared" si="13"/>
        <v>92.96</v>
      </c>
      <c r="AM18" s="42">
        <f t="shared" si="14"/>
        <v>31</v>
      </c>
      <c r="AN18" s="43" t="s">
        <v>28</v>
      </c>
    </row>
    <row r="19" spans="1:40" s="43" customFormat="1" ht="15.75">
      <c r="A19" s="28" t="s">
        <v>56</v>
      </c>
      <c r="B19" s="29"/>
      <c r="C19" s="30"/>
      <c r="D19" s="31"/>
      <c r="E19" s="32">
        <f t="shared" si="0"/>
        <v>1</v>
      </c>
      <c r="F19" s="33">
        <f t="shared" si="1"/>
        <v>10</v>
      </c>
      <c r="G19" s="34">
        <f t="shared" si="2"/>
        <v>5</v>
      </c>
      <c r="H19" s="35">
        <f t="shared" si="3"/>
        <v>0</v>
      </c>
      <c r="I19" s="36">
        <f t="shared" si="4"/>
        <v>169.33</v>
      </c>
      <c r="J19" s="37">
        <v>32.85</v>
      </c>
      <c r="K19" s="38">
        <v>0</v>
      </c>
      <c r="L19" s="39">
        <v>0</v>
      </c>
      <c r="M19" s="39">
        <v>0</v>
      </c>
      <c r="N19" s="40">
        <f t="shared" si="5"/>
        <v>32.85</v>
      </c>
      <c r="O19" s="35">
        <f t="shared" si="6"/>
        <v>2</v>
      </c>
      <c r="P19" s="37">
        <v>32.05</v>
      </c>
      <c r="Q19" s="38">
        <v>0</v>
      </c>
      <c r="R19" s="39">
        <v>0</v>
      </c>
      <c r="S19" s="39">
        <v>0</v>
      </c>
      <c r="T19" s="41">
        <f t="shared" si="7"/>
        <v>32.05</v>
      </c>
      <c r="U19" s="42">
        <f t="shared" si="8"/>
        <v>3</v>
      </c>
      <c r="V19" s="37">
        <v>36.54</v>
      </c>
      <c r="W19" s="38">
        <v>0</v>
      </c>
      <c r="X19" s="39">
        <v>0</v>
      </c>
      <c r="Y19" s="39">
        <v>0</v>
      </c>
      <c r="Z19" s="41">
        <f t="shared" si="9"/>
        <v>36.54</v>
      </c>
      <c r="AA19" s="42">
        <f t="shared" si="10"/>
        <v>2</v>
      </c>
      <c r="AB19" s="37">
        <v>35.42</v>
      </c>
      <c r="AC19" s="38">
        <v>0</v>
      </c>
      <c r="AD19" s="39">
        <v>0</v>
      </c>
      <c r="AE19" s="39">
        <v>0</v>
      </c>
      <c r="AF19" s="41">
        <f t="shared" si="15"/>
        <v>35.42</v>
      </c>
      <c r="AG19" s="42">
        <f t="shared" si="12"/>
        <v>1</v>
      </c>
      <c r="AH19" s="37">
        <v>32.47</v>
      </c>
      <c r="AI19" s="38">
        <v>0</v>
      </c>
      <c r="AJ19" s="39">
        <v>0</v>
      </c>
      <c r="AK19" s="39">
        <v>0</v>
      </c>
      <c r="AL19" s="41">
        <f t="shared" si="13"/>
        <v>32.47</v>
      </c>
      <c r="AM19" s="42">
        <f t="shared" si="14"/>
        <v>2</v>
      </c>
      <c r="AN19" s="43" t="s">
        <v>33</v>
      </c>
    </row>
    <row r="20" spans="1:40" s="43" customFormat="1" ht="15.75">
      <c r="A20" s="28" t="s">
        <v>32</v>
      </c>
      <c r="B20" s="29"/>
      <c r="C20" s="30"/>
      <c r="D20" s="31"/>
      <c r="E20" s="32">
        <f t="shared" si="0"/>
        <v>19</v>
      </c>
      <c r="F20" s="33">
        <f t="shared" si="1"/>
        <v>100</v>
      </c>
      <c r="G20" s="34">
        <f t="shared" si="2"/>
        <v>3</v>
      </c>
      <c r="H20" s="35">
        <f t="shared" si="3"/>
        <v>7</v>
      </c>
      <c r="I20" s="36">
        <f t="shared" si="4"/>
        <v>318.83</v>
      </c>
      <c r="J20" s="37">
        <v>67.74</v>
      </c>
      <c r="K20" s="38">
        <v>4</v>
      </c>
      <c r="L20" s="39">
        <v>0</v>
      </c>
      <c r="M20" s="39">
        <v>0</v>
      </c>
      <c r="N20" s="40">
        <f t="shared" si="5"/>
        <v>87.74</v>
      </c>
      <c r="O20" s="35">
        <f t="shared" si="6"/>
        <v>28</v>
      </c>
      <c r="P20" s="37">
        <v>53.09</v>
      </c>
      <c r="Q20" s="60">
        <v>0</v>
      </c>
      <c r="R20" s="39">
        <v>0</v>
      </c>
      <c r="S20" s="39">
        <v>0</v>
      </c>
      <c r="T20" s="41">
        <f t="shared" si="7"/>
        <v>53.09</v>
      </c>
      <c r="U20" s="42">
        <f t="shared" si="8"/>
        <v>19</v>
      </c>
      <c r="V20" s="37">
        <v>51.21</v>
      </c>
      <c r="W20" s="38">
        <v>3</v>
      </c>
      <c r="X20" s="39">
        <v>0</v>
      </c>
      <c r="Y20" s="39">
        <v>0</v>
      </c>
      <c r="Z20" s="41">
        <f t="shared" si="9"/>
        <v>66.21000000000001</v>
      </c>
      <c r="AA20" s="42">
        <f t="shared" si="10"/>
        <v>20</v>
      </c>
      <c r="AB20" s="37">
        <v>53.83</v>
      </c>
      <c r="AC20" s="38">
        <v>0</v>
      </c>
      <c r="AD20" s="39">
        <v>0</v>
      </c>
      <c r="AE20" s="39">
        <v>0</v>
      </c>
      <c r="AF20" s="41">
        <f t="shared" si="15"/>
        <v>53.83</v>
      </c>
      <c r="AG20" s="42">
        <f t="shared" si="12"/>
        <v>14</v>
      </c>
      <c r="AH20" s="37">
        <v>57.96</v>
      </c>
      <c r="AI20" s="38">
        <v>0</v>
      </c>
      <c r="AJ20" s="39">
        <v>0</v>
      </c>
      <c r="AK20" s="39">
        <v>0</v>
      </c>
      <c r="AL20" s="41">
        <f t="shared" si="13"/>
        <v>57.96</v>
      </c>
      <c r="AM20" s="42">
        <f t="shared" si="14"/>
        <v>19</v>
      </c>
      <c r="AN20" s="43" t="s">
        <v>33</v>
      </c>
    </row>
    <row r="21" spans="1:40" s="43" customFormat="1" ht="15.75">
      <c r="A21" s="28" t="s">
        <v>37</v>
      </c>
      <c r="B21" s="29"/>
      <c r="C21" s="30"/>
      <c r="D21" s="31"/>
      <c r="E21" s="32">
        <f t="shared" si="0"/>
        <v>12</v>
      </c>
      <c r="F21" s="33">
        <f t="shared" si="1"/>
        <v>64</v>
      </c>
      <c r="G21" s="34">
        <f t="shared" si="2"/>
        <v>4</v>
      </c>
      <c r="H21" s="35">
        <f t="shared" si="3"/>
        <v>1</v>
      </c>
      <c r="I21" s="36">
        <f t="shared" si="4"/>
        <v>246.92000000000002</v>
      </c>
      <c r="J21" s="37">
        <v>56.35</v>
      </c>
      <c r="K21" s="38">
        <v>1</v>
      </c>
      <c r="L21" s="39">
        <v>0</v>
      </c>
      <c r="M21" s="39">
        <v>0</v>
      </c>
      <c r="N21" s="40">
        <f t="shared" si="5"/>
        <v>61.35</v>
      </c>
      <c r="O21" s="35">
        <f t="shared" si="6"/>
        <v>20</v>
      </c>
      <c r="P21" s="37">
        <v>44.88</v>
      </c>
      <c r="Q21" s="38">
        <v>0</v>
      </c>
      <c r="R21" s="39">
        <v>0</v>
      </c>
      <c r="S21" s="39">
        <v>0</v>
      </c>
      <c r="T21" s="41">
        <f t="shared" si="7"/>
        <v>44.88</v>
      </c>
      <c r="U21" s="42">
        <f t="shared" si="8"/>
        <v>14</v>
      </c>
      <c r="V21" s="37">
        <v>50.61</v>
      </c>
      <c r="W21" s="60">
        <v>0</v>
      </c>
      <c r="X21" s="39">
        <v>0</v>
      </c>
      <c r="Y21" s="39">
        <v>0</v>
      </c>
      <c r="Z21" s="41">
        <f t="shared" si="9"/>
        <v>50.61</v>
      </c>
      <c r="AA21" s="42">
        <f t="shared" si="10"/>
        <v>8</v>
      </c>
      <c r="AB21" s="37">
        <v>45.87</v>
      </c>
      <c r="AC21" s="38">
        <v>0</v>
      </c>
      <c r="AD21" s="39">
        <v>0</v>
      </c>
      <c r="AE21" s="39">
        <v>0</v>
      </c>
      <c r="AF21" s="41">
        <f t="shared" si="15"/>
        <v>45.87</v>
      </c>
      <c r="AG21" s="42">
        <f t="shared" si="12"/>
        <v>9</v>
      </c>
      <c r="AH21" s="37">
        <v>44.21</v>
      </c>
      <c r="AI21" s="38">
        <v>0</v>
      </c>
      <c r="AJ21" s="39">
        <v>0</v>
      </c>
      <c r="AK21" s="39">
        <v>0</v>
      </c>
      <c r="AL21" s="41">
        <f t="shared" si="13"/>
        <v>44.21</v>
      </c>
      <c r="AM21" s="42">
        <f t="shared" si="14"/>
        <v>13</v>
      </c>
      <c r="AN21" s="43" t="s">
        <v>38</v>
      </c>
    </row>
    <row r="22" spans="1:40" s="43" customFormat="1" ht="15.75">
      <c r="A22" s="28" t="s">
        <v>63</v>
      </c>
      <c r="B22" s="29"/>
      <c r="C22" s="30"/>
      <c r="D22" s="31"/>
      <c r="E22" s="32">
        <f t="shared" si="0"/>
        <v>12</v>
      </c>
      <c r="F22" s="33">
        <f t="shared" si="1"/>
        <v>64</v>
      </c>
      <c r="G22" s="34">
        <f t="shared" si="2"/>
        <v>2</v>
      </c>
      <c r="H22" s="35">
        <f t="shared" si="3"/>
        <v>5</v>
      </c>
      <c r="I22" s="36">
        <f t="shared" si="4"/>
        <v>251.1</v>
      </c>
      <c r="J22" s="37">
        <v>60.38</v>
      </c>
      <c r="K22" s="38">
        <v>1</v>
      </c>
      <c r="L22" s="39">
        <v>0</v>
      </c>
      <c r="M22" s="39">
        <v>0</v>
      </c>
      <c r="N22" s="40">
        <f t="shared" si="5"/>
        <v>65.38</v>
      </c>
      <c r="O22" s="35">
        <f t="shared" si="6"/>
        <v>21</v>
      </c>
      <c r="P22" s="37">
        <v>47.07</v>
      </c>
      <c r="Q22" s="38">
        <v>1</v>
      </c>
      <c r="R22" s="39">
        <v>0</v>
      </c>
      <c r="S22" s="39">
        <v>0</v>
      </c>
      <c r="T22" s="41">
        <f t="shared" si="7"/>
        <v>52.07</v>
      </c>
      <c r="U22" s="42">
        <f t="shared" si="8"/>
        <v>18</v>
      </c>
      <c r="V22" s="37">
        <v>50.56</v>
      </c>
      <c r="W22" s="38">
        <v>3</v>
      </c>
      <c r="X22" s="39">
        <v>0</v>
      </c>
      <c r="Y22" s="39">
        <v>0</v>
      </c>
      <c r="Z22" s="41">
        <f t="shared" si="9"/>
        <v>65.56</v>
      </c>
      <c r="AA22" s="42">
        <f t="shared" si="10"/>
        <v>19</v>
      </c>
      <c r="AB22" s="37">
        <v>39.11</v>
      </c>
      <c r="AC22" s="38">
        <v>0</v>
      </c>
      <c r="AD22" s="39">
        <v>0</v>
      </c>
      <c r="AE22" s="39">
        <v>0</v>
      </c>
      <c r="AF22" s="41">
        <f t="shared" si="15"/>
        <v>39.11</v>
      </c>
      <c r="AG22" s="42">
        <f t="shared" si="12"/>
        <v>5</v>
      </c>
      <c r="AH22" s="37">
        <v>28.98</v>
      </c>
      <c r="AI22" s="38">
        <v>0</v>
      </c>
      <c r="AJ22" s="39">
        <v>0</v>
      </c>
      <c r="AK22" s="39">
        <v>0</v>
      </c>
      <c r="AL22" s="41">
        <f t="shared" si="13"/>
        <v>28.98</v>
      </c>
      <c r="AM22" s="42">
        <f t="shared" si="14"/>
        <v>1</v>
      </c>
      <c r="AN22" s="43" t="s">
        <v>38</v>
      </c>
    </row>
    <row r="23" spans="1:40" s="43" customFormat="1" ht="15.75">
      <c r="A23" s="28" t="s">
        <v>69</v>
      </c>
      <c r="B23" s="29"/>
      <c r="C23" s="30"/>
      <c r="D23" s="31"/>
      <c r="E23" s="32">
        <f t="shared" si="0"/>
        <v>16</v>
      </c>
      <c r="F23" s="33">
        <f t="shared" si="1"/>
        <v>89</v>
      </c>
      <c r="G23" s="34">
        <f t="shared" si="2"/>
        <v>4</v>
      </c>
      <c r="H23" s="35">
        <f t="shared" si="3"/>
        <v>1</v>
      </c>
      <c r="I23" s="36">
        <f t="shared" si="4"/>
        <v>291.31</v>
      </c>
      <c r="J23" s="37">
        <v>55.26</v>
      </c>
      <c r="K23" s="38">
        <v>0</v>
      </c>
      <c r="L23" s="39">
        <v>0</v>
      </c>
      <c r="M23" s="39">
        <v>0</v>
      </c>
      <c r="N23" s="40">
        <f t="shared" si="5"/>
        <v>55.26</v>
      </c>
      <c r="O23" s="35">
        <f t="shared" si="6"/>
        <v>16</v>
      </c>
      <c r="P23" s="37">
        <v>53.42</v>
      </c>
      <c r="Q23" s="38">
        <v>1</v>
      </c>
      <c r="R23" s="39">
        <v>0</v>
      </c>
      <c r="S23" s="39">
        <v>0</v>
      </c>
      <c r="T23" s="41">
        <f t="shared" si="7"/>
        <v>58.42</v>
      </c>
      <c r="U23" s="42">
        <f t="shared" si="8"/>
        <v>22</v>
      </c>
      <c r="V23" s="37">
        <v>58</v>
      </c>
      <c r="W23" s="38">
        <v>0</v>
      </c>
      <c r="X23" s="39">
        <v>0</v>
      </c>
      <c r="Y23" s="39">
        <v>0</v>
      </c>
      <c r="Z23" s="41">
        <f t="shared" si="9"/>
        <v>58</v>
      </c>
      <c r="AA23" s="42">
        <f t="shared" si="10"/>
        <v>13</v>
      </c>
      <c r="AB23" s="37">
        <v>58</v>
      </c>
      <c r="AC23" s="38">
        <v>0</v>
      </c>
      <c r="AD23" s="39">
        <v>0</v>
      </c>
      <c r="AE23" s="39">
        <v>0</v>
      </c>
      <c r="AF23" s="41">
        <f t="shared" si="15"/>
        <v>58</v>
      </c>
      <c r="AG23" s="42">
        <f t="shared" si="12"/>
        <v>18</v>
      </c>
      <c r="AH23" s="37">
        <v>61.63</v>
      </c>
      <c r="AI23" s="38">
        <v>0</v>
      </c>
      <c r="AJ23" s="39">
        <v>0</v>
      </c>
      <c r="AK23" s="39">
        <v>0</v>
      </c>
      <c r="AL23" s="41">
        <f t="shared" si="13"/>
        <v>61.63</v>
      </c>
      <c r="AM23" s="42">
        <f t="shared" si="14"/>
        <v>20</v>
      </c>
      <c r="AN23" s="43" t="s">
        <v>38</v>
      </c>
    </row>
    <row r="24" spans="1:40" s="43" customFormat="1" ht="15.75">
      <c r="A24" s="28" t="s">
        <v>45</v>
      </c>
      <c r="B24" s="29"/>
      <c r="C24" s="30"/>
      <c r="D24" s="31"/>
      <c r="E24" s="32">
        <f t="shared" si="0"/>
        <v>28</v>
      </c>
      <c r="F24" s="33">
        <f t="shared" si="1"/>
        <v>135</v>
      </c>
      <c r="G24" s="34">
        <f t="shared" si="2"/>
        <v>2</v>
      </c>
      <c r="H24" s="35">
        <f t="shared" si="3"/>
        <v>4</v>
      </c>
      <c r="I24" s="36">
        <f t="shared" si="4"/>
        <v>421.15</v>
      </c>
      <c r="J24" s="37">
        <v>78.14</v>
      </c>
      <c r="K24" s="38">
        <v>1</v>
      </c>
      <c r="L24" s="39">
        <v>0</v>
      </c>
      <c r="M24" s="39">
        <v>0</v>
      </c>
      <c r="N24" s="40">
        <f t="shared" si="5"/>
        <v>83.14</v>
      </c>
      <c r="O24" s="35">
        <f t="shared" si="6"/>
        <v>27</v>
      </c>
      <c r="P24" s="37">
        <v>56.95</v>
      </c>
      <c r="Q24" s="38">
        <v>0</v>
      </c>
      <c r="R24" s="39">
        <v>0</v>
      </c>
      <c r="S24" s="39">
        <v>0</v>
      </c>
      <c r="T24" s="41">
        <f t="shared" si="7"/>
        <v>56.95</v>
      </c>
      <c r="U24" s="42">
        <f t="shared" si="8"/>
        <v>21</v>
      </c>
      <c r="V24" s="37">
        <v>69.48</v>
      </c>
      <c r="W24" s="38">
        <v>1</v>
      </c>
      <c r="X24" s="39">
        <v>0</v>
      </c>
      <c r="Y24" s="39">
        <v>0</v>
      </c>
      <c r="Z24" s="41">
        <f t="shared" si="9"/>
        <v>74.48</v>
      </c>
      <c r="AA24" s="42">
        <f t="shared" si="10"/>
        <v>24</v>
      </c>
      <c r="AB24" s="37">
        <v>67.32</v>
      </c>
      <c r="AC24" s="38">
        <v>2</v>
      </c>
      <c r="AD24" s="39">
        <v>0</v>
      </c>
      <c r="AE24" s="39">
        <v>0</v>
      </c>
      <c r="AF24" s="41">
        <f t="shared" si="15"/>
        <v>77.32</v>
      </c>
      <c r="AG24" s="42">
        <f t="shared" si="12"/>
        <v>28</v>
      </c>
      <c r="AH24" s="37">
        <v>129.26</v>
      </c>
      <c r="AI24" s="38">
        <v>0</v>
      </c>
      <c r="AJ24" s="39">
        <v>0</v>
      </c>
      <c r="AK24" s="39">
        <v>0</v>
      </c>
      <c r="AL24" s="41">
        <f t="shared" si="13"/>
        <v>129.26</v>
      </c>
      <c r="AM24" s="42">
        <f t="shared" si="14"/>
        <v>35</v>
      </c>
      <c r="AN24" s="43" t="s">
        <v>46</v>
      </c>
    </row>
    <row r="25" spans="1:40" s="43" customFormat="1" ht="15.75">
      <c r="A25" s="28" t="s">
        <v>52</v>
      </c>
      <c r="B25" s="29"/>
      <c r="C25" s="30"/>
      <c r="D25" s="31"/>
      <c r="E25" s="32">
        <f t="shared" si="0"/>
        <v>29</v>
      </c>
      <c r="F25" s="33">
        <f t="shared" si="1"/>
        <v>139</v>
      </c>
      <c r="G25" s="34">
        <f t="shared" si="2"/>
        <v>1</v>
      </c>
      <c r="H25" s="35">
        <f t="shared" si="3"/>
        <v>12</v>
      </c>
      <c r="I25" s="36">
        <f t="shared" si="4"/>
        <v>412.83000000000004</v>
      </c>
      <c r="J25" s="37">
        <v>71.23</v>
      </c>
      <c r="K25" s="38">
        <v>4</v>
      </c>
      <c r="L25" s="39">
        <v>0</v>
      </c>
      <c r="M25" s="39">
        <v>0</v>
      </c>
      <c r="N25" s="40">
        <f t="shared" si="5"/>
        <v>91.23</v>
      </c>
      <c r="O25" s="35">
        <f t="shared" si="6"/>
        <v>29</v>
      </c>
      <c r="P25" s="37">
        <v>65.92</v>
      </c>
      <c r="Q25" s="38">
        <v>1</v>
      </c>
      <c r="R25" s="39">
        <v>0</v>
      </c>
      <c r="S25" s="39">
        <v>0</v>
      </c>
      <c r="T25" s="41">
        <f t="shared" si="7"/>
        <v>70.92</v>
      </c>
      <c r="U25" s="42">
        <f t="shared" si="8"/>
        <v>27</v>
      </c>
      <c r="V25" s="37">
        <v>69.03</v>
      </c>
      <c r="W25" s="38">
        <v>4</v>
      </c>
      <c r="X25" s="39">
        <v>0</v>
      </c>
      <c r="Y25" s="39">
        <v>0</v>
      </c>
      <c r="Z25" s="41">
        <f t="shared" si="9"/>
        <v>89.03</v>
      </c>
      <c r="AA25" s="42">
        <f t="shared" si="10"/>
        <v>30</v>
      </c>
      <c r="AB25" s="37">
        <v>82.16</v>
      </c>
      <c r="AC25" s="38">
        <v>3</v>
      </c>
      <c r="AD25" s="39">
        <v>0</v>
      </c>
      <c r="AE25" s="39">
        <v>0</v>
      </c>
      <c r="AF25" s="41">
        <f t="shared" si="15"/>
        <v>97.16</v>
      </c>
      <c r="AG25" s="42">
        <f t="shared" si="12"/>
        <v>31</v>
      </c>
      <c r="AH25" s="37">
        <v>64.49</v>
      </c>
      <c r="AI25" s="38">
        <v>0</v>
      </c>
      <c r="AJ25" s="39">
        <v>0</v>
      </c>
      <c r="AK25" s="39">
        <v>0</v>
      </c>
      <c r="AL25" s="41">
        <f t="shared" si="13"/>
        <v>64.49</v>
      </c>
      <c r="AM25" s="42">
        <f t="shared" si="14"/>
        <v>22</v>
      </c>
      <c r="AN25" s="43" t="s">
        <v>46</v>
      </c>
    </row>
    <row r="26" spans="1:40" s="43" customFormat="1" ht="15.75">
      <c r="A26" s="28" t="s">
        <v>22</v>
      </c>
      <c r="B26" s="29"/>
      <c r="C26" s="30"/>
      <c r="D26" s="31"/>
      <c r="E26" s="32">
        <f t="shared" si="0"/>
        <v>22</v>
      </c>
      <c r="F26" s="33">
        <f t="shared" si="1"/>
        <v>107</v>
      </c>
      <c r="G26" s="34">
        <f t="shared" si="2"/>
        <v>1</v>
      </c>
      <c r="H26" s="35">
        <f t="shared" si="3"/>
        <v>8</v>
      </c>
      <c r="I26" s="36">
        <f t="shared" si="4"/>
        <v>330.94</v>
      </c>
      <c r="J26" s="37">
        <v>63.38</v>
      </c>
      <c r="K26" s="38">
        <v>2</v>
      </c>
      <c r="L26" s="39">
        <v>0</v>
      </c>
      <c r="M26" s="39">
        <v>0</v>
      </c>
      <c r="N26" s="40">
        <f t="shared" si="5"/>
        <v>73.38</v>
      </c>
      <c r="O26" s="35">
        <f t="shared" si="6"/>
        <v>25</v>
      </c>
      <c r="P26" s="37">
        <v>55.7</v>
      </c>
      <c r="Q26" s="38">
        <v>1</v>
      </c>
      <c r="R26" s="39">
        <v>0</v>
      </c>
      <c r="S26" s="39">
        <v>0</v>
      </c>
      <c r="T26" s="41">
        <f t="shared" si="7"/>
        <v>60.7</v>
      </c>
      <c r="U26" s="42">
        <f t="shared" si="8"/>
        <v>24</v>
      </c>
      <c r="V26" s="37">
        <v>43.55</v>
      </c>
      <c r="W26" s="38">
        <v>4</v>
      </c>
      <c r="X26" s="39">
        <v>0</v>
      </c>
      <c r="Y26" s="39">
        <v>0</v>
      </c>
      <c r="Z26" s="41">
        <f t="shared" si="9"/>
        <v>63.55</v>
      </c>
      <c r="AA26" s="42">
        <f t="shared" si="10"/>
        <v>15</v>
      </c>
      <c r="AB26" s="37">
        <v>56.94</v>
      </c>
      <c r="AC26" s="60">
        <v>0</v>
      </c>
      <c r="AD26" s="39">
        <v>0</v>
      </c>
      <c r="AE26" s="39">
        <v>0</v>
      </c>
      <c r="AF26" s="41">
        <f t="shared" si="15"/>
        <v>56.94</v>
      </c>
      <c r="AG26" s="42">
        <f t="shared" si="12"/>
        <v>16</v>
      </c>
      <c r="AH26" s="37">
        <v>71.37</v>
      </c>
      <c r="AI26" s="38">
        <v>1</v>
      </c>
      <c r="AJ26" s="39">
        <v>0</v>
      </c>
      <c r="AK26" s="39">
        <v>0</v>
      </c>
      <c r="AL26" s="41">
        <f t="shared" si="13"/>
        <v>76.37</v>
      </c>
      <c r="AM26" s="42">
        <f t="shared" si="14"/>
        <v>27</v>
      </c>
      <c r="AN26" s="43" t="s">
        <v>23</v>
      </c>
    </row>
    <row r="27" spans="1:40" s="43" customFormat="1" ht="15.75">
      <c r="A27" s="28" t="s">
        <v>43</v>
      </c>
      <c r="B27" s="29"/>
      <c r="C27" s="30"/>
      <c r="D27" s="31"/>
      <c r="E27" s="32">
        <f t="shared" si="0"/>
        <v>35</v>
      </c>
      <c r="F27" s="33">
        <f t="shared" si="1"/>
        <v>165</v>
      </c>
      <c r="G27" s="34">
        <f t="shared" si="2"/>
        <v>1</v>
      </c>
      <c r="H27" s="35">
        <f t="shared" si="3"/>
        <v>14</v>
      </c>
      <c r="I27" s="36">
        <f t="shared" si="4"/>
        <v>598.3000000000001</v>
      </c>
      <c r="J27" s="37">
        <v>121.2</v>
      </c>
      <c r="K27" s="38">
        <v>8</v>
      </c>
      <c r="L27" s="39">
        <v>0</v>
      </c>
      <c r="M27" s="39">
        <v>0</v>
      </c>
      <c r="N27" s="40">
        <f t="shared" si="5"/>
        <v>161.2</v>
      </c>
      <c r="O27" s="35">
        <f t="shared" si="6"/>
        <v>35</v>
      </c>
      <c r="P27" s="37">
        <v>84.12</v>
      </c>
      <c r="Q27" s="38">
        <v>2</v>
      </c>
      <c r="R27" s="39">
        <v>0</v>
      </c>
      <c r="S27" s="39">
        <v>0</v>
      </c>
      <c r="T27" s="41">
        <f t="shared" si="7"/>
        <v>94.12</v>
      </c>
      <c r="U27" s="42">
        <f t="shared" si="8"/>
        <v>32</v>
      </c>
      <c r="V27" s="37">
        <v>85.41</v>
      </c>
      <c r="W27" s="38">
        <v>3</v>
      </c>
      <c r="X27" s="39">
        <v>0</v>
      </c>
      <c r="Y27" s="39">
        <v>0</v>
      </c>
      <c r="Z27" s="41">
        <f t="shared" si="9"/>
        <v>100.41</v>
      </c>
      <c r="AA27" s="42">
        <f t="shared" si="10"/>
        <v>31</v>
      </c>
      <c r="AB27" s="37">
        <v>131.8</v>
      </c>
      <c r="AC27" s="38">
        <v>1</v>
      </c>
      <c r="AD27" s="39">
        <v>0</v>
      </c>
      <c r="AE27" s="39">
        <v>0</v>
      </c>
      <c r="AF27" s="41">
        <f t="shared" si="15"/>
        <v>136.8</v>
      </c>
      <c r="AG27" s="42">
        <f t="shared" si="12"/>
        <v>35</v>
      </c>
      <c r="AH27" s="37">
        <v>105.77</v>
      </c>
      <c r="AI27" s="38">
        <v>0</v>
      </c>
      <c r="AJ27" s="39">
        <v>0</v>
      </c>
      <c r="AK27" s="39">
        <v>0</v>
      </c>
      <c r="AL27" s="41">
        <f t="shared" si="13"/>
        <v>105.77</v>
      </c>
      <c r="AM27" s="42">
        <f t="shared" si="14"/>
        <v>32</v>
      </c>
      <c r="AN27" s="43" t="s">
        <v>44</v>
      </c>
    </row>
    <row r="28" spans="1:40" s="43" customFormat="1" ht="15.75">
      <c r="A28" s="28" t="s">
        <v>54</v>
      </c>
      <c r="B28" s="29"/>
      <c r="C28" s="30"/>
      <c r="D28" s="31"/>
      <c r="E28" s="32">
        <f t="shared" si="0"/>
        <v>6</v>
      </c>
      <c r="F28" s="33">
        <f t="shared" si="1"/>
        <v>45</v>
      </c>
      <c r="G28" s="34">
        <f t="shared" si="2"/>
        <v>1</v>
      </c>
      <c r="H28" s="35">
        <f t="shared" si="3"/>
        <v>5</v>
      </c>
      <c r="I28" s="36">
        <f t="shared" si="4"/>
        <v>227.6</v>
      </c>
      <c r="J28" s="37">
        <v>42.85</v>
      </c>
      <c r="K28" s="38">
        <v>0</v>
      </c>
      <c r="L28" s="39">
        <v>1</v>
      </c>
      <c r="M28" s="39">
        <v>0</v>
      </c>
      <c r="N28" s="40">
        <f t="shared" si="5"/>
        <v>52.85</v>
      </c>
      <c r="O28" s="35">
        <f t="shared" si="6"/>
        <v>13</v>
      </c>
      <c r="P28" s="37">
        <v>34.25</v>
      </c>
      <c r="Q28" s="38">
        <v>1</v>
      </c>
      <c r="R28" s="39">
        <v>0</v>
      </c>
      <c r="S28" s="39">
        <v>0</v>
      </c>
      <c r="T28" s="41">
        <f t="shared" si="7"/>
        <v>39.25</v>
      </c>
      <c r="U28" s="42">
        <f t="shared" si="8"/>
        <v>8</v>
      </c>
      <c r="V28" s="37">
        <v>42.73</v>
      </c>
      <c r="W28" s="38">
        <v>2</v>
      </c>
      <c r="X28" s="39">
        <v>0</v>
      </c>
      <c r="Y28" s="39">
        <v>0</v>
      </c>
      <c r="Z28" s="41">
        <f t="shared" si="9"/>
        <v>52.73</v>
      </c>
      <c r="AA28" s="42">
        <f t="shared" si="10"/>
        <v>9</v>
      </c>
      <c r="AB28" s="37">
        <v>36.61</v>
      </c>
      <c r="AC28" s="38">
        <v>1</v>
      </c>
      <c r="AD28" s="39">
        <v>0</v>
      </c>
      <c r="AE28" s="39">
        <v>0</v>
      </c>
      <c r="AF28" s="41">
        <f t="shared" si="15"/>
        <v>41.61</v>
      </c>
      <c r="AG28" s="42">
        <f t="shared" si="12"/>
        <v>6</v>
      </c>
      <c r="AH28" s="37">
        <v>36.16</v>
      </c>
      <c r="AI28" s="38">
        <v>1</v>
      </c>
      <c r="AJ28" s="39">
        <v>0</v>
      </c>
      <c r="AK28" s="39">
        <v>0</v>
      </c>
      <c r="AL28" s="41">
        <f t="shared" si="13"/>
        <v>41.16</v>
      </c>
      <c r="AM28" s="42">
        <f t="shared" si="14"/>
        <v>9</v>
      </c>
      <c r="AN28" s="43" t="s">
        <v>55</v>
      </c>
    </row>
    <row r="29" spans="1:40" s="43" customFormat="1" ht="15.75">
      <c r="A29" s="28" t="s">
        <v>74</v>
      </c>
      <c r="B29" s="29"/>
      <c r="C29" s="30"/>
      <c r="D29" s="31"/>
      <c r="E29" s="32">
        <f t="shared" si="0"/>
        <v>24</v>
      </c>
      <c r="F29" s="33">
        <f t="shared" si="1"/>
        <v>116</v>
      </c>
      <c r="G29" s="34">
        <f t="shared" si="2"/>
        <v>3</v>
      </c>
      <c r="H29" s="35">
        <f t="shared" si="3"/>
        <v>4</v>
      </c>
      <c r="I29" s="36">
        <f t="shared" si="4"/>
        <v>333.19</v>
      </c>
      <c r="J29" s="37">
        <v>56.99</v>
      </c>
      <c r="K29" s="38">
        <v>0</v>
      </c>
      <c r="L29" s="39">
        <v>0</v>
      </c>
      <c r="M29" s="39">
        <v>0</v>
      </c>
      <c r="N29" s="40">
        <f t="shared" si="5"/>
        <v>56.99</v>
      </c>
      <c r="O29" s="35">
        <f t="shared" si="6"/>
        <v>18</v>
      </c>
      <c r="P29" s="37">
        <v>53.32</v>
      </c>
      <c r="Q29" s="38">
        <v>0</v>
      </c>
      <c r="R29" s="39">
        <v>0</v>
      </c>
      <c r="S29" s="39">
        <v>0</v>
      </c>
      <c r="T29" s="41">
        <f t="shared" si="7"/>
        <v>53.32</v>
      </c>
      <c r="U29" s="42">
        <f t="shared" si="8"/>
        <v>20</v>
      </c>
      <c r="V29" s="37">
        <v>66.78</v>
      </c>
      <c r="W29" s="38">
        <v>3</v>
      </c>
      <c r="X29" s="39">
        <v>0</v>
      </c>
      <c r="Y29" s="39">
        <v>0</v>
      </c>
      <c r="Z29" s="41">
        <f t="shared" si="9"/>
        <v>81.78</v>
      </c>
      <c r="AA29" s="42">
        <f t="shared" si="10"/>
        <v>27</v>
      </c>
      <c r="AB29" s="37">
        <v>51.96</v>
      </c>
      <c r="AC29" s="38">
        <v>1</v>
      </c>
      <c r="AD29" s="39">
        <v>1</v>
      </c>
      <c r="AE29" s="39">
        <v>0</v>
      </c>
      <c r="AF29" s="41">
        <f t="shared" si="15"/>
        <v>66.96000000000001</v>
      </c>
      <c r="AG29" s="42">
        <f t="shared" si="12"/>
        <v>25</v>
      </c>
      <c r="AH29" s="37">
        <v>74.14</v>
      </c>
      <c r="AI29" s="38">
        <v>0</v>
      </c>
      <c r="AJ29" s="39">
        <v>0</v>
      </c>
      <c r="AK29" s="39">
        <v>0</v>
      </c>
      <c r="AL29" s="41">
        <f t="shared" si="13"/>
        <v>74.14</v>
      </c>
      <c r="AM29" s="42">
        <f t="shared" si="14"/>
        <v>26</v>
      </c>
      <c r="AN29" s="43" t="s">
        <v>55</v>
      </c>
    </row>
    <row r="30" spans="1:40" s="43" customFormat="1" ht="15.75">
      <c r="A30" s="28" t="s">
        <v>60</v>
      </c>
      <c r="B30" s="29"/>
      <c r="C30" s="30"/>
      <c r="D30" s="31"/>
      <c r="E30" s="32">
        <f t="shared" si="0"/>
        <v>33</v>
      </c>
      <c r="F30" s="33">
        <f t="shared" si="1"/>
        <v>157</v>
      </c>
      <c r="G30" s="34">
        <f t="shared" si="2"/>
        <v>0</v>
      </c>
      <c r="H30" s="35">
        <f t="shared" si="3"/>
        <v>25</v>
      </c>
      <c r="I30" s="36">
        <f t="shared" si="4"/>
        <v>509.3</v>
      </c>
      <c r="J30" s="37">
        <v>91.42</v>
      </c>
      <c r="K30" s="38">
        <v>6</v>
      </c>
      <c r="L30" s="39">
        <v>0</v>
      </c>
      <c r="M30" s="39">
        <v>0</v>
      </c>
      <c r="N30" s="40">
        <f t="shared" si="5"/>
        <v>121.42</v>
      </c>
      <c r="O30" s="35">
        <f t="shared" si="6"/>
        <v>33</v>
      </c>
      <c r="P30" s="37">
        <v>65.4</v>
      </c>
      <c r="Q30" s="38">
        <v>8</v>
      </c>
      <c r="R30" s="39">
        <v>0</v>
      </c>
      <c r="S30" s="39">
        <v>0</v>
      </c>
      <c r="T30" s="41">
        <f t="shared" si="7"/>
        <v>105.4</v>
      </c>
      <c r="U30" s="42">
        <f t="shared" si="8"/>
        <v>34</v>
      </c>
      <c r="V30" s="37">
        <v>72.55</v>
      </c>
      <c r="W30" s="38">
        <v>8</v>
      </c>
      <c r="X30" s="39">
        <v>0</v>
      </c>
      <c r="Y30" s="39">
        <v>0</v>
      </c>
      <c r="Z30" s="41">
        <f t="shared" si="9"/>
        <v>112.55</v>
      </c>
      <c r="AA30" s="42">
        <f t="shared" si="10"/>
        <v>33</v>
      </c>
      <c r="AB30" s="37">
        <v>72.25</v>
      </c>
      <c r="AC30" s="38">
        <v>1</v>
      </c>
      <c r="AD30" s="39">
        <v>0</v>
      </c>
      <c r="AE30" s="39">
        <v>0</v>
      </c>
      <c r="AF30" s="41">
        <f t="shared" si="15"/>
        <v>77.25</v>
      </c>
      <c r="AG30" s="42">
        <f t="shared" si="12"/>
        <v>27</v>
      </c>
      <c r="AH30" s="37">
        <v>82.68</v>
      </c>
      <c r="AI30" s="38">
        <v>2</v>
      </c>
      <c r="AJ30" s="39">
        <v>0</v>
      </c>
      <c r="AK30" s="39">
        <v>0</v>
      </c>
      <c r="AL30" s="41">
        <f t="shared" si="13"/>
        <v>92.68</v>
      </c>
      <c r="AM30" s="42">
        <f t="shared" si="14"/>
        <v>30</v>
      </c>
      <c r="AN30" s="43" t="s">
        <v>55</v>
      </c>
    </row>
    <row r="31" spans="1:40" s="43" customFormat="1" ht="15.75">
      <c r="A31" s="28" t="s">
        <v>68</v>
      </c>
      <c r="B31" s="29"/>
      <c r="C31" s="30"/>
      <c r="D31" s="31"/>
      <c r="E31" s="32">
        <f t="shared" si="0"/>
        <v>3</v>
      </c>
      <c r="F31" s="33">
        <f t="shared" si="1"/>
        <v>16</v>
      </c>
      <c r="G31" s="34">
        <f t="shared" si="2"/>
        <v>3</v>
      </c>
      <c r="H31" s="35">
        <f t="shared" si="3"/>
        <v>2</v>
      </c>
      <c r="I31" s="36">
        <f t="shared" si="4"/>
        <v>172.53000000000003</v>
      </c>
      <c r="J31" s="37">
        <v>32.08</v>
      </c>
      <c r="K31" s="38">
        <v>1</v>
      </c>
      <c r="L31" s="39">
        <v>0</v>
      </c>
      <c r="M31" s="39">
        <v>0</v>
      </c>
      <c r="N31" s="40">
        <f t="shared" si="5"/>
        <v>37.08</v>
      </c>
      <c r="O31" s="35">
        <f t="shared" si="6"/>
        <v>3</v>
      </c>
      <c r="P31" s="37">
        <v>33.81</v>
      </c>
      <c r="Q31" s="38">
        <v>0</v>
      </c>
      <c r="R31" s="39">
        <v>0</v>
      </c>
      <c r="S31" s="39">
        <v>0</v>
      </c>
      <c r="T31" s="41">
        <f t="shared" si="7"/>
        <v>33.81</v>
      </c>
      <c r="U31" s="42">
        <f t="shared" si="8"/>
        <v>5</v>
      </c>
      <c r="V31" s="37">
        <v>32.63</v>
      </c>
      <c r="W31" s="38">
        <v>0</v>
      </c>
      <c r="X31" s="39">
        <v>0</v>
      </c>
      <c r="Y31" s="39">
        <v>0</v>
      </c>
      <c r="Z31" s="41">
        <f t="shared" si="9"/>
        <v>32.63</v>
      </c>
      <c r="AA31" s="42">
        <f t="shared" si="10"/>
        <v>1</v>
      </c>
      <c r="AB31" s="37">
        <v>30.52</v>
      </c>
      <c r="AC31" s="38">
        <v>1</v>
      </c>
      <c r="AD31" s="39">
        <v>0</v>
      </c>
      <c r="AE31" s="39">
        <v>0</v>
      </c>
      <c r="AF31" s="41">
        <f t="shared" si="15"/>
        <v>35.519999999999996</v>
      </c>
      <c r="AG31" s="42">
        <f t="shared" si="12"/>
        <v>2</v>
      </c>
      <c r="AH31" s="37">
        <v>33.49</v>
      </c>
      <c r="AI31" s="60">
        <v>0</v>
      </c>
      <c r="AJ31" s="39">
        <v>0</v>
      </c>
      <c r="AK31" s="39">
        <v>0</v>
      </c>
      <c r="AL31" s="41">
        <f t="shared" si="13"/>
        <v>33.49</v>
      </c>
      <c r="AM31" s="42">
        <f t="shared" si="14"/>
        <v>5</v>
      </c>
      <c r="AN31" s="43" t="s">
        <v>25</v>
      </c>
    </row>
    <row r="32" spans="1:40" s="43" customFormat="1" ht="15.75">
      <c r="A32" s="28" t="s">
        <v>57</v>
      </c>
      <c r="B32" s="29"/>
      <c r="C32" s="30"/>
      <c r="D32" s="31"/>
      <c r="E32" s="32">
        <f t="shared" si="0"/>
        <v>4</v>
      </c>
      <c r="F32" s="33">
        <f t="shared" si="1"/>
        <v>19</v>
      </c>
      <c r="G32" s="34">
        <f t="shared" si="2"/>
        <v>4</v>
      </c>
      <c r="H32" s="35">
        <f t="shared" si="3"/>
        <v>1</v>
      </c>
      <c r="I32" s="36">
        <f t="shared" si="4"/>
        <v>178.67</v>
      </c>
      <c r="J32" s="37">
        <v>37.33</v>
      </c>
      <c r="K32" s="38">
        <v>0</v>
      </c>
      <c r="L32" s="39">
        <v>0</v>
      </c>
      <c r="M32" s="39">
        <v>0</v>
      </c>
      <c r="N32" s="40">
        <f t="shared" si="5"/>
        <v>37.33</v>
      </c>
      <c r="O32" s="35">
        <f t="shared" si="6"/>
        <v>4</v>
      </c>
      <c r="P32" s="37">
        <v>31.75</v>
      </c>
      <c r="Q32" s="38">
        <v>0</v>
      </c>
      <c r="R32" s="39">
        <v>0</v>
      </c>
      <c r="S32" s="39">
        <v>0</v>
      </c>
      <c r="T32" s="41">
        <f t="shared" si="7"/>
        <v>31.75</v>
      </c>
      <c r="U32" s="42">
        <f t="shared" si="8"/>
        <v>2</v>
      </c>
      <c r="V32" s="37">
        <v>34.1</v>
      </c>
      <c r="W32" s="60">
        <v>1</v>
      </c>
      <c r="X32" s="39">
        <v>0</v>
      </c>
      <c r="Y32" s="39">
        <v>0</v>
      </c>
      <c r="Z32" s="41">
        <f t="shared" si="9"/>
        <v>39.1</v>
      </c>
      <c r="AA32" s="42">
        <f t="shared" si="10"/>
        <v>5</v>
      </c>
      <c r="AB32" s="37">
        <v>37.08</v>
      </c>
      <c r="AC32" s="38">
        <v>0</v>
      </c>
      <c r="AD32" s="39">
        <v>0</v>
      </c>
      <c r="AE32" s="39">
        <v>0</v>
      </c>
      <c r="AF32" s="41">
        <f t="shared" si="15"/>
        <v>37.08</v>
      </c>
      <c r="AG32" s="42">
        <f t="shared" si="12"/>
        <v>4</v>
      </c>
      <c r="AH32" s="37">
        <v>33.41</v>
      </c>
      <c r="AI32" s="38">
        <v>0</v>
      </c>
      <c r="AJ32" s="39">
        <v>0</v>
      </c>
      <c r="AK32" s="39">
        <v>0</v>
      </c>
      <c r="AL32" s="41">
        <f t="shared" si="13"/>
        <v>33.41</v>
      </c>
      <c r="AM32" s="42">
        <f t="shared" si="14"/>
        <v>4</v>
      </c>
      <c r="AN32" s="43" t="s">
        <v>25</v>
      </c>
    </row>
    <row r="33" spans="1:40" s="43" customFormat="1" ht="15.75">
      <c r="A33" s="28" t="s">
        <v>34</v>
      </c>
      <c r="B33" s="29"/>
      <c r="C33" s="30"/>
      <c r="D33" s="31"/>
      <c r="E33" s="32">
        <f t="shared" si="0"/>
        <v>5</v>
      </c>
      <c r="F33" s="33">
        <f t="shared" si="1"/>
        <v>39</v>
      </c>
      <c r="G33" s="34">
        <f t="shared" si="2"/>
        <v>3</v>
      </c>
      <c r="H33" s="35">
        <f t="shared" si="3"/>
        <v>2</v>
      </c>
      <c r="I33" s="36">
        <f t="shared" si="4"/>
        <v>210.97000000000003</v>
      </c>
      <c r="J33" s="37">
        <v>44.94</v>
      </c>
      <c r="K33" s="38">
        <v>1</v>
      </c>
      <c r="L33" s="39">
        <v>0</v>
      </c>
      <c r="M33" s="39">
        <v>0</v>
      </c>
      <c r="N33" s="40">
        <f t="shared" si="5"/>
        <v>49.94</v>
      </c>
      <c r="O33" s="35">
        <f t="shared" si="6"/>
        <v>11</v>
      </c>
      <c r="P33" s="37">
        <v>36.17</v>
      </c>
      <c r="Q33" s="38">
        <v>0</v>
      </c>
      <c r="R33" s="39">
        <v>0</v>
      </c>
      <c r="S33" s="39">
        <v>0</v>
      </c>
      <c r="T33" s="41">
        <f t="shared" si="7"/>
        <v>36.17</v>
      </c>
      <c r="U33" s="42">
        <f t="shared" si="8"/>
        <v>6</v>
      </c>
      <c r="V33" s="37">
        <v>37.88</v>
      </c>
      <c r="W33" s="60">
        <v>0</v>
      </c>
      <c r="X33" s="39">
        <v>0</v>
      </c>
      <c r="Y33" s="39">
        <v>0</v>
      </c>
      <c r="Z33" s="41">
        <f t="shared" si="9"/>
        <v>37.88</v>
      </c>
      <c r="AA33" s="42">
        <f t="shared" si="10"/>
        <v>4</v>
      </c>
      <c r="AB33" s="37">
        <v>44.34</v>
      </c>
      <c r="AC33" s="38">
        <v>0</v>
      </c>
      <c r="AD33" s="39">
        <v>0</v>
      </c>
      <c r="AE33" s="39">
        <v>0</v>
      </c>
      <c r="AF33" s="41">
        <f t="shared" si="15"/>
        <v>44.34</v>
      </c>
      <c r="AG33" s="42">
        <f t="shared" si="12"/>
        <v>8</v>
      </c>
      <c r="AH33" s="37">
        <v>37.64</v>
      </c>
      <c r="AI33" s="38">
        <v>1</v>
      </c>
      <c r="AJ33" s="39">
        <v>0</v>
      </c>
      <c r="AK33" s="39">
        <v>0</v>
      </c>
      <c r="AL33" s="41">
        <f t="shared" si="13"/>
        <v>42.64</v>
      </c>
      <c r="AM33" s="42">
        <f t="shared" si="14"/>
        <v>10</v>
      </c>
      <c r="AN33" s="43" t="s">
        <v>25</v>
      </c>
    </row>
    <row r="34" spans="1:40" s="43" customFormat="1" ht="15.75">
      <c r="A34" s="28" t="s">
        <v>62</v>
      </c>
      <c r="B34" s="29"/>
      <c r="C34" s="30"/>
      <c r="D34" s="31"/>
      <c r="E34" s="32">
        <f t="shared" si="0"/>
        <v>9</v>
      </c>
      <c r="F34" s="33">
        <f t="shared" si="1"/>
        <v>56</v>
      </c>
      <c r="G34" s="34">
        <f t="shared" si="2"/>
        <v>3</v>
      </c>
      <c r="H34" s="35">
        <f t="shared" si="3"/>
        <v>6</v>
      </c>
      <c r="I34" s="36">
        <f t="shared" si="4"/>
        <v>243.66000000000003</v>
      </c>
      <c r="J34" s="37">
        <v>38.93</v>
      </c>
      <c r="K34" s="38">
        <v>0</v>
      </c>
      <c r="L34" s="39">
        <v>0</v>
      </c>
      <c r="M34" s="39">
        <v>0</v>
      </c>
      <c r="N34" s="40">
        <f t="shared" si="5"/>
        <v>38.93</v>
      </c>
      <c r="O34" s="35">
        <f t="shared" si="6"/>
        <v>5</v>
      </c>
      <c r="P34" s="37">
        <v>38.53</v>
      </c>
      <c r="Q34" s="38">
        <v>0</v>
      </c>
      <c r="R34" s="39">
        <v>0</v>
      </c>
      <c r="S34" s="39">
        <v>0</v>
      </c>
      <c r="T34" s="41">
        <f t="shared" si="7"/>
        <v>38.53</v>
      </c>
      <c r="U34" s="42">
        <f t="shared" si="8"/>
        <v>7</v>
      </c>
      <c r="V34" s="37">
        <v>53.24</v>
      </c>
      <c r="W34" s="38">
        <v>4</v>
      </c>
      <c r="X34" s="39">
        <v>0</v>
      </c>
      <c r="Y34" s="39">
        <v>0</v>
      </c>
      <c r="Z34" s="41">
        <f t="shared" si="9"/>
        <v>73.24000000000001</v>
      </c>
      <c r="AA34" s="42">
        <f t="shared" si="10"/>
        <v>23</v>
      </c>
      <c r="AB34" s="37">
        <v>44.25</v>
      </c>
      <c r="AC34" s="38">
        <v>2</v>
      </c>
      <c r="AD34" s="39">
        <v>0</v>
      </c>
      <c r="AE34" s="39">
        <v>0</v>
      </c>
      <c r="AF34" s="41">
        <f t="shared" si="15"/>
        <v>54.25</v>
      </c>
      <c r="AG34" s="42">
        <f t="shared" si="12"/>
        <v>15</v>
      </c>
      <c r="AH34" s="37">
        <v>38.71</v>
      </c>
      <c r="AI34" s="38">
        <v>0</v>
      </c>
      <c r="AJ34" s="39">
        <v>0</v>
      </c>
      <c r="AK34" s="39">
        <v>0</v>
      </c>
      <c r="AL34" s="41">
        <f t="shared" si="13"/>
        <v>38.71</v>
      </c>
      <c r="AM34" s="42">
        <f t="shared" si="14"/>
        <v>6</v>
      </c>
      <c r="AN34" s="43" t="s">
        <v>25</v>
      </c>
    </row>
    <row r="35" spans="1:40" s="43" customFormat="1" ht="15.75">
      <c r="A35" s="28" t="s">
        <v>24</v>
      </c>
      <c r="B35" s="29"/>
      <c r="C35" s="30"/>
      <c r="D35" s="31"/>
      <c r="E35" s="32">
        <f t="shared" si="0"/>
        <v>15</v>
      </c>
      <c r="F35" s="33">
        <f t="shared" si="1"/>
        <v>74</v>
      </c>
      <c r="G35" s="34">
        <f t="shared" si="2"/>
        <v>2</v>
      </c>
      <c r="H35" s="35">
        <f t="shared" si="3"/>
        <v>7</v>
      </c>
      <c r="I35" s="36">
        <f t="shared" si="4"/>
        <v>268</v>
      </c>
      <c r="J35" s="37">
        <v>48.79</v>
      </c>
      <c r="K35" s="38">
        <v>1</v>
      </c>
      <c r="L35" s="39">
        <v>0</v>
      </c>
      <c r="M35" s="39">
        <v>0</v>
      </c>
      <c r="N35" s="40">
        <f t="shared" si="5"/>
        <v>53.79</v>
      </c>
      <c r="O35" s="35">
        <f t="shared" si="6"/>
        <v>15</v>
      </c>
      <c r="P35" s="37">
        <v>44.06</v>
      </c>
      <c r="Q35" s="38">
        <v>0</v>
      </c>
      <c r="R35" s="39">
        <v>0</v>
      </c>
      <c r="S35" s="39">
        <v>0</v>
      </c>
      <c r="T35" s="41">
        <f t="shared" si="7"/>
        <v>44.06</v>
      </c>
      <c r="U35" s="42">
        <f t="shared" si="8"/>
        <v>12</v>
      </c>
      <c r="V35" s="37">
        <v>44.95</v>
      </c>
      <c r="W35" s="38">
        <v>4</v>
      </c>
      <c r="X35" s="39">
        <v>0</v>
      </c>
      <c r="Y35" s="39">
        <v>0</v>
      </c>
      <c r="Z35" s="41">
        <f t="shared" si="9"/>
        <v>64.95</v>
      </c>
      <c r="AA35" s="42">
        <f t="shared" si="10"/>
        <v>16</v>
      </c>
      <c r="AB35" s="37">
        <v>49.11</v>
      </c>
      <c r="AC35" s="60">
        <v>0</v>
      </c>
      <c r="AD35" s="39">
        <v>0</v>
      </c>
      <c r="AE35" s="39">
        <v>0</v>
      </c>
      <c r="AF35" s="41">
        <f t="shared" si="15"/>
        <v>49.11</v>
      </c>
      <c r="AG35" s="42">
        <f t="shared" si="12"/>
        <v>13</v>
      </c>
      <c r="AH35" s="37">
        <v>46.09</v>
      </c>
      <c r="AI35" s="38">
        <v>2</v>
      </c>
      <c r="AJ35" s="39">
        <v>0</v>
      </c>
      <c r="AK35" s="39">
        <v>0</v>
      </c>
      <c r="AL35" s="41">
        <f t="shared" si="13"/>
        <v>56.09</v>
      </c>
      <c r="AM35" s="42">
        <f t="shared" si="14"/>
        <v>18</v>
      </c>
      <c r="AN35" s="43" t="s">
        <v>25</v>
      </c>
    </row>
    <row r="36" spans="1:40" s="43" customFormat="1" ht="15.75">
      <c r="A36" s="28" t="s">
        <v>50</v>
      </c>
      <c r="B36" s="29"/>
      <c r="C36" s="30"/>
      <c r="D36" s="31"/>
      <c r="E36" s="32">
        <f t="shared" si="0"/>
        <v>25</v>
      </c>
      <c r="F36" s="33">
        <f t="shared" si="1"/>
        <v>121</v>
      </c>
      <c r="G36" s="34">
        <f t="shared" si="2"/>
        <v>4</v>
      </c>
      <c r="H36" s="35">
        <f t="shared" si="3"/>
        <v>1</v>
      </c>
      <c r="I36" s="36">
        <f t="shared" si="4"/>
        <v>2164.14</v>
      </c>
      <c r="J36" s="37">
        <v>999</v>
      </c>
      <c r="K36" s="38">
        <v>0</v>
      </c>
      <c r="L36" s="39">
        <v>0</v>
      </c>
      <c r="M36" s="39">
        <v>0</v>
      </c>
      <c r="N36" s="40">
        <f t="shared" si="5"/>
        <v>999</v>
      </c>
      <c r="O36" s="35">
        <f t="shared" si="6"/>
        <v>38</v>
      </c>
      <c r="P36" s="37">
        <v>999</v>
      </c>
      <c r="Q36" s="38">
        <v>0</v>
      </c>
      <c r="R36" s="39">
        <v>0</v>
      </c>
      <c r="S36" s="39">
        <v>0</v>
      </c>
      <c r="T36" s="41">
        <f t="shared" si="7"/>
        <v>999</v>
      </c>
      <c r="U36" s="42">
        <f t="shared" si="8"/>
        <v>38</v>
      </c>
      <c r="V36" s="37">
        <v>53.74</v>
      </c>
      <c r="W36" s="60">
        <v>0</v>
      </c>
      <c r="X36" s="39">
        <v>0</v>
      </c>
      <c r="Y36" s="39">
        <v>0</v>
      </c>
      <c r="Z36" s="41">
        <f t="shared" si="9"/>
        <v>53.74</v>
      </c>
      <c r="AA36" s="42">
        <f t="shared" si="10"/>
        <v>10</v>
      </c>
      <c r="AB36" s="37">
        <v>53.3</v>
      </c>
      <c r="AC36" s="38">
        <v>1</v>
      </c>
      <c r="AD36" s="39">
        <v>0</v>
      </c>
      <c r="AE36" s="39">
        <v>0</v>
      </c>
      <c r="AF36" s="41">
        <f t="shared" si="15"/>
        <v>58.3</v>
      </c>
      <c r="AG36" s="42">
        <f t="shared" si="12"/>
        <v>19</v>
      </c>
      <c r="AH36" s="37">
        <v>54.1</v>
      </c>
      <c r="AI36" s="38">
        <v>0</v>
      </c>
      <c r="AJ36" s="39">
        <v>0</v>
      </c>
      <c r="AK36" s="39">
        <v>0</v>
      </c>
      <c r="AL36" s="41">
        <f t="shared" si="13"/>
        <v>54.1</v>
      </c>
      <c r="AM36" s="42">
        <f t="shared" si="14"/>
        <v>16</v>
      </c>
      <c r="AN36" s="43" t="s">
        <v>25</v>
      </c>
    </row>
    <row r="37" spans="1:40" s="43" customFormat="1" ht="15.75">
      <c r="A37" s="28" t="s">
        <v>67</v>
      </c>
      <c r="B37" s="29"/>
      <c r="C37" s="30"/>
      <c r="D37" s="31"/>
      <c r="E37" s="32">
        <f t="shared" si="0"/>
        <v>20</v>
      </c>
      <c r="F37" s="33">
        <f t="shared" si="1"/>
        <v>101</v>
      </c>
      <c r="G37" s="34">
        <f t="shared" si="2"/>
        <v>1</v>
      </c>
      <c r="H37" s="35">
        <f t="shared" si="3"/>
        <v>8</v>
      </c>
      <c r="I37" s="36">
        <f t="shared" si="4"/>
        <v>313.21</v>
      </c>
      <c r="J37" s="37">
        <v>54.19</v>
      </c>
      <c r="K37" s="38">
        <v>1</v>
      </c>
      <c r="L37" s="39">
        <v>0</v>
      </c>
      <c r="M37" s="39">
        <v>0</v>
      </c>
      <c r="N37" s="40">
        <f t="shared" si="5"/>
        <v>59.19</v>
      </c>
      <c r="O37" s="35">
        <f t="shared" si="6"/>
        <v>19</v>
      </c>
      <c r="P37" s="37">
        <v>47.66</v>
      </c>
      <c r="Q37" s="38">
        <v>0</v>
      </c>
      <c r="R37" s="39">
        <v>0</v>
      </c>
      <c r="S37" s="39">
        <v>0</v>
      </c>
      <c r="T37" s="41">
        <f t="shared" si="7"/>
        <v>47.66</v>
      </c>
      <c r="U37" s="42">
        <f t="shared" si="8"/>
        <v>15</v>
      </c>
      <c r="V37" s="37">
        <v>61.44</v>
      </c>
      <c r="W37" s="38">
        <v>5</v>
      </c>
      <c r="X37" s="39">
        <v>0</v>
      </c>
      <c r="Y37" s="39">
        <v>0</v>
      </c>
      <c r="Z37" s="41">
        <f t="shared" si="9"/>
        <v>86.44</v>
      </c>
      <c r="AA37" s="42">
        <f t="shared" si="10"/>
        <v>29</v>
      </c>
      <c r="AB37" s="37">
        <v>52.81</v>
      </c>
      <c r="AC37" s="38">
        <v>1</v>
      </c>
      <c r="AD37" s="39">
        <v>0</v>
      </c>
      <c r="AE37" s="39">
        <v>0</v>
      </c>
      <c r="AF37" s="41">
        <f t="shared" si="15"/>
        <v>57.81</v>
      </c>
      <c r="AG37" s="42">
        <f t="shared" si="12"/>
        <v>17</v>
      </c>
      <c r="AH37" s="37">
        <v>57.11</v>
      </c>
      <c r="AI37" s="38">
        <v>1</v>
      </c>
      <c r="AJ37" s="39">
        <v>0</v>
      </c>
      <c r="AK37" s="39">
        <v>0</v>
      </c>
      <c r="AL37" s="41">
        <f t="shared" si="13"/>
        <v>62.11</v>
      </c>
      <c r="AM37" s="42">
        <f t="shared" si="14"/>
        <v>21</v>
      </c>
      <c r="AN37" s="43" t="s">
        <v>42</v>
      </c>
    </row>
    <row r="38" spans="1:40" s="43" customFormat="1" ht="15.75">
      <c r="A38" s="28" t="s">
        <v>71</v>
      </c>
      <c r="B38" s="29"/>
      <c r="C38" s="30"/>
      <c r="D38" s="31"/>
      <c r="E38" s="32">
        <f t="shared" si="0"/>
        <v>32</v>
      </c>
      <c r="F38" s="33">
        <f t="shared" si="1"/>
        <v>152</v>
      </c>
      <c r="G38" s="34">
        <f t="shared" si="2"/>
        <v>2</v>
      </c>
      <c r="H38" s="35">
        <f t="shared" si="3"/>
        <v>12</v>
      </c>
      <c r="I38" s="36">
        <f t="shared" si="4"/>
        <v>487.23</v>
      </c>
      <c r="J38" s="37">
        <v>82.64</v>
      </c>
      <c r="K38" s="38">
        <v>5</v>
      </c>
      <c r="L38" s="39">
        <v>0</v>
      </c>
      <c r="M38" s="39">
        <v>0</v>
      </c>
      <c r="N38" s="40">
        <f t="shared" si="5"/>
        <v>107.64</v>
      </c>
      <c r="O38" s="35">
        <f t="shared" si="6"/>
        <v>32</v>
      </c>
      <c r="P38" s="37">
        <v>74.59</v>
      </c>
      <c r="Q38" s="38">
        <v>2</v>
      </c>
      <c r="R38" s="39">
        <v>0</v>
      </c>
      <c r="S38" s="39">
        <v>0</v>
      </c>
      <c r="T38" s="41">
        <f t="shared" si="7"/>
        <v>84.59</v>
      </c>
      <c r="U38" s="42">
        <f t="shared" si="8"/>
        <v>29</v>
      </c>
      <c r="V38" s="37">
        <v>86.42</v>
      </c>
      <c r="W38" s="60">
        <v>0</v>
      </c>
      <c r="X38" s="39">
        <v>0</v>
      </c>
      <c r="Y38" s="39">
        <v>0</v>
      </c>
      <c r="Z38" s="41">
        <f t="shared" si="9"/>
        <v>86.42</v>
      </c>
      <c r="AA38" s="42">
        <f t="shared" si="10"/>
        <v>28</v>
      </c>
      <c r="AB38" s="37">
        <v>67.05</v>
      </c>
      <c r="AC38" s="38">
        <v>5</v>
      </c>
      <c r="AD38" s="39">
        <v>0</v>
      </c>
      <c r="AE38" s="39">
        <v>0</v>
      </c>
      <c r="AF38" s="41">
        <f t="shared" si="15"/>
        <v>92.05</v>
      </c>
      <c r="AG38" s="42">
        <f t="shared" si="12"/>
        <v>30</v>
      </c>
      <c r="AH38" s="37">
        <v>116.53</v>
      </c>
      <c r="AI38" s="38">
        <v>0</v>
      </c>
      <c r="AJ38" s="39">
        <v>0</v>
      </c>
      <c r="AK38" s="39">
        <v>0</v>
      </c>
      <c r="AL38" s="41">
        <f t="shared" si="13"/>
        <v>116.53</v>
      </c>
      <c r="AM38" s="42">
        <f t="shared" si="14"/>
        <v>33</v>
      </c>
      <c r="AN38" s="43" t="s">
        <v>42</v>
      </c>
    </row>
    <row r="39" spans="1:40" s="43" customFormat="1" ht="15.75">
      <c r="A39" s="28" t="s">
        <v>65</v>
      </c>
      <c r="B39" s="29"/>
      <c r="C39" s="30"/>
      <c r="D39" s="31"/>
      <c r="E39" s="32">
        <f t="shared" si="0"/>
        <v>37</v>
      </c>
      <c r="F39" s="33">
        <f t="shared" si="1"/>
        <v>183</v>
      </c>
      <c r="G39" s="34">
        <f t="shared" si="2"/>
        <v>2</v>
      </c>
      <c r="H39" s="35">
        <f t="shared" si="3"/>
        <v>9</v>
      </c>
      <c r="I39" s="36">
        <f t="shared" si="4"/>
        <v>906.27</v>
      </c>
      <c r="J39" s="37">
        <v>187.53</v>
      </c>
      <c r="K39" s="38">
        <v>3</v>
      </c>
      <c r="L39" s="39">
        <v>0</v>
      </c>
      <c r="M39" s="39">
        <v>0</v>
      </c>
      <c r="N39" s="40">
        <f t="shared" si="5"/>
        <v>202.53</v>
      </c>
      <c r="O39" s="35">
        <f t="shared" si="6"/>
        <v>37</v>
      </c>
      <c r="P39" s="37">
        <v>166.28</v>
      </c>
      <c r="Q39" s="38">
        <v>3</v>
      </c>
      <c r="R39" s="39">
        <v>0</v>
      </c>
      <c r="S39" s="39">
        <v>0</v>
      </c>
      <c r="T39" s="41">
        <f t="shared" si="7"/>
        <v>181.28</v>
      </c>
      <c r="U39" s="42">
        <f t="shared" si="8"/>
        <v>37</v>
      </c>
      <c r="V39" s="37">
        <v>147.22</v>
      </c>
      <c r="W39" s="38">
        <v>3</v>
      </c>
      <c r="X39" s="39">
        <v>0</v>
      </c>
      <c r="Y39" s="39">
        <v>0</v>
      </c>
      <c r="Z39" s="41">
        <f t="shared" si="9"/>
        <v>162.22</v>
      </c>
      <c r="AA39" s="42">
        <f t="shared" si="10"/>
        <v>36</v>
      </c>
      <c r="AB39" s="37">
        <v>171.08</v>
      </c>
      <c r="AC39" s="38">
        <v>0</v>
      </c>
      <c r="AD39" s="39">
        <v>0</v>
      </c>
      <c r="AE39" s="39">
        <v>0</v>
      </c>
      <c r="AF39" s="41">
        <f t="shared" si="15"/>
        <v>171.08</v>
      </c>
      <c r="AG39" s="42">
        <f t="shared" si="12"/>
        <v>36</v>
      </c>
      <c r="AH39" s="37">
        <v>189.16</v>
      </c>
      <c r="AI39" s="38">
        <v>0</v>
      </c>
      <c r="AJ39" s="39">
        <v>0</v>
      </c>
      <c r="AK39" s="39">
        <v>0</v>
      </c>
      <c r="AL39" s="41">
        <f t="shared" si="13"/>
        <v>189.16</v>
      </c>
      <c r="AM39" s="42">
        <f t="shared" si="14"/>
        <v>37</v>
      </c>
      <c r="AN39" s="43" t="s">
        <v>42</v>
      </c>
    </row>
    <row r="40" spans="1:40" s="43" customFormat="1" ht="15.75">
      <c r="A40" s="28" t="s">
        <v>41</v>
      </c>
      <c r="B40" s="29"/>
      <c r="C40" s="30"/>
      <c r="D40" s="31"/>
      <c r="E40" s="32">
        <f t="shared" si="0"/>
        <v>38</v>
      </c>
      <c r="F40" s="33">
        <f t="shared" si="1"/>
        <v>184</v>
      </c>
      <c r="G40" s="34">
        <f t="shared" si="2"/>
        <v>3</v>
      </c>
      <c r="H40" s="35">
        <f t="shared" si="3"/>
        <v>3</v>
      </c>
      <c r="I40" s="36">
        <f t="shared" si="4"/>
        <v>912.77</v>
      </c>
      <c r="J40" s="37">
        <v>181.9</v>
      </c>
      <c r="K40" s="38">
        <v>0</v>
      </c>
      <c r="L40" s="39">
        <v>0</v>
      </c>
      <c r="M40" s="39">
        <v>0</v>
      </c>
      <c r="N40" s="40">
        <f t="shared" si="5"/>
        <v>181.9</v>
      </c>
      <c r="O40" s="35">
        <f t="shared" si="6"/>
        <v>36</v>
      </c>
      <c r="P40" s="37">
        <v>154.32</v>
      </c>
      <c r="Q40" s="38">
        <v>1</v>
      </c>
      <c r="R40" s="39">
        <v>0</v>
      </c>
      <c r="S40" s="39">
        <v>0</v>
      </c>
      <c r="T40" s="41">
        <f t="shared" si="7"/>
        <v>159.32</v>
      </c>
      <c r="U40" s="42">
        <f t="shared" si="8"/>
        <v>36</v>
      </c>
      <c r="V40" s="37">
        <v>176.05</v>
      </c>
      <c r="W40" s="38">
        <v>2</v>
      </c>
      <c r="X40" s="39">
        <v>0</v>
      </c>
      <c r="Y40" s="39">
        <v>0</v>
      </c>
      <c r="Z40" s="41">
        <f t="shared" si="9"/>
        <v>186.05</v>
      </c>
      <c r="AA40" s="42">
        <f t="shared" si="10"/>
        <v>37</v>
      </c>
      <c r="AB40" s="37">
        <v>177.75</v>
      </c>
      <c r="AC40" s="38">
        <v>0</v>
      </c>
      <c r="AD40" s="39">
        <v>0</v>
      </c>
      <c r="AE40" s="39">
        <v>0</v>
      </c>
      <c r="AF40" s="41">
        <f t="shared" si="15"/>
        <v>177.75</v>
      </c>
      <c r="AG40" s="42">
        <f t="shared" si="12"/>
        <v>37</v>
      </c>
      <c r="AH40" s="37">
        <v>207.75</v>
      </c>
      <c r="AI40" s="38">
        <v>0</v>
      </c>
      <c r="AJ40" s="39">
        <v>0</v>
      </c>
      <c r="AK40" s="39">
        <v>0</v>
      </c>
      <c r="AL40" s="41">
        <f t="shared" si="13"/>
        <v>207.75</v>
      </c>
      <c r="AM40" s="42">
        <f t="shared" si="14"/>
        <v>38</v>
      </c>
      <c r="AN40" s="43" t="s">
        <v>42</v>
      </c>
    </row>
    <row r="41" spans="1:40" s="43" customFormat="1" ht="15.75">
      <c r="A41" s="28" t="s">
        <v>47</v>
      </c>
      <c r="B41" s="29"/>
      <c r="C41" s="30"/>
      <c r="D41" s="31"/>
      <c r="E41" s="32">
        <f t="shared" si="0"/>
        <v>9</v>
      </c>
      <c r="F41" s="33">
        <f t="shared" si="1"/>
        <v>56</v>
      </c>
      <c r="G41" s="34">
        <f t="shared" si="2"/>
        <v>2</v>
      </c>
      <c r="H41" s="35">
        <f t="shared" si="3"/>
        <v>5</v>
      </c>
      <c r="I41" s="36">
        <f t="shared" si="4"/>
        <v>242.33999999999997</v>
      </c>
      <c r="J41" s="37">
        <v>47.18</v>
      </c>
      <c r="K41" s="38">
        <v>1</v>
      </c>
      <c r="L41" s="39">
        <v>0</v>
      </c>
      <c r="M41" s="39">
        <v>0</v>
      </c>
      <c r="N41" s="40">
        <f t="shared" si="5"/>
        <v>52.18</v>
      </c>
      <c r="O41" s="35">
        <f t="shared" si="6"/>
        <v>12</v>
      </c>
      <c r="P41" s="37">
        <v>41.2</v>
      </c>
      <c r="Q41" s="38">
        <v>0</v>
      </c>
      <c r="R41" s="39">
        <v>0</v>
      </c>
      <c r="S41" s="39">
        <v>0</v>
      </c>
      <c r="T41" s="41">
        <f t="shared" si="7"/>
        <v>41.2</v>
      </c>
      <c r="U41" s="42">
        <f t="shared" si="8"/>
        <v>11</v>
      </c>
      <c r="V41" s="37">
        <v>44.47</v>
      </c>
      <c r="W41" s="38">
        <v>2</v>
      </c>
      <c r="X41" s="39">
        <v>0</v>
      </c>
      <c r="Y41" s="39">
        <v>0</v>
      </c>
      <c r="Z41" s="41">
        <f t="shared" si="9"/>
        <v>54.47</v>
      </c>
      <c r="AA41" s="42">
        <f t="shared" si="10"/>
        <v>11</v>
      </c>
      <c r="AB41" s="37">
        <v>43.6</v>
      </c>
      <c r="AC41" s="60">
        <v>0</v>
      </c>
      <c r="AD41" s="39">
        <v>0</v>
      </c>
      <c r="AE41" s="39">
        <v>0</v>
      </c>
      <c r="AF41" s="41">
        <f t="shared" si="15"/>
        <v>43.6</v>
      </c>
      <c r="AG41" s="42">
        <f t="shared" si="12"/>
        <v>7</v>
      </c>
      <c r="AH41" s="37">
        <v>40.89</v>
      </c>
      <c r="AI41" s="38">
        <v>2</v>
      </c>
      <c r="AJ41" s="39">
        <v>0</v>
      </c>
      <c r="AK41" s="39">
        <v>0</v>
      </c>
      <c r="AL41" s="41">
        <f t="shared" si="13"/>
        <v>50.89</v>
      </c>
      <c r="AM41" s="42">
        <f t="shared" si="14"/>
        <v>15</v>
      </c>
      <c r="AN41" s="43" t="s">
        <v>48</v>
      </c>
    </row>
    <row r="42" spans="1:39" s="52" customFormat="1" ht="16.5" thickBot="1">
      <c r="A42" s="44" t="s">
        <v>17</v>
      </c>
      <c r="B42" s="44"/>
      <c r="C42" s="44"/>
      <c r="D42" s="44"/>
      <c r="E42" s="45"/>
      <c r="F42" s="46"/>
      <c r="G42" s="47"/>
      <c r="H42" s="48"/>
      <c r="I42" s="49"/>
      <c r="J42" s="50"/>
      <c r="K42" s="46"/>
      <c r="L42" s="46"/>
      <c r="M42" s="46"/>
      <c r="N42" s="51"/>
      <c r="O42" s="48"/>
      <c r="P42" s="50"/>
      <c r="Q42" s="46"/>
      <c r="R42" s="46"/>
      <c r="S42" s="46"/>
      <c r="T42" s="51"/>
      <c r="U42" s="48"/>
      <c r="V42" s="50"/>
      <c r="W42" s="46"/>
      <c r="X42" s="46"/>
      <c r="Y42" s="46"/>
      <c r="Z42" s="51"/>
      <c r="AA42" s="48"/>
      <c r="AB42" s="50"/>
      <c r="AC42" s="46"/>
      <c r="AD42" s="46"/>
      <c r="AE42" s="46"/>
      <c r="AF42" s="51"/>
      <c r="AG42" s="48"/>
      <c r="AH42" s="50"/>
      <c r="AI42" s="46"/>
      <c r="AJ42" s="46"/>
      <c r="AK42" s="46"/>
      <c r="AL42" s="51"/>
      <c r="AM42" s="48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R4:S41 AD4:AE41 L4:M41 X4:Y41 AJ4:AK41">
      <formula1>0</formula1>
      <formula2>1</formula2>
    </dataValidation>
    <dataValidation errorStyle="warning" type="decimal" allowBlank="1" showErrorMessage="1" errorTitle="That's a lot of misses" error="It's unusual to miss more than 10" sqref="AI40 AI28:AI38 AI41 W39 AC40 AC28:AC38 AC41 Q39 W40 W28:W38 W41 K39 Q40 Q28:Q38 Q41 AI39 K40 K28:K38 K41 AC39 AI26:AI27 AC26:AC27 W26:W27 Q26:Q27 K26:K27 AI4:AI25 AC4:AC25 W4:W25 Q4:Q25 K4:K25">
      <formula1>0</formula1>
      <formula2>10</formula2>
    </dataValidation>
    <dataValidation errorStyle="warning" type="decimal" allowBlank="1" errorTitle="New Max or Min" error="Please verify your data" sqref="AB4:AB41 V4:V41 P4:P41">
      <formula1>#REF!</formula1>
      <formula2>#REF!</formula2>
    </dataValidation>
    <dataValidation allowBlank="1" showInputMessage="1" sqref="J40 J28:J38 J41 J39 J26:J27 J4:J25"/>
    <dataValidation errorStyle="warning" type="decimal" allowBlank="1" errorTitle="New Max or Min" error="Please verify your data" sqref="AH4:AH41">
      <formula1>#REF!</formula1>
      <formula2>#REF!</formula2>
    </dataValidation>
  </dataValidations>
  <printOptions/>
  <pageMargins left="0.25" right="0.25" top="1" bottom="0.5" header="0.25" footer="0.25"/>
  <pageSetup fitToHeight="0" fitToWidth="1" horizontalDpi="600" verticalDpi="600" orientation="landscape" scale="43" r:id="rId1"/>
  <headerFooter alignWithMargins="0">
    <oddHeader>&amp;CPage &amp;P&amp;R&amp;F</oddHeader>
  </headerFooter>
  <colBreaks count="1" manualBreakCount="1">
    <brk id="33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3" bestFit="1" customWidth="1"/>
    <col min="2" max="2" width="4.7109375" style="53" hidden="1" customWidth="1"/>
    <col min="3" max="3" width="6.28125" style="53" hidden="1" customWidth="1"/>
    <col min="4" max="4" width="4.7109375" style="53" hidden="1" customWidth="1"/>
    <col min="5" max="5" width="6.140625" style="54" customWidth="1"/>
    <col min="6" max="8" width="6.00390625" style="55" customWidth="1"/>
    <col min="9" max="9" width="9.421875" style="55" customWidth="1"/>
    <col min="10" max="10" width="8.57421875" style="56" customWidth="1"/>
    <col min="11" max="11" width="3.7109375" style="57" customWidth="1"/>
    <col min="12" max="12" width="4.8515625" style="57" bestFit="1" customWidth="1"/>
    <col min="13" max="13" width="3.8515625" style="57" customWidth="1"/>
    <col min="14" max="14" width="8.28125" style="58" customWidth="1"/>
    <col min="15" max="15" width="8.140625" style="55" bestFit="1" customWidth="1"/>
    <col min="16" max="16" width="8.8515625" style="56" customWidth="1"/>
    <col min="17" max="17" width="3.7109375" style="57" customWidth="1"/>
    <col min="18" max="18" width="4.8515625" style="57" bestFit="1" customWidth="1"/>
    <col min="19" max="19" width="3.8515625" style="57" customWidth="1"/>
    <col min="20" max="20" width="9.140625" style="58" customWidth="1"/>
    <col min="21" max="21" width="8.140625" style="55" bestFit="1" customWidth="1"/>
    <col min="22" max="22" width="8.8515625" style="56" customWidth="1"/>
    <col min="23" max="23" width="3.7109375" style="57" customWidth="1"/>
    <col min="24" max="24" width="4.8515625" style="57" bestFit="1" customWidth="1"/>
    <col min="25" max="25" width="3.8515625" style="57" customWidth="1"/>
    <col min="26" max="26" width="8.7109375" style="58" customWidth="1"/>
    <col min="27" max="27" width="8.140625" style="55" bestFit="1" customWidth="1"/>
    <col min="28" max="28" width="9.57421875" style="56" customWidth="1"/>
    <col min="29" max="29" width="3.7109375" style="57" customWidth="1"/>
    <col min="30" max="30" width="4.8515625" style="57" bestFit="1" customWidth="1"/>
    <col min="31" max="31" width="3.8515625" style="57" customWidth="1"/>
    <col min="32" max="32" width="10.140625" style="58" customWidth="1"/>
    <col min="33" max="33" width="8.140625" style="55" bestFit="1" customWidth="1"/>
    <col min="34" max="34" width="8.8515625" style="56" customWidth="1"/>
    <col min="35" max="35" width="3.7109375" style="57" customWidth="1"/>
    <col min="36" max="36" width="4.7109375" style="57" bestFit="1" customWidth="1"/>
    <col min="37" max="37" width="3.8515625" style="57" customWidth="1"/>
    <col min="38" max="38" width="8.7109375" style="58" customWidth="1"/>
    <col min="39" max="39" width="7.8515625" style="55" bestFit="1" customWidth="1"/>
    <col min="40" max="40" width="31.421875" style="59" customWidth="1"/>
    <col min="41" max="16384" width="7.8515625" style="59" customWidth="1"/>
  </cols>
  <sheetData>
    <row r="1" spans="1:39" s="7" customFormat="1" ht="18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65" t="s">
        <v>4</v>
      </c>
      <c r="K1" s="66"/>
      <c r="L1" s="66"/>
      <c r="M1" s="66"/>
      <c r="N1" s="5"/>
      <c r="O1" s="6"/>
      <c r="P1" s="65" t="s">
        <v>5</v>
      </c>
      <c r="Q1" s="66"/>
      <c r="R1" s="66"/>
      <c r="S1" s="66"/>
      <c r="T1" s="5"/>
      <c r="U1" s="6"/>
      <c r="V1" s="65" t="s">
        <v>6</v>
      </c>
      <c r="W1" s="66"/>
      <c r="X1" s="66"/>
      <c r="Y1" s="66"/>
      <c r="Z1" s="5"/>
      <c r="AA1" s="6"/>
      <c r="AB1" s="65" t="s">
        <v>7</v>
      </c>
      <c r="AC1" s="66"/>
      <c r="AD1" s="66"/>
      <c r="AE1" s="66"/>
      <c r="AF1" s="5"/>
      <c r="AG1" s="6"/>
      <c r="AH1" s="65" t="s">
        <v>8</v>
      </c>
      <c r="AI1" s="66"/>
      <c r="AJ1" s="66"/>
      <c r="AK1" s="66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64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3" customFormat="1" ht="15.75">
      <c r="A4" s="63" t="s">
        <v>56</v>
      </c>
      <c r="B4" s="29"/>
      <c r="C4" s="30"/>
      <c r="D4" s="31"/>
      <c r="E4" s="32">
        <f aca="true" t="shared" si="0" ref="E4:E41">RANK(F4,F$3:F$42,1)</f>
        <v>1</v>
      </c>
      <c r="F4" s="33">
        <f aca="true" t="shared" si="1" ref="F4:F41">O4+U4+AA4+AG4+AM4</f>
        <v>10</v>
      </c>
      <c r="G4" s="62">
        <f aca="true" t="shared" si="2" ref="G4:G41">IF(K4=0,1,0)+IF(Q4=0,1,0)+IF(W4=0,1,0)+IF(AC4=0,1,0)+IF(AI4=0,1,0)</f>
        <v>5</v>
      </c>
      <c r="H4" s="35">
        <f aca="true" t="shared" si="3" ref="H4:H41">K4+Q4+W4+AC4+AI4</f>
        <v>0</v>
      </c>
      <c r="I4" s="36">
        <f aca="true" t="shared" si="4" ref="I4:I41">N4+T4+Z4+AF4+AL4</f>
        <v>169.33</v>
      </c>
      <c r="J4" s="37">
        <v>32.85</v>
      </c>
      <c r="K4" s="38">
        <v>0</v>
      </c>
      <c r="L4" s="39">
        <v>0</v>
      </c>
      <c r="M4" s="39">
        <v>0</v>
      </c>
      <c r="N4" s="40">
        <f aca="true" t="shared" si="5" ref="N4:N41">IF((OR(J4="",J4="DNF",J4="DQ",J4="DNC")),"",(J4+(5*K4)+(L4*10)-(M4*10)))</f>
        <v>32.85</v>
      </c>
      <c r="O4" s="35">
        <f aca="true" t="shared" si="6" ref="O4:O41">IF(N4="",Default_Rank_Score,RANK(N4,N$3:N$42,1))</f>
        <v>2</v>
      </c>
      <c r="P4" s="37">
        <v>32.05</v>
      </c>
      <c r="Q4" s="38">
        <v>0</v>
      </c>
      <c r="R4" s="39">
        <v>0</v>
      </c>
      <c r="S4" s="39">
        <v>0</v>
      </c>
      <c r="T4" s="41">
        <f aca="true" t="shared" si="7" ref="T4:T41">IF((OR(P4="",P4="DNF",P4="DQ",P4="DNC")),"",(P4+(5*Q4)+(R4*10)-(S4*10)))</f>
        <v>32.05</v>
      </c>
      <c r="U4" s="42">
        <f aca="true" t="shared" si="8" ref="U4:U41">IF(T4="",Default_Rank_Score,RANK(T4,T$3:T$42,1))</f>
        <v>3</v>
      </c>
      <c r="V4" s="37">
        <v>36.54</v>
      </c>
      <c r="W4" s="38">
        <v>0</v>
      </c>
      <c r="X4" s="39">
        <v>0</v>
      </c>
      <c r="Y4" s="39">
        <v>0</v>
      </c>
      <c r="Z4" s="41">
        <f aca="true" t="shared" si="9" ref="Z4:Z41">IF((OR(V4="",V4="DNF",V4="DQ",V4="DNC")),"",(V4+(5*W4)+(X4*10)-(Y4*10)))</f>
        <v>36.54</v>
      </c>
      <c r="AA4" s="42">
        <f aca="true" t="shared" si="10" ref="AA4:AA41">IF(Z4="",Default_Rank_Score,RANK(Z4,Z$3:Z$42,1))</f>
        <v>2</v>
      </c>
      <c r="AB4" s="37">
        <v>35.42</v>
      </c>
      <c r="AC4" s="38">
        <v>0</v>
      </c>
      <c r="AD4" s="39">
        <v>0</v>
      </c>
      <c r="AE4" s="39">
        <v>0</v>
      </c>
      <c r="AF4" s="41">
        <f aca="true" t="shared" si="11" ref="AF4:AF21">IF((OR(AB4="",AB4="DNF",AB4="DQ",AB4="DNC")),"",(AB4+(5*AC4)+(AD4*10)-(AE4*10)))</f>
        <v>35.42</v>
      </c>
      <c r="AG4" s="42">
        <f aca="true" t="shared" si="12" ref="AG4:AG41">IF(AF4="",Default_Rank_Score,RANK(AF4,AF$3:AF$42,1))</f>
        <v>1</v>
      </c>
      <c r="AH4" s="37">
        <v>32.47</v>
      </c>
      <c r="AI4" s="38">
        <v>0</v>
      </c>
      <c r="AJ4" s="39">
        <v>0</v>
      </c>
      <c r="AK4" s="39">
        <v>0</v>
      </c>
      <c r="AL4" s="41">
        <f aca="true" t="shared" si="13" ref="AL4:AL41">IF((OR(AH4="",AH4="DNF",AH4="DQ",AH4="DNC")),"",(AH4+(5*AI4)+(AJ4*10)-(AK4*10)))</f>
        <v>32.47</v>
      </c>
      <c r="AM4" s="42">
        <f aca="true" t="shared" si="14" ref="AM4:AM41">IF(AL4="",Default_Rank_Score,RANK(AL4,AL$3:AL$42,1))</f>
        <v>2</v>
      </c>
      <c r="AN4" s="43" t="s">
        <v>33</v>
      </c>
    </row>
    <row r="5" spans="1:40" s="43" customFormat="1" ht="15.75">
      <c r="A5" s="63" t="s">
        <v>59</v>
      </c>
      <c r="B5" s="29"/>
      <c r="C5" s="30"/>
      <c r="D5" s="31"/>
      <c r="E5" s="32">
        <f t="shared" si="0"/>
        <v>2</v>
      </c>
      <c r="F5" s="33">
        <f t="shared" si="1"/>
        <v>11</v>
      </c>
      <c r="G5" s="62">
        <f t="shared" si="2"/>
        <v>5</v>
      </c>
      <c r="H5" s="35">
        <f t="shared" si="3"/>
        <v>0</v>
      </c>
      <c r="I5" s="36">
        <f t="shared" si="4"/>
        <v>166.83</v>
      </c>
      <c r="J5" s="37">
        <v>30.82</v>
      </c>
      <c r="K5" s="38">
        <v>0</v>
      </c>
      <c r="L5" s="39">
        <v>0</v>
      </c>
      <c r="M5" s="39">
        <v>0</v>
      </c>
      <c r="N5" s="40">
        <f t="shared" si="5"/>
        <v>30.82</v>
      </c>
      <c r="O5" s="35">
        <f t="shared" si="6"/>
        <v>1</v>
      </c>
      <c r="P5" s="37">
        <v>29.03</v>
      </c>
      <c r="Q5" s="38">
        <v>0</v>
      </c>
      <c r="R5" s="39">
        <v>0</v>
      </c>
      <c r="S5" s="39">
        <v>0</v>
      </c>
      <c r="T5" s="41">
        <f t="shared" si="7"/>
        <v>29.03</v>
      </c>
      <c r="U5" s="42">
        <f t="shared" si="8"/>
        <v>1</v>
      </c>
      <c r="V5" s="37">
        <v>37.2</v>
      </c>
      <c r="W5" s="38">
        <v>0</v>
      </c>
      <c r="X5" s="39">
        <v>0</v>
      </c>
      <c r="Y5" s="39">
        <v>0</v>
      </c>
      <c r="Z5" s="41">
        <f t="shared" si="9"/>
        <v>37.2</v>
      </c>
      <c r="AA5" s="42">
        <f t="shared" si="10"/>
        <v>3</v>
      </c>
      <c r="AB5" s="37">
        <v>36.51</v>
      </c>
      <c r="AC5" s="38">
        <v>0</v>
      </c>
      <c r="AD5" s="39">
        <v>0</v>
      </c>
      <c r="AE5" s="39">
        <v>0</v>
      </c>
      <c r="AF5" s="41">
        <f t="shared" si="11"/>
        <v>36.51</v>
      </c>
      <c r="AG5" s="42">
        <f t="shared" si="12"/>
        <v>3</v>
      </c>
      <c r="AH5" s="37">
        <v>33.27</v>
      </c>
      <c r="AI5" s="38">
        <v>0</v>
      </c>
      <c r="AJ5" s="39">
        <v>0</v>
      </c>
      <c r="AK5" s="39">
        <v>0</v>
      </c>
      <c r="AL5" s="41">
        <f t="shared" si="13"/>
        <v>33.27</v>
      </c>
      <c r="AM5" s="42">
        <f t="shared" si="14"/>
        <v>3</v>
      </c>
      <c r="AN5" s="43" t="s">
        <v>28</v>
      </c>
    </row>
    <row r="6" spans="1:40" s="43" customFormat="1" ht="15.75">
      <c r="A6" s="63" t="s">
        <v>53</v>
      </c>
      <c r="B6" s="29"/>
      <c r="C6" s="30"/>
      <c r="D6" s="31"/>
      <c r="E6" s="32">
        <f t="shared" si="0"/>
        <v>27</v>
      </c>
      <c r="F6" s="33">
        <f t="shared" si="1"/>
        <v>125</v>
      </c>
      <c r="G6" s="62">
        <f t="shared" si="2"/>
        <v>5</v>
      </c>
      <c r="H6" s="35">
        <f t="shared" si="3"/>
        <v>0</v>
      </c>
      <c r="I6" s="36">
        <f t="shared" si="4"/>
        <v>356.57000000000005</v>
      </c>
      <c r="J6" s="61">
        <v>78.65</v>
      </c>
      <c r="K6" s="38">
        <v>0</v>
      </c>
      <c r="L6" s="39">
        <v>0</v>
      </c>
      <c r="M6" s="39">
        <v>0</v>
      </c>
      <c r="N6" s="40">
        <f t="shared" si="5"/>
        <v>78.65</v>
      </c>
      <c r="O6" s="35">
        <f t="shared" si="6"/>
        <v>26</v>
      </c>
      <c r="P6" s="37">
        <v>58.58</v>
      </c>
      <c r="Q6" s="38">
        <v>0</v>
      </c>
      <c r="R6" s="39">
        <v>0</v>
      </c>
      <c r="S6" s="39">
        <v>0</v>
      </c>
      <c r="T6" s="41">
        <f t="shared" si="7"/>
        <v>58.58</v>
      </c>
      <c r="U6" s="42">
        <f t="shared" si="8"/>
        <v>23</v>
      </c>
      <c r="V6" s="37">
        <v>81.16</v>
      </c>
      <c r="W6" s="38">
        <v>0</v>
      </c>
      <c r="X6" s="39">
        <v>0</v>
      </c>
      <c r="Y6" s="39">
        <v>0</v>
      </c>
      <c r="Z6" s="41">
        <f t="shared" si="9"/>
        <v>81.16</v>
      </c>
      <c r="AA6" s="42">
        <f t="shared" si="10"/>
        <v>26</v>
      </c>
      <c r="AB6" s="37">
        <v>61.31</v>
      </c>
      <c r="AC6" s="38">
        <v>0</v>
      </c>
      <c r="AD6" s="39">
        <v>0</v>
      </c>
      <c r="AE6" s="39">
        <v>0</v>
      </c>
      <c r="AF6" s="41">
        <f t="shared" si="11"/>
        <v>61.31</v>
      </c>
      <c r="AG6" s="42">
        <f t="shared" si="12"/>
        <v>22</v>
      </c>
      <c r="AH6" s="37">
        <v>76.87</v>
      </c>
      <c r="AI6" s="38">
        <v>0</v>
      </c>
      <c r="AJ6" s="39">
        <v>0</v>
      </c>
      <c r="AK6" s="39">
        <v>0</v>
      </c>
      <c r="AL6" s="41">
        <f t="shared" si="13"/>
        <v>76.87</v>
      </c>
      <c r="AM6" s="42">
        <f t="shared" si="14"/>
        <v>28</v>
      </c>
      <c r="AN6" s="43" t="s">
        <v>36</v>
      </c>
    </row>
    <row r="7" spans="1:40" s="43" customFormat="1" ht="15.75">
      <c r="A7" s="28" t="s">
        <v>57</v>
      </c>
      <c r="B7" s="29"/>
      <c r="C7" s="30"/>
      <c r="D7" s="31"/>
      <c r="E7" s="32">
        <f t="shared" si="0"/>
        <v>4</v>
      </c>
      <c r="F7" s="33">
        <f t="shared" si="1"/>
        <v>19</v>
      </c>
      <c r="G7" s="34">
        <f t="shared" si="2"/>
        <v>4</v>
      </c>
      <c r="H7" s="35">
        <f t="shared" si="3"/>
        <v>1</v>
      </c>
      <c r="I7" s="36">
        <f t="shared" si="4"/>
        <v>178.67</v>
      </c>
      <c r="J7" s="37">
        <v>37.33</v>
      </c>
      <c r="K7" s="38">
        <v>0</v>
      </c>
      <c r="L7" s="39">
        <v>0</v>
      </c>
      <c r="M7" s="39">
        <v>0</v>
      </c>
      <c r="N7" s="40">
        <f t="shared" si="5"/>
        <v>37.33</v>
      </c>
      <c r="O7" s="35">
        <f t="shared" si="6"/>
        <v>4</v>
      </c>
      <c r="P7" s="37">
        <v>31.75</v>
      </c>
      <c r="Q7" s="38">
        <v>0</v>
      </c>
      <c r="R7" s="39">
        <v>0</v>
      </c>
      <c r="S7" s="39">
        <v>0</v>
      </c>
      <c r="T7" s="41">
        <f t="shared" si="7"/>
        <v>31.75</v>
      </c>
      <c r="U7" s="42">
        <f t="shared" si="8"/>
        <v>2</v>
      </c>
      <c r="V7" s="37">
        <v>34.1</v>
      </c>
      <c r="W7" s="60">
        <v>1</v>
      </c>
      <c r="X7" s="39">
        <v>0</v>
      </c>
      <c r="Y7" s="39">
        <v>0</v>
      </c>
      <c r="Z7" s="41">
        <f t="shared" si="9"/>
        <v>39.1</v>
      </c>
      <c r="AA7" s="42">
        <f t="shared" si="10"/>
        <v>5</v>
      </c>
      <c r="AB7" s="37">
        <v>37.08</v>
      </c>
      <c r="AC7" s="38">
        <v>0</v>
      </c>
      <c r="AD7" s="39">
        <v>0</v>
      </c>
      <c r="AE7" s="39">
        <v>0</v>
      </c>
      <c r="AF7" s="41">
        <f t="shared" si="11"/>
        <v>37.08</v>
      </c>
      <c r="AG7" s="42">
        <f t="shared" si="12"/>
        <v>4</v>
      </c>
      <c r="AH7" s="37">
        <v>33.41</v>
      </c>
      <c r="AI7" s="38">
        <v>0</v>
      </c>
      <c r="AJ7" s="39">
        <v>0</v>
      </c>
      <c r="AK7" s="39">
        <v>0</v>
      </c>
      <c r="AL7" s="41">
        <f t="shared" si="13"/>
        <v>33.41</v>
      </c>
      <c r="AM7" s="42">
        <f t="shared" si="14"/>
        <v>4</v>
      </c>
      <c r="AN7" s="43" t="s">
        <v>25</v>
      </c>
    </row>
    <row r="8" spans="1:40" s="43" customFormat="1" ht="15.75">
      <c r="A8" s="28" t="s">
        <v>26</v>
      </c>
      <c r="B8" s="29"/>
      <c r="C8" s="30"/>
      <c r="D8" s="31"/>
      <c r="E8" s="32">
        <f t="shared" si="0"/>
        <v>8</v>
      </c>
      <c r="F8" s="33">
        <f t="shared" si="1"/>
        <v>54</v>
      </c>
      <c r="G8" s="34">
        <f t="shared" si="2"/>
        <v>4</v>
      </c>
      <c r="H8" s="35">
        <f t="shared" si="3"/>
        <v>2</v>
      </c>
      <c r="I8" s="36">
        <f t="shared" si="4"/>
        <v>234.47</v>
      </c>
      <c r="J8" s="37">
        <v>42.97</v>
      </c>
      <c r="K8" s="60">
        <v>0</v>
      </c>
      <c r="L8" s="39">
        <v>0</v>
      </c>
      <c r="M8" s="39">
        <v>0</v>
      </c>
      <c r="N8" s="40">
        <f t="shared" si="5"/>
        <v>42.97</v>
      </c>
      <c r="O8" s="35">
        <f t="shared" si="6"/>
        <v>6</v>
      </c>
      <c r="P8" s="37">
        <v>39.45</v>
      </c>
      <c r="Q8" s="38">
        <v>0</v>
      </c>
      <c r="R8" s="39">
        <v>0</v>
      </c>
      <c r="S8" s="39">
        <v>0</v>
      </c>
      <c r="T8" s="41">
        <f t="shared" si="7"/>
        <v>39.45</v>
      </c>
      <c r="U8" s="42">
        <f t="shared" si="8"/>
        <v>9</v>
      </c>
      <c r="V8" s="37">
        <v>50.57</v>
      </c>
      <c r="W8" s="38">
        <v>2</v>
      </c>
      <c r="X8" s="39">
        <v>0</v>
      </c>
      <c r="Y8" s="39">
        <v>0</v>
      </c>
      <c r="Z8" s="41">
        <f t="shared" si="9"/>
        <v>60.57</v>
      </c>
      <c r="AA8" s="42">
        <f t="shared" si="10"/>
        <v>14</v>
      </c>
      <c r="AB8" s="37">
        <v>46.23</v>
      </c>
      <c r="AC8" s="38">
        <v>0</v>
      </c>
      <c r="AD8" s="39">
        <v>0</v>
      </c>
      <c r="AE8" s="39">
        <v>0</v>
      </c>
      <c r="AF8" s="41">
        <f t="shared" si="11"/>
        <v>46.23</v>
      </c>
      <c r="AG8" s="42">
        <f t="shared" si="12"/>
        <v>11</v>
      </c>
      <c r="AH8" s="37">
        <v>45.25</v>
      </c>
      <c r="AI8" s="38">
        <v>0</v>
      </c>
      <c r="AJ8" s="39">
        <v>0</v>
      </c>
      <c r="AK8" s="39">
        <v>0</v>
      </c>
      <c r="AL8" s="41">
        <f t="shared" si="13"/>
        <v>45.25</v>
      </c>
      <c r="AM8" s="42">
        <f t="shared" si="14"/>
        <v>14</v>
      </c>
      <c r="AN8" s="43" t="s">
        <v>27</v>
      </c>
    </row>
    <row r="9" spans="1:40" s="43" customFormat="1" ht="15.75">
      <c r="A9" s="28" t="s">
        <v>70</v>
      </c>
      <c r="B9" s="29"/>
      <c r="C9" s="30"/>
      <c r="D9" s="31"/>
      <c r="E9" s="32">
        <f t="shared" si="0"/>
        <v>11</v>
      </c>
      <c r="F9" s="33">
        <f t="shared" si="1"/>
        <v>61</v>
      </c>
      <c r="G9" s="34">
        <f t="shared" si="2"/>
        <v>4</v>
      </c>
      <c r="H9" s="35">
        <f t="shared" si="3"/>
        <v>3</v>
      </c>
      <c r="I9" s="36">
        <f t="shared" si="4"/>
        <v>244.53000000000003</v>
      </c>
      <c r="J9" s="37">
        <v>39.51</v>
      </c>
      <c r="K9" s="38">
        <v>0</v>
      </c>
      <c r="L9" s="39">
        <v>1</v>
      </c>
      <c r="M9" s="39">
        <v>0</v>
      </c>
      <c r="N9" s="40">
        <f t="shared" si="5"/>
        <v>49.51</v>
      </c>
      <c r="O9" s="35">
        <f t="shared" si="6"/>
        <v>10</v>
      </c>
      <c r="P9" s="37">
        <v>39.55</v>
      </c>
      <c r="Q9" s="38">
        <v>0</v>
      </c>
      <c r="R9" s="39">
        <v>0</v>
      </c>
      <c r="S9" s="39">
        <v>0</v>
      </c>
      <c r="T9" s="41">
        <f t="shared" si="7"/>
        <v>39.55</v>
      </c>
      <c r="U9" s="42">
        <f t="shared" si="8"/>
        <v>10</v>
      </c>
      <c r="V9" s="37">
        <v>48.8</v>
      </c>
      <c r="W9" s="60">
        <v>0</v>
      </c>
      <c r="X9" s="39">
        <v>0</v>
      </c>
      <c r="Y9" s="39">
        <v>0</v>
      </c>
      <c r="Z9" s="41">
        <f t="shared" si="9"/>
        <v>48.8</v>
      </c>
      <c r="AA9" s="42">
        <f t="shared" si="10"/>
        <v>6</v>
      </c>
      <c r="AB9" s="37">
        <v>47.68</v>
      </c>
      <c r="AC9" s="38">
        <v>3</v>
      </c>
      <c r="AD9" s="39">
        <v>0</v>
      </c>
      <c r="AE9" s="39">
        <v>0</v>
      </c>
      <c r="AF9" s="41">
        <f t="shared" si="11"/>
        <v>62.68</v>
      </c>
      <c r="AG9" s="42">
        <f t="shared" si="12"/>
        <v>23</v>
      </c>
      <c r="AH9" s="37">
        <v>43.99</v>
      </c>
      <c r="AI9" s="38">
        <v>0</v>
      </c>
      <c r="AJ9" s="39">
        <v>0</v>
      </c>
      <c r="AK9" s="39">
        <v>0</v>
      </c>
      <c r="AL9" s="41">
        <f t="shared" si="13"/>
        <v>43.99</v>
      </c>
      <c r="AM9" s="42">
        <f t="shared" si="14"/>
        <v>12</v>
      </c>
      <c r="AN9" s="43" t="s">
        <v>31</v>
      </c>
    </row>
    <row r="10" spans="1:40" s="43" customFormat="1" ht="15.75">
      <c r="A10" s="28" t="s">
        <v>37</v>
      </c>
      <c r="B10" s="29"/>
      <c r="C10" s="30"/>
      <c r="D10" s="31"/>
      <c r="E10" s="32">
        <f t="shared" si="0"/>
        <v>12</v>
      </c>
      <c r="F10" s="33">
        <f t="shared" si="1"/>
        <v>64</v>
      </c>
      <c r="G10" s="34">
        <f t="shared" si="2"/>
        <v>4</v>
      </c>
      <c r="H10" s="35">
        <f t="shared" si="3"/>
        <v>1</v>
      </c>
      <c r="I10" s="36">
        <f t="shared" si="4"/>
        <v>246.92000000000002</v>
      </c>
      <c r="J10" s="37">
        <v>56.35</v>
      </c>
      <c r="K10" s="38">
        <v>1</v>
      </c>
      <c r="L10" s="39">
        <v>0</v>
      </c>
      <c r="M10" s="39">
        <v>0</v>
      </c>
      <c r="N10" s="40">
        <f t="shared" si="5"/>
        <v>61.35</v>
      </c>
      <c r="O10" s="35">
        <f t="shared" si="6"/>
        <v>20</v>
      </c>
      <c r="P10" s="37">
        <v>44.88</v>
      </c>
      <c r="Q10" s="38">
        <v>0</v>
      </c>
      <c r="R10" s="39">
        <v>0</v>
      </c>
      <c r="S10" s="39">
        <v>0</v>
      </c>
      <c r="T10" s="41">
        <f t="shared" si="7"/>
        <v>44.88</v>
      </c>
      <c r="U10" s="42">
        <f t="shared" si="8"/>
        <v>14</v>
      </c>
      <c r="V10" s="37">
        <v>50.61</v>
      </c>
      <c r="W10" s="60">
        <v>0</v>
      </c>
      <c r="X10" s="39">
        <v>0</v>
      </c>
      <c r="Y10" s="39">
        <v>0</v>
      </c>
      <c r="Z10" s="41">
        <f t="shared" si="9"/>
        <v>50.61</v>
      </c>
      <c r="AA10" s="42">
        <f t="shared" si="10"/>
        <v>8</v>
      </c>
      <c r="AB10" s="37">
        <v>45.87</v>
      </c>
      <c r="AC10" s="38">
        <v>0</v>
      </c>
      <c r="AD10" s="39">
        <v>0</v>
      </c>
      <c r="AE10" s="39">
        <v>0</v>
      </c>
      <c r="AF10" s="41">
        <f t="shared" si="11"/>
        <v>45.87</v>
      </c>
      <c r="AG10" s="42">
        <f t="shared" si="12"/>
        <v>9</v>
      </c>
      <c r="AH10" s="37">
        <v>44.21</v>
      </c>
      <c r="AI10" s="38">
        <v>0</v>
      </c>
      <c r="AJ10" s="39">
        <v>0</v>
      </c>
      <c r="AK10" s="39">
        <v>0</v>
      </c>
      <c r="AL10" s="41">
        <f t="shared" si="13"/>
        <v>44.21</v>
      </c>
      <c r="AM10" s="42">
        <f t="shared" si="14"/>
        <v>13</v>
      </c>
      <c r="AN10" s="43" t="s">
        <v>38</v>
      </c>
    </row>
    <row r="11" spans="1:40" s="43" customFormat="1" ht="15.75">
      <c r="A11" s="28" t="s">
        <v>30</v>
      </c>
      <c r="B11" s="29"/>
      <c r="C11" s="30"/>
      <c r="D11" s="31"/>
      <c r="E11" s="32">
        <f t="shared" si="0"/>
        <v>14</v>
      </c>
      <c r="F11" s="33">
        <f t="shared" si="1"/>
        <v>70</v>
      </c>
      <c r="G11" s="34">
        <f t="shared" si="2"/>
        <v>4</v>
      </c>
      <c r="H11" s="35">
        <f t="shared" si="3"/>
        <v>6</v>
      </c>
      <c r="I11" s="36">
        <f t="shared" si="4"/>
        <v>283.79</v>
      </c>
      <c r="J11" s="37">
        <v>45.47</v>
      </c>
      <c r="K11" s="38">
        <v>0</v>
      </c>
      <c r="L11" s="39">
        <v>0</v>
      </c>
      <c r="M11" s="39">
        <v>0</v>
      </c>
      <c r="N11" s="40">
        <f t="shared" si="5"/>
        <v>45.47</v>
      </c>
      <c r="O11" s="35">
        <f t="shared" si="6"/>
        <v>7</v>
      </c>
      <c r="P11" s="37">
        <v>67.23</v>
      </c>
      <c r="Q11" s="38">
        <v>6</v>
      </c>
      <c r="R11" s="39">
        <v>0</v>
      </c>
      <c r="S11" s="39">
        <v>0</v>
      </c>
      <c r="T11" s="41">
        <f t="shared" si="7"/>
        <v>97.23</v>
      </c>
      <c r="U11" s="42">
        <f t="shared" si="8"/>
        <v>33</v>
      </c>
      <c r="V11" s="37">
        <v>50.49</v>
      </c>
      <c r="W11" s="38">
        <v>0</v>
      </c>
      <c r="X11" s="39">
        <v>0</v>
      </c>
      <c r="Y11" s="39">
        <v>0</v>
      </c>
      <c r="Z11" s="41">
        <f t="shared" si="9"/>
        <v>50.49</v>
      </c>
      <c r="AA11" s="42">
        <f t="shared" si="10"/>
        <v>7</v>
      </c>
      <c r="AB11" s="37">
        <v>47.15</v>
      </c>
      <c r="AC11" s="38">
        <v>0</v>
      </c>
      <c r="AD11" s="39">
        <v>0</v>
      </c>
      <c r="AE11" s="39">
        <v>0</v>
      </c>
      <c r="AF11" s="41">
        <f t="shared" si="11"/>
        <v>47.15</v>
      </c>
      <c r="AG11" s="42">
        <f t="shared" si="12"/>
        <v>12</v>
      </c>
      <c r="AH11" s="37">
        <v>43.45</v>
      </c>
      <c r="AI11" s="38">
        <v>0</v>
      </c>
      <c r="AJ11" s="39">
        <v>0</v>
      </c>
      <c r="AK11" s="39">
        <v>0</v>
      </c>
      <c r="AL11" s="41">
        <f t="shared" si="13"/>
        <v>43.45</v>
      </c>
      <c r="AM11" s="42">
        <f t="shared" si="14"/>
        <v>11</v>
      </c>
      <c r="AN11" s="43" t="s">
        <v>31</v>
      </c>
    </row>
    <row r="12" spans="1:40" s="43" customFormat="1" ht="15.75">
      <c r="A12" s="28" t="s">
        <v>69</v>
      </c>
      <c r="B12" s="29"/>
      <c r="C12" s="30"/>
      <c r="D12" s="31"/>
      <c r="E12" s="32">
        <f t="shared" si="0"/>
        <v>16</v>
      </c>
      <c r="F12" s="33">
        <f t="shared" si="1"/>
        <v>89</v>
      </c>
      <c r="G12" s="34">
        <f t="shared" si="2"/>
        <v>4</v>
      </c>
      <c r="H12" s="35">
        <f t="shared" si="3"/>
        <v>1</v>
      </c>
      <c r="I12" s="36">
        <f t="shared" si="4"/>
        <v>291.31</v>
      </c>
      <c r="J12" s="37">
        <v>55.26</v>
      </c>
      <c r="K12" s="38">
        <v>0</v>
      </c>
      <c r="L12" s="39">
        <v>0</v>
      </c>
      <c r="M12" s="39">
        <v>0</v>
      </c>
      <c r="N12" s="40">
        <f t="shared" si="5"/>
        <v>55.26</v>
      </c>
      <c r="O12" s="35">
        <f t="shared" si="6"/>
        <v>16</v>
      </c>
      <c r="P12" s="37">
        <v>53.42</v>
      </c>
      <c r="Q12" s="38">
        <v>1</v>
      </c>
      <c r="R12" s="39">
        <v>0</v>
      </c>
      <c r="S12" s="39">
        <v>0</v>
      </c>
      <c r="T12" s="41">
        <f t="shared" si="7"/>
        <v>58.42</v>
      </c>
      <c r="U12" s="42">
        <f t="shared" si="8"/>
        <v>22</v>
      </c>
      <c r="V12" s="37">
        <v>58</v>
      </c>
      <c r="W12" s="38">
        <v>0</v>
      </c>
      <c r="X12" s="39">
        <v>0</v>
      </c>
      <c r="Y12" s="39">
        <v>0</v>
      </c>
      <c r="Z12" s="41">
        <f t="shared" si="9"/>
        <v>58</v>
      </c>
      <c r="AA12" s="42">
        <f t="shared" si="10"/>
        <v>13</v>
      </c>
      <c r="AB12" s="37">
        <v>58</v>
      </c>
      <c r="AC12" s="38">
        <v>0</v>
      </c>
      <c r="AD12" s="39">
        <v>0</v>
      </c>
      <c r="AE12" s="39">
        <v>0</v>
      </c>
      <c r="AF12" s="41">
        <f t="shared" si="11"/>
        <v>58</v>
      </c>
      <c r="AG12" s="42">
        <f t="shared" si="12"/>
        <v>18</v>
      </c>
      <c r="AH12" s="37">
        <v>61.63</v>
      </c>
      <c r="AI12" s="38">
        <v>0</v>
      </c>
      <c r="AJ12" s="39">
        <v>0</v>
      </c>
      <c r="AK12" s="39">
        <v>0</v>
      </c>
      <c r="AL12" s="41">
        <f t="shared" si="13"/>
        <v>61.63</v>
      </c>
      <c r="AM12" s="42">
        <f t="shared" si="14"/>
        <v>20</v>
      </c>
      <c r="AN12" s="43" t="s">
        <v>38</v>
      </c>
    </row>
    <row r="13" spans="1:40" s="43" customFormat="1" ht="15.75">
      <c r="A13" s="28" t="s">
        <v>58</v>
      </c>
      <c r="B13" s="29"/>
      <c r="C13" s="30"/>
      <c r="D13" s="31"/>
      <c r="E13" s="32">
        <f t="shared" si="0"/>
        <v>23</v>
      </c>
      <c r="F13" s="33">
        <f t="shared" si="1"/>
        <v>114</v>
      </c>
      <c r="G13" s="34">
        <f t="shared" si="2"/>
        <v>4</v>
      </c>
      <c r="H13" s="35">
        <f t="shared" si="3"/>
        <v>2</v>
      </c>
      <c r="I13" s="36">
        <f t="shared" si="4"/>
        <v>2139.48</v>
      </c>
      <c r="J13" s="37">
        <v>46.55</v>
      </c>
      <c r="K13" s="38">
        <v>2</v>
      </c>
      <c r="L13" s="39">
        <v>0</v>
      </c>
      <c r="M13" s="39">
        <v>0</v>
      </c>
      <c r="N13" s="40">
        <f t="shared" si="5"/>
        <v>56.55</v>
      </c>
      <c r="O13" s="35">
        <f t="shared" si="6"/>
        <v>17</v>
      </c>
      <c r="P13" s="37">
        <v>44.24</v>
      </c>
      <c r="Q13" s="38">
        <v>0</v>
      </c>
      <c r="R13" s="39">
        <v>0</v>
      </c>
      <c r="S13" s="39">
        <v>0</v>
      </c>
      <c r="T13" s="41">
        <f t="shared" si="7"/>
        <v>44.24</v>
      </c>
      <c r="U13" s="42">
        <f t="shared" si="8"/>
        <v>13</v>
      </c>
      <c r="V13" s="37">
        <v>999</v>
      </c>
      <c r="W13" s="38">
        <v>0</v>
      </c>
      <c r="X13" s="39">
        <v>0</v>
      </c>
      <c r="Y13" s="39">
        <v>0</v>
      </c>
      <c r="Z13" s="41">
        <f t="shared" si="9"/>
        <v>999</v>
      </c>
      <c r="AA13" s="42">
        <f t="shared" si="10"/>
        <v>38</v>
      </c>
      <c r="AB13" s="37">
        <v>999</v>
      </c>
      <c r="AC13" s="38">
        <v>0</v>
      </c>
      <c r="AD13" s="39">
        <v>0</v>
      </c>
      <c r="AE13" s="39">
        <v>0</v>
      </c>
      <c r="AF13" s="41">
        <f t="shared" si="11"/>
        <v>999</v>
      </c>
      <c r="AG13" s="42">
        <f t="shared" si="12"/>
        <v>38</v>
      </c>
      <c r="AH13" s="37">
        <v>40.69</v>
      </c>
      <c r="AI13" s="38">
        <v>0</v>
      </c>
      <c r="AJ13" s="39">
        <v>0</v>
      </c>
      <c r="AK13" s="39">
        <v>0</v>
      </c>
      <c r="AL13" s="41">
        <f t="shared" si="13"/>
        <v>40.69</v>
      </c>
      <c r="AM13" s="42">
        <f t="shared" si="14"/>
        <v>8</v>
      </c>
      <c r="AN13" s="43" t="s">
        <v>28</v>
      </c>
    </row>
    <row r="14" spans="1:40" s="43" customFormat="1" ht="15.75">
      <c r="A14" s="28" t="s">
        <v>50</v>
      </c>
      <c r="B14" s="29"/>
      <c r="C14" s="30"/>
      <c r="D14" s="31"/>
      <c r="E14" s="32">
        <f t="shared" si="0"/>
        <v>25</v>
      </c>
      <c r="F14" s="33">
        <f t="shared" si="1"/>
        <v>121</v>
      </c>
      <c r="G14" s="34">
        <f t="shared" si="2"/>
        <v>4</v>
      </c>
      <c r="H14" s="35">
        <f t="shared" si="3"/>
        <v>1</v>
      </c>
      <c r="I14" s="36">
        <f t="shared" si="4"/>
        <v>2164.14</v>
      </c>
      <c r="J14" s="37">
        <v>999</v>
      </c>
      <c r="K14" s="38">
        <v>0</v>
      </c>
      <c r="L14" s="39">
        <v>0</v>
      </c>
      <c r="M14" s="39">
        <v>0</v>
      </c>
      <c r="N14" s="40">
        <f t="shared" si="5"/>
        <v>999</v>
      </c>
      <c r="O14" s="35">
        <f t="shared" si="6"/>
        <v>38</v>
      </c>
      <c r="P14" s="37">
        <v>999</v>
      </c>
      <c r="Q14" s="38">
        <v>0</v>
      </c>
      <c r="R14" s="39">
        <v>0</v>
      </c>
      <c r="S14" s="39">
        <v>0</v>
      </c>
      <c r="T14" s="41">
        <f t="shared" si="7"/>
        <v>999</v>
      </c>
      <c r="U14" s="42">
        <f t="shared" si="8"/>
        <v>38</v>
      </c>
      <c r="V14" s="37">
        <v>53.74</v>
      </c>
      <c r="W14" s="60">
        <v>0</v>
      </c>
      <c r="X14" s="39">
        <v>0</v>
      </c>
      <c r="Y14" s="39">
        <v>0</v>
      </c>
      <c r="Z14" s="41">
        <f t="shared" si="9"/>
        <v>53.74</v>
      </c>
      <c r="AA14" s="42">
        <f t="shared" si="10"/>
        <v>10</v>
      </c>
      <c r="AB14" s="37">
        <v>53.3</v>
      </c>
      <c r="AC14" s="38">
        <v>1</v>
      </c>
      <c r="AD14" s="39">
        <v>0</v>
      </c>
      <c r="AE14" s="39">
        <v>0</v>
      </c>
      <c r="AF14" s="41">
        <f t="shared" si="11"/>
        <v>58.3</v>
      </c>
      <c r="AG14" s="42">
        <f t="shared" si="12"/>
        <v>19</v>
      </c>
      <c r="AH14" s="37">
        <v>54.1</v>
      </c>
      <c r="AI14" s="38">
        <v>0</v>
      </c>
      <c r="AJ14" s="39">
        <v>0</v>
      </c>
      <c r="AK14" s="39">
        <v>0</v>
      </c>
      <c r="AL14" s="41">
        <f t="shared" si="13"/>
        <v>54.1</v>
      </c>
      <c r="AM14" s="42">
        <f t="shared" si="14"/>
        <v>16</v>
      </c>
      <c r="AN14" s="43" t="s">
        <v>25</v>
      </c>
    </row>
    <row r="15" spans="1:40" s="43" customFormat="1" ht="15.75">
      <c r="A15" s="28" t="s">
        <v>68</v>
      </c>
      <c r="B15" s="29"/>
      <c r="C15" s="30"/>
      <c r="D15" s="31"/>
      <c r="E15" s="32">
        <f t="shared" si="0"/>
        <v>3</v>
      </c>
      <c r="F15" s="33">
        <f t="shared" si="1"/>
        <v>16</v>
      </c>
      <c r="G15" s="34">
        <f t="shared" si="2"/>
        <v>3</v>
      </c>
      <c r="H15" s="35">
        <f t="shared" si="3"/>
        <v>2</v>
      </c>
      <c r="I15" s="36">
        <f t="shared" si="4"/>
        <v>172.53000000000003</v>
      </c>
      <c r="J15" s="37">
        <v>32.08</v>
      </c>
      <c r="K15" s="38">
        <v>1</v>
      </c>
      <c r="L15" s="39">
        <v>0</v>
      </c>
      <c r="M15" s="39">
        <v>0</v>
      </c>
      <c r="N15" s="40">
        <f t="shared" si="5"/>
        <v>37.08</v>
      </c>
      <c r="O15" s="35">
        <f t="shared" si="6"/>
        <v>3</v>
      </c>
      <c r="P15" s="37">
        <v>33.81</v>
      </c>
      <c r="Q15" s="38">
        <v>0</v>
      </c>
      <c r="R15" s="39">
        <v>0</v>
      </c>
      <c r="S15" s="39">
        <v>0</v>
      </c>
      <c r="T15" s="41">
        <f t="shared" si="7"/>
        <v>33.81</v>
      </c>
      <c r="U15" s="42">
        <f t="shared" si="8"/>
        <v>5</v>
      </c>
      <c r="V15" s="37">
        <v>32.63</v>
      </c>
      <c r="W15" s="38">
        <v>0</v>
      </c>
      <c r="X15" s="39">
        <v>0</v>
      </c>
      <c r="Y15" s="39">
        <v>0</v>
      </c>
      <c r="Z15" s="41">
        <f t="shared" si="9"/>
        <v>32.63</v>
      </c>
      <c r="AA15" s="42">
        <f t="shared" si="10"/>
        <v>1</v>
      </c>
      <c r="AB15" s="37">
        <v>30.52</v>
      </c>
      <c r="AC15" s="38">
        <v>1</v>
      </c>
      <c r="AD15" s="39">
        <v>0</v>
      </c>
      <c r="AE15" s="39">
        <v>0</v>
      </c>
      <c r="AF15" s="41">
        <f t="shared" si="11"/>
        <v>35.519999999999996</v>
      </c>
      <c r="AG15" s="42">
        <f t="shared" si="12"/>
        <v>2</v>
      </c>
      <c r="AH15" s="37">
        <v>33.49</v>
      </c>
      <c r="AI15" s="60">
        <v>0</v>
      </c>
      <c r="AJ15" s="39">
        <v>0</v>
      </c>
      <c r="AK15" s="39">
        <v>0</v>
      </c>
      <c r="AL15" s="41">
        <f t="shared" si="13"/>
        <v>33.49</v>
      </c>
      <c r="AM15" s="42">
        <f t="shared" si="14"/>
        <v>5</v>
      </c>
      <c r="AN15" s="43" t="s">
        <v>25</v>
      </c>
    </row>
    <row r="16" spans="1:40" s="43" customFormat="1" ht="15.75">
      <c r="A16" s="28" t="s">
        <v>34</v>
      </c>
      <c r="B16" s="29"/>
      <c r="C16" s="30"/>
      <c r="D16" s="31"/>
      <c r="E16" s="32">
        <f t="shared" si="0"/>
        <v>5</v>
      </c>
      <c r="F16" s="33">
        <f t="shared" si="1"/>
        <v>39</v>
      </c>
      <c r="G16" s="34">
        <f t="shared" si="2"/>
        <v>3</v>
      </c>
      <c r="H16" s="35">
        <f t="shared" si="3"/>
        <v>2</v>
      </c>
      <c r="I16" s="36">
        <f t="shared" si="4"/>
        <v>210.97000000000003</v>
      </c>
      <c r="J16" s="37">
        <v>44.94</v>
      </c>
      <c r="K16" s="38">
        <v>1</v>
      </c>
      <c r="L16" s="39">
        <v>0</v>
      </c>
      <c r="M16" s="39">
        <v>0</v>
      </c>
      <c r="N16" s="40">
        <f t="shared" si="5"/>
        <v>49.94</v>
      </c>
      <c r="O16" s="35">
        <f t="shared" si="6"/>
        <v>11</v>
      </c>
      <c r="P16" s="37">
        <v>36.17</v>
      </c>
      <c r="Q16" s="38">
        <v>0</v>
      </c>
      <c r="R16" s="39">
        <v>0</v>
      </c>
      <c r="S16" s="39">
        <v>0</v>
      </c>
      <c r="T16" s="41">
        <f t="shared" si="7"/>
        <v>36.17</v>
      </c>
      <c r="U16" s="42">
        <f t="shared" si="8"/>
        <v>6</v>
      </c>
      <c r="V16" s="37">
        <v>37.88</v>
      </c>
      <c r="W16" s="60">
        <v>0</v>
      </c>
      <c r="X16" s="39">
        <v>0</v>
      </c>
      <c r="Y16" s="39">
        <v>0</v>
      </c>
      <c r="Z16" s="41">
        <f t="shared" si="9"/>
        <v>37.88</v>
      </c>
      <c r="AA16" s="42">
        <f t="shared" si="10"/>
        <v>4</v>
      </c>
      <c r="AB16" s="37">
        <v>44.34</v>
      </c>
      <c r="AC16" s="38">
        <v>0</v>
      </c>
      <c r="AD16" s="39">
        <v>0</v>
      </c>
      <c r="AE16" s="39">
        <v>0</v>
      </c>
      <c r="AF16" s="41">
        <f t="shared" si="11"/>
        <v>44.34</v>
      </c>
      <c r="AG16" s="42">
        <f t="shared" si="12"/>
        <v>8</v>
      </c>
      <c r="AH16" s="37">
        <v>37.64</v>
      </c>
      <c r="AI16" s="38">
        <v>1</v>
      </c>
      <c r="AJ16" s="39">
        <v>0</v>
      </c>
      <c r="AK16" s="39">
        <v>0</v>
      </c>
      <c r="AL16" s="41">
        <f t="shared" si="13"/>
        <v>42.64</v>
      </c>
      <c r="AM16" s="42">
        <f t="shared" si="14"/>
        <v>10</v>
      </c>
      <c r="AN16" s="43" t="s">
        <v>25</v>
      </c>
    </row>
    <row r="17" spans="1:40" s="43" customFormat="1" ht="15.75">
      <c r="A17" s="28" t="s">
        <v>35</v>
      </c>
      <c r="B17" s="29"/>
      <c r="C17" s="30"/>
      <c r="D17" s="31"/>
      <c r="E17" s="32">
        <f t="shared" si="0"/>
        <v>7</v>
      </c>
      <c r="F17" s="33">
        <f t="shared" si="1"/>
        <v>51</v>
      </c>
      <c r="G17" s="34">
        <f t="shared" si="2"/>
        <v>3</v>
      </c>
      <c r="H17" s="35">
        <f t="shared" si="3"/>
        <v>5</v>
      </c>
      <c r="I17" s="36">
        <f t="shared" si="4"/>
        <v>236.49</v>
      </c>
      <c r="J17" s="37">
        <v>44.02</v>
      </c>
      <c r="K17" s="60">
        <v>1</v>
      </c>
      <c r="L17" s="39">
        <v>0</v>
      </c>
      <c r="M17" s="39">
        <v>0</v>
      </c>
      <c r="N17" s="40">
        <f t="shared" si="5"/>
        <v>49.02</v>
      </c>
      <c r="O17" s="35">
        <f t="shared" si="6"/>
        <v>9</v>
      </c>
      <c r="P17" s="37">
        <v>32.25</v>
      </c>
      <c r="Q17" s="38">
        <v>0</v>
      </c>
      <c r="R17" s="39">
        <v>0</v>
      </c>
      <c r="S17" s="39">
        <v>0</v>
      </c>
      <c r="T17" s="41">
        <f t="shared" si="7"/>
        <v>32.25</v>
      </c>
      <c r="U17" s="42">
        <f t="shared" si="8"/>
        <v>4</v>
      </c>
      <c r="V17" s="37">
        <v>49.27</v>
      </c>
      <c r="W17" s="38">
        <v>4</v>
      </c>
      <c r="X17" s="39">
        <v>0</v>
      </c>
      <c r="Y17" s="39">
        <v>0</v>
      </c>
      <c r="Z17" s="41">
        <f t="shared" si="9"/>
        <v>69.27000000000001</v>
      </c>
      <c r="AA17" s="42">
        <f t="shared" si="10"/>
        <v>21</v>
      </c>
      <c r="AB17" s="37">
        <v>45.94</v>
      </c>
      <c r="AC17" s="38">
        <v>0</v>
      </c>
      <c r="AD17" s="39">
        <v>0</v>
      </c>
      <c r="AE17" s="39">
        <v>0</v>
      </c>
      <c r="AF17" s="41">
        <f t="shared" si="11"/>
        <v>45.94</v>
      </c>
      <c r="AG17" s="42">
        <f t="shared" si="12"/>
        <v>10</v>
      </c>
      <c r="AH17" s="37">
        <v>40.01</v>
      </c>
      <c r="AI17" s="38">
        <v>0</v>
      </c>
      <c r="AJ17" s="39">
        <v>0</v>
      </c>
      <c r="AK17" s="39">
        <v>0</v>
      </c>
      <c r="AL17" s="41">
        <f t="shared" si="13"/>
        <v>40.01</v>
      </c>
      <c r="AM17" s="42">
        <f t="shared" si="14"/>
        <v>7</v>
      </c>
      <c r="AN17" s="43" t="s">
        <v>36</v>
      </c>
    </row>
    <row r="18" spans="1:40" s="43" customFormat="1" ht="15.75">
      <c r="A18" s="28" t="s">
        <v>62</v>
      </c>
      <c r="B18" s="29"/>
      <c r="C18" s="30"/>
      <c r="D18" s="31"/>
      <c r="E18" s="32">
        <f t="shared" si="0"/>
        <v>9</v>
      </c>
      <c r="F18" s="33">
        <f t="shared" si="1"/>
        <v>56</v>
      </c>
      <c r="G18" s="34">
        <f t="shared" si="2"/>
        <v>3</v>
      </c>
      <c r="H18" s="35">
        <f t="shared" si="3"/>
        <v>6</v>
      </c>
      <c r="I18" s="36">
        <f t="shared" si="4"/>
        <v>243.66000000000003</v>
      </c>
      <c r="J18" s="37">
        <v>38.93</v>
      </c>
      <c r="K18" s="38">
        <v>0</v>
      </c>
      <c r="L18" s="39">
        <v>0</v>
      </c>
      <c r="M18" s="39">
        <v>0</v>
      </c>
      <c r="N18" s="40">
        <f t="shared" si="5"/>
        <v>38.93</v>
      </c>
      <c r="O18" s="35">
        <f t="shared" si="6"/>
        <v>5</v>
      </c>
      <c r="P18" s="37">
        <v>38.53</v>
      </c>
      <c r="Q18" s="38">
        <v>0</v>
      </c>
      <c r="R18" s="39">
        <v>0</v>
      </c>
      <c r="S18" s="39">
        <v>0</v>
      </c>
      <c r="T18" s="41">
        <f t="shared" si="7"/>
        <v>38.53</v>
      </c>
      <c r="U18" s="42">
        <f t="shared" si="8"/>
        <v>7</v>
      </c>
      <c r="V18" s="37">
        <v>53.24</v>
      </c>
      <c r="W18" s="38">
        <v>4</v>
      </c>
      <c r="X18" s="39">
        <v>0</v>
      </c>
      <c r="Y18" s="39">
        <v>0</v>
      </c>
      <c r="Z18" s="41">
        <f t="shared" si="9"/>
        <v>73.24000000000001</v>
      </c>
      <c r="AA18" s="42">
        <f t="shared" si="10"/>
        <v>23</v>
      </c>
      <c r="AB18" s="37">
        <v>44.25</v>
      </c>
      <c r="AC18" s="38">
        <v>2</v>
      </c>
      <c r="AD18" s="39">
        <v>0</v>
      </c>
      <c r="AE18" s="39">
        <v>0</v>
      </c>
      <c r="AF18" s="41">
        <f t="shared" si="11"/>
        <v>54.25</v>
      </c>
      <c r="AG18" s="42">
        <f t="shared" si="12"/>
        <v>15</v>
      </c>
      <c r="AH18" s="37">
        <v>38.71</v>
      </c>
      <c r="AI18" s="38">
        <v>0</v>
      </c>
      <c r="AJ18" s="39">
        <v>0</v>
      </c>
      <c r="AK18" s="39">
        <v>0</v>
      </c>
      <c r="AL18" s="41">
        <f t="shared" si="13"/>
        <v>38.71</v>
      </c>
      <c r="AM18" s="42">
        <f t="shared" si="14"/>
        <v>6</v>
      </c>
      <c r="AN18" s="43" t="s">
        <v>25</v>
      </c>
    </row>
    <row r="19" spans="1:40" s="43" customFormat="1" ht="15.75">
      <c r="A19" s="28" t="s">
        <v>51</v>
      </c>
      <c r="B19" s="29"/>
      <c r="C19" s="30"/>
      <c r="D19" s="31"/>
      <c r="E19" s="32">
        <f t="shared" si="0"/>
        <v>17</v>
      </c>
      <c r="F19" s="33">
        <f t="shared" si="1"/>
        <v>91</v>
      </c>
      <c r="G19" s="34">
        <f t="shared" si="2"/>
        <v>3</v>
      </c>
      <c r="H19" s="35">
        <f t="shared" si="3"/>
        <v>4</v>
      </c>
      <c r="I19" s="36">
        <f t="shared" si="4"/>
        <v>292.7</v>
      </c>
      <c r="J19" s="37">
        <v>52.97</v>
      </c>
      <c r="K19" s="38">
        <v>0</v>
      </c>
      <c r="L19" s="39">
        <v>0</v>
      </c>
      <c r="M19" s="39">
        <v>0</v>
      </c>
      <c r="N19" s="40">
        <f t="shared" si="5"/>
        <v>52.97</v>
      </c>
      <c r="O19" s="35">
        <f t="shared" si="6"/>
        <v>14</v>
      </c>
      <c r="P19" s="37">
        <v>50.12</v>
      </c>
      <c r="Q19" s="38">
        <v>0</v>
      </c>
      <c r="R19" s="39">
        <v>0</v>
      </c>
      <c r="S19" s="39">
        <v>0</v>
      </c>
      <c r="T19" s="41">
        <f t="shared" si="7"/>
        <v>50.12</v>
      </c>
      <c r="U19" s="42">
        <f t="shared" si="8"/>
        <v>17</v>
      </c>
      <c r="V19" s="37">
        <v>47.32</v>
      </c>
      <c r="W19" s="60">
        <v>2</v>
      </c>
      <c r="X19" s="39">
        <v>0</v>
      </c>
      <c r="Y19" s="39">
        <v>0</v>
      </c>
      <c r="Z19" s="41">
        <f t="shared" si="9"/>
        <v>57.32</v>
      </c>
      <c r="AA19" s="42">
        <f t="shared" si="10"/>
        <v>12</v>
      </c>
      <c r="AB19" s="37">
        <v>55.47</v>
      </c>
      <c r="AC19" s="38">
        <v>0</v>
      </c>
      <c r="AD19" s="39">
        <v>1</v>
      </c>
      <c r="AE19" s="39">
        <v>0</v>
      </c>
      <c r="AF19" s="41">
        <f t="shared" si="11"/>
        <v>65.47</v>
      </c>
      <c r="AG19" s="42">
        <f t="shared" si="12"/>
        <v>24</v>
      </c>
      <c r="AH19" s="37">
        <v>56.82</v>
      </c>
      <c r="AI19" s="38">
        <v>2</v>
      </c>
      <c r="AJ19" s="39">
        <v>0</v>
      </c>
      <c r="AK19" s="39">
        <v>0</v>
      </c>
      <c r="AL19" s="41">
        <f t="shared" si="13"/>
        <v>66.82</v>
      </c>
      <c r="AM19" s="42">
        <f t="shared" si="14"/>
        <v>24</v>
      </c>
      <c r="AN19" s="43" t="s">
        <v>36</v>
      </c>
    </row>
    <row r="20" spans="1:40" s="43" customFormat="1" ht="15.75">
      <c r="A20" s="28" t="s">
        <v>32</v>
      </c>
      <c r="B20" s="29"/>
      <c r="C20" s="30"/>
      <c r="D20" s="31"/>
      <c r="E20" s="32">
        <f t="shared" si="0"/>
        <v>19</v>
      </c>
      <c r="F20" s="33">
        <f t="shared" si="1"/>
        <v>100</v>
      </c>
      <c r="G20" s="34">
        <f t="shared" si="2"/>
        <v>3</v>
      </c>
      <c r="H20" s="35">
        <f t="shared" si="3"/>
        <v>7</v>
      </c>
      <c r="I20" s="36">
        <f t="shared" si="4"/>
        <v>318.83</v>
      </c>
      <c r="J20" s="37">
        <v>67.74</v>
      </c>
      <c r="K20" s="38">
        <v>4</v>
      </c>
      <c r="L20" s="39">
        <v>0</v>
      </c>
      <c r="M20" s="39">
        <v>0</v>
      </c>
      <c r="N20" s="40">
        <f t="shared" si="5"/>
        <v>87.74</v>
      </c>
      <c r="O20" s="35">
        <f t="shared" si="6"/>
        <v>28</v>
      </c>
      <c r="P20" s="37">
        <v>53.09</v>
      </c>
      <c r="Q20" s="60">
        <v>0</v>
      </c>
      <c r="R20" s="39">
        <v>0</v>
      </c>
      <c r="S20" s="39">
        <v>0</v>
      </c>
      <c r="T20" s="41">
        <f t="shared" si="7"/>
        <v>53.09</v>
      </c>
      <c r="U20" s="42">
        <f t="shared" si="8"/>
        <v>19</v>
      </c>
      <c r="V20" s="37">
        <v>51.21</v>
      </c>
      <c r="W20" s="38">
        <v>3</v>
      </c>
      <c r="X20" s="39">
        <v>0</v>
      </c>
      <c r="Y20" s="39">
        <v>0</v>
      </c>
      <c r="Z20" s="41">
        <f t="shared" si="9"/>
        <v>66.21000000000001</v>
      </c>
      <c r="AA20" s="42">
        <f t="shared" si="10"/>
        <v>20</v>
      </c>
      <c r="AB20" s="37">
        <v>53.83</v>
      </c>
      <c r="AC20" s="38">
        <v>0</v>
      </c>
      <c r="AD20" s="39">
        <v>0</v>
      </c>
      <c r="AE20" s="39">
        <v>0</v>
      </c>
      <c r="AF20" s="41">
        <f t="shared" si="11"/>
        <v>53.83</v>
      </c>
      <c r="AG20" s="42">
        <f t="shared" si="12"/>
        <v>14</v>
      </c>
      <c r="AH20" s="37">
        <v>57.96</v>
      </c>
      <c r="AI20" s="38">
        <v>0</v>
      </c>
      <c r="AJ20" s="39">
        <v>0</v>
      </c>
      <c r="AK20" s="39">
        <v>0</v>
      </c>
      <c r="AL20" s="41">
        <f t="shared" si="13"/>
        <v>57.96</v>
      </c>
      <c r="AM20" s="42">
        <f t="shared" si="14"/>
        <v>19</v>
      </c>
      <c r="AN20" s="43" t="s">
        <v>33</v>
      </c>
    </row>
    <row r="21" spans="1:40" s="43" customFormat="1" ht="15.75">
      <c r="A21" s="28" t="s">
        <v>74</v>
      </c>
      <c r="B21" s="29"/>
      <c r="C21" s="30"/>
      <c r="D21" s="31"/>
      <c r="E21" s="32">
        <f t="shared" si="0"/>
        <v>24</v>
      </c>
      <c r="F21" s="33">
        <f t="shared" si="1"/>
        <v>116</v>
      </c>
      <c r="G21" s="34">
        <f t="shared" si="2"/>
        <v>3</v>
      </c>
      <c r="H21" s="35">
        <f t="shared" si="3"/>
        <v>4</v>
      </c>
      <c r="I21" s="36">
        <f t="shared" si="4"/>
        <v>333.19</v>
      </c>
      <c r="J21" s="37">
        <v>56.99</v>
      </c>
      <c r="K21" s="38">
        <v>0</v>
      </c>
      <c r="L21" s="39">
        <v>0</v>
      </c>
      <c r="M21" s="39">
        <v>0</v>
      </c>
      <c r="N21" s="40">
        <f t="shared" si="5"/>
        <v>56.99</v>
      </c>
      <c r="O21" s="35">
        <f t="shared" si="6"/>
        <v>18</v>
      </c>
      <c r="P21" s="37">
        <v>53.32</v>
      </c>
      <c r="Q21" s="38">
        <v>0</v>
      </c>
      <c r="R21" s="39">
        <v>0</v>
      </c>
      <c r="S21" s="39">
        <v>0</v>
      </c>
      <c r="T21" s="41">
        <f t="shared" si="7"/>
        <v>53.32</v>
      </c>
      <c r="U21" s="42">
        <f t="shared" si="8"/>
        <v>20</v>
      </c>
      <c r="V21" s="37">
        <v>66.78</v>
      </c>
      <c r="W21" s="38">
        <v>3</v>
      </c>
      <c r="X21" s="39">
        <v>0</v>
      </c>
      <c r="Y21" s="39">
        <v>0</v>
      </c>
      <c r="Z21" s="41">
        <f t="shared" si="9"/>
        <v>81.78</v>
      </c>
      <c r="AA21" s="42">
        <f t="shared" si="10"/>
        <v>27</v>
      </c>
      <c r="AB21" s="37">
        <v>51.96</v>
      </c>
      <c r="AC21" s="38">
        <v>1</v>
      </c>
      <c r="AD21" s="39">
        <v>1</v>
      </c>
      <c r="AE21" s="39">
        <v>0</v>
      </c>
      <c r="AF21" s="41">
        <f t="shared" si="11"/>
        <v>66.96000000000001</v>
      </c>
      <c r="AG21" s="42">
        <f t="shared" si="12"/>
        <v>25</v>
      </c>
      <c r="AH21" s="37">
        <v>74.14</v>
      </c>
      <c r="AI21" s="38">
        <v>0</v>
      </c>
      <c r="AJ21" s="39">
        <v>0</v>
      </c>
      <c r="AK21" s="39">
        <v>0</v>
      </c>
      <c r="AL21" s="41">
        <f t="shared" si="13"/>
        <v>74.14</v>
      </c>
      <c r="AM21" s="42">
        <f t="shared" si="14"/>
        <v>26</v>
      </c>
      <c r="AN21" s="43" t="s">
        <v>55</v>
      </c>
    </row>
    <row r="22" spans="1:40" s="43" customFormat="1" ht="15.75">
      <c r="A22" s="28" t="s">
        <v>39</v>
      </c>
      <c r="B22" s="29"/>
      <c r="C22" s="30"/>
      <c r="D22" s="31"/>
      <c r="E22" s="32">
        <f t="shared" si="0"/>
        <v>31</v>
      </c>
      <c r="F22" s="33">
        <f t="shared" si="1"/>
        <v>148</v>
      </c>
      <c r="G22" s="34">
        <f t="shared" si="2"/>
        <v>3</v>
      </c>
      <c r="H22" s="35">
        <f t="shared" si="3"/>
        <v>12</v>
      </c>
      <c r="I22" s="36">
        <f t="shared" si="4"/>
        <v>460.07</v>
      </c>
      <c r="J22" s="37">
        <v>71.39</v>
      </c>
      <c r="K22" s="60">
        <v>0</v>
      </c>
      <c r="L22" s="39">
        <v>0</v>
      </c>
      <c r="M22" s="39">
        <v>0</v>
      </c>
      <c r="N22" s="40">
        <f t="shared" si="5"/>
        <v>71.39</v>
      </c>
      <c r="O22" s="35">
        <f t="shared" si="6"/>
        <v>24</v>
      </c>
      <c r="P22" s="37">
        <v>73.3</v>
      </c>
      <c r="Q22" s="38">
        <v>4</v>
      </c>
      <c r="R22" s="39">
        <v>0</v>
      </c>
      <c r="S22" s="39">
        <v>0</v>
      </c>
      <c r="T22" s="41">
        <f t="shared" si="7"/>
        <v>93.3</v>
      </c>
      <c r="U22" s="42">
        <f t="shared" si="8"/>
        <v>31</v>
      </c>
      <c r="V22" s="37">
        <v>71.71</v>
      </c>
      <c r="W22" s="38">
        <v>8</v>
      </c>
      <c r="X22" s="39">
        <v>0</v>
      </c>
      <c r="Y22" s="39">
        <v>0</v>
      </c>
      <c r="Z22" s="41">
        <f t="shared" si="9"/>
        <v>111.71</v>
      </c>
      <c r="AA22" s="42">
        <f t="shared" si="10"/>
        <v>32</v>
      </c>
      <c r="AB22" s="37">
        <v>102.55</v>
      </c>
      <c r="AC22" s="38">
        <v>0</v>
      </c>
      <c r="AD22" s="39">
        <v>0</v>
      </c>
      <c r="AE22" s="39">
        <v>0</v>
      </c>
      <c r="AF22" s="41">
        <v>102.55</v>
      </c>
      <c r="AG22" s="42">
        <f t="shared" si="12"/>
        <v>32</v>
      </c>
      <c r="AH22" s="37">
        <v>81.12</v>
      </c>
      <c r="AI22" s="38">
        <v>0</v>
      </c>
      <c r="AJ22" s="39">
        <v>0</v>
      </c>
      <c r="AK22" s="39">
        <v>0</v>
      </c>
      <c r="AL22" s="41">
        <f t="shared" si="13"/>
        <v>81.12</v>
      </c>
      <c r="AM22" s="42">
        <f t="shared" si="14"/>
        <v>29</v>
      </c>
      <c r="AN22" s="43" t="s">
        <v>40</v>
      </c>
    </row>
    <row r="23" spans="1:40" s="43" customFormat="1" ht="15.75">
      <c r="A23" s="28" t="s">
        <v>41</v>
      </c>
      <c r="B23" s="29"/>
      <c r="C23" s="30"/>
      <c r="D23" s="31"/>
      <c r="E23" s="32">
        <f t="shared" si="0"/>
        <v>38</v>
      </c>
      <c r="F23" s="33">
        <f t="shared" si="1"/>
        <v>184</v>
      </c>
      <c r="G23" s="34">
        <f t="shared" si="2"/>
        <v>3</v>
      </c>
      <c r="H23" s="35">
        <f t="shared" si="3"/>
        <v>3</v>
      </c>
      <c r="I23" s="36">
        <f t="shared" si="4"/>
        <v>912.77</v>
      </c>
      <c r="J23" s="37">
        <v>181.9</v>
      </c>
      <c r="K23" s="38">
        <v>0</v>
      </c>
      <c r="L23" s="39">
        <v>0</v>
      </c>
      <c r="M23" s="39">
        <v>0</v>
      </c>
      <c r="N23" s="40">
        <f t="shared" si="5"/>
        <v>181.9</v>
      </c>
      <c r="O23" s="35">
        <f t="shared" si="6"/>
        <v>36</v>
      </c>
      <c r="P23" s="37">
        <v>154.32</v>
      </c>
      <c r="Q23" s="38">
        <v>1</v>
      </c>
      <c r="R23" s="39">
        <v>0</v>
      </c>
      <c r="S23" s="39">
        <v>0</v>
      </c>
      <c r="T23" s="41">
        <f t="shared" si="7"/>
        <v>159.32</v>
      </c>
      <c r="U23" s="42">
        <f t="shared" si="8"/>
        <v>36</v>
      </c>
      <c r="V23" s="37">
        <v>176.05</v>
      </c>
      <c r="W23" s="38">
        <v>2</v>
      </c>
      <c r="X23" s="39">
        <v>0</v>
      </c>
      <c r="Y23" s="39">
        <v>0</v>
      </c>
      <c r="Z23" s="41">
        <f t="shared" si="9"/>
        <v>186.05</v>
      </c>
      <c r="AA23" s="42">
        <f t="shared" si="10"/>
        <v>37</v>
      </c>
      <c r="AB23" s="37">
        <v>177.75</v>
      </c>
      <c r="AC23" s="38">
        <v>0</v>
      </c>
      <c r="AD23" s="39">
        <v>0</v>
      </c>
      <c r="AE23" s="39">
        <v>0</v>
      </c>
      <c r="AF23" s="41">
        <f aca="true" t="shared" si="15" ref="AF23:AF41">IF((OR(AB23="",AB23="DNF",AB23="DQ",AB23="DNC")),"",(AB23+(5*AC23)+(AD23*10)-(AE23*10)))</f>
        <v>177.75</v>
      </c>
      <c r="AG23" s="42">
        <f t="shared" si="12"/>
        <v>37</v>
      </c>
      <c r="AH23" s="37">
        <v>207.75</v>
      </c>
      <c r="AI23" s="38">
        <v>0</v>
      </c>
      <c r="AJ23" s="39">
        <v>0</v>
      </c>
      <c r="AK23" s="39">
        <v>0</v>
      </c>
      <c r="AL23" s="41">
        <f t="shared" si="13"/>
        <v>207.75</v>
      </c>
      <c r="AM23" s="42">
        <f t="shared" si="14"/>
        <v>38</v>
      </c>
      <c r="AN23" s="43" t="s">
        <v>42</v>
      </c>
    </row>
    <row r="24" spans="1:40" s="43" customFormat="1" ht="15.75">
      <c r="A24" s="28" t="s">
        <v>47</v>
      </c>
      <c r="B24" s="29"/>
      <c r="C24" s="30"/>
      <c r="D24" s="31"/>
      <c r="E24" s="32">
        <f t="shared" si="0"/>
        <v>9</v>
      </c>
      <c r="F24" s="33">
        <f t="shared" si="1"/>
        <v>56</v>
      </c>
      <c r="G24" s="34">
        <f t="shared" si="2"/>
        <v>2</v>
      </c>
      <c r="H24" s="35">
        <f t="shared" si="3"/>
        <v>5</v>
      </c>
      <c r="I24" s="36">
        <f t="shared" si="4"/>
        <v>242.33999999999997</v>
      </c>
      <c r="J24" s="37">
        <v>47.18</v>
      </c>
      <c r="K24" s="38">
        <v>1</v>
      </c>
      <c r="L24" s="39">
        <v>0</v>
      </c>
      <c r="M24" s="39">
        <v>0</v>
      </c>
      <c r="N24" s="40">
        <f t="shared" si="5"/>
        <v>52.18</v>
      </c>
      <c r="O24" s="35">
        <f t="shared" si="6"/>
        <v>12</v>
      </c>
      <c r="P24" s="37">
        <v>41.2</v>
      </c>
      <c r="Q24" s="38">
        <v>0</v>
      </c>
      <c r="R24" s="39">
        <v>0</v>
      </c>
      <c r="S24" s="39">
        <v>0</v>
      </c>
      <c r="T24" s="41">
        <f t="shared" si="7"/>
        <v>41.2</v>
      </c>
      <c r="U24" s="42">
        <f t="shared" si="8"/>
        <v>11</v>
      </c>
      <c r="V24" s="37">
        <v>44.47</v>
      </c>
      <c r="W24" s="38">
        <v>2</v>
      </c>
      <c r="X24" s="39">
        <v>0</v>
      </c>
      <c r="Y24" s="39">
        <v>0</v>
      </c>
      <c r="Z24" s="41">
        <f t="shared" si="9"/>
        <v>54.47</v>
      </c>
      <c r="AA24" s="42">
        <f t="shared" si="10"/>
        <v>11</v>
      </c>
      <c r="AB24" s="37">
        <v>43.6</v>
      </c>
      <c r="AC24" s="60">
        <v>0</v>
      </c>
      <c r="AD24" s="39">
        <v>0</v>
      </c>
      <c r="AE24" s="39">
        <v>0</v>
      </c>
      <c r="AF24" s="41">
        <f t="shared" si="15"/>
        <v>43.6</v>
      </c>
      <c r="AG24" s="42">
        <f t="shared" si="12"/>
        <v>7</v>
      </c>
      <c r="AH24" s="37">
        <v>40.89</v>
      </c>
      <c r="AI24" s="38">
        <v>2</v>
      </c>
      <c r="AJ24" s="39">
        <v>0</v>
      </c>
      <c r="AK24" s="39">
        <v>0</v>
      </c>
      <c r="AL24" s="41">
        <f t="shared" si="13"/>
        <v>50.89</v>
      </c>
      <c r="AM24" s="42">
        <f t="shared" si="14"/>
        <v>15</v>
      </c>
      <c r="AN24" s="43" t="s">
        <v>48</v>
      </c>
    </row>
    <row r="25" spans="1:40" s="43" customFormat="1" ht="15.75">
      <c r="A25" s="28" t="s">
        <v>63</v>
      </c>
      <c r="B25" s="29"/>
      <c r="C25" s="30"/>
      <c r="D25" s="31"/>
      <c r="E25" s="32">
        <f t="shared" si="0"/>
        <v>12</v>
      </c>
      <c r="F25" s="33">
        <f t="shared" si="1"/>
        <v>64</v>
      </c>
      <c r="G25" s="34">
        <f t="shared" si="2"/>
        <v>2</v>
      </c>
      <c r="H25" s="35">
        <f t="shared" si="3"/>
        <v>5</v>
      </c>
      <c r="I25" s="36">
        <f t="shared" si="4"/>
        <v>251.1</v>
      </c>
      <c r="J25" s="37">
        <v>60.38</v>
      </c>
      <c r="K25" s="38">
        <v>1</v>
      </c>
      <c r="L25" s="39">
        <v>0</v>
      </c>
      <c r="M25" s="39">
        <v>0</v>
      </c>
      <c r="N25" s="40">
        <f t="shared" si="5"/>
        <v>65.38</v>
      </c>
      <c r="O25" s="35">
        <f t="shared" si="6"/>
        <v>21</v>
      </c>
      <c r="P25" s="37">
        <v>47.07</v>
      </c>
      <c r="Q25" s="38">
        <v>1</v>
      </c>
      <c r="R25" s="39">
        <v>0</v>
      </c>
      <c r="S25" s="39">
        <v>0</v>
      </c>
      <c r="T25" s="41">
        <f t="shared" si="7"/>
        <v>52.07</v>
      </c>
      <c r="U25" s="42">
        <f t="shared" si="8"/>
        <v>18</v>
      </c>
      <c r="V25" s="37">
        <v>50.56</v>
      </c>
      <c r="W25" s="38">
        <v>3</v>
      </c>
      <c r="X25" s="39">
        <v>0</v>
      </c>
      <c r="Y25" s="39">
        <v>0</v>
      </c>
      <c r="Z25" s="41">
        <f t="shared" si="9"/>
        <v>65.56</v>
      </c>
      <c r="AA25" s="42">
        <f t="shared" si="10"/>
        <v>19</v>
      </c>
      <c r="AB25" s="37">
        <v>39.11</v>
      </c>
      <c r="AC25" s="38">
        <v>0</v>
      </c>
      <c r="AD25" s="39">
        <v>0</v>
      </c>
      <c r="AE25" s="39">
        <v>0</v>
      </c>
      <c r="AF25" s="41">
        <f t="shared" si="15"/>
        <v>39.11</v>
      </c>
      <c r="AG25" s="42">
        <f t="shared" si="12"/>
        <v>5</v>
      </c>
      <c r="AH25" s="37">
        <v>28.98</v>
      </c>
      <c r="AI25" s="38">
        <v>0</v>
      </c>
      <c r="AJ25" s="39">
        <v>0</v>
      </c>
      <c r="AK25" s="39">
        <v>0</v>
      </c>
      <c r="AL25" s="41">
        <f t="shared" si="13"/>
        <v>28.98</v>
      </c>
      <c r="AM25" s="42">
        <f t="shared" si="14"/>
        <v>1</v>
      </c>
      <c r="AN25" s="43" t="s">
        <v>38</v>
      </c>
    </row>
    <row r="26" spans="1:40" s="43" customFormat="1" ht="15.75">
      <c r="A26" s="28" t="s">
        <v>24</v>
      </c>
      <c r="B26" s="29"/>
      <c r="C26" s="30"/>
      <c r="D26" s="31"/>
      <c r="E26" s="32">
        <f t="shared" si="0"/>
        <v>15</v>
      </c>
      <c r="F26" s="33">
        <f t="shared" si="1"/>
        <v>74</v>
      </c>
      <c r="G26" s="34">
        <f t="shared" si="2"/>
        <v>2</v>
      </c>
      <c r="H26" s="35">
        <f t="shared" si="3"/>
        <v>7</v>
      </c>
      <c r="I26" s="36">
        <f t="shared" si="4"/>
        <v>268</v>
      </c>
      <c r="J26" s="37">
        <v>48.79</v>
      </c>
      <c r="K26" s="38">
        <v>1</v>
      </c>
      <c r="L26" s="39">
        <v>0</v>
      </c>
      <c r="M26" s="39">
        <v>0</v>
      </c>
      <c r="N26" s="40">
        <f t="shared" si="5"/>
        <v>53.79</v>
      </c>
      <c r="O26" s="35">
        <f t="shared" si="6"/>
        <v>15</v>
      </c>
      <c r="P26" s="37">
        <v>44.06</v>
      </c>
      <c r="Q26" s="38">
        <v>0</v>
      </c>
      <c r="R26" s="39">
        <v>0</v>
      </c>
      <c r="S26" s="39">
        <v>0</v>
      </c>
      <c r="T26" s="41">
        <f t="shared" si="7"/>
        <v>44.06</v>
      </c>
      <c r="U26" s="42">
        <f t="shared" si="8"/>
        <v>12</v>
      </c>
      <c r="V26" s="37">
        <v>44.95</v>
      </c>
      <c r="W26" s="38">
        <v>4</v>
      </c>
      <c r="X26" s="39">
        <v>0</v>
      </c>
      <c r="Y26" s="39">
        <v>0</v>
      </c>
      <c r="Z26" s="41">
        <f t="shared" si="9"/>
        <v>64.95</v>
      </c>
      <c r="AA26" s="42">
        <f t="shared" si="10"/>
        <v>16</v>
      </c>
      <c r="AB26" s="37">
        <v>49.11</v>
      </c>
      <c r="AC26" s="60">
        <v>0</v>
      </c>
      <c r="AD26" s="39">
        <v>0</v>
      </c>
      <c r="AE26" s="39">
        <v>0</v>
      </c>
      <c r="AF26" s="41">
        <f t="shared" si="15"/>
        <v>49.11</v>
      </c>
      <c r="AG26" s="42">
        <f t="shared" si="12"/>
        <v>13</v>
      </c>
      <c r="AH26" s="37">
        <v>46.09</v>
      </c>
      <c r="AI26" s="38">
        <v>2</v>
      </c>
      <c r="AJ26" s="39">
        <v>0</v>
      </c>
      <c r="AK26" s="39">
        <v>0</v>
      </c>
      <c r="AL26" s="41">
        <f t="shared" si="13"/>
        <v>56.09</v>
      </c>
      <c r="AM26" s="42">
        <f t="shared" si="14"/>
        <v>18</v>
      </c>
      <c r="AN26" s="43" t="s">
        <v>25</v>
      </c>
    </row>
    <row r="27" spans="1:40" s="43" customFormat="1" ht="15.75">
      <c r="A27" s="28" t="s">
        <v>61</v>
      </c>
      <c r="B27" s="29"/>
      <c r="C27" s="30"/>
      <c r="D27" s="31"/>
      <c r="E27" s="32">
        <f t="shared" si="0"/>
        <v>21</v>
      </c>
      <c r="F27" s="33">
        <f t="shared" si="1"/>
        <v>102</v>
      </c>
      <c r="G27" s="34">
        <f t="shared" si="2"/>
        <v>2</v>
      </c>
      <c r="H27" s="35">
        <f t="shared" si="3"/>
        <v>6</v>
      </c>
      <c r="I27" s="36">
        <f t="shared" si="4"/>
        <v>312.21</v>
      </c>
      <c r="J27" s="37">
        <v>51.21</v>
      </c>
      <c r="K27" s="38">
        <v>2</v>
      </c>
      <c r="L27" s="39">
        <v>1</v>
      </c>
      <c r="M27" s="39">
        <v>0</v>
      </c>
      <c r="N27" s="40">
        <f t="shared" si="5"/>
        <v>71.21000000000001</v>
      </c>
      <c r="O27" s="35">
        <f t="shared" si="6"/>
        <v>23</v>
      </c>
      <c r="P27" s="37">
        <v>49.14</v>
      </c>
      <c r="Q27" s="38">
        <v>0</v>
      </c>
      <c r="R27" s="39">
        <v>0</v>
      </c>
      <c r="S27" s="39">
        <v>0</v>
      </c>
      <c r="T27" s="41">
        <f t="shared" si="7"/>
        <v>49.14</v>
      </c>
      <c r="U27" s="42">
        <f t="shared" si="8"/>
        <v>16</v>
      </c>
      <c r="V27" s="37">
        <v>55.41</v>
      </c>
      <c r="W27" s="38">
        <v>2</v>
      </c>
      <c r="X27" s="39">
        <v>0</v>
      </c>
      <c r="Y27" s="39">
        <v>0</v>
      </c>
      <c r="Z27" s="41">
        <f t="shared" si="9"/>
        <v>65.41</v>
      </c>
      <c r="AA27" s="42">
        <f t="shared" si="10"/>
        <v>18</v>
      </c>
      <c r="AB27" s="37">
        <v>59.29</v>
      </c>
      <c r="AC27" s="38">
        <v>0</v>
      </c>
      <c r="AD27" s="39">
        <v>0</v>
      </c>
      <c r="AE27" s="39">
        <v>0</v>
      </c>
      <c r="AF27" s="41">
        <f t="shared" si="15"/>
        <v>59.29</v>
      </c>
      <c r="AG27" s="42">
        <f t="shared" si="12"/>
        <v>20</v>
      </c>
      <c r="AH27" s="37">
        <v>57.16</v>
      </c>
      <c r="AI27" s="38">
        <v>2</v>
      </c>
      <c r="AJ27" s="39">
        <v>0</v>
      </c>
      <c r="AK27" s="39">
        <v>0</v>
      </c>
      <c r="AL27" s="41">
        <f t="shared" si="13"/>
        <v>67.16</v>
      </c>
      <c r="AM27" s="42">
        <f t="shared" si="14"/>
        <v>25</v>
      </c>
      <c r="AN27" s="43" t="s">
        <v>36</v>
      </c>
    </row>
    <row r="28" spans="1:40" s="43" customFormat="1" ht="15.75">
      <c r="A28" s="28" t="s">
        <v>66</v>
      </c>
      <c r="B28" s="29"/>
      <c r="C28" s="30"/>
      <c r="D28" s="31"/>
      <c r="E28" s="32">
        <f t="shared" si="0"/>
        <v>25</v>
      </c>
      <c r="F28" s="33">
        <f t="shared" si="1"/>
        <v>121</v>
      </c>
      <c r="G28" s="34">
        <f t="shared" si="2"/>
        <v>2</v>
      </c>
      <c r="H28" s="35">
        <f t="shared" si="3"/>
        <v>3</v>
      </c>
      <c r="I28" s="36">
        <f t="shared" si="4"/>
        <v>360.08</v>
      </c>
      <c r="J28" s="37">
        <v>62.77</v>
      </c>
      <c r="K28" s="38">
        <v>1</v>
      </c>
      <c r="L28" s="39">
        <v>0</v>
      </c>
      <c r="M28" s="39">
        <v>0</v>
      </c>
      <c r="N28" s="40">
        <f t="shared" si="5"/>
        <v>67.77000000000001</v>
      </c>
      <c r="O28" s="35">
        <f t="shared" si="6"/>
        <v>22</v>
      </c>
      <c r="P28" s="37">
        <v>67.98</v>
      </c>
      <c r="Q28" s="38">
        <v>0</v>
      </c>
      <c r="R28" s="39">
        <v>1</v>
      </c>
      <c r="S28" s="39">
        <v>0</v>
      </c>
      <c r="T28" s="41">
        <f t="shared" si="7"/>
        <v>77.98</v>
      </c>
      <c r="U28" s="42">
        <f t="shared" si="8"/>
        <v>28</v>
      </c>
      <c r="V28" s="37">
        <v>67.76</v>
      </c>
      <c r="W28" s="38">
        <v>1</v>
      </c>
      <c r="X28" s="39">
        <v>0</v>
      </c>
      <c r="Y28" s="39">
        <v>0</v>
      </c>
      <c r="Z28" s="41">
        <f t="shared" si="9"/>
        <v>72.76</v>
      </c>
      <c r="AA28" s="42">
        <f t="shared" si="10"/>
        <v>22</v>
      </c>
      <c r="AB28" s="37">
        <v>71.82</v>
      </c>
      <c r="AC28" s="38">
        <v>1</v>
      </c>
      <c r="AD28" s="39">
        <v>0</v>
      </c>
      <c r="AE28" s="39">
        <v>0</v>
      </c>
      <c r="AF28" s="41">
        <f t="shared" si="15"/>
        <v>76.82</v>
      </c>
      <c r="AG28" s="42">
        <f t="shared" si="12"/>
        <v>26</v>
      </c>
      <c r="AH28" s="37">
        <v>64.75</v>
      </c>
      <c r="AI28" s="38">
        <v>0</v>
      </c>
      <c r="AJ28" s="39">
        <v>0</v>
      </c>
      <c r="AK28" s="39">
        <v>0</v>
      </c>
      <c r="AL28" s="41">
        <f t="shared" si="13"/>
        <v>64.75</v>
      </c>
      <c r="AM28" s="42">
        <f t="shared" si="14"/>
        <v>23</v>
      </c>
      <c r="AN28" s="43" t="s">
        <v>36</v>
      </c>
    </row>
    <row r="29" spans="1:40" s="43" customFormat="1" ht="15.75">
      <c r="A29" s="28" t="s">
        <v>45</v>
      </c>
      <c r="B29" s="29"/>
      <c r="C29" s="30"/>
      <c r="D29" s="31"/>
      <c r="E29" s="32">
        <f t="shared" si="0"/>
        <v>28</v>
      </c>
      <c r="F29" s="33">
        <f t="shared" si="1"/>
        <v>135</v>
      </c>
      <c r="G29" s="34">
        <f t="shared" si="2"/>
        <v>2</v>
      </c>
      <c r="H29" s="35">
        <f t="shared" si="3"/>
        <v>4</v>
      </c>
      <c r="I29" s="36">
        <f t="shared" si="4"/>
        <v>421.15</v>
      </c>
      <c r="J29" s="37">
        <v>78.14</v>
      </c>
      <c r="K29" s="38">
        <v>1</v>
      </c>
      <c r="L29" s="39">
        <v>0</v>
      </c>
      <c r="M29" s="39">
        <v>0</v>
      </c>
      <c r="N29" s="40">
        <f t="shared" si="5"/>
        <v>83.14</v>
      </c>
      <c r="O29" s="35">
        <f t="shared" si="6"/>
        <v>27</v>
      </c>
      <c r="P29" s="37">
        <v>56.95</v>
      </c>
      <c r="Q29" s="38">
        <v>0</v>
      </c>
      <c r="R29" s="39">
        <v>0</v>
      </c>
      <c r="S29" s="39">
        <v>0</v>
      </c>
      <c r="T29" s="41">
        <f t="shared" si="7"/>
        <v>56.95</v>
      </c>
      <c r="U29" s="42">
        <f t="shared" si="8"/>
        <v>21</v>
      </c>
      <c r="V29" s="37">
        <v>69.48</v>
      </c>
      <c r="W29" s="38">
        <v>1</v>
      </c>
      <c r="X29" s="39">
        <v>0</v>
      </c>
      <c r="Y29" s="39">
        <v>0</v>
      </c>
      <c r="Z29" s="41">
        <f t="shared" si="9"/>
        <v>74.48</v>
      </c>
      <c r="AA29" s="42">
        <f t="shared" si="10"/>
        <v>24</v>
      </c>
      <c r="AB29" s="37">
        <v>67.32</v>
      </c>
      <c r="AC29" s="38">
        <v>2</v>
      </c>
      <c r="AD29" s="39">
        <v>0</v>
      </c>
      <c r="AE29" s="39">
        <v>0</v>
      </c>
      <c r="AF29" s="41">
        <f t="shared" si="15"/>
        <v>77.32</v>
      </c>
      <c r="AG29" s="42">
        <f t="shared" si="12"/>
        <v>28</v>
      </c>
      <c r="AH29" s="37">
        <v>129.26</v>
      </c>
      <c r="AI29" s="38">
        <v>0</v>
      </c>
      <c r="AJ29" s="39">
        <v>0</v>
      </c>
      <c r="AK29" s="39">
        <v>0</v>
      </c>
      <c r="AL29" s="41">
        <f t="shared" si="13"/>
        <v>129.26</v>
      </c>
      <c r="AM29" s="42">
        <f t="shared" si="14"/>
        <v>35</v>
      </c>
      <c r="AN29" s="43" t="s">
        <v>46</v>
      </c>
    </row>
    <row r="30" spans="1:40" s="43" customFormat="1" ht="15.75">
      <c r="A30" s="28" t="s">
        <v>71</v>
      </c>
      <c r="B30" s="29"/>
      <c r="C30" s="30"/>
      <c r="D30" s="31"/>
      <c r="E30" s="32">
        <f t="shared" si="0"/>
        <v>32</v>
      </c>
      <c r="F30" s="33">
        <f t="shared" si="1"/>
        <v>152</v>
      </c>
      <c r="G30" s="34">
        <f t="shared" si="2"/>
        <v>2</v>
      </c>
      <c r="H30" s="35">
        <f t="shared" si="3"/>
        <v>12</v>
      </c>
      <c r="I30" s="36">
        <f t="shared" si="4"/>
        <v>487.23</v>
      </c>
      <c r="J30" s="37">
        <v>82.64</v>
      </c>
      <c r="K30" s="38">
        <v>5</v>
      </c>
      <c r="L30" s="39">
        <v>0</v>
      </c>
      <c r="M30" s="39">
        <v>0</v>
      </c>
      <c r="N30" s="40">
        <f t="shared" si="5"/>
        <v>107.64</v>
      </c>
      <c r="O30" s="35">
        <f t="shared" si="6"/>
        <v>32</v>
      </c>
      <c r="P30" s="37">
        <v>74.59</v>
      </c>
      <c r="Q30" s="38">
        <v>2</v>
      </c>
      <c r="R30" s="39">
        <v>0</v>
      </c>
      <c r="S30" s="39">
        <v>0</v>
      </c>
      <c r="T30" s="41">
        <f t="shared" si="7"/>
        <v>84.59</v>
      </c>
      <c r="U30" s="42">
        <f t="shared" si="8"/>
        <v>29</v>
      </c>
      <c r="V30" s="37">
        <v>86.42</v>
      </c>
      <c r="W30" s="60">
        <v>0</v>
      </c>
      <c r="X30" s="39">
        <v>0</v>
      </c>
      <c r="Y30" s="39">
        <v>0</v>
      </c>
      <c r="Z30" s="41">
        <f t="shared" si="9"/>
        <v>86.42</v>
      </c>
      <c r="AA30" s="42">
        <f t="shared" si="10"/>
        <v>28</v>
      </c>
      <c r="AB30" s="37">
        <v>67.05</v>
      </c>
      <c r="AC30" s="38">
        <v>5</v>
      </c>
      <c r="AD30" s="39">
        <v>0</v>
      </c>
      <c r="AE30" s="39">
        <v>0</v>
      </c>
      <c r="AF30" s="41">
        <f t="shared" si="15"/>
        <v>92.05</v>
      </c>
      <c r="AG30" s="42">
        <f t="shared" si="12"/>
        <v>30</v>
      </c>
      <c r="AH30" s="37">
        <v>116.53</v>
      </c>
      <c r="AI30" s="38">
        <v>0</v>
      </c>
      <c r="AJ30" s="39">
        <v>0</v>
      </c>
      <c r="AK30" s="39">
        <v>0</v>
      </c>
      <c r="AL30" s="41">
        <f t="shared" si="13"/>
        <v>116.53</v>
      </c>
      <c r="AM30" s="42">
        <f t="shared" si="14"/>
        <v>33</v>
      </c>
      <c r="AN30" s="43" t="s">
        <v>42</v>
      </c>
    </row>
    <row r="31" spans="1:40" s="43" customFormat="1" ht="15.75">
      <c r="A31" s="28" t="s">
        <v>49</v>
      </c>
      <c r="B31" s="29"/>
      <c r="C31" s="30"/>
      <c r="D31" s="31"/>
      <c r="E31" s="32">
        <f t="shared" si="0"/>
        <v>33</v>
      </c>
      <c r="F31" s="33">
        <f t="shared" si="1"/>
        <v>157</v>
      </c>
      <c r="G31" s="34">
        <f t="shared" si="2"/>
        <v>2</v>
      </c>
      <c r="H31" s="35">
        <f t="shared" si="3"/>
        <v>14</v>
      </c>
      <c r="I31" s="36">
        <f t="shared" si="4"/>
        <v>544.8</v>
      </c>
      <c r="J31" s="37">
        <v>91.86</v>
      </c>
      <c r="K31" s="38">
        <v>2</v>
      </c>
      <c r="L31" s="39">
        <v>0</v>
      </c>
      <c r="M31" s="39">
        <v>0</v>
      </c>
      <c r="N31" s="40">
        <f t="shared" si="5"/>
        <v>101.86</v>
      </c>
      <c r="O31" s="35">
        <f t="shared" si="6"/>
        <v>30</v>
      </c>
      <c r="P31" s="37">
        <v>68.58</v>
      </c>
      <c r="Q31" s="60">
        <v>0</v>
      </c>
      <c r="R31" s="39">
        <v>0</v>
      </c>
      <c r="S31" s="39">
        <v>0</v>
      </c>
      <c r="T31" s="41">
        <f t="shared" si="7"/>
        <v>68.58</v>
      </c>
      <c r="U31" s="42">
        <f t="shared" si="8"/>
        <v>26</v>
      </c>
      <c r="V31" s="37">
        <v>88.13</v>
      </c>
      <c r="W31" s="38">
        <v>7</v>
      </c>
      <c r="X31" s="39">
        <v>0</v>
      </c>
      <c r="Y31" s="39">
        <v>0</v>
      </c>
      <c r="Z31" s="41">
        <f t="shared" si="9"/>
        <v>123.13</v>
      </c>
      <c r="AA31" s="42">
        <f t="shared" si="10"/>
        <v>34</v>
      </c>
      <c r="AB31" s="37">
        <v>93.09</v>
      </c>
      <c r="AC31" s="38">
        <v>5</v>
      </c>
      <c r="AD31" s="39">
        <v>1</v>
      </c>
      <c r="AE31" s="39">
        <v>0</v>
      </c>
      <c r="AF31" s="41">
        <f t="shared" si="15"/>
        <v>128.09</v>
      </c>
      <c r="AG31" s="42">
        <f t="shared" si="12"/>
        <v>33</v>
      </c>
      <c r="AH31" s="37">
        <v>123.14</v>
      </c>
      <c r="AI31" s="38">
        <v>0</v>
      </c>
      <c r="AJ31" s="39">
        <v>0</v>
      </c>
      <c r="AK31" s="39">
        <v>0</v>
      </c>
      <c r="AL31" s="41">
        <f t="shared" si="13"/>
        <v>123.14</v>
      </c>
      <c r="AM31" s="42">
        <f t="shared" si="14"/>
        <v>34</v>
      </c>
      <c r="AN31" s="43" t="s">
        <v>40</v>
      </c>
    </row>
    <row r="32" spans="1:40" s="43" customFormat="1" ht="15.75">
      <c r="A32" s="28" t="s">
        <v>72</v>
      </c>
      <c r="B32" s="29"/>
      <c r="C32" s="30"/>
      <c r="D32" s="31"/>
      <c r="E32" s="32">
        <f t="shared" si="0"/>
        <v>36</v>
      </c>
      <c r="F32" s="33">
        <f t="shared" si="1"/>
        <v>174</v>
      </c>
      <c r="G32" s="34">
        <f t="shared" si="2"/>
        <v>2</v>
      </c>
      <c r="H32" s="35">
        <f t="shared" si="3"/>
        <v>3</v>
      </c>
      <c r="I32" s="36">
        <f t="shared" si="4"/>
        <v>723.57</v>
      </c>
      <c r="J32" s="37">
        <v>148.3</v>
      </c>
      <c r="K32" s="38">
        <v>0</v>
      </c>
      <c r="L32" s="39">
        <v>0</v>
      </c>
      <c r="M32" s="39">
        <v>0</v>
      </c>
      <c r="N32" s="40">
        <f t="shared" si="5"/>
        <v>148.3</v>
      </c>
      <c r="O32" s="35">
        <f t="shared" si="6"/>
        <v>34</v>
      </c>
      <c r="P32" s="37">
        <v>152.61</v>
      </c>
      <c r="Q32" s="38">
        <v>1</v>
      </c>
      <c r="R32" s="39">
        <v>0</v>
      </c>
      <c r="S32" s="39">
        <v>0</v>
      </c>
      <c r="T32" s="41">
        <f t="shared" si="7"/>
        <v>157.61</v>
      </c>
      <c r="U32" s="42">
        <f t="shared" si="8"/>
        <v>35</v>
      </c>
      <c r="V32" s="37">
        <v>130.39</v>
      </c>
      <c r="W32" s="38">
        <v>1</v>
      </c>
      <c r="X32" s="39">
        <v>0</v>
      </c>
      <c r="Y32" s="39">
        <v>0</v>
      </c>
      <c r="Z32" s="41">
        <f t="shared" si="9"/>
        <v>135.39</v>
      </c>
      <c r="AA32" s="42">
        <f t="shared" si="10"/>
        <v>35</v>
      </c>
      <c r="AB32" s="37">
        <v>130.52</v>
      </c>
      <c r="AC32" s="38">
        <v>1</v>
      </c>
      <c r="AD32" s="39">
        <v>0</v>
      </c>
      <c r="AE32" s="39">
        <v>0</v>
      </c>
      <c r="AF32" s="41">
        <f t="shared" si="15"/>
        <v>135.52</v>
      </c>
      <c r="AG32" s="42">
        <f t="shared" si="12"/>
        <v>34</v>
      </c>
      <c r="AH32" s="37">
        <v>146.75</v>
      </c>
      <c r="AI32" s="38">
        <v>0</v>
      </c>
      <c r="AJ32" s="39">
        <v>0</v>
      </c>
      <c r="AK32" s="39">
        <v>0</v>
      </c>
      <c r="AL32" s="41">
        <f t="shared" si="13"/>
        <v>146.75</v>
      </c>
      <c r="AM32" s="42">
        <f t="shared" si="14"/>
        <v>36</v>
      </c>
      <c r="AN32" s="43" t="s">
        <v>73</v>
      </c>
    </row>
    <row r="33" spans="1:40" s="43" customFormat="1" ht="15.75">
      <c r="A33" s="28" t="s">
        <v>65</v>
      </c>
      <c r="B33" s="29"/>
      <c r="C33" s="30"/>
      <c r="D33" s="31"/>
      <c r="E33" s="32">
        <f t="shared" si="0"/>
        <v>37</v>
      </c>
      <c r="F33" s="33">
        <f t="shared" si="1"/>
        <v>183</v>
      </c>
      <c r="G33" s="34">
        <f t="shared" si="2"/>
        <v>2</v>
      </c>
      <c r="H33" s="35">
        <f t="shared" si="3"/>
        <v>9</v>
      </c>
      <c r="I33" s="36">
        <f t="shared" si="4"/>
        <v>906.27</v>
      </c>
      <c r="J33" s="37">
        <v>187.53</v>
      </c>
      <c r="K33" s="38">
        <v>3</v>
      </c>
      <c r="L33" s="39">
        <v>0</v>
      </c>
      <c r="M33" s="39">
        <v>0</v>
      </c>
      <c r="N33" s="40">
        <f t="shared" si="5"/>
        <v>202.53</v>
      </c>
      <c r="O33" s="35">
        <f t="shared" si="6"/>
        <v>37</v>
      </c>
      <c r="P33" s="37">
        <v>166.28</v>
      </c>
      <c r="Q33" s="38">
        <v>3</v>
      </c>
      <c r="R33" s="39">
        <v>0</v>
      </c>
      <c r="S33" s="39">
        <v>0</v>
      </c>
      <c r="T33" s="41">
        <f t="shared" si="7"/>
        <v>181.28</v>
      </c>
      <c r="U33" s="42">
        <f t="shared" si="8"/>
        <v>37</v>
      </c>
      <c r="V33" s="37">
        <v>147.22</v>
      </c>
      <c r="W33" s="38">
        <v>3</v>
      </c>
      <c r="X33" s="39">
        <v>0</v>
      </c>
      <c r="Y33" s="39">
        <v>0</v>
      </c>
      <c r="Z33" s="41">
        <f t="shared" si="9"/>
        <v>162.22</v>
      </c>
      <c r="AA33" s="42">
        <f t="shared" si="10"/>
        <v>36</v>
      </c>
      <c r="AB33" s="37">
        <v>171.08</v>
      </c>
      <c r="AC33" s="38">
        <v>0</v>
      </c>
      <c r="AD33" s="39">
        <v>0</v>
      </c>
      <c r="AE33" s="39">
        <v>0</v>
      </c>
      <c r="AF33" s="41">
        <f t="shared" si="15"/>
        <v>171.08</v>
      </c>
      <c r="AG33" s="42">
        <f t="shared" si="12"/>
        <v>36</v>
      </c>
      <c r="AH33" s="37">
        <v>189.16</v>
      </c>
      <c r="AI33" s="38">
        <v>0</v>
      </c>
      <c r="AJ33" s="39">
        <v>0</v>
      </c>
      <c r="AK33" s="39">
        <v>0</v>
      </c>
      <c r="AL33" s="41">
        <f t="shared" si="13"/>
        <v>189.16</v>
      </c>
      <c r="AM33" s="42">
        <f t="shared" si="14"/>
        <v>37</v>
      </c>
      <c r="AN33" s="43" t="s">
        <v>42</v>
      </c>
    </row>
    <row r="34" spans="1:40" s="43" customFormat="1" ht="15.75">
      <c r="A34" s="28" t="s">
        <v>54</v>
      </c>
      <c r="B34" s="29"/>
      <c r="C34" s="30"/>
      <c r="D34" s="31"/>
      <c r="E34" s="32">
        <f t="shared" si="0"/>
        <v>6</v>
      </c>
      <c r="F34" s="33">
        <f t="shared" si="1"/>
        <v>45</v>
      </c>
      <c r="G34" s="34">
        <f t="shared" si="2"/>
        <v>1</v>
      </c>
      <c r="H34" s="35">
        <f t="shared" si="3"/>
        <v>5</v>
      </c>
      <c r="I34" s="36">
        <f t="shared" si="4"/>
        <v>227.6</v>
      </c>
      <c r="J34" s="37">
        <v>42.85</v>
      </c>
      <c r="K34" s="38">
        <v>0</v>
      </c>
      <c r="L34" s="39">
        <v>1</v>
      </c>
      <c r="M34" s="39">
        <v>0</v>
      </c>
      <c r="N34" s="40">
        <f t="shared" si="5"/>
        <v>52.85</v>
      </c>
      <c r="O34" s="35">
        <f t="shared" si="6"/>
        <v>13</v>
      </c>
      <c r="P34" s="37">
        <v>34.25</v>
      </c>
      <c r="Q34" s="38">
        <v>1</v>
      </c>
      <c r="R34" s="39">
        <v>0</v>
      </c>
      <c r="S34" s="39">
        <v>0</v>
      </c>
      <c r="T34" s="41">
        <f t="shared" si="7"/>
        <v>39.25</v>
      </c>
      <c r="U34" s="42">
        <f t="shared" si="8"/>
        <v>8</v>
      </c>
      <c r="V34" s="37">
        <v>42.73</v>
      </c>
      <c r="W34" s="38">
        <v>2</v>
      </c>
      <c r="X34" s="39">
        <v>0</v>
      </c>
      <c r="Y34" s="39">
        <v>0</v>
      </c>
      <c r="Z34" s="41">
        <f t="shared" si="9"/>
        <v>52.73</v>
      </c>
      <c r="AA34" s="42">
        <f t="shared" si="10"/>
        <v>9</v>
      </c>
      <c r="AB34" s="37">
        <v>36.61</v>
      </c>
      <c r="AC34" s="38">
        <v>1</v>
      </c>
      <c r="AD34" s="39">
        <v>0</v>
      </c>
      <c r="AE34" s="39">
        <v>0</v>
      </c>
      <c r="AF34" s="41">
        <f t="shared" si="15"/>
        <v>41.61</v>
      </c>
      <c r="AG34" s="42">
        <f t="shared" si="12"/>
        <v>6</v>
      </c>
      <c r="AH34" s="37">
        <v>36.16</v>
      </c>
      <c r="AI34" s="38">
        <v>1</v>
      </c>
      <c r="AJ34" s="39">
        <v>0</v>
      </c>
      <c r="AK34" s="39">
        <v>0</v>
      </c>
      <c r="AL34" s="41">
        <f t="shared" si="13"/>
        <v>41.16</v>
      </c>
      <c r="AM34" s="42">
        <f t="shared" si="14"/>
        <v>9</v>
      </c>
      <c r="AN34" s="43" t="s">
        <v>55</v>
      </c>
    </row>
    <row r="35" spans="1:40" s="43" customFormat="1" ht="15.75">
      <c r="A35" s="28" t="s">
        <v>29</v>
      </c>
      <c r="B35" s="29"/>
      <c r="C35" s="30"/>
      <c r="D35" s="31"/>
      <c r="E35" s="32">
        <f t="shared" si="0"/>
        <v>18</v>
      </c>
      <c r="F35" s="33">
        <f t="shared" si="1"/>
        <v>93</v>
      </c>
      <c r="G35" s="34">
        <f t="shared" si="2"/>
        <v>1</v>
      </c>
      <c r="H35" s="35">
        <f t="shared" si="3"/>
        <v>14</v>
      </c>
      <c r="I35" s="36">
        <f t="shared" si="4"/>
        <v>315.9</v>
      </c>
      <c r="J35" s="37">
        <v>48.4</v>
      </c>
      <c r="K35" s="60">
        <v>0</v>
      </c>
      <c r="L35" s="39">
        <v>0</v>
      </c>
      <c r="M35" s="39">
        <v>0</v>
      </c>
      <c r="N35" s="40">
        <f t="shared" si="5"/>
        <v>48.4</v>
      </c>
      <c r="O35" s="35">
        <f t="shared" si="6"/>
        <v>8</v>
      </c>
      <c r="P35" s="37">
        <v>55.58</v>
      </c>
      <c r="Q35" s="38">
        <v>6</v>
      </c>
      <c r="R35" s="39">
        <v>0</v>
      </c>
      <c r="S35" s="39">
        <v>0</v>
      </c>
      <c r="T35" s="41">
        <f t="shared" si="7"/>
        <v>85.58</v>
      </c>
      <c r="U35" s="42">
        <f t="shared" si="8"/>
        <v>30</v>
      </c>
      <c r="V35" s="37">
        <v>49.97</v>
      </c>
      <c r="W35" s="38">
        <v>3</v>
      </c>
      <c r="X35" s="39">
        <v>0</v>
      </c>
      <c r="Y35" s="39">
        <v>0</v>
      </c>
      <c r="Z35" s="41">
        <f t="shared" si="9"/>
        <v>64.97</v>
      </c>
      <c r="AA35" s="42">
        <f t="shared" si="10"/>
        <v>17</v>
      </c>
      <c r="AB35" s="37">
        <v>45.87</v>
      </c>
      <c r="AC35" s="38">
        <v>3</v>
      </c>
      <c r="AD35" s="39">
        <v>0</v>
      </c>
      <c r="AE35" s="39">
        <v>0</v>
      </c>
      <c r="AF35" s="41">
        <f t="shared" si="15"/>
        <v>60.87</v>
      </c>
      <c r="AG35" s="42">
        <f t="shared" si="12"/>
        <v>21</v>
      </c>
      <c r="AH35" s="37">
        <v>46.08</v>
      </c>
      <c r="AI35" s="38">
        <v>2</v>
      </c>
      <c r="AJ35" s="39">
        <v>0</v>
      </c>
      <c r="AK35" s="39">
        <v>0</v>
      </c>
      <c r="AL35" s="41">
        <f t="shared" si="13"/>
        <v>56.08</v>
      </c>
      <c r="AM35" s="42">
        <f t="shared" si="14"/>
        <v>17</v>
      </c>
      <c r="AN35" s="43" t="s">
        <v>28</v>
      </c>
    </row>
    <row r="36" spans="1:40" s="43" customFormat="1" ht="15.75">
      <c r="A36" s="28" t="s">
        <v>67</v>
      </c>
      <c r="B36" s="29"/>
      <c r="C36" s="30"/>
      <c r="D36" s="31"/>
      <c r="E36" s="32">
        <f t="shared" si="0"/>
        <v>20</v>
      </c>
      <c r="F36" s="33">
        <f t="shared" si="1"/>
        <v>101</v>
      </c>
      <c r="G36" s="34">
        <f t="shared" si="2"/>
        <v>1</v>
      </c>
      <c r="H36" s="35">
        <f t="shared" si="3"/>
        <v>8</v>
      </c>
      <c r="I36" s="36">
        <f t="shared" si="4"/>
        <v>313.21</v>
      </c>
      <c r="J36" s="37">
        <v>54.19</v>
      </c>
      <c r="K36" s="38">
        <v>1</v>
      </c>
      <c r="L36" s="39">
        <v>0</v>
      </c>
      <c r="M36" s="39">
        <v>0</v>
      </c>
      <c r="N36" s="40">
        <f t="shared" si="5"/>
        <v>59.19</v>
      </c>
      <c r="O36" s="35">
        <f t="shared" si="6"/>
        <v>19</v>
      </c>
      <c r="P36" s="37">
        <v>47.66</v>
      </c>
      <c r="Q36" s="38">
        <v>0</v>
      </c>
      <c r="R36" s="39">
        <v>0</v>
      </c>
      <c r="S36" s="39">
        <v>0</v>
      </c>
      <c r="T36" s="41">
        <f t="shared" si="7"/>
        <v>47.66</v>
      </c>
      <c r="U36" s="42">
        <f t="shared" si="8"/>
        <v>15</v>
      </c>
      <c r="V36" s="37">
        <v>61.44</v>
      </c>
      <c r="W36" s="38">
        <v>5</v>
      </c>
      <c r="X36" s="39">
        <v>0</v>
      </c>
      <c r="Y36" s="39">
        <v>0</v>
      </c>
      <c r="Z36" s="41">
        <f t="shared" si="9"/>
        <v>86.44</v>
      </c>
      <c r="AA36" s="42">
        <f t="shared" si="10"/>
        <v>29</v>
      </c>
      <c r="AB36" s="37">
        <v>52.81</v>
      </c>
      <c r="AC36" s="38">
        <v>1</v>
      </c>
      <c r="AD36" s="39">
        <v>0</v>
      </c>
      <c r="AE36" s="39">
        <v>0</v>
      </c>
      <c r="AF36" s="41">
        <f t="shared" si="15"/>
        <v>57.81</v>
      </c>
      <c r="AG36" s="42">
        <f t="shared" si="12"/>
        <v>17</v>
      </c>
      <c r="AH36" s="37">
        <v>57.11</v>
      </c>
      <c r="AI36" s="38">
        <v>1</v>
      </c>
      <c r="AJ36" s="39">
        <v>0</v>
      </c>
      <c r="AK36" s="39">
        <v>0</v>
      </c>
      <c r="AL36" s="41">
        <f t="shared" si="13"/>
        <v>62.11</v>
      </c>
      <c r="AM36" s="42">
        <f t="shared" si="14"/>
        <v>21</v>
      </c>
      <c r="AN36" s="43" t="s">
        <v>42</v>
      </c>
    </row>
    <row r="37" spans="1:40" s="43" customFormat="1" ht="15.75">
      <c r="A37" s="28" t="s">
        <v>22</v>
      </c>
      <c r="B37" s="29"/>
      <c r="C37" s="30"/>
      <c r="D37" s="31"/>
      <c r="E37" s="32">
        <f t="shared" si="0"/>
        <v>22</v>
      </c>
      <c r="F37" s="33">
        <f t="shared" si="1"/>
        <v>107</v>
      </c>
      <c r="G37" s="34">
        <f t="shared" si="2"/>
        <v>1</v>
      </c>
      <c r="H37" s="35">
        <f t="shared" si="3"/>
        <v>8</v>
      </c>
      <c r="I37" s="36">
        <f t="shared" si="4"/>
        <v>330.94</v>
      </c>
      <c r="J37" s="37">
        <v>63.38</v>
      </c>
      <c r="K37" s="38">
        <v>2</v>
      </c>
      <c r="L37" s="39">
        <v>0</v>
      </c>
      <c r="M37" s="39">
        <v>0</v>
      </c>
      <c r="N37" s="40">
        <f t="shared" si="5"/>
        <v>73.38</v>
      </c>
      <c r="O37" s="35">
        <f t="shared" si="6"/>
        <v>25</v>
      </c>
      <c r="P37" s="37">
        <v>55.7</v>
      </c>
      <c r="Q37" s="38">
        <v>1</v>
      </c>
      <c r="R37" s="39">
        <v>0</v>
      </c>
      <c r="S37" s="39">
        <v>0</v>
      </c>
      <c r="T37" s="41">
        <f t="shared" si="7"/>
        <v>60.7</v>
      </c>
      <c r="U37" s="42">
        <f t="shared" si="8"/>
        <v>24</v>
      </c>
      <c r="V37" s="37">
        <v>43.55</v>
      </c>
      <c r="W37" s="38">
        <v>4</v>
      </c>
      <c r="X37" s="39">
        <v>0</v>
      </c>
      <c r="Y37" s="39">
        <v>0</v>
      </c>
      <c r="Z37" s="41">
        <f t="shared" si="9"/>
        <v>63.55</v>
      </c>
      <c r="AA37" s="42">
        <f t="shared" si="10"/>
        <v>15</v>
      </c>
      <c r="AB37" s="37">
        <v>56.94</v>
      </c>
      <c r="AC37" s="60">
        <v>0</v>
      </c>
      <c r="AD37" s="39">
        <v>0</v>
      </c>
      <c r="AE37" s="39">
        <v>0</v>
      </c>
      <c r="AF37" s="41">
        <f t="shared" si="15"/>
        <v>56.94</v>
      </c>
      <c r="AG37" s="42">
        <f t="shared" si="12"/>
        <v>16</v>
      </c>
      <c r="AH37" s="37">
        <v>71.37</v>
      </c>
      <c r="AI37" s="38">
        <v>1</v>
      </c>
      <c r="AJ37" s="39">
        <v>0</v>
      </c>
      <c r="AK37" s="39">
        <v>0</v>
      </c>
      <c r="AL37" s="41">
        <f t="shared" si="13"/>
        <v>76.37</v>
      </c>
      <c r="AM37" s="42">
        <f t="shared" si="14"/>
        <v>27</v>
      </c>
      <c r="AN37" s="43" t="s">
        <v>23</v>
      </c>
    </row>
    <row r="38" spans="1:40" s="43" customFormat="1" ht="15.75">
      <c r="A38" s="28" t="s">
        <v>52</v>
      </c>
      <c r="B38" s="29"/>
      <c r="C38" s="30"/>
      <c r="D38" s="31"/>
      <c r="E38" s="32">
        <f t="shared" si="0"/>
        <v>29</v>
      </c>
      <c r="F38" s="33">
        <f t="shared" si="1"/>
        <v>139</v>
      </c>
      <c r="G38" s="34">
        <f t="shared" si="2"/>
        <v>1</v>
      </c>
      <c r="H38" s="35">
        <f t="shared" si="3"/>
        <v>12</v>
      </c>
      <c r="I38" s="36">
        <f t="shared" si="4"/>
        <v>412.83000000000004</v>
      </c>
      <c r="J38" s="37">
        <v>71.23</v>
      </c>
      <c r="K38" s="38">
        <v>4</v>
      </c>
      <c r="L38" s="39">
        <v>0</v>
      </c>
      <c r="M38" s="39">
        <v>0</v>
      </c>
      <c r="N38" s="40">
        <f t="shared" si="5"/>
        <v>91.23</v>
      </c>
      <c r="O38" s="35">
        <f t="shared" si="6"/>
        <v>29</v>
      </c>
      <c r="P38" s="37">
        <v>65.92</v>
      </c>
      <c r="Q38" s="38">
        <v>1</v>
      </c>
      <c r="R38" s="39">
        <v>0</v>
      </c>
      <c r="S38" s="39">
        <v>0</v>
      </c>
      <c r="T38" s="41">
        <f t="shared" si="7"/>
        <v>70.92</v>
      </c>
      <c r="U38" s="42">
        <f t="shared" si="8"/>
        <v>27</v>
      </c>
      <c r="V38" s="37">
        <v>69.03</v>
      </c>
      <c r="W38" s="38">
        <v>4</v>
      </c>
      <c r="X38" s="39">
        <v>0</v>
      </c>
      <c r="Y38" s="39">
        <v>0</v>
      </c>
      <c r="Z38" s="41">
        <f t="shared" si="9"/>
        <v>89.03</v>
      </c>
      <c r="AA38" s="42">
        <f t="shared" si="10"/>
        <v>30</v>
      </c>
      <c r="AB38" s="37">
        <v>82.16</v>
      </c>
      <c r="AC38" s="38">
        <v>3</v>
      </c>
      <c r="AD38" s="39">
        <v>0</v>
      </c>
      <c r="AE38" s="39">
        <v>0</v>
      </c>
      <c r="AF38" s="41">
        <f t="shared" si="15"/>
        <v>97.16</v>
      </c>
      <c r="AG38" s="42">
        <f t="shared" si="12"/>
        <v>31</v>
      </c>
      <c r="AH38" s="37">
        <v>64.49</v>
      </c>
      <c r="AI38" s="38">
        <v>0</v>
      </c>
      <c r="AJ38" s="39">
        <v>0</v>
      </c>
      <c r="AK38" s="39">
        <v>0</v>
      </c>
      <c r="AL38" s="41">
        <f t="shared" si="13"/>
        <v>64.49</v>
      </c>
      <c r="AM38" s="42">
        <f t="shared" si="14"/>
        <v>22</v>
      </c>
      <c r="AN38" s="43" t="s">
        <v>46</v>
      </c>
    </row>
    <row r="39" spans="1:40" s="43" customFormat="1" ht="15.75">
      <c r="A39" s="28" t="s">
        <v>64</v>
      </c>
      <c r="B39" s="29"/>
      <c r="C39" s="30"/>
      <c r="D39" s="31"/>
      <c r="E39" s="32">
        <f t="shared" si="0"/>
        <v>30</v>
      </c>
      <c r="F39" s="33">
        <f t="shared" si="1"/>
        <v>141</v>
      </c>
      <c r="G39" s="34">
        <f t="shared" si="2"/>
        <v>1</v>
      </c>
      <c r="H39" s="35">
        <f t="shared" si="3"/>
        <v>6</v>
      </c>
      <c r="I39" s="36">
        <f t="shared" si="4"/>
        <v>422.40000000000003</v>
      </c>
      <c r="J39" s="37">
        <v>97.04</v>
      </c>
      <c r="K39" s="38">
        <v>1</v>
      </c>
      <c r="L39" s="39">
        <v>0</v>
      </c>
      <c r="M39" s="39">
        <v>0</v>
      </c>
      <c r="N39" s="40">
        <f t="shared" si="5"/>
        <v>102.04</v>
      </c>
      <c r="O39" s="35">
        <f t="shared" si="6"/>
        <v>31</v>
      </c>
      <c r="P39" s="37">
        <v>64.04</v>
      </c>
      <c r="Q39" s="38">
        <v>0</v>
      </c>
      <c r="R39" s="39">
        <v>0</v>
      </c>
      <c r="S39" s="39">
        <v>0</v>
      </c>
      <c r="T39" s="41">
        <f t="shared" si="7"/>
        <v>64.04</v>
      </c>
      <c r="U39" s="42">
        <f t="shared" si="8"/>
        <v>25</v>
      </c>
      <c r="V39" s="37">
        <v>69.27</v>
      </c>
      <c r="W39" s="38">
        <v>2</v>
      </c>
      <c r="X39" s="39">
        <v>0</v>
      </c>
      <c r="Y39" s="39">
        <v>0</v>
      </c>
      <c r="Z39" s="41">
        <f t="shared" si="9"/>
        <v>79.27</v>
      </c>
      <c r="AA39" s="42">
        <f t="shared" si="10"/>
        <v>25</v>
      </c>
      <c r="AB39" s="37">
        <v>79.09</v>
      </c>
      <c r="AC39" s="38">
        <v>1</v>
      </c>
      <c r="AD39" s="39">
        <v>0</v>
      </c>
      <c r="AE39" s="39">
        <v>0</v>
      </c>
      <c r="AF39" s="41">
        <f t="shared" si="15"/>
        <v>84.09</v>
      </c>
      <c r="AG39" s="42">
        <f t="shared" si="12"/>
        <v>29</v>
      </c>
      <c r="AH39" s="37">
        <v>82.96</v>
      </c>
      <c r="AI39" s="38">
        <v>2</v>
      </c>
      <c r="AJ39" s="39">
        <v>0</v>
      </c>
      <c r="AK39" s="39">
        <v>0</v>
      </c>
      <c r="AL39" s="41">
        <f t="shared" si="13"/>
        <v>92.96</v>
      </c>
      <c r="AM39" s="42">
        <f t="shared" si="14"/>
        <v>31</v>
      </c>
      <c r="AN39" s="43" t="s">
        <v>28</v>
      </c>
    </row>
    <row r="40" spans="1:40" s="43" customFormat="1" ht="15.75">
      <c r="A40" s="28" t="s">
        <v>43</v>
      </c>
      <c r="B40" s="29"/>
      <c r="C40" s="30"/>
      <c r="D40" s="31"/>
      <c r="E40" s="32">
        <f t="shared" si="0"/>
        <v>35</v>
      </c>
      <c r="F40" s="33">
        <f t="shared" si="1"/>
        <v>165</v>
      </c>
      <c r="G40" s="34">
        <f t="shared" si="2"/>
        <v>1</v>
      </c>
      <c r="H40" s="35">
        <f t="shared" si="3"/>
        <v>14</v>
      </c>
      <c r="I40" s="36">
        <f t="shared" si="4"/>
        <v>598.3000000000001</v>
      </c>
      <c r="J40" s="37">
        <v>121.2</v>
      </c>
      <c r="K40" s="38">
        <v>8</v>
      </c>
      <c r="L40" s="39">
        <v>0</v>
      </c>
      <c r="M40" s="39">
        <v>0</v>
      </c>
      <c r="N40" s="40">
        <f t="shared" si="5"/>
        <v>161.2</v>
      </c>
      <c r="O40" s="35">
        <f t="shared" si="6"/>
        <v>35</v>
      </c>
      <c r="P40" s="37">
        <v>84.12</v>
      </c>
      <c r="Q40" s="38">
        <v>2</v>
      </c>
      <c r="R40" s="39">
        <v>0</v>
      </c>
      <c r="S40" s="39">
        <v>0</v>
      </c>
      <c r="T40" s="41">
        <f t="shared" si="7"/>
        <v>94.12</v>
      </c>
      <c r="U40" s="42">
        <f t="shared" si="8"/>
        <v>32</v>
      </c>
      <c r="V40" s="37">
        <v>85.41</v>
      </c>
      <c r="W40" s="38">
        <v>3</v>
      </c>
      <c r="X40" s="39">
        <v>0</v>
      </c>
      <c r="Y40" s="39">
        <v>0</v>
      </c>
      <c r="Z40" s="41">
        <f t="shared" si="9"/>
        <v>100.41</v>
      </c>
      <c r="AA40" s="42">
        <f t="shared" si="10"/>
        <v>31</v>
      </c>
      <c r="AB40" s="37">
        <v>131.8</v>
      </c>
      <c r="AC40" s="38">
        <v>1</v>
      </c>
      <c r="AD40" s="39">
        <v>0</v>
      </c>
      <c r="AE40" s="39">
        <v>0</v>
      </c>
      <c r="AF40" s="41">
        <f t="shared" si="15"/>
        <v>136.8</v>
      </c>
      <c r="AG40" s="42">
        <f t="shared" si="12"/>
        <v>35</v>
      </c>
      <c r="AH40" s="37">
        <v>105.77</v>
      </c>
      <c r="AI40" s="38">
        <v>0</v>
      </c>
      <c r="AJ40" s="39">
        <v>0</v>
      </c>
      <c r="AK40" s="39">
        <v>0</v>
      </c>
      <c r="AL40" s="41">
        <f t="shared" si="13"/>
        <v>105.77</v>
      </c>
      <c r="AM40" s="42">
        <f t="shared" si="14"/>
        <v>32</v>
      </c>
      <c r="AN40" s="43" t="s">
        <v>44</v>
      </c>
    </row>
    <row r="41" spans="1:40" s="43" customFormat="1" ht="15.75">
      <c r="A41" s="28" t="s">
        <v>60</v>
      </c>
      <c r="B41" s="29"/>
      <c r="C41" s="30"/>
      <c r="D41" s="31"/>
      <c r="E41" s="32">
        <f t="shared" si="0"/>
        <v>33</v>
      </c>
      <c r="F41" s="33">
        <f t="shared" si="1"/>
        <v>157</v>
      </c>
      <c r="G41" s="34">
        <f t="shared" si="2"/>
        <v>0</v>
      </c>
      <c r="H41" s="35">
        <f t="shared" si="3"/>
        <v>25</v>
      </c>
      <c r="I41" s="36">
        <f t="shared" si="4"/>
        <v>509.3</v>
      </c>
      <c r="J41" s="37">
        <v>91.42</v>
      </c>
      <c r="K41" s="38">
        <v>6</v>
      </c>
      <c r="L41" s="39">
        <v>0</v>
      </c>
      <c r="M41" s="39">
        <v>0</v>
      </c>
      <c r="N41" s="40">
        <f t="shared" si="5"/>
        <v>121.42</v>
      </c>
      <c r="O41" s="35">
        <f t="shared" si="6"/>
        <v>33</v>
      </c>
      <c r="P41" s="37">
        <v>65.4</v>
      </c>
      <c r="Q41" s="38">
        <v>8</v>
      </c>
      <c r="R41" s="39">
        <v>0</v>
      </c>
      <c r="S41" s="39">
        <v>0</v>
      </c>
      <c r="T41" s="41">
        <f t="shared" si="7"/>
        <v>105.4</v>
      </c>
      <c r="U41" s="42">
        <f t="shared" si="8"/>
        <v>34</v>
      </c>
      <c r="V41" s="37">
        <v>72.55</v>
      </c>
      <c r="W41" s="38">
        <v>8</v>
      </c>
      <c r="X41" s="39">
        <v>0</v>
      </c>
      <c r="Y41" s="39">
        <v>0</v>
      </c>
      <c r="Z41" s="41">
        <f t="shared" si="9"/>
        <v>112.55</v>
      </c>
      <c r="AA41" s="42">
        <f t="shared" si="10"/>
        <v>33</v>
      </c>
      <c r="AB41" s="37">
        <v>72.25</v>
      </c>
      <c r="AC41" s="38">
        <v>1</v>
      </c>
      <c r="AD41" s="39">
        <v>0</v>
      </c>
      <c r="AE41" s="39">
        <v>0</v>
      </c>
      <c r="AF41" s="41">
        <f t="shared" si="15"/>
        <v>77.25</v>
      </c>
      <c r="AG41" s="42">
        <f t="shared" si="12"/>
        <v>27</v>
      </c>
      <c r="AH41" s="37">
        <v>82.68</v>
      </c>
      <c r="AI41" s="38">
        <v>2</v>
      </c>
      <c r="AJ41" s="39">
        <v>0</v>
      </c>
      <c r="AK41" s="39">
        <v>0</v>
      </c>
      <c r="AL41" s="41">
        <f t="shared" si="13"/>
        <v>92.68</v>
      </c>
      <c r="AM41" s="42">
        <f t="shared" si="14"/>
        <v>30</v>
      </c>
      <c r="AN41" s="43" t="s">
        <v>55</v>
      </c>
    </row>
    <row r="42" spans="1:39" s="52" customFormat="1" ht="16.5" thickBot="1">
      <c r="A42" s="44" t="s">
        <v>17</v>
      </c>
      <c r="B42" s="44"/>
      <c r="C42" s="44"/>
      <c r="D42" s="44"/>
      <c r="E42" s="45"/>
      <c r="F42" s="46"/>
      <c r="G42" s="47"/>
      <c r="H42" s="48"/>
      <c r="I42" s="49"/>
      <c r="J42" s="50"/>
      <c r="K42" s="46"/>
      <c r="L42" s="46"/>
      <c r="M42" s="46"/>
      <c r="N42" s="51"/>
      <c r="O42" s="48"/>
      <c r="P42" s="50"/>
      <c r="Q42" s="46"/>
      <c r="R42" s="46"/>
      <c r="S42" s="46"/>
      <c r="T42" s="51"/>
      <c r="U42" s="48"/>
      <c r="V42" s="50"/>
      <c r="W42" s="46"/>
      <c r="X42" s="46"/>
      <c r="Y42" s="46"/>
      <c r="Z42" s="51"/>
      <c r="AA42" s="48"/>
      <c r="AB42" s="50"/>
      <c r="AC42" s="46"/>
      <c r="AD42" s="46"/>
      <c r="AE42" s="46"/>
      <c r="AF42" s="51"/>
      <c r="AG42" s="48"/>
      <c r="AH42" s="50"/>
      <c r="AI42" s="46"/>
      <c r="AJ42" s="46"/>
      <c r="AK42" s="46"/>
      <c r="AL42" s="51"/>
      <c r="AM42" s="48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1 R4:S41 AD4:AE41 L4:M41 X4:Y41">
      <formula1>0</formula1>
      <formula2>1</formula2>
    </dataValidation>
    <dataValidation errorStyle="warning" type="decimal" allowBlank="1" showErrorMessage="1" errorTitle="That's a lot of misses" error="It's unusual to miss more than 10" sqref="AI4:AI41 AC4:AC41 W4:W41 Q4:Q41 K4:K41">
      <formula1>0</formula1>
      <formula2>10</formula2>
    </dataValidation>
    <dataValidation errorStyle="warning" type="decimal" allowBlank="1" errorTitle="New Max or Min" error="Please verify your data" sqref="P4:P41 AB4:AB41 V4:V41">
      <formula1>#REF!</formula1>
      <formula2>#REF!</formula2>
    </dataValidation>
    <dataValidation allowBlank="1" showInputMessage="1" sqref="J4:J41"/>
    <dataValidation errorStyle="warning" type="decimal" allowBlank="1" errorTitle="New Max or Min" error="Please verify your data" sqref="AH4:AH41">
      <formula1>#REF!</formula1>
      <formula2>#REF!</formula2>
    </dataValidation>
  </dataValidations>
  <printOptions/>
  <pageMargins left="0.25" right="0.25" top="1" bottom="0.5" header="0.25" footer="0.25"/>
  <pageSetup fitToHeight="0" fitToWidth="1" horizontalDpi="300" verticalDpi="300" orientation="landscape" scale="43" r:id="rId1"/>
  <headerFooter alignWithMargins="0">
    <oddHeader>&amp;CPage &amp;P&amp;R&amp;F</oddHeader>
  </headerFooter>
  <colBreaks count="1" manualBreakCount="1">
    <brk id="33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53" bestFit="1" customWidth="1"/>
    <col min="2" max="2" width="4.7109375" style="53" hidden="1" customWidth="1"/>
    <col min="3" max="3" width="6.28125" style="53" hidden="1" customWidth="1"/>
    <col min="4" max="4" width="4.7109375" style="53" hidden="1" customWidth="1"/>
    <col min="5" max="5" width="6.140625" style="54" customWidth="1"/>
    <col min="6" max="8" width="6.00390625" style="55" customWidth="1"/>
    <col min="9" max="9" width="9.421875" style="55" customWidth="1"/>
    <col min="10" max="10" width="8.57421875" style="56" customWidth="1"/>
    <col min="11" max="11" width="3.7109375" style="57" customWidth="1"/>
    <col min="12" max="12" width="4.8515625" style="57" bestFit="1" customWidth="1"/>
    <col min="13" max="13" width="3.8515625" style="57" customWidth="1"/>
    <col min="14" max="14" width="8.28125" style="58" customWidth="1"/>
    <col min="15" max="15" width="8.140625" style="55" bestFit="1" customWidth="1"/>
    <col min="16" max="16" width="8.8515625" style="56" customWidth="1"/>
    <col min="17" max="17" width="3.7109375" style="57" customWidth="1"/>
    <col min="18" max="18" width="4.8515625" style="57" bestFit="1" customWidth="1"/>
    <col min="19" max="19" width="3.8515625" style="57" customWidth="1"/>
    <col min="20" max="20" width="9.140625" style="58" customWidth="1"/>
    <col min="21" max="21" width="8.140625" style="55" bestFit="1" customWidth="1"/>
    <col min="22" max="22" width="8.8515625" style="56" customWidth="1"/>
    <col min="23" max="23" width="3.7109375" style="57" customWidth="1"/>
    <col min="24" max="24" width="4.8515625" style="57" bestFit="1" customWidth="1"/>
    <col min="25" max="25" width="3.8515625" style="57" customWidth="1"/>
    <col min="26" max="26" width="8.7109375" style="58" customWidth="1"/>
    <col min="27" max="27" width="8.140625" style="55" bestFit="1" customWidth="1"/>
    <col min="28" max="28" width="9.57421875" style="56" customWidth="1"/>
    <col min="29" max="29" width="3.7109375" style="57" customWidth="1"/>
    <col min="30" max="30" width="4.8515625" style="57" bestFit="1" customWidth="1"/>
    <col min="31" max="31" width="3.8515625" style="57" customWidth="1"/>
    <col min="32" max="32" width="10.140625" style="58" customWidth="1"/>
    <col min="33" max="33" width="8.140625" style="55" bestFit="1" customWidth="1"/>
    <col min="34" max="34" width="8.8515625" style="56" customWidth="1"/>
    <col min="35" max="35" width="3.7109375" style="57" customWidth="1"/>
    <col min="36" max="36" width="4.7109375" style="57" bestFit="1" customWidth="1"/>
    <col min="37" max="37" width="3.8515625" style="57" customWidth="1"/>
    <col min="38" max="38" width="8.7109375" style="58" customWidth="1"/>
    <col min="39" max="39" width="7.8515625" style="55" bestFit="1" customWidth="1"/>
    <col min="40" max="40" width="31.421875" style="59" customWidth="1"/>
    <col min="41" max="16384" width="7.8515625" style="59" customWidth="1"/>
  </cols>
  <sheetData>
    <row r="1" spans="1:39" s="7" customFormat="1" ht="18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65" t="s">
        <v>4</v>
      </c>
      <c r="K1" s="66"/>
      <c r="L1" s="66"/>
      <c r="M1" s="66"/>
      <c r="N1" s="5"/>
      <c r="O1" s="6"/>
      <c r="P1" s="65" t="s">
        <v>5</v>
      </c>
      <c r="Q1" s="66"/>
      <c r="R1" s="66"/>
      <c r="S1" s="66"/>
      <c r="T1" s="5"/>
      <c r="U1" s="6"/>
      <c r="V1" s="65" t="s">
        <v>6</v>
      </c>
      <c r="W1" s="66"/>
      <c r="X1" s="66"/>
      <c r="Y1" s="66"/>
      <c r="Z1" s="5"/>
      <c r="AA1" s="6"/>
      <c r="AB1" s="65" t="s">
        <v>7</v>
      </c>
      <c r="AC1" s="66"/>
      <c r="AD1" s="66"/>
      <c r="AE1" s="66"/>
      <c r="AF1" s="5"/>
      <c r="AG1" s="6"/>
      <c r="AH1" s="65" t="s">
        <v>8</v>
      </c>
      <c r="AI1" s="66"/>
      <c r="AJ1" s="66"/>
      <c r="AK1" s="66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43" customFormat="1" ht="15.75">
      <c r="A4" s="28" t="s">
        <v>22</v>
      </c>
      <c r="B4" s="29"/>
      <c r="C4" s="30"/>
      <c r="D4" s="31"/>
      <c r="E4" s="32">
        <f aca="true" t="shared" si="0" ref="E4:E41">RANK(F4,F$3:F$42,1)</f>
        <v>22</v>
      </c>
      <c r="F4" s="33">
        <f>O4+U4+AA4+AG4+AM4</f>
        <v>107</v>
      </c>
      <c r="G4" s="34">
        <f>IF(K4=0,1,0)+IF(Q4=0,1,0)+IF(W4=0,1,0)+IF(AC4=0,1,0)+IF(AI4=0,1,0)</f>
        <v>1</v>
      </c>
      <c r="H4" s="35">
        <f>K4+Q4+W4+AC4+AI4</f>
        <v>8</v>
      </c>
      <c r="I4" s="36">
        <f>N4+T4+Z4+AF4+AL4</f>
        <v>330.94</v>
      </c>
      <c r="J4" s="37">
        <v>63.38</v>
      </c>
      <c r="K4" s="38">
        <v>2</v>
      </c>
      <c r="L4" s="39">
        <v>0</v>
      </c>
      <c r="M4" s="39">
        <v>0</v>
      </c>
      <c r="N4" s="40">
        <f>IF((OR(J4="",J4="DNF",J4="DQ",J4="DNC")),"",(J4+(5*K4)+(L4*10)-(M4*10)))</f>
        <v>73.38</v>
      </c>
      <c r="O4" s="35">
        <f aca="true" t="shared" si="1" ref="O4:O41">IF(N4="",Default_Rank_Score,RANK(N4,N$3:N$42,1))</f>
        <v>25</v>
      </c>
      <c r="P4" s="37">
        <v>55.7</v>
      </c>
      <c r="Q4" s="38">
        <v>1</v>
      </c>
      <c r="R4" s="39">
        <v>0</v>
      </c>
      <c r="S4" s="39">
        <v>0</v>
      </c>
      <c r="T4" s="41">
        <f>IF((OR(P4="",P4="DNF",P4="DQ",P4="DNC")),"",(P4+(5*Q4)+(R4*10)-(S4*10)))</f>
        <v>60.7</v>
      </c>
      <c r="U4" s="42">
        <f aca="true" t="shared" si="2" ref="U4:U41">IF(T4="",Default_Rank_Score,RANK(T4,T$3:T$42,1))</f>
        <v>24</v>
      </c>
      <c r="V4" s="37">
        <v>43.55</v>
      </c>
      <c r="W4" s="38">
        <v>4</v>
      </c>
      <c r="X4" s="39">
        <v>0</v>
      </c>
      <c r="Y4" s="39">
        <v>0</v>
      </c>
      <c r="Z4" s="41">
        <f>IF((OR(V4="",V4="DNF",V4="DQ",V4="DNC")),"",(V4+(5*W4)+(X4*10)-(Y4*10)))</f>
        <v>63.55</v>
      </c>
      <c r="AA4" s="42">
        <f aca="true" t="shared" si="3" ref="AA4:AA41">IF(Z4="",Default_Rank_Score,RANK(Z4,Z$3:Z$42,1))</f>
        <v>15</v>
      </c>
      <c r="AB4" s="37">
        <v>56.94</v>
      </c>
      <c r="AC4" s="60">
        <v>0</v>
      </c>
      <c r="AD4" s="39">
        <v>0</v>
      </c>
      <c r="AE4" s="39">
        <v>0</v>
      </c>
      <c r="AF4" s="41">
        <f>IF((OR(AB4="",AB4="DNF",AB4="DQ",AB4="DNC")),"",(AB4+(5*AC4)+(AD4*10)-(AE4*10)))</f>
        <v>56.94</v>
      </c>
      <c r="AG4" s="42">
        <f aca="true" t="shared" si="4" ref="AG4:AG41">IF(AF4="",Default_Rank_Score,RANK(AF4,AF$3:AF$42,1))</f>
        <v>16</v>
      </c>
      <c r="AH4" s="37">
        <v>71.37</v>
      </c>
      <c r="AI4" s="38">
        <v>1</v>
      </c>
      <c r="AJ4" s="39">
        <v>0</v>
      </c>
      <c r="AK4" s="39">
        <v>0</v>
      </c>
      <c r="AL4" s="41">
        <f>IF((OR(AH4="",AH4="DNF",AH4="DQ",AH4="DNC")),"",(AH4+(5*AI4)+(AJ4*10)-(AK4*10)))</f>
        <v>76.37</v>
      </c>
      <c r="AM4" s="42">
        <f aca="true" t="shared" si="5" ref="AM4:AM41">IF(AL4="",Default_Rank_Score,RANK(AL4,AL$3:AL$42,1))</f>
        <v>27</v>
      </c>
      <c r="AN4" s="43" t="s">
        <v>23</v>
      </c>
    </row>
    <row r="5" spans="1:40" s="43" customFormat="1" ht="15.75">
      <c r="A5" s="28" t="s">
        <v>24</v>
      </c>
      <c r="B5" s="29"/>
      <c r="C5" s="30"/>
      <c r="D5" s="31"/>
      <c r="E5" s="32">
        <f t="shared" si="0"/>
        <v>15</v>
      </c>
      <c r="F5" s="33">
        <f aca="true" t="shared" si="6" ref="F5:F41">O5+U5+AA5+AG5+AM5</f>
        <v>74</v>
      </c>
      <c r="G5" s="34">
        <f aca="true" t="shared" si="7" ref="G5:G41">IF(K5=0,1,0)+IF(Q5=0,1,0)+IF(W5=0,1,0)+IF(AC5=0,1,0)+IF(AI5=0,1,0)</f>
        <v>2</v>
      </c>
      <c r="H5" s="35">
        <f aca="true" t="shared" si="8" ref="H5:H41">K5+Q5+W5+AC5+AI5</f>
        <v>7</v>
      </c>
      <c r="I5" s="36">
        <f aca="true" t="shared" si="9" ref="I5:I41">N5+T5+Z5+AF5+AL5</f>
        <v>268</v>
      </c>
      <c r="J5" s="37">
        <v>48.79</v>
      </c>
      <c r="K5" s="38">
        <v>1</v>
      </c>
      <c r="L5" s="39">
        <v>0</v>
      </c>
      <c r="M5" s="39">
        <v>0</v>
      </c>
      <c r="N5" s="40">
        <f aca="true" t="shared" si="10" ref="N5:N41">IF((OR(J5="",J5="DNF",J5="DQ",J5="DNC")),"",(J5+(5*K5)+(L5*10)-(M5*10)))</f>
        <v>53.79</v>
      </c>
      <c r="O5" s="35">
        <f t="shared" si="1"/>
        <v>15</v>
      </c>
      <c r="P5" s="37">
        <v>44.06</v>
      </c>
      <c r="Q5" s="38">
        <v>0</v>
      </c>
      <c r="R5" s="39">
        <v>0</v>
      </c>
      <c r="S5" s="39">
        <v>0</v>
      </c>
      <c r="T5" s="41">
        <f aca="true" t="shared" si="11" ref="T5:T41">IF((OR(P5="",P5="DNF",P5="DQ",P5="DNC")),"",(P5+(5*Q5)+(R5*10)-(S5*10)))</f>
        <v>44.06</v>
      </c>
      <c r="U5" s="42">
        <f t="shared" si="2"/>
        <v>12</v>
      </c>
      <c r="V5" s="37">
        <v>44.95</v>
      </c>
      <c r="W5" s="38">
        <v>4</v>
      </c>
      <c r="X5" s="39">
        <v>0</v>
      </c>
      <c r="Y5" s="39">
        <v>0</v>
      </c>
      <c r="Z5" s="41">
        <f aca="true" t="shared" si="12" ref="Z5:Z41">IF((OR(V5="",V5="DNF",V5="DQ",V5="DNC")),"",(V5+(5*W5)+(X5*10)-(Y5*10)))</f>
        <v>64.95</v>
      </c>
      <c r="AA5" s="42">
        <f t="shared" si="3"/>
        <v>16</v>
      </c>
      <c r="AB5" s="37">
        <v>49.11</v>
      </c>
      <c r="AC5" s="60">
        <v>0</v>
      </c>
      <c r="AD5" s="39">
        <v>0</v>
      </c>
      <c r="AE5" s="39">
        <v>0</v>
      </c>
      <c r="AF5" s="41">
        <f aca="true" t="shared" si="13" ref="AF5:AF41">IF((OR(AB5="",AB5="DNF",AB5="DQ",AB5="DNC")),"",(AB5+(5*AC5)+(AD5*10)-(AE5*10)))</f>
        <v>49.11</v>
      </c>
      <c r="AG5" s="42">
        <f t="shared" si="4"/>
        <v>13</v>
      </c>
      <c r="AH5" s="37">
        <v>46.09</v>
      </c>
      <c r="AI5" s="38">
        <v>2</v>
      </c>
      <c r="AJ5" s="39">
        <v>0</v>
      </c>
      <c r="AK5" s="39">
        <v>0</v>
      </c>
      <c r="AL5" s="41">
        <f aca="true" t="shared" si="14" ref="AL5:AL41">IF((OR(AH5="",AH5="DNF",AH5="DQ",AH5="DNC")),"",(AH5+(5*AI5)+(AJ5*10)-(AK5*10)))</f>
        <v>56.09</v>
      </c>
      <c r="AM5" s="42">
        <f t="shared" si="5"/>
        <v>18</v>
      </c>
      <c r="AN5" s="43" t="s">
        <v>25</v>
      </c>
    </row>
    <row r="6" spans="1:40" s="43" customFormat="1" ht="15.75">
      <c r="A6" s="28" t="s">
        <v>26</v>
      </c>
      <c r="B6" s="29"/>
      <c r="C6" s="30"/>
      <c r="D6" s="31"/>
      <c r="E6" s="32">
        <f t="shared" si="0"/>
        <v>8</v>
      </c>
      <c r="F6" s="33">
        <f t="shared" si="6"/>
        <v>54</v>
      </c>
      <c r="G6" s="34">
        <f t="shared" si="7"/>
        <v>4</v>
      </c>
      <c r="H6" s="35">
        <f t="shared" si="8"/>
        <v>2</v>
      </c>
      <c r="I6" s="36">
        <f t="shared" si="9"/>
        <v>234.47</v>
      </c>
      <c r="J6" s="37">
        <v>42.97</v>
      </c>
      <c r="K6" s="60">
        <v>0</v>
      </c>
      <c r="L6" s="39">
        <v>0</v>
      </c>
      <c r="M6" s="39">
        <v>0</v>
      </c>
      <c r="N6" s="40">
        <f t="shared" si="10"/>
        <v>42.97</v>
      </c>
      <c r="O6" s="35">
        <f t="shared" si="1"/>
        <v>6</v>
      </c>
      <c r="P6" s="37">
        <v>39.45</v>
      </c>
      <c r="Q6" s="38">
        <v>0</v>
      </c>
      <c r="R6" s="39">
        <v>0</v>
      </c>
      <c r="S6" s="39">
        <v>0</v>
      </c>
      <c r="T6" s="41">
        <f t="shared" si="11"/>
        <v>39.45</v>
      </c>
      <c r="U6" s="42">
        <f t="shared" si="2"/>
        <v>9</v>
      </c>
      <c r="V6" s="37">
        <v>50.57</v>
      </c>
      <c r="W6" s="38">
        <v>2</v>
      </c>
      <c r="X6" s="39">
        <v>0</v>
      </c>
      <c r="Y6" s="39">
        <v>0</v>
      </c>
      <c r="Z6" s="41">
        <f t="shared" si="12"/>
        <v>60.57</v>
      </c>
      <c r="AA6" s="42">
        <f t="shared" si="3"/>
        <v>14</v>
      </c>
      <c r="AB6" s="37">
        <v>46.23</v>
      </c>
      <c r="AC6" s="38">
        <v>0</v>
      </c>
      <c r="AD6" s="39">
        <v>0</v>
      </c>
      <c r="AE6" s="39">
        <v>0</v>
      </c>
      <c r="AF6" s="41">
        <f t="shared" si="13"/>
        <v>46.23</v>
      </c>
      <c r="AG6" s="42">
        <f t="shared" si="4"/>
        <v>11</v>
      </c>
      <c r="AH6" s="37">
        <v>45.25</v>
      </c>
      <c r="AI6" s="38">
        <v>0</v>
      </c>
      <c r="AJ6" s="39">
        <v>0</v>
      </c>
      <c r="AK6" s="39">
        <v>0</v>
      </c>
      <c r="AL6" s="41">
        <f t="shared" si="14"/>
        <v>45.25</v>
      </c>
      <c r="AM6" s="42">
        <f t="shared" si="5"/>
        <v>14</v>
      </c>
      <c r="AN6" s="43" t="s">
        <v>27</v>
      </c>
    </row>
    <row r="7" spans="1:40" s="43" customFormat="1" ht="15.75">
      <c r="A7" s="28" t="s">
        <v>29</v>
      </c>
      <c r="B7" s="29"/>
      <c r="C7" s="30"/>
      <c r="D7" s="31"/>
      <c r="E7" s="32">
        <f t="shared" si="0"/>
        <v>18</v>
      </c>
      <c r="F7" s="33">
        <f t="shared" si="6"/>
        <v>93</v>
      </c>
      <c r="G7" s="34">
        <f t="shared" si="7"/>
        <v>1</v>
      </c>
      <c r="H7" s="35">
        <f t="shared" si="8"/>
        <v>14</v>
      </c>
      <c r="I7" s="36">
        <f t="shared" si="9"/>
        <v>315.9</v>
      </c>
      <c r="J7" s="37">
        <v>48.4</v>
      </c>
      <c r="K7" s="60">
        <v>0</v>
      </c>
      <c r="L7" s="39">
        <v>0</v>
      </c>
      <c r="M7" s="39">
        <v>0</v>
      </c>
      <c r="N7" s="40">
        <f t="shared" si="10"/>
        <v>48.4</v>
      </c>
      <c r="O7" s="35">
        <f t="shared" si="1"/>
        <v>8</v>
      </c>
      <c r="P7" s="37">
        <v>55.58</v>
      </c>
      <c r="Q7" s="38">
        <v>6</v>
      </c>
      <c r="R7" s="39">
        <v>0</v>
      </c>
      <c r="S7" s="39">
        <v>0</v>
      </c>
      <c r="T7" s="41">
        <f t="shared" si="11"/>
        <v>85.58</v>
      </c>
      <c r="U7" s="42">
        <f t="shared" si="2"/>
        <v>30</v>
      </c>
      <c r="V7" s="37">
        <v>49.97</v>
      </c>
      <c r="W7" s="38">
        <v>3</v>
      </c>
      <c r="X7" s="39">
        <v>0</v>
      </c>
      <c r="Y7" s="39">
        <v>0</v>
      </c>
      <c r="Z7" s="41">
        <f t="shared" si="12"/>
        <v>64.97</v>
      </c>
      <c r="AA7" s="42">
        <f t="shared" si="3"/>
        <v>17</v>
      </c>
      <c r="AB7" s="37">
        <v>45.87</v>
      </c>
      <c r="AC7" s="38">
        <v>3</v>
      </c>
      <c r="AD7" s="39">
        <v>0</v>
      </c>
      <c r="AE7" s="39">
        <v>0</v>
      </c>
      <c r="AF7" s="41">
        <f t="shared" si="13"/>
        <v>60.87</v>
      </c>
      <c r="AG7" s="42">
        <f t="shared" si="4"/>
        <v>21</v>
      </c>
      <c r="AH7" s="37">
        <v>46.08</v>
      </c>
      <c r="AI7" s="38">
        <v>2</v>
      </c>
      <c r="AJ7" s="39">
        <v>0</v>
      </c>
      <c r="AK7" s="39">
        <v>0</v>
      </c>
      <c r="AL7" s="41">
        <f t="shared" si="14"/>
        <v>56.08</v>
      </c>
      <c r="AM7" s="42">
        <f t="shared" si="5"/>
        <v>17</v>
      </c>
      <c r="AN7" s="43" t="s">
        <v>28</v>
      </c>
    </row>
    <row r="8" spans="1:40" s="43" customFormat="1" ht="15.75">
      <c r="A8" s="28" t="s">
        <v>30</v>
      </c>
      <c r="B8" s="29"/>
      <c r="C8" s="30"/>
      <c r="D8" s="31"/>
      <c r="E8" s="32">
        <f t="shared" si="0"/>
        <v>14</v>
      </c>
      <c r="F8" s="33">
        <f t="shared" si="6"/>
        <v>70</v>
      </c>
      <c r="G8" s="34">
        <f t="shared" si="7"/>
        <v>4</v>
      </c>
      <c r="H8" s="35">
        <f t="shared" si="8"/>
        <v>6</v>
      </c>
      <c r="I8" s="36">
        <f t="shared" si="9"/>
        <v>283.79</v>
      </c>
      <c r="J8" s="37">
        <v>45.47</v>
      </c>
      <c r="K8" s="38">
        <v>0</v>
      </c>
      <c r="L8" s="39">
        <v>0</v>
      </c>
      <c r="M8" s="39">
        <v>0</v>
      </c>
      <c r="N8" s="40">
        <f t="shared" si="10"/>
        <v>45.47</v>
      </c>
      <c r="O8" s="35">
        <f t="shared" si="1"/>
        <v>7</v>
      </c>
      <c r="P8" s="37">
        <v>67.23</v>
      </c>
      <c r="Q8" s="38">
        <v>6</v>
      </c>
      <c r="R8" s="39">
        <v>0</v>
      </c>
      <c r="S8" s="39">
        <v>0</v>
      </c>
      <c r="T8" s="41">
        <f t="shared" si="11"/>
        <v>97.23</v>
      </c>
      <c r="U8" s="42">
        <f t="shared" si="2"/>
        <v>33</v>
      </c>
      <c r="V8" s="37">
        <v>50.49</v>
      </c>
      <c r="W8" s="38">
        <v>0</v>
      </c>
      <c r="X8" s="39">
        <v>0</v>
      </c>
      <c r="Y8" s="39">
        <v>0</v>
      </c>
      <c r="Z8" s="41">
        <f t="shared" si="12"/>
        <v>50.49</v>
      </c>
      <c r="AA8" s="42">
        <f t="shared" si="3"/>
        <v>7</v>
      </c>
      <c r="AB8" s="37">
        <v>47.15</v>
      </c>
      <c r="AC8" s="38">
        <v>0</v>
      </c>
      <c r="AD8" s="39">
        <v>0</v>
      </c>
      <c r="AE8" s="39">
        <v>0</v>
      </c>
      <c r="AF8" s="41">
        <f t="shared" si="13"/>
        <v>47.15</v>
      </c>
      <c r="AG8" s="42">
        <f t="shared" si="4"/>
        <v>12</v>
      </c>
      <c r="AH8" s="37">
        <v>43.45</v>
      </c>
      <c r="AI8" s="38">
        <v>0</v>
      </c>
      <c r="AJ8" s="39">
        <v>0</v>
      </c>
      <c r="AK8" s="39">
        <v>0</v>
      </c>
      <c r="AL8" s="41">
        <f t="shared" si="14"/>
        <v>43.45</v>
      </c>
      <c r="AM8" s="42">
        <f t="shared" si="5"/>
        <v>11</v>
      </c>
      <c r="AN8" s="43" t="s">
        <v>31</v>
      </c>
    </row>
    <row r="9" spans="1:40" s="43" customFormat="1" ht="15.75">
      <c r="A9" s="28" t="s">
        <v>32</v>
      </c>
      <c r="B9" s="29"/>
      <c r="C9" s="30"/>
      <c r="D9" s="31"/>
      <c r="E9" s="32">
        <f t="shared" si="0"/>
        <v>19</v>
      </c>
      <c r="F9" s="33">
        <f t="shared" si="6"/>
        <v>100</v>
      </c>
      <c r="G9" s="34">
        <f t="shared" si="7"/>
        <v>3</v>
      </c>
      <c r="H9" s="35">
        <f t="shared" si="8"/>
        <v>7</v>
      </c>
      <c r="I9" s="36">
        <f t="shared" si="9"/>
        <v>318.83</v>
      </c>
      <c r="J9" s="37">
        <v>67.74</v>
      </c>
      <c r="K9" s="38">
        <v>4</v>
      </c>
      <c r="L9" s="39">
        <v>0</v>
      </c>
      <c r="M9" s="39">
        <v>0</v>
      </c>
      <c r="N9" s="40">
        <f t="shared" si="10"/>
        <v>87.74</v>
      </c>
      <c r="O9" s="35">
        <f t="shared" si="1"/>
        <v>28</v>
      </c>
      <c r="P9" s="37">
        <v>53.09</v>
      </c>
      <c r="Q9" s="60">
        <v>0</v>
      </c>
      <c r="R9" s="39">
        <v>0</v>
      </c>
      <c r="S9" s="39">
        <v>0</v>
      </c>
      <c r="T9" s="41">
        <f t="shared" si="11"/>
        <v>53.09</v>
      </c>
      <c r="U9" s="42">
        <f t="shared" si="2"/>
        <v>19</v>
      </c>
      <c r="V9" s="37">
        <v>51.21</v>
      </c>
      <c r="W9" s="38">
        <v>3</v>
      </c>
      <c r="X9" s="39">
        <v>0</v>
      </c>
      <c r="Y9" s="39">
        <v>0</v>
      </c>
      <c r="Z9" s="41">
        <f t="shared" si="12"/>
        <v>66.21000000000001</v>
      </c>
      <c r="AA9" s="42">
        <f t="shared" si="3"/>
        <v>20</v>
      </c>
      <c r="AB9" s="37">
        <v>53.83</v>
      </c>
      <c r="AC9" s="38">
        <v>0</v>
      </c>
      <c r="AD9" s="39">
        <v>0</v>
      </c>
      <c r="AE9" s="39">
        <v>0</v>
      </c>
      <c r="AF9" s="41">
        <f t="shared" si="13"/>
        <v>53.83</v>
      </c>
      <c r="AG9" s="42">
        <f t="shared" si="4"/>
        <v>14</v>
      </c>
      <c r="AH9" s="37">
        <v>57.96</v>
      </c>
      <c r="AI9" s="38">
        <v>0</v>
      </c>
      <c r="AJ9" s="39">
        <v>0</v>
      </c>
      <c r="AK9" s="39">
        <v>0</v>
      </c>
      <c r="AL9" s="41">
        <f t="shared" si="14"/>
        <v>57.96</v>
      </c>
      <c r="AM9" s="42">
        <f t="shared" si="5"/>
        <v>19</v>
      </c>
      <c r="AN9" s="43" t="s">
        <v>33</v>
      </c>
    </row>
    <row r="10" spans="1:40" s="43" customFormat="1" ht="15.75">
      <c r="A10" s="28" t="s">
        <v>34</v>
      </c>
      <c r="B10" s="29"/>
      <c r="C10" s="30"/>
      <c r="D10" s="31"/>
      <c r="E10" s="32">
        <f t="shared" si="0"/>
        <v>5</v>
      </c>
      <c r="F10" s="33">
        <f t="shared" si="6"/>
        <v>39</v>
      </c>
      <c r="G10" s="34">
        <f t="shared" si="7"/>
        <v>3</v>
      </c>
      <c r="H10" s="35">
        <f t="shared" si="8"/>
        <v>2</v>
      </c>
      <c r="I10" s="36">
        <f t="shared" si="9"/>
        <v>210.97000000000003</v>
      </c>
      <c r="J10" s="37">
        <v>44.94</v>
      </c>
      <c r="K10" s="38">
        <v>1</v>
      </c>
      <c r="L10" s="39">
        <v>0</v>
      </c>
      <c r="M10" s="39">
        <v>0</v>
      </c>
      <c r="N10" s="40">
        <f t="shared" si="10"/>
        <v>49.94</v>
      </c>
      <c r="O10" s="35">
        <f t="shared" si="1"/>
        <v>11</v>
      </c>
      <c r="P10" s="37">
        <v>36.17</v>
      </c>
      <c r="Q10" s="38">
        <v>0</v>
      </c>
      <c r="R10" s="39">
        <v>0</v>
      </c>
      <c r="S10" s="39">
        <v>0</v>
      </c>
      <c r="T10" s="41">
        <f t="shared" si="11"/>
        <v>36.17</v>
      </c>
      <c r="U10" s="42">
        <f t="shared" si="2"/>
        <v>6</v>
      </c>
      <c r="V10" s="37">
        <v>37.88</v>
      </c>
      <c r="W10" s="60">
        <v>0</v>
      </c>
      <c r="X10" s="39">
        <v>0</v>
      </c>
      <c r="Y10" s="39">
        <v>0</v>
      </c>
      <c r="Z10" s="41">
        <f t="shared" si="12"/>
        <v>37.88</v>
      </c>
      <c r="AA10" s="42">
        <f t="shared" si="3"/>
        <v>4</v>
      </c>
      <c r="AB10" s="37">
        <v>44.34</v>
      </c>
      <c r="AC10" s="38">
        <v>0</v>
      </c>
      <c r="AD10" s="39">
        <v>0</v>
      </c>
      <c r="AE10" s="39">
        <v>0</v>
      </c>
      <c r="AF10" s="41">
        <f t="shared" si="13"/>
        <v>44.34</v>
      </c>
      <c r="AG10" s="42">
        <f t="shared" si="4"/>
        <v>8</v>
      </c>
      <c r="AH10" s="37">
        <v>37.64</v>
      </c>
      <c r="AI10" s="38">
        <v>1</v>
      </c>
      <c r="AJ10" s="39">
        <v>0</v>
      </c>
      <c r="AK10" s="39">
        <v>0</v>
      </c>
      <c r="AL10" s="41">
        <f t="shared" si="14"/>
        <v>42.64</v>
      </c>
      <c r="AM10" s="42">
        <f t="shared" si="5"/>
        <v>10</v>
      </c>
      <c r="AN10" s="43" t="s">
        <v>25</v>
      </c>
    </row>
    <row r="11" spans="1:40" s="43" customFormat="1" ht="15.75">
      <c r="A11" s="28" t="s">
        <v>35</v>
      </c>
      <c r="B11" s="29"/>
      <c r="C11" s="30"/>
      <c r="D11" s="31"/>
      <c r="E11" s="32">
        <f t="shared" si="0"/>
        <v>7</v>
      </c>
      <c r="F11" s="33">
        <f t="shared" si="6"/>
        <v>51</v>
      </c>
      <c r="G11" s="34">
        <f t="shared" si="7"/>
        <v>3</v>
      </c>
      <c r="H11" s="35">
        <f t="shared" si="8"/>
        <v>5</v>
      </c>
      <c r="I11" s="36">
        <f t="shared" si="9"/>
        <v>236.49</v>
      </c>
      <c r="J11" s="37">
        <v>44.02</v>
      </c>
      <c r="K11" s="60">
        <v>1</v>
      </c>
      <c r="L11" s="39">
        <v>0</v>
      </c>
      <c r="M11" s="39">
        <v>0</v>
      </c>
      <c r="N11" s="40">
        <f t="shared" si="10"/>
        <v>49.02</v>
      </c>
      <c r="O11" s="35">
        <f t="shared" si="1"/>
        <v>9</v>
      </c>
      <c r="P11" s="37">
        <v>32.25</v>
      </c>
      <c r="Q11" s="38">
        <v>0</v>
      </c>
      <c r="R11" s="39">
        <v>0</v>
      </c>
      <c r="S11" s="39">
        <v>0</v>
      </c>
      <c r="T11" s="41">
        <f t="shared" si="11"/>
        <v>32.25</v>
      </c>
      <c r="U11" s="42">
        <f t="shared" si="2"/>
        <v>4</v>
      </c>
      <c r="V11" s="37">
        <v>49.27</v>
      </c>
      <c r="W11" s="38">
        <v>4</v>
      </c>
      <c r="X11" s="39">
        <v>0</v>
      </c>
      <c r="Y11" s="39">
        <v>0</v>
      </c>
      <c r="Z11" s="41">
        <f t="shared" si="12"/>
        <v>69.27000000000001</v>
      </c>
      <c r="AA11" s="42">
        <f t="shared" si="3"/>
        <v>21</v>
      </c>
      <c r="AB11" s="37">
        <v>45.94</v>
      </c>
      <c r="AC11" s="38">
        <v>0</v>
      </c>
      <c r="AD11" s="39">
        <v>0</v>
      </c>
      <c r="AE11" s="39">
        <v>0</v>
      </c>
      <c r="AF11" s="41">
        <f t="shared" si="13"/>
        <v>45.94</v>
      </c>
      <c r="AG11" s="42">
        <f t="shared" si="4"/>
        <v>10</v>
      </c>
      <c r="AH11" s="37">
        <v>40.01</v>
      </c>
      <c r="AI11" s="38">
        <v>0</v>
      </c>
      <c r="AJ11" s="39">
        <v>0</v>
      </c>
      <c r="AK11" s="39">
        <v>0</v>
      </c>
      <c r="AL11" s="41">
        <f t="shared" si="14"/>
        <v>40.01</v>
      </c>
      <c r="AM11" s="42">
        <f t="shared" si="5"/>
        <v>7</v>
      </c>
      <c r="AN11" s="43" t="s">
        <v>36</v>
      </c>
    </row>
    <row r="12" spans="1:40" s="43" customFormat="1" ht="15.75">
      <c r="A12" s="28" t="s">
        <v>37</v>
      </c>
      <c r="B12" s="29"/>
      <c r="C12" s="30"/>
      <c r="D12" s="31"/>
      <c r="E12" s="32">
        <f t="shared" si="0"/>
        <v>12</v>
      </c>
      <c r="F12" s="33">
        <f t="shared" si="6"/>
        <v>64</v>
      </c>
      <c r="G12" s="34">
        <f t="shared" si="7"/>
        <v>4</v>
      </c>
      <c r="H12" s="35">
        <f t="shared" si="8"/>
        <v>1</v>
      </c>
      <c r="I12" s="36">
        <f t="shared" si="9"/>
        <v>246.92000000000002</v>
      </c>
      <c r="J12" s="37">
        <v>56.35</v>
      </c>
      <c r="K12" s="38">
        <v>1</v>
      </c>
      <c r="L12" s="39">
        <v>0</v>
      </c>
      <c r="M12" s="39">
        <v>0</v>
      </c>
      <c r="N12" s="40">
        <f t="shared" si="10"/>
        <v>61.35</v>
      </c>
      <c r="O12" s="35">
        <f t="shared" si="1"/>
        <v>20</v>
      </c>
      <c r="P12" s="37">
        <v>44.88</v>
      </c>
      <c r="Q12" s="38">
        <v>0</v>
      </c>
      <c r="R12" s="39">
        <v>0</v>
      </c>
      <c r="S12" s="39">
        <v>0</v>
      </c>
      <c r="T12" s="41">
        <f t="shared" si="11"/>
        <v>44.88</v>
      </c>
      <c r="U12" s="42">
        <f t="shared" si="2"/>
        <v>14</v>
      </c>
      <c r="V12" s="37">
        <v>50.61</v>
      </c>
      <c r="W12" s="60">
        <v>0</v>
      </c>
      <c r="X12" s="39">
        <v>0</v>
      </c>
      <c r="Y12" s="39">
        <v>0</v>
      </c>
      <c r="Z12" s="41">
        <f t="shared" si="12"/>
        <v>50.61</v>
      </c>
      <c r="AA12" s="42">
        <f t="shared" si="3"/>
        <v>8</v>
      </c>
      <c r="AB12" s="37">
        <v>45.87</v>
      </c>
      <c r="AC12" s="38">
        <v>0</v>
      </c>
      <c r="AD12" s="39">
        <v>0</v>
      </c>
      <c r="AE12" s="39">
        <v>0</v>
      </c>
      <c r="AF12" s="41">
        <f t="shared" si="13"/>
        <v>45.87</v>
      </c>
      <c r="AG12" s="42">
        <f t="shared" si="4"/>
        <v>9</v>
      </c>
      <c r="AH12" s="37">
        <v>44.21</v>
      </c>
      <c r="AI12" s="38">
        <v>0</v>
      </c>
      <c r="AJ12" s="39">
        <v>0</v>
      </c>
      <c r="AK12" s="39">
        <v>0</v>
      </c>
      <c r="AL12" s="41">
        <f t="shared" si="14"/>
        <v>44.21</v>
      </c>
      <c r="AM12" s="42">
        <f t="shared" si="5"/>
        <v>13</v>
      </c>
      <c r="AN12" s="43" t="s">
        <v>38</v>
      </c>
    </row>
    <row r="13" spans="1:40" s="43" customFormat="1" ht="15.75">
      <c r="A13" s="28" t="s">
        <v>39</v>
      </c>
      <c r="B13" s="29"/>
      <c r="C13" s="30"/>
      <c r="D13" s="31"/>
      <c r="E13" s="32">
        <f t="shared" si="0"/>
        <v>31</v>
      </c>
      <c r="F13" s="33">
        <f t="shared" si="6"/>
        <v>148</v>
      </c>
      <c r="G13" s="34">
        <f t="shared" si="7"/>
        <v>3</v>
      </c>
      <c r="H13" s="35">
        <f t="shared" si="8"/>
        <v>12</v>
      </c>
      <c r="I13" s="36">
        <f t="shared" si="9"/>
        <v>460.07</v>
      </c>
      <c r="J13" s="37">
        <v>71.39</v>
      </c>
      <c r="K13" s="60">
        <v>0</v>
      </c>
      <c r="L13" s="39">
        <v>0</v>
      </c>
      <c r="M13" s="39">
        <v>0</v>
      </c>
      <c r="N13" s="40">
        <f t="shared" si="10"/>
        <v>71.39</v>
      </c>
      <c r="O13" s="35">
        <f t="shared" si="1"/>
        <v>24</v>
      </c>
      <c r="P13" s="37">
        <v>73.3</v>
      </c>
      <c r="Q13" s="38">
        <v>4</v>
      </c>
      <c r="R13" s="39">
        <v>0</v>
      </c>
      <c r="S13" s="39">
        <v>0</v>
      </c>
      <c r="T13" s="41">
        <f t="shared" si="11"/>
        <v>93.3</v>
      </c>
      <c r="U13" s="42">
        <f t="shared" si="2"/>
        <v>31</v>
      </c>
      <c r="V13" s="37">
        <v>71.71</v>
      </c>
      <c r="W13" s="38">
        <v>8</v>
      </c>
      <c r="X13" s="39">
        <v>0</v>
      </c>
      <c r="Y13" s="39">
        <v>0</v>
      </c>
      <c r="Z13" s="41">
        <f t="shared" si="12"/>
        <v>111.71</v>
      </c>
      <c r="AA13" s="42">
        <f t="shared" si="3"/>
        <v>32</v>
      </c>
      <c r="AB13" s="37">
        <v>102.55</v>
      </c>
      <c r="AC13" s="38">
        <v>0</v>
      </c>
      <c r="AD13" s="39">
        <v>0</v>
      </c>
      <c r="AE13" s="39">
        <v>0</v>
      </c>
      <c r="AF13" s="41">
        <v>102.55</v>
      </c>
      <c r="AG13" s="42">
        <f t="shared" si="4"/>
        <v>32</v>
      </c>
      <c r="AH13" s="37">
        <v>81.12</v>
      </c>
      <c r="AI13" s="38">
        <v>0</v>
      </c>
      <c r="AJ13" s="39">
        <v>0</v>
      </c>
      <c r="AK13" s="39">
        <v>0</v>
      </c>
      <c r="AL13" s="41">
        <f t="shared" si="14"/>
        <v>81.12</v>
      </c>
      <c r="AM13" s="42">
        <f t="shared" si="5"/>
        <v>29</v>
      </c>
      <c r="AN13" s="43" t="s">
        <v>40</v>
      </c>
    </row>
    <row r="14" spans="1:40" s="43" customFormat="1" ht="15.75">
      <c r="A14" s="28" t="s">
        <v>41</v>
      </c>
      <c r="B14" s="29"/>
      <c r="C14" s="30"/>
      <c r="D14" s="31"/>
      <c r="E14" s="32">
        <f t="shared" si="0"/>
        <v>38</v>
      </c>
      <c r="F14" s="33">
        <f t="shared" si="6"/>
        <v>184</v>
      </c>
      <c r="G14" s="34">
        <f t="shared" si="7"/>
        <v>3</v>
      </c>
      <c r="H14" s="35">
        <f t="shared" si="8"/>
        <v>3</v>
      </c>
      <c r="I14" s="36">
        <f t="shared" si="9"/>
        <v>912.77</v>
      </c>
      <c r="J14" s="37">
        <v>181.9</v>
      </c>
      <c r="K14" s="38">
        <v>0</v>
      </c>
      <c r="L14" s="39">
        <v>0</v>
      </c>
      <c r="M14" s="39">
        <v>0</v>
      </c>
      <c r="N14" s="40">
        <f t="shared" si="10"/>
        <v>181.9</v>
      </c>
      <c r="O14" s="35">
        <f t="shared" si="1"/>
        <v>36</v>
      </c>
      <c r="P14" s="37">
        <v>154.32</v>
      </c>
      <c r="Q14" s="38">
        <v>1</v>
      </c>
      <c r="R14" s="39">
        <v>0</v>
      </c>
      <c r="S14" s="39">
        <v>0</v>
      </c>
      <c r="T14" s="41">
        <f t="shared" si="11"/>
        <v>159.32</v>
      </c>
      <c r="U14" s="42">
        <f t="shared" si="2"/>
        <v>36</v>
      </c>
      <c r="V14" s="37">
        <v>176.05</v>
      </c>
      <c r="W14" s="38">
        <v>2</v>
      </c>
      <c r="X14" s="39">
        <v>0</v>
      </c>
      <c r="Y14" s="39">
        <v>0</v>
      </c>
      <c r="Z14" s="41">
        <f t="shared" si="12"/>
        <v>186.05</v>
      </c>
      <c r="AA14" s="42">
        <f t="shared" si="3"/>
        <v>37</v>
      </c>
      <c r="AB14" s="37">
        <v>177.75</v>
      </c>
      <c r="AC14" s="38">
        <v>0</v>
      </c>
      <c r="AD14" s="39">
        <v>0</v>
      </c>
      <c r="AE14" s="39">
        <v>0</v>
      </c>
      <c r="AF14" s="41">
        <f t="shared" si="13"/>
        <v>177.75</v>
      </c>
      <c r="AG14" s="42">
        <f t="shared" si="4"/>
        <v>37</v>
      </c>
      <c r="AH14" s="37">
        <v>207.75</v>
      </c>
      <c r="AI14" s="38">
        <v>0</v>
      </c>
      <c r="AJ14" s="39">
        <v>0</v>
      </c>
      <c r="AK14" s="39">
        <v>0</v>
      </c>
      <c r="AL14" s="41">
        <f t="shared" si="14"/>
        <v>207.75</v>
      </c>
      <c r="AM14" s="42">
        <f t="shared" si="5"/>
        <v>38</v>
      </c>
      <c r="AN14" s="43" t="s">
        <v>42</v>
      </c>
    </row>
    <row r="15" spans="1:40" s="43" customFormat="1" ht="15.75">
      <c r="A15" s="28" t="s">
        <v>43</v>
      </c>
      <c r="B15" s="29"/>
      <c r="C15" s="30"/>
      <c r="D15" s="31"/>
      <c r="E15" s="32">
        <f t="shared" si="0"/>
        <v>35</v>
      </c>
      <c r="F15" s="33">
        <f t="shared" si="6"/>
        <v>165</v>
      </c>
      <c r="G15" s="34">
        <f t="shared" si="7"/>
        <v>1</v>
      </c>
      <c r="H15" s="35">
        <f t="shared" si="8"/>
        <v>14</v>
      </c>
      <c r="I15" s="36">
        <f t="shared" si="9"/>
        <v>598.3000000000001</v>
      </c>
      <c r="J15" s="37">
        <v>121.2</v>
      </c>
      <c r="K15" s="38">
        <v>8</v>
      </c>
      <c r="L15" s="39">
        <v>0</v>
      </c>
      <c r="M15" s="39">
        <v>0</v>
      </c>
      <c r="N15" s="40">
        <f t="shared" si="10"/>
        <v>161.2</v>
      </c>
      <c r="O15" s="35">
        <f t="shared" si="1"/>
        <v>35</v>
      </c>
      <c r="P15" s="37">
        <v>84.12</v>
      </c>
      <c r="Q15" s="38">
        <v>2</v>
      </c>
      <c r="R15" s="39">
        <v>0</v>
      </c>
      <c r="S15" s="39">
        <v>0</v>
      </c>
      <c r="T15" s="41">
        <f t="shared" si="11"/>
        <v>94.12</v>
      </c>
      <c r="U15" s="42">
        <f t="shared" si="2"/>
        <v>32</v>
      </c>
      <c r="V15" s="37">
        <v>85.41</v>
      </c>
      <c r="W15" s="38">
        <v>3</v>
      </c>
      <c r="X15" s="39">
        <v>0</v>
      </c>
      <c r="Y15" s="39">
        <v>0</v>
      </c>
      <c r="Z15" s="41">
        <f t="shared" si="12"/>
        <v>100.41</v>
      </c>
      <c r="AA15" s="42">
        <f t="shared" si="3"/>
        <v>31</v>
      </c>
      <c r="AB15" s="37">
        <v>131.8</v>
      </c>
      <c r="AC15" s="38">
        <v>1</v>
      </c>
      <c r="AD15" s="39">
        <v>0</v>
      </c>
      <c r="AE15" s="39">
        <v>0</v>
      </c>
      <c r="AF15" s="41">
        <f t="shared" si="13"/>
        <v>136.8</v>
      </c>
      <c r="AG15" s="42">
        <f t="shared" si="4"/>
        <v>35</v>
      </c>
      <c r="AH15" s="37">
        <v>105.77</v>
      </c>
      <c r="AI15" s="38">
        <v>0</v>
      </c>
      <c r="AJ15" s="39">
        <v>0</v>
      </c>
      <c r="AK15" s="39">
        <v>0</v>
      </c>
      <c r="AL15" s="41">
        <f t="shared" si="14"/>
        <v>105.77</v>
      </c>
      <c r="AM15" s="42">
        <f t="shared" si="5"/>
        <v>32</v>
      </c>
      <c r="AN15" s="43" t="s">
        <v>44</v>
      </c>
    </row>
    <row r="16" spans="1:40" s="43" customFormat="1" ht="15.75">
      <c r="A16" s="28" t="s">
        <v>45</v>
      </c>
      <c r="B16" s="29"/>
      <c r="C16" s="30"/>
      <c r="D16" s="31"/>
      <c r="E16" s="32">
        <f t="shared" si="0"/>
        <v>28</v>
      </c>
      <c r="F16" s="33">
        <f t="shared" si="6"/>
        <v>135</v>
      </c>
      <c r="G16" s="34">
        <f t="shared" si="7"/>
        <v>2</v>
      </c>
      <c r="H16" s="35">
        <f t="shared" si="8"/>
        <v>4</v>
      </c>
      <c r="I16" s="36">
        <f t="shared" si="9"/>
        <v>421.15</v>
      </c>
      <c r="J16" s="37">
        <v>78.14</v>
      </c>
      <c r="K16" s="38">
        <v>1</v>
      </c>
      <c r="L16" s="39">
        <v>0</v>
      </c>
      <c r="M16" s="39">
        <v>0</v>
      </c>
      <c r="N16" s="40">
        <f t="shared" si="10"/>
        <v>83.14</v>
      </c>
      <c r="O16" s="35">
        <f t="shared" si="1"/>
        <v>27</v>
      </c>
      <c r="P16" s="37">
        <v>56.95</v>
      </c>
      <c r="Q16" s="38">
        <v>0</v>
      </c>
      <c r="R16" s="39">
        <v>0</v>
      </c>
      <c r="S16" s="39">
        <v>0</v>
      </c>
      <c r="T16" s="41">
        <f t="shared" si="11"/>
        <v>56.95</v>
      </c>
      <c r="U16" s="42">
        <f t="shared" si="2"/>
        <v>21</v>
      </c>
      <c r="V16" s="37">
        <v>69.48</v>
      </c>
      <c r="W16" s="38">
        <v>1</v>
      </c>
      <c r="X16" s="39">
        <v>0</v>
      </c>
      <c r="Y16" s="39">
        <v>0</v>
      </c>
      <c r="Z16" s="41">
        <f t="shared" si="12"/>
        <v>74.48</v>
      </c>
      <c r="AA16" s="42">
        <f t="shared" si="3"/>
        <v>24</v>
      </c>
      <c r="AB16" s="37">
        <v>67.32</v>
      </c>
      <c r="AC16" s="38">
        <v>2</v>
      </c>
      <c r="AD16" s="39">
        <v>0</v>
      </c>
      <c r="AE16" s="39">
        <v>0</v>
      </c>
      <c r="AF16" s="41">
        <f t="shared" si="13"/>
        <v>77.32</v>
      </c>
      <c r="AG16" s="42">
        <f t="shared" si="4"/>
        <v>28</v>
      </c>
      <c r="AH16" s="37">
        <v>129.26</v>
      </c>
      <c r="AI16" s="38">
        <v>0</v>
      </c>
      <c r="AJ16" s="39">
        <v>0</v>
      </c>
      <c r="AK16" s="39">
        <v>0</v>
      </c>
      <c r="AL16" s="41">
        <f t="shared" si="14"/>
        <v>129.26</v>
      </c>
      <c r="AM16" s="42">
        <f t="shared" si="5"/>
        <v>35</v>
      </c>
      <c r="AN16" s="43" t="s">
        <v>46</v>
      </c>
    </row>
    <row r="17" spans="1:40" s="43" customFormat="1" ht="15.75">
      <c r="A17" s="28" t="s">
        <v>47</v>
      </c>
      <c r="B17" s="29"/>
      <c r="C17" s="30"/>
      <c r="D17" s="31"/>
      <c r="E17" s="32">
        <f t="shared" si="0"/>
        <v>9</v>
      </c>
      <c r="F17" s="33">
        <f t="shared" si="6"/>
        <v>56</v>
      </c>
      <c r="G17" s="34">
        <f t="shared" si="7"/>
        <v>2</v>
      </c>
      <c r="H17" s="35">
        <f t="shared" si="8"/>
        <v>5</v>
      </c>
      <c r="I17" s="36">
        <f t="shared" si="9"/>
        <v>242.33999999999997</v>
      </c>
      <c r="J17" s="37">
        <v>47.18</v>
      </c>
      <c r="K17" s="38">
        <v>1</v>
      </c>
      <c r="L17" s="39">
        <v>0</v>
      </c>
      <c r="M17" s="39">
        <v>0</v>
      </c>
      <c r="N17" s="40">
        <f t="shared" si="10"/>
        <v>52.18</v>
      </c>
      <c r="O17" s="35">
        <f t="shared" si="1"/>
        <v>12</v>
      </c>
      <c r="P17" s="37">
        <v>41.2</v>
      </c>
      <c r="Q17" s="38">
        <v>0</v>
      </c>
      <c r="R17" s="39">
        <v>0</v>
      </c>
      <c r="S17" s="39">
        <v>0</v>
      </c>
      <c r="T17" s="41">
        <f t="shared" si="11"/>
        <v>41.2</v>
      </c>
      <c r="U17" s="42">
        <f t="shared" si="2"/>
        <v>11</v>
      </c>
      <c r="V17" s="37">
        <v>44.47</v>
      </c>
      <c r="W17" s="38">
        <v>2</v>
      </c>
      <c r="X17" s="39">
        <v>0</v>
      </c>
      <c r="Y17" s="39">
        <v>0</v>
      </c>
      <c r="Z17" s="41">
        <f t="shared" si="12"/>
        <v>54.47</v>
      </c>
      <c r="AA17" s="42">
        <f t="shared" si="3"/>
        <v>11</v>
      </c>
      <c r="AB17" s="37">
        <v>43.6</v>
      </c>
      <c r="AC17" s="60">
        <v>0</v>
      </c>
      <c r="AD17" s="39">
        <v>0</v>
      </c>
      <c r="AE17" s="39">
        <v>0</v>
      </c>
      <c r="AF17" s="41">
        <f t="shared" si="13"/>
        <v>43.6</v>
      </c>
      <c r="AG17" s="42">
        <f t="shared" si="4"/>
        <v>7</v>
      </c>
      <c r="AH17" s="37">
        <v>40.89</v>
      </c>
      <c r="AI17" s="38">
        <v>2</v>
      </c>
      <c r="AJ17" s="39">
        <v>0</v>
      </c>
      <c r="AK17" s="39">
        <v>0</v>
      </c>
      <c r="AL17" s="41">
        <f t="shared" si="14"/>
        <v>50.89</v>
      </c>
      <c r="AM17" s="42">
        <f t="shared" si="5"/>
        <v>15</v>
      </c>
      <c r="AN17" s="43" t="s">
        <v>48</v>
      </c>
    </row>
    <row r="18" spans="1:40" s="43" customFormat="1" ht="15.75">
      <c r="A18" s="28" t="s">
        <v>49</v>
      </c>
      <c r="B18" s="29"/>
      <c r="C18" s="30"/>
      <c r="D18" s="31"/>
      <c r="E18" s="32">
        <f t="shared" si="0"/>
        <v>33</v>
      </c>
      <c r="F18" s="33">
        <f t="shared" si="6"/>
        <v>157</v>
      </c>
      <c r="G18" s="34">
        <f t="shared" si="7"/>
        <v>2</v>
      </c>
      <c r="H18" s="35">
        <f t="shared" si="8"/>
        <v>14</v>
      </c>
      <c r="I18" s="36">
        <f t="shared" si="9"/>
        <v>544.8</v>
      </c>
      <c r="J18" s="37">
        <v>91.86</v>
      </c>
      <c r="K18" s="38">
        <v>2</v>
      </c>
      <c r="L18" s="39">
        <v>0</v>
      </c>
      <c r="M18" s="39">
        <v>0</v>
      </c>
      <c r="N18" s="40">
        <f t="shared" si="10"/>
        <v>101.86</v>
      </c>
      <c r="O18" s="35">
        <f t="shared" si="1"/>
        <v>30</v>
      </c>
      <c r="P18" s="37">
        <v>68.58</v>
      </c>
      <c r="Q18" s="60">
        <v>0</v>
      </c>
      <c r="R18" s="39">
        <v>0</v>
      </c>
      <c r="S18" s="39">
        <v>0</v>
      </c>
      <c r="T18" s="41">
        <f t="shared" si="11"/>
        <v>68.58</v>
      </c>
      <c r="U18" s="42">
        <f t="shared" si="2"/>
        <v>26</v>
      </c>
      <c r="V18" s="37">
        <v>88.13</v>
      </c>
      <c r="W18" s="38">
        <v>7</v>
      </c>
      <c r="X18" s="39">
        <v>0</v>
      </c>
      <c r="Y18" s="39">
        <v>0</v>
      </c>
      <c r="Z18" s="41">
        <f t="shared" si="12"/>
        <v>123.13</v>
      </c>
      <c r="AA18" s="42">
        <f t="shared" si="3"/>
        <v>34</v>
      </c>
      <c r="AB18" s="37">
        <v>93.09</v>
      </c>
      <c r="AC18" s="38">
        <v>5</v>
      </c>
      <c r="AD18" s="39">
        <v>1</v>
      </c>
      <c r="AE18" s="39">
        <v>0</v>
      </c>
      <c r="AF18" s="41">
        <f t="shared" si="13"/>
        <v>128.09</v>
      </c>
      <c r="AG18" s="42">
        <f t="shared" si="4"/>
        <v>33</v>
      </c>
      <c r="AH18" s="37">
        <v>123.14</v>
      </c>
      <c r="AI18" s="38">
        <v>0</v>
      </c>
      <c r="AJ18" s="39">
        <v>0</v>
      </c>
      <c r="AK18" s="39">
        <v>0</v>
      </c>
      <c r="AL18" s="41">
        <f t="shared" si="14"/>
        <v>123.14</v>
      </c>
      <c r="AM18" s="42">
        <f t="shared" si="5"/>
        <v>34</v>
      </c>
      <c r="AN18" s="43" t="s">
        <v>40</v>
      </c>
    </row>
    <row r="19" spans="1:40" s="43" customFormat="1" ht="15.75">
      <c r="A19" s="28" t="s">
        <v>50</v>
      </c>
      <c r="B19" s="29"/>
      <c r="C19" s="30"/>
      <c r="D19" s="31"/>
      <c r="E19" s="32">
        <f t="shared" si="0"/>
        <v>25</v>
      </c>
      <c r="F19" s="33">
        <f t="shared" si="6"/>
        <v>121</v>
      </c>
      <c r="G19" s="34">
        <f t="shared" si="7"/>
        <v>4</v>
      </c>
      <c r="H19" s="35">
        <f t="shared" si="8"/>
        <v>1</v>
      </c>
      <c r="I19" s="36">
        <f t="shared" si="9"/>
        <v>2164.14</v>
      </c>
      <c r="J19" s="37">
        <v>999</v>
      </c>
      <c r="K19" s="38">
        <v>0</v>
      </c>
      <c r="L19" s="39">
        <v>0</v>
      </c>
      <c r="M19" s="39">
        <v>0</v>
      </c>
      <c r="N19" s="40">
        <f t="shared" si="10"/>
        <v>999</v>
      </c>
      <c r="O19" s="35">
        <f t="shared" si="1"/>
        <v>38</v>
      </c>
      <c r="P19" s="37">
        <v>999</v>
      </c>
      <c r="Q19" s="38">
        <v>0</v>
      </c>
      <c r="R19" s="39">
        <v>0</v>
      </c>
      <c r="S19" s="39">
        <v>0</v>
      </c>
      <c r="T19" s="41">
        <f t="shared" si="11"/>
        <v>999</v>
      </c>
      <c r="U19" s="42">
        <f t="shared" si="2"/>
        <v>38</v>
      </c>
      <c r="V19" s="37">
        <v>53.74</v>
      </c>
      <c r="W19" s="60">
        <v>0</v>
      </c>
      <c r="X19" s="39">
        <v>0</v>
      </c>
      <c r="Y19" s="39">
        <v>0</v>
      </c>
      <c r="Z19" s="41">
        <f t="shared" si="12"/>
        <v>53.74</v>
      </c>
      <c r="AA19" s="42">
        <f t="shared" si="3"/>
        <v>10</v>
      </c>
      <c r="AB19" s="37">
        <v>53.3</v>
      </c>
      <c r="AC19" s="38">
        <v>1</v>
      </c>
      <c r="AD19" s="39">
        <v>0</v>
      </c>
      <c r="AE19" s="39">
        <v>0</v>
      </c>
      <c r="AF19" s="41">
        <f t="shared" si="13"/>
        <v>58.3</v>
      </c>
      <c r="AG19" s="42">
        <f t="shared" si="4"/>
        <v>19</v>
      </c>
      <c r="AH19" s="37">
        <v>54.1</v>
      </c>
      <c r="AI19" s="38">
        <v>0</v>
      </c>
      <c r="AJ19" s="39">
        <v>0</v>
      </c>
      <c r="AK19" s="39">
        <v>0</v>
      </c>
      <c r="AL19" s="41">
        <f t="shared" si="14"/>
        <v>54.1</v>
      </c>
      <c r="AM19" s="42">
        <f t="shared" si="5"/>
        <v>16</v>
      </c>
      <c r="AN19" s="43" t="s">
        <v>25</v>
      </c>
    </row>
    <row r="20" spans="1:40" s="43" customFormat="1" ht="15.75">
      <c r="A20" s="28" t="s">
        <v>51</v>
      </c>
      <c r="B20" s="29"/>
      <c r="C20" s="30"/>
      <c r="D20" s="31"/>
      <c r="E20" s="32">
        <f t="shared" si="0"/>
        <v>17</v>
      </c>
      <c r="F20" s="33">
        <f t="shared" si="6"/>
        <v>91</v>
      </c>
      <c r="G20" s="34">
        <f t="shared" si="7"/>
        <v>3</v>
      </c>
      <c r="H20" s="35">
        <f t="shared" si="8"/>
        <v>4</v>
      </c>
      <c r="I20" s="36">
        <f t="shared" si="9"/>
        <v>292.7</v>
      </c>
      <c r="J20" s="37">
        <v>52.97</v>
      </c>
      <c r="K20" s="38">
        <v>0</v>
      </c>
      <c r="L20" s="39">
        <v>0</v>
      </c>
      <c r="M20" s="39">
        <v>0</v>
      </c>
      <c r="N20" s="40">
        <f t="shared" si="10"/>
        <v>52.97</v>
      </c>
      <c r="O20" s="35">
        <f t="shared" si="1"/>
        <v>14</v>
      </c>
      <c r="P20" s="37">
        <v>50.12</v>
      </c>
      <c r="Q20" s="38">
        <v>0</v>
      </c>
      <c r="R20" s="39">
        <v>0</v>
      </c>
      <c r="S20" s="39">
        <v>0</v>
      </c>
      <c r="T20" s="41">
        <f t="shared" si="11"/>
        <v>50.12</v>
      </c>
      <c r="U20" s="42">
        <f t="shared" si="2"/>
        <v>17</v>
      </c>
      <c r="V20" s="37">
        <v>47.32</v>
      </c>
      <c r="W20" s="60">
        <v>2</v>
      </c>
      <c r="X20" s="39">
        <v>0</v>
      </c>
      <c r="Y20" s="39">
        <v>0</v>
      </c>
      <c r="Z20" s="41">
        <f t="shared" si="12"/>
        <v>57.32</v>
      </c>
      <c r="AA20" s="42">
        <f t="shared" si="3"/>
        <v>12</v>
      </c>
      <c r="AB20" s="37">
        <v>55.47</v>
      </c>
      <c r="AC20" s="38">
        <v>0</v>
      </c>
      <c r="AD20" s="39">
        <v>1</v>
      </c>
      <c r="AE20" s="39">
        <v>0</v>
      </c>
      <c r="AF20" s="41">
        <f t="shared" si="13"/>
        <v>65.47</v>
      </c>
      <c r="AG20" s="42">
        <f t="shared" si="4"/>
        <v>24</v>
      </c>
      <c r="AH20" s="37">
        <v>56.82</v>
      </c>
      <c r="AI20" s="38">
        <v>2</v>
      </c>
      <c r="AJ20" s="39">
        <v>0</v>
      </c>
      <c r="AK20" s="39">
        <v>0</v>
      </c>
      <c r="AL20" s="41">
        <f t="shared" si="14"/>
        <v>66.82</v>
      </c>
      <c r="AM20" s="42">
        <f t="shared" si="5"/>
        <v>24</v>
      </c>
      <c r="AN20" s="43" t="s">
        <v>36</v>
      </c>
    </row>
    <row r="21" spans="1:40" s="43" customFormat="1" ht="15.75">
      <c r="A21" s="28" t="s">
        <v>52</v>
      </c>
      <c r="B21" s="29"/>
      <c r="C21" s="30"/>
      <c r="D21" s="31"/>
      <c r="E21" s="32">
        <f t="shared" si="0"/>
        <v>29</v>
      </c>
      <c r="F21" s="33">
        <f t="shared" si="6"/>
        <v>139</v>
      </c>
      <c r="G21" s="34">
        <f t="shared" si="7"/>
        <v>1</v>
      </c>
      <c r="H21" s="35">
        <f t="shared" si="8"/>
        <v>12</v>
      </c>
      <c r="I21" s="36">
        <f t="shared" si="9"/>
        <v>412.83000000000004</v>
      </c>
      <c r="J21" s="37">
        <v>71.23</v>
      </c>
      <c r="K21" s="38">
        <v>4</v>
      </c>
      <c r="L21" s="39">
        <v>0</v>
      </c>
      <c r="M21" s="39">
        <v>0</v>
      </c>
      <c r="N21" s="40">
        <f t="shared" si="10"/>
        <v>91.23</v>
      </c>
      <c r="O21" s="35">
        <f t="shared" si="1"/>
        <v>29</v>
      </c>
      <c r="P21" s="37">
        <v>65.92</v>
      </c>
      <c r="Q21" s="38">
        <v>1</v>
      </c>
      <c r="R21" s="39">
        <v>0</v>
      </c>
      <c r="S21" s="39">
        <v>0</v>
      </c>
      <c r="T21" s="41">
        <f t="shared" si="11"/>
        <v>70.92</v>
      </c>
      <c r="U21" s="42">
        <f t="shared" si="2"/>
        <v>27</v>
      </c>
      <c r="V21" s="37">
        <v>69.03</v>
      </c>
      <c r="W21" s="38">
        <v>4</v>
      </c>
      <c r="X21" s="39">
        <v>0</v>
      </c>
      <c r="Y21" s="39">
        <v>0</v>
      </c>
      <c r="Z21" s="41">
        <f t="shared" si="12"/>
        <v>89.03</v>
      </c>
      <c r="AA21" s="42">
        <f t="shared" si="3"/>
        <v>30</v>
      </c>
      <c r="AB21" s="37">
        <v>82.16</v>
      </c>
      <c r="AC21" s="38">
        <v>3</v>
      </c>
      <c r="AD21" s="39">
        <v>0</v>
      </c>
      <c r="AE21" s="39">
        <v>0</v>
      </c>
      <c r="AF21" s="41">
        <f t="shared" si="13"/>
        <v>97.16</v>
      </c>
      <c r="AG21" s="42">
        <f t="shared" si="4"/>
        <v>31</v>
      </c>
      <c r="AH21" s="37">
        <v>64.49</v>
      </c>
      <c r="AI21" s="38">
        <v>0</v>
      </c>
      <c r="AJ21" s="39">
        <v>0</v>
      </c>
      <c r="AK21" s="39">
        <v>0</v>
      </c>
      <c r="AL21" s="41">
        <f t="shared" si="14"/>
        <v>64.49</v>
      </c>
      <c r="AM21" s="42">
        <f t="shared" si="5"/>
        <v>22</v>
      </c>
      <c r="AN21" s="43" t="s">
        <v>46</v>
      </c>
    </row>
    <row r="22" spans="1:40" s="43" customFormat="1" ht="15.75">
      <c r="A22" s="28" t="s">
        <v>53</v>
      </c>
      <c r="B22" s="29"/>
      <c r="C22" s="30"/>
      <c r="D22" s="31"/>
      <c r="E22" s="32">
        <f t="shared" si="0"/>
        <v>27</v>
      </c>
      <c r="F22" s="33">
        <f t="shared" si="6"/>
        <v>125</v>
      </c>
      <c r="G22" s="34">
        <f t="shared" si="7"/>
        <v>5</v>
      </c>
      <c r="H22" s="35">
        <f t="shared" si="8"/>
        <v>0</v>
      </c>
      <c r="I22" s="36">
        <f t="shared" si="9"/>
        <v>356.57000000000005</v>
      </c>
      <c r="J22" s="61">
        <v>78.65</v>
      </c>
      <c r="K22" s="38">
        <v>0</v>
      </c>
      <c r="L22" s="39">
        <v>0</v>
      </c>
      <c r="M22" s="39">
        <v>0</v>
      </c>
      <c r="N22" s="40">
        <f t="shared" si="10"/>
        <v>78.65</v>
      </c>
      <c r="O22" s="35">
        <f t="shared" si="1"/>
        <v>26</v>
      </c>
      <c r="P22" s="37">
        <v>58.58</v>
      </c>
      <c r="Q22" s="38">
        <v>0</v>
      </c>
      <c r="R22" s="39">
        <v>0</v>
      </c>
      <c r="S22" s="39">
        <v>0</v>
      </c>
      <c r="T22" s="41">
        <f t="shared" si="11"/>
        <v>58.58</v>
      </c>
      <c r="U22" s="42">
        <f t="shared" si="2"/>
        <v>23</v>
      </c>
      <c r="V22" s="37">
        <v>81.16</v>
      </c>
      <c r="W22" s="38">
        <v>0</v>
      </c>
      <c r="X22" s="39">
        <v>0</v>
      </c>
      <c r="Y22" s="39">
        <v>0</v>
      </c>
      <c r="Z22" s="41">
        <f t="shared" si="12"/>
        <v>81.16</v>
      </c>
      <c r="AA22" s="42">
        <f t="shared" si="3"/>
        <v>26</v>
      </c>
      <c r="AB22" s="37">
        <v>61.31</v>
      </c>
      <c r="AC22" s="38">
        <v>0</v>
      </c>
      <c r="AD22" s="39">
        <v>0</v>
      </c>
      <c r="AE22" s="39">
        <v>0</v>
      </c>
      <c r="AF22" s="41">
        <f t="shared" si="13"/>
        <v>61.31</v>
      </c>
      <c r="AG22" s="42">
        <f t="shared" si="4"/>
        <v>22</v>
      </c>
      <c r="AH22" s="37">
        <v>76.87</v>
      </c>
      <c r="AI22" s="38">
        <v>0</v>
      </c>
      <c r="AJ22" s="39">
        <v>0</v>
      </c>
      <c r="AK22" s="39">
        <v>0</v>
      </c>
      <c r="AL22" s="41">
        <f t="shared" si="14"/>
        <v>76.87</v>
      </c>
      <c r="AM22" s="42">
        <f t="shared" si="5"/>
        <v>28</v>
      </c>
      <c r="AN22" s="43" t="s">
        <v>36</v>
      </c>
    </row>
    <row r="23" spans="1:40" s="43" customFormat="1" ht="15.75">
      <c r="A23" s="28" t="s">
        <v>54</v>
      </c>
      <c r="B23" s="29"/>
      <c r="C23" s="30"/>
      <c r="D23" s="31"/>
      <c r="E23" s="32">
        <f t="shared" si="0"/>
        <v>6</v>
      </c>
      <c r="F23" s="33">
        <f t="shared" si="6"/>
        <v>45</v>
      </c>
      <c r="G23" s="34">
        <f t="shared" si="7"/>
        <v>1</v>
      </c>
      <c r="H23" s="35">
        <f t="shared" si="8"/>
        <v>5</v>
      </c>
      <c r="I23" s="36">
        <f t="shared" si="9"/>
        <v>227.6</v>
      </c>
      <c r="J23" s="37">
        <v>42.85</v>
      </c>
      <c r="K23" s="38">
        <v>0</v>
      </c>
      <c r="L23" s="39">
        <v>1</v>
      </c>
      <c r="M23" s="39">
        <v>0</v>
      </c>
      <c r="N23" s="40">
        <f t="shared" si="10"/>
        <v>52.85</v>
      </c>
      <c r="O23" s="35">
        <f t="shared" si="1"/>
        <v>13</v>
      </c>
      <c r="P23" s="37">
        <v>34.25</v>
      </c>
      <c r="Q23" s="38">
        <v>1</v>
      </c>
      <c r="R23" s="39">
        <v>0</v>
      </c>
      <c r="S23" s="39">
        <v>0</v>
      </c>
      <c r="T23" s="41">
        <f t="shared" si="11"/>
        <v>39.25</v>
      </c>
      <c r="U23" s="42">
        <f t="shared" si="2"/>
        <v>8</v>
      </c>
      <c r="V23" s="37">
        <v>42.73</v>
      </c>
      <c r="W23" s="38">
        <v>2</v>
      </c>
      <c r="X23" s="39">
        <v>0</v>
      </c>
      <c r="Y23" s="39">
        <v>0</v>
      </c>
      <c r="Z23" s="41">
        <f t="shared" si="12"/>
        <v>52.73</v>
      </c>
      <c r="AA23" s="42">
        <f t="shared" si="3"/>
        <v>9</v>
      </c>
      <c r="AB23" s="37">
        <v>36.61</v>
      </c>
      <c r="AC23" s="38">
        <v>1</v>
      </c>
      <c r="AD23" s="39">
        <v>0</v>
      </c>
      <c r="AE23" s="39">
        <v>0</v>
      </c>
      <c r="AF23" s="41">
        <f t="shared" si="13"/>
        <v>41.61</v>
      </c>
      <c r="AG23" s="42">
        <f t="shared" si="4"/>
        <v>6</v>
      </c>
      <c r="AH23" s="37">
        <v>36.16</v>
      </c>
      <c r="AI23" s="38">
        <v>1</v>
      </c>
      <c r="AJ23" s="39">
        <v>0</v>
      </c>
      <c r="AK23" s="39">
        <v>0</v>
      </c>
      <c r="AL23" s="41">
        <f t="shared" si="14"/>
        <v>41.16</v>
      </c>
      <c r="AM23" s="42">
        <f t="shared" si="5"/>
        <v>9</v>
      </c>
      <c r="AN23" s="43" t="s">
        <v>55</v>
      </c>
    </row>
    <row r="24" spans="1:40" s="43" customFormat="1" ht="15.75">
      <c r="A24" s="28" t="s">
        <v>56</v>
      </c>
      <c r="B24" s="29"/>
      <c r="C24" s="30"/>
      <c r="D24" s="31"/>
      <c r="E24" s="32">
        <f t="shared" si="0"/>
        <v>1</v>
      </c>
      <c r="F24" s="33">
        <f t="shared" si="6"/>
        <v>10</v>
      </c>
      <c r="G24" s="34">
        <f t="shared" si="7"/>
        <v>5</v>
      </c>
      <c r="H24" s="35">
        <f t="shared" si="8"/>
        <v>0</v>
      </c>
      <c r="I24" s="36">
        <f t="shared" si="9"/>
        <v>169.33</v>
      </c>
      <c r="J24" s="37">
        <v>32.85</v>
      </c>
      <c r="K24" s="38">
        <v>0</v>
      </c>
      <c r="L24" s="39">
        <v>0</v>
      </c>
      <c r="M24" s="39">
        <v>0</v>
      </c>
      <c r="N24" s="40">
        <f t="shared" si="10"/>
        <v>32.85</v>
      </c>
      <c r="O24" s="35">
        <f t="shared" si="1"/>
        <v>2</v>
      </c>
      <c r="P24" s="37">
        <v>32.05</v>
      </c>
      <c r="Q24" s="38">
        <v>0</v>
      </c>
      <c r="R24" s="39">
        <v>0</v>
      </c>
      <c r="S24" s="39">
        <v>0</v>
      </c>
      <c r="T24" s="41">
        <f t="shared" si="11"/>
        <v>32.05</v>
      </c>
      <c r="U24" s="42">
        <f t="shared" si="2"/>
        <v>3</v>
      </c>
      <c r="V24" s="37">
        <v>36.54</v>
      </c>
      <c r="W24" s="38">
        <v>0</v>
      </c>
      <c r="X24" s="39">
        <v>0</v>
      </c>
      <c r="Y24" s="39">
        <v>0</v>
      </c>
      <c r="Z24" s="41">
        <f t="shared" si="12"/>
        <v>36.54</v>
      </c>
      <c r="AA24" s="42">
        <f t="shared" si="3"/>
        <v>2</v>
      </c>
      <c r="AB24" s="37">
        <v>35.42</v>
      </c>
      <c r="AC24" s="38">
        <v>0</v>
      </c>
      <c r="AD24" s="39">
        <v>0</v>
      </c>
      <c r="AE24" s="39">
        <v>0</v>
      </c>
      <c r="AF24" s="41">
        <f t="shared" si="13"/>
        <v>35.42</v>
      </c>
      <c r="AG24" s="42">
        <f t="shared" si="4"/>
        <v>1</v>
      </c>
      <c r="AH24" s="37">
        <v>32.47</v>
      </c>
      <c r="AI24" s="38">
        <v>0</v>
      </c>
      <c r="AJ24" s="39">
        <v>0</v>
      </c>
      <c r="AK24" s="39">
        <v>0</v>
      </c>
      <c r="AL24" s="41">
        <f t="shared" si="14"/>
        <v>32.47</v>
      </c>
      <c r="AM24" s="42">
        <f t="shared" si="5"/>
        <v>2</v>
      </c>
      <c r="AN24" s="43" t="s">
        <v>33</v>
      </c>
    </row>
    <row r="25" spans="1:40" s="43" customFormat="1" ht="15.75">
      <c r="A25" s="28" t="s">
        <v>57</v>
      </c>
      <c r="B25" s="29"/>
      <c r="C25" s="30"/>
      <c r="D25" s="31"/>
      <c r="E25" s="32">
        <f t="shared" si="0"/>
        <v>4</v>
      </c>
      <c r="F25" s="33">
        <f t="shared" si="6"/>
        <v>19</v>
      </c>
      <c r="G25" s="34">
        <f t="shared" si="7"/>
        <v>4</v>
      </c>
      <c r="H25" s="35">
        <f t="shared" si="8"/>
        <v>1</v>
      </c>
      <c r="I25" s="36">
        <f t="shared" si="9"/>
        <v>178.67</v>
      </c>
      <c r="J25" s="37">
        <v>37.33</v>
      </c>
      <c r="K25" s="38">
        <v>0</v>
      </c>
      <c r="L25" s="39">
        <v>0</v>
      </c>
      <c r="M25" s="39">
        <v>0</v>
      </c>
      <c r="N25" s="40">
        <f t="shared" si="10"/>
        <v>37.33</v>
      </c>
      <c r="O25" s="35">
        <f t="shared" si="1"/>
        <v>4</v>
      </c>
      <c r="P25" s="37">
        <v>31.75</v>
      </c>
      <c r="Q25" s="38">
        <v>0</v>
      </c>
      <c r="R25" s="39">
        <v>0</v>
      </c>
      <c r="S25" s="39">
        <v>0</v>
      </c>
      <c r="T25" s="41">
        <f t="shared" si="11"/>
        <v>31.75</v>
      </c>
      <c r="U25" s="42">
        <f t="shared" si="2"/>
        <v>2</v>
      </c>
      <c r="V25" s="37">
        <v>34.1</v>
      </c>
      <c r="W25" s="60">
        <v>1</v>
      </c>
      <c r="X25" s="39">
        <v>0</v>
      </c>
      <c r="Y25" s="39">
        <v>0</v>
      </c>
      <c r="Z25" s="41">
        <f t="shared" si="12"/>
        <v>39.1</v>
      </c>
      <c r="AA25" s="42">
        <f t="shared" si="3"/>
        <v>5</v>
      </c>
      <c r="AB25" s="37">
        <v>37.08</v>
      </c>
      <c r="AC25" s="38">
        <v>0</v>
      </c>
      <c r="AD25" s="39">
        <v>0</v>
      </c>
      <c r="AE25" s="39">
        <v>0</v>
      </c>
      <c r="AF25" s="41">
        <f t="shared" si="13"/>
        <v>37.08</v>
      </c>
      <c r="AG25" s="42">
        <f t="shared" si="4"/>
        <v>4</v>
      </c>
      <c r="AH25" s="37">
        <v>33.41</v>
      </c>
      <c r="AI25" s="38">
        <v>0</v>
      </c>
      <c r="AJ25" s="39">
        <v>0</v>
      </c>
      <c r="AK25" s="39">
        <v>0</v>
      </c>
      <c r="AL25" s="41">
        <f t="shared" si="14"/>
        <v>33.41</v>
      </c>
      <c r="AM25" s="42">
        <f t="shared" si="5"/>
        <v>4</v>
      </c>
      <c r="AN25" s="43" t="s">
        <v>25</v>
      </c>
    </row>
    <row r="26" spans="1:40" s="43" customFormat="1" ht="15.75">
      <c r="A26" s="28" t="s">
        <v>58</v>
      </c>
      <c r="B26" s="29"/>
      <c r="C26" s="30"/>
      <c r="D26" s="31"/>
      <c r="E26" s="32">
        <f t="shared" si="0"/>
        <v>23</v>
      </c>
      <c r="F26" s="33">
        <f t="shared" si="6"/>
        <v>114</v>
      </c>
      <c r="G26" s="34">
        <f t="shared" si="7"/>
        <v>4</v>
      </c>
      <c r="H26" s="35">
        <f t="shared" si="8"/>
        <v>2</v>
      </c>
      <c r="I26" s="36">
        <f t="shared" si="9"/>
        <v>2139.48</v>
      </c>
      <c r="J26" s="37">
        <v>46.55</v>
      </c>
      <c r="K26" s="38">
        <v>2</v>
      </c>
      <c r="L26" s="39">
        <v>0</v>
      </c>
      <c r="M26" s="39">
        <v>0</v>
      </c>
      <c r="N26" s="40">
        <f t="shared" si="10"/>
        <v>56.55</v>
      </c>
      <c r="O26" s="35">
        <f t="shared" si="1"/>
        <v>17</v>
      </c>
      <c r="P26" s="37">
        <v>44.24</v>
      </c>
      <c r="Q26" s="38">
        <v>0</v>
      </c>
      <c r="R26" s="39">
        <v>0</v>
      </c>
      <c r="S26" s="39">
        <v>0</v>
      </c>
      <c r="T26" s="41">
        <f t="shared" si="11"/>
        <v>44.24</v>
      </c>
      <c r="U26" s="42">
        <f t="shared" si="2"/>
        <v>13</v>
      </c>
      <c r="V26" s="37">
        <v>999</v>
      </c>
      <c r="W26" s="38">
        <v>0</v>
      </c>
      <c r="X26" s="39">
        <v>0</v>
      </c>
      <c r="Y26" s="39">
        <v>0</v>
      </c>
      <c r="Z26" s="41">
        <f t="shared" si="12"/>
        <v>999</v>
      </c>
      <c r="AA26" s="42">
        <f t="shared" si="3"/>
        <v>38</v>
      </c>
      <c r="AB26" s="37">
        <v>999</v>
      </c>
      <c r="AC26" s="38">
        <v>0</v>
      </c>
      <c r="AD26" s="39">
        <v>0</v>
      </c>
      <c r="AE26" s="39">
        <v>0</v>
      </c>
      <c r="AF26" s="41">
        <f t="shared" si="13"/>
        <v>999</v>
      </c>
      <c r="AG26" s="42">
        <f t="shared" si="4"/>
        <v>38</v>
      </c>
      <c r="AH26" s="37">
        <v>40.69</v>
      </c>
      <c r="AI26" s="38">
        <v>0</v>
      </c>
      <c r="AJ26" s="39">
        <v>0</v>
      </c>
      <c r="AK26" s="39">
        <v>0</v>
      </c>
      <c r="AL26" s="41">
        <f t="shared" si="14"/>
        <v>40.69</v>
      </c>
      <c r="AM26" s="42">
        <f t="shared" si="5"/>
        <v>8</v>
      </c>
      <c r="AN26" s="43" t="s">
        <v>28</v>
      </c>
    </row>
    <row r="27" spans="1:40" s="43" customFormat="1" ht="15.75">
      <c r="A27" s="28" t="s">
        <v>59</v>
      </c>
      <c r="B27" s="29"/>
      <c r="C27" s="30"/>
      <c r="D27" s="31"/>
      <c r="E27" s="32">
        <f t="shared" si="0"/>
        <v>2</v>
      </c>
      <c r="F27" s="33">
        <f aca="true" t="shared" si="15" ref="F27:F38">O27+U27+AA27+AG27+AM27</f>
        <v>11</v>
      </c>
      <c r="G27" s="34">
        <f aca="true" t="shared" si="16" ref="G27:G38">IF(K27=0,1,0)+IF(Q27=0,1,0)+IF(W27=0,1,0)+IF(AC27=0,1,0)+IF(AI27=0,1,0)</f>
        <v>5</v>
      </c>
      <c r="H27" s="35">
        <f aca="true" t="shared" si="17" ref="H27:H38">K27+Q27+W27+AC27+AI27</f>
        <v>0</v>
      </c>
      <c r="I27" s="36">
        <f aca="true" t="shared" si="18" ref="I27:I38">N27+T27+Z27+AF27+AL27</f>
        <v>166.83</v>
      </c>
      <c r="J27" s="37">
        <v>30.82</v>
      </c>
      <c r="K27" s="38">
        <v>0</v>
      </c>
      <c r="L27" s="39">
        <v>0</v>
      </c>
      <c r="M27" s="39">
        <v>0</v>
      </c>
      <c r="N27" s="40">
        <f aca="true" t="shared" si="19" ref="N27:N38">IF((OR(J27="",J27="DNF",J27="DQ",J27="DNC")),"",(J27+(5*K27)+(L27*10)-(M27*10)))</f>
        <v>30.82</v>
      </c>
      <c r="O27" s="35">
        <f t="shared" si="1"/>
        <v>1</v>
      </c>
      <c r="P27" s="37">
        <v>29.03</v>
      </c>
      <c r="Q27" s="38">
        <v>0</v>
      </c>
      <c r="R27" s="39">
        <v>0</v>
      </c>
      <c r="S27" s="39">
        <v>0</v>
      </c>
      <c r="T27" s="41">
        <f aca="true" t="shared" si="20" ref="T27:T38">IF((OR(P27="",P27="DNF",P27="DQ",P27="DNC")),"",(P27+(5*Q27)+(R27*10)-(S27*10)))</f>
        <v>29.03</v>
      </c>
      <c r="U27" s="42">
        <f t="shared" si="2"/>
        <v>1</v>
      </c>
      <c r="V27" s="37">
        <v>37.2</v>
      </c>
      <c r="W27" s="38">
        <v>0</v>
      </c>
      <c r="X27" s="39">
        <v>0</v>
      </c>
      <c r="Y27" s="39">
        <v>0</v>
      </c>
      <c r="Z27" s="41">
        <f aca="true" t="shared" si="21" ref="Z27:Z38">IF((OR(V27="",V27="DNF",V27="DQ",V27="DNC")),"",(V27+(5*W27)+(X27*10)-(Y27*10)))</f>
        <v>37.2</v>
      </c>
      <c r="AA27" s="42">
        <f t="shared" si="3"/>
        <v>3</v>
      </c>
      <c r="AB27" s="37">
        <v>36.51</v>
      </c>
      <c r="AC27" s="38">
        <v>0</v>
      </c>
      <c r="AD27" s="39">
        <v>0</v>
      </c>
      <c r="AE27" s="39">
        <v>0</v>
      </c>
      <c r="AF27" s="41">
        <f aca="true" t="shared" si="22" ref="AF27:AF38">IF((OR(AB27="",AB27="DNF",AB27="DQ",AB27="DNC")),"",(AB27+(5*AC27)+(AD27*10)-(AE27*10)))</f>
        <v>36.51</v>
      </c>
      <c r="AG27" s="42">
        <f t="shared" si="4"/>
        <v>3</v>
      </c>
      <c r="AH27" s="37">
        <v>33.27</v>
      </c>
      <c r="AI27" s="38">
        <v>0</v>
      </c>
      <c r="AJ27" s="39">
        <v>0</v>
      </c>
      <c r="AK27" s="39">
        <v>0</v>
      </c>
      <c r="AL27" s="41">
        <f aca="true" t="shared" si="23" ref="AL27:AL38">IF((OR(AH27="",AH27="DNF",AH27="DQ",AH27="DNC")),"",(AH27+(5*AI27)+(AJ27*10)-(AK27*10)))</f>
        <v>33.27</v>
      </c>
      <c r="AM27" s="42">
        <f t="shared" si="5"/>
        <v>3</v>
      </c>
      <c r="AN27" s="43" t="s">
        <v>28</v>
      </c>
    </row>
    <row r="28" spans="1:40" s="43" customFormat="1" ht="15.75">
      <c r="A28" s="28" t="s">
        <v>60</v>
      </c>
      <c r="B28" s="29"/>
      <c r="C28" s="30"/>
      <c r="D28" s="31"/>
      <c r="E28" s="32">
        <f t="shared" si="0"/>
        <v>33</v>
      </c>
      <c r="F28" s="33">
        <f t="shared" si="15"/>
        <v>157</v>
      </c>
      <c r="G28" s="34">
        <f t="shared" si="16"/>
        <v>0</v>
      </c>
      <c r="H28" s="35">
        <f t="shared" si="17"/>
        <v>25</v>
      </c>
      <c r="I28" s="36">
        <f t="shared" si="18"/>
        <v>509.3</v>
      </c>
      <c r="J28" s="37">
        <v>91.42</v>
      </c>
      <c r="K28" s="38">
        <v>6</v>
      </c>
      <c r="L28" s="39">
        <v>0</v>
      </c>
      <c r="M28" s="39">
        <v>0</v>
      </c>
      <c r="N28" s="40">
        <f t="shared" si="19"/>
        <v>121.42</v>
      </c>
      <c r="O28" s="35">
        <f t="shared" si="1"/>
        <v>33</v>
      </c>
      <c r="P28" s="37">
        <v>65.4</v>
      </c>
      <c r="Q28" s="38">
        <v>8</v>
      </c>
      <c r="R28" s="39">
        <v>0</v>
      </c>
      <c r="S28" s="39">
        <v>0</v>
      </c>
      <c r="T28" s="41">
        <f t="shared" si="20"/>
        <v>105.4</v>
      </c>
      <c r="U28" s="42">
        <f t="shared" si="2"/>
        <v>34</v>
      </c>
      <c r="V28" s="37">
        <v>72.55</v>
      </c>
      <c r="W28" s="38">
        <v>8</v>
      </c>
      <c r="X28" s="39">
        <v>0</v>
      </c>
      <c r="Y28" s="39">
        <v>0</v>
      </c>
      <c r="Z28" s="41">
        <f t="shared" si="21"/>
        <v>112.55</v>
      </c>
      <c r="AA28" s="42">
        <f t="shared" si="3"/>
        <v>33</v>
      </c>
      <c r="AB28" s="37">
        <v>72.25</v>
      </c>
      <c r="AC28" s="38">
        <v>1</v>
      </c>
      <c r="AD28" s="39">
        <v>0</v>
      </c>
      <c r="AE28" s="39">
        <v>0</v>
      </c>
      <c r="AF28" s="41">
        <f t="shared" si="22"/>
        <v>77.25</v>
      </c>
      <c r="AG28" s="42">
        <f t="shared" si="4"/>
        <v>27</v>
      </c>
      <c r="AH28" s="37">
        <v>82.68</v>
      </c>
      <c r="AI28" s="38">
        <v>2</v>
      </c>
      <c r="AJ28" s="39">
        <v>0</v>
      </c>
      <c r="AK28" s="39">
        <v>0</v>
      </c>
      <c r="AL28" s="41">
        <f t="shared" si="23"/>
        <v>92.68</v>
      </c>
      <c r="AM28" s="42">
        <f t="shared" si="5"/>
        <v>30</v>
      </c>
      <c r="AN28" s="43" t="s">
        <v>55</v>
      </c>
    </row>
    <row r="29" spans="1:40" s="43" customFormat="1" ht="15.75">
      <c r="A29" s="28" t="s">
        <v>61</v>
      </c>
      <c r="B29" s="29"/>
      <c r="C29" s="30"/>
      <c r="D29" s="31"/>
      <c r="E29" s="32">
        <f t="shared" si="0"/>
        <v>21</v>
      </c>
      <c r="F29" s="33">
        <f t="shared" si="15"/>
        <v>102</v>
      </c>
      <c r="G29" s="34">
        <f t="shared" si="16"/>
        <v>2</v>
      </c>
      <c r="H29" s="35">
        <f t="shared" si="17"/>
        <v>6</v>
      </c>
      <c r="I29" s="36">
        <f t="shared" si="18"/>
        <v>312.21</v>
      </c>
      <c r="J29" s="37">
        <v>51.21</v>
      </c>
      <c r="K29" s="38">
        <v>2</v>
      </c>
      <c r="L29" s="39">
        <v>1</v>
      </c>
      <c r="M29" s="39">
        <v>0</v>
      </c>
      <c r="N29" s="40">
        <f t="shared" si="19"/>
        <v>71.21000000000001</v>
      </c>
      <c r="O29" s="35">
        <f t="shared" si="1"/>
        <v>23</v>
      </c>
      <c r="P29" s="37">
        <v>49.14</v>
      </c>
      <c r="Q29" s="38">
        <v>0</v>
      </c>
      <c r="R29" s="39">
        <v>0</v>
      </c>
      <c r="S29" s="39">
        <v>0</v>
      </c>
      <c r="T29" s="41">
        <f t="shared" si="20"/>
        <v>49.14</v>
      </c>
      <c r="U29" s="42">
        <f t="shared" si="2"/>
        <v>16</v>
      </c>
      <c r="V29" s="37">
        <v>55.41</v>
      </c>
      <c r="W29" s="38">
        <v>2</v>
      </c>
      <c r="X29" s="39">
        <v>0</v>
      </c>
      <c r="Y29" s="39">
        <v>0</v>
      </c>
      <c r="Z29" s="41">
        <f t="shared" si="21"/>
        <v>65.41</v>
      </c>
      <c r="AA29" s="42">
        <f t="shared" si="3"/>
        <v>18</v>
      </c>
      <c r="AB29" s="37">
        <v>59.29</v>
      </c>
      <c r="AC29" s="38">
        <v>0</v>
      </c>
      <c r="AD29" s="39">
        <v>0</v>
      </c>
      <c r="AE29" s="39">
        <v>0</v>
      </c>
      <c r="AF29" s="41">
        <f t="shared" si="22"/>
        <v>59.29</v>
      </c>
      <c r="AG29" s="42">
        <f t="shared" si="4"/>
        <v>20</v>
      </c>
      <c r="AH29" s="37">
        <v>57.16</v>
      </c>
      <c r="AI29" s="38">
        <v>2</v>
      </c>
      <c r="AJ29" s="39">
        <v>0</v>
      </c>
      <c r="AK29" s="39">
        <v>0</v>
      </c>
      <c r="AL29" s="41">
        <f t="shared" si="23"/>
        <v>67.16</v>
      </c>
      <c r="AM29" s="42">
        <f t="shared" si="5"/>
        <v>25</v>
      </c>
      <c r="AN29" s="43" t="s">
        <v>36</v>
      </c>
    </row>
    <row r="30" spans="1:40" s="43" customFormat="1" ht="15.75">
      <c r="A30" s="28" t="s">
        <v>62</v>
      </c>
      <c r="B30" s="29"/>
      <c r="C30" s="30"/>
      <c r="D30" s="31"/>
      <c r="E30" s="32">
        <f t="shared" si="0"/>
        <v>9</v>
      </c>
      <c r="F30" s="33">
        <f t="shared" si="15"/>
        <v>56</v>
      </c>
      <c r="G30" s="34">
        <f t="shared" si="16"/>
        <v>3</v>
      </c>
      <c r="H30" s="35">
        <f t="shared" si="17"/>
        <v>6</v>
      </c>
      <c r="I30" s="36">
        <f t="shared" si="18"/>
        <v>243.66000000000003</v>
      </c>
      <c r="J30" s="37">
        <v>38.93</v>
      </c>
      <c r="K30" s="38">
        <v>0</v>
      </c>
      <c r="L30" s="39">
        <v>0</v>
      </c>
      <c r="M30" s="39">
        <v>0</v>
      </c>
      <c r="N30" s="40">
        <f t="shared" si="19"/>
        <v>38.93</v>
      </c>
      <c r="O30" s="35">
        <f t="shared" si="1"/>
        <v>5</v>
      </c>
      <c r="P30" s="37">
        <v>38.53</v>
      </c>
      <c r="Q30" s="38">
        <v>0</v>
      </c>
      <c r="R30" s="39">
        <v>0</v>
      </c>
      <c r="S30" s="39">
        <v>0</v>
      </c>
      <c r="T30" s="41">
        <f t="shared" si="20"/>
        <v>38.53</v>
      </c>
      <c r="U30" s="42">
        <f t="shared" si="2"/>
        <v>7</v>
      </c>
      <c r="V30" s="37">
        <v>53.24</v>
      </c>
      <c r="W30" s="38">
        <v>4</v>
      </c>
      <c r="X30" s="39">
        <v>0</v>
      </c>
      <c r="Y30" s="39">
        <v>0</v>
      </c>
      <c r="Z30" s="41">
        <f t="shared" si="21"/>
        <v>73.24000000000001</v>
      </c>
      <c r="AA30" s="42">
        <f t="shared" si="3"/>
        <v>23</v>
      </c>
      <c r="AB30" s="37">
        <v>44.25</v>
      </c>
      <c r="AC30" s="38">
        <v>2</v>
      </c>
      <c r="AD30" s="39">
        <v>0</v>
      </c>
      <c r="AE30" s="39">
        <v>0</v>
      </c>
      <c r="AF30" s="41">
        <f t="shared" si="22"/>
        <v>54.25</v>
      </c>
      <c r="AG30" s="42">
        <f t="shared" si="4"/>
        <v>15</v>
      </c>
      <c r="AH30" s="37">
        <v>38.71</v>
      </c>
      <c r="AI30" s="38">
        <v>0</v>
      </c>
      <c r="AJ30" s="39">
        <v>0</v>
      </c>
      <c r="AK30" s="39">
        <v>0</v>
      </c>
      <c r="AL30" s="41">
        <f t="shared" si="23"/>
        <v>38.71</v>
      </c>
      <c r="AM30" s="42">
        <f t="shared" si="5"/>
        <v>6</v>
      </c>
      <c r="AN30" s="43" t="s">
        <v>25</v>
      </c>
    </row>
    <row r="31" spans="1:40" s="43" customFormat="1" ht="15.75">
      <c r="A31" s="28" t="s">
        <v>63</v>
      </c>
      <c r="B31" s="29"/>
      <c r="C31" s="30"/>
      <c r="D31" s="31"/>
      <c r="E31" s="32">
        <f t="shared" si="0"/>
        <v>12</v>
      </c>
      <c r="F31" s="33">
        <f t="shared" si="15"/>
        <v>64</v>
      </c>
      <c r="G31" s="34">
        <f t="shared" si="16"/>
        <v>2</v>
      </c>
      <c r="H31" s="35">
        <f t="shared" si="17"/>
        <v>5</v>
      </c>
      <c r="I31" s="36">
        <f t="shared" si="18"/>
        <v>251.1</v>
      </c>
      <c r="J31" s="37">
        <v>60.38</v>
      </c>
      <c r="K31" s="38">
        <v>1</v>
      </c>
      <c r="L31" s="39">
        <v>0</v>
      </c>
      <c r="M31" s="39">
        <v>0</v>
      </c>
      <c r="N31" s="40">
        <f t="shared" si="19"/>
        <v>65.38</v>
      </c>
      <c r="O31" s="35">
        <f t="shared" si="1"/>
        <v>21</v>
      </c>
      <c r="P31" s="37">
        <v>47.07</v>
      </c>
      <c r="Q31" s="38">
        <v>1</v>
      </c>
      <c r="R31" s="39">
        <v>0</v>
      </c>
      <c r="S31" s="39">
        <v>0</v>
      </c>
      <c r="T31" s="41">
        <f t="shared" si="20"/>
        <v>52.07</v>
      </c>
      <c r="U31" s="42">
        <f t="shared" si="2"/>
        <v>18</v>
      </c>
      <c r="V31" s="37">
        <v>50.56</v>
      </c>
      <c r="W31" s="38">
        <v>3</v>
      </c>
      <c r="X31" s="39">
        <v>0</v>
      </c>
      <c r="Y31" s="39">
        <v>0</v>
      </c>
      <c r="Z31" s="41">
        <f t="shared" si="21"/>
        <v>65.56</v>
      </c>
      <c r="AA31" s="42">
        <f t="shared" si="3"/>
        <v>19</v>
      </c>
      <c r="AB31" s="37">
        <v>39.11</v>
      </c>
      <c r="AC31" s="38">
        <v>0</v>
      </c>
      <c r="AD31" s="39">
        <v>0</v>
      </c>
      <c r="AE31" s="39">
        <v>0</v>
      </c>
      <c r="AF31" s="41">
        <f t="shared" si="22"/>
        <v>39.11</v>
      </c>
      <c r="AG31" s="42">
        <f t="shared" si="4"/>
        <v>5</v>
      </c>
      <c r="AH31" s="37">
        <v>28.98</v>
      </c>
      <c r="AI31" s="38">
        <v>0</v>
      </c>
      <c r="AJ31" s="39">
        <v>0</v>
      </c>
      <c r="AK31" s="39">
        <v>0</v>
      </c>
      <c r="AL31" s="41">
        <f t="shared" si="23"/>
        <v>28.98</v>
      </c>
      <c r="AM31" s="42">
        <f t="shared" si="5"/>
        <v>1</v>
      </c>
      <c r="AN31" s="43" t="s">
        <v>38</v>
      </c>
    </row>
    <row r="32" spans="1:40" s="43" customFormat="1" ht="15.75">
      <c r="A32" s="28" t="s">
        <v>64</v>
      </c>
      <c r="B32" s="29"/>
      <c r="C32" s="30"/>
      <c r="D32" s="31"/>
      <c r="E32" s="32">
        <f t="shared" si="0"/>
        <v>30</v>
      </c>
      <c r="F32" s="33">
        <f t="shared" si="15"/>
        <v>141</v>
      </c>
      <c r="G32" s="34">
        <f t="shared" si="16"/>
        <v>1</v>
      </c>
      <c r="H32" s="35">
        <f t="shared" si="17"/>
        <v>6</v>
      </c>
      <c r="I32" s="36">
        <f t="shared" si="18"/>
        <v>422.40000000000003</v>
      </c>
      <c r="J32" s="37">
        <v>97.04</v>
      </c>
      <c r="K32" s="38">
        <v>1</v>
      </c>
      <c r="L32" s="39">
        <v>0</v>
      </c>
      <c r="M32" s="39">
        <v>0</v>
      </c>
      <c r="N32" s="40">
        <f t="shared" si="19"/>
        <v>102.04</v>
      </c>
      <c r="O32" s="35">
        <f t="shared" si="1"/>
        <v>31</v>
      </c>
      <c r="P32" s="37">
        <v>64.04</v>
      </c>
      <c r="Q32" s="38">
        <v>0</v>
      </c>
      <c r="R32" s="39">
        <v>0</v>
      </c>
      <c r="S32" s="39">
        <v>0</v>
      </c>
      <c r="T32" s="41">
        <f t="shared" si="20"/>
        <v>64.04</v>
      </c>
      <c r="U32" s="42">
        <f t="shared" si="2"/>
        <v>25</v>
      </c>
      <c r="V32" s="37">
        <v>69.27</v>
      </c>
      <c r="W32" s="38">
        <v>2</v>
      </c>
      <c r="X32" s="39">
        <v>0</v>
      </c>
      <c r="Y32" s="39">
        <v>0</v>
      </c>
      <c r="Z32" s="41">
        <f t="shared" si="21"/>
        <v>79.27</v>
      </c>
      <c r="AA32" s="42">
        <f t="shared" si="3"/>
        <v>25</v>
      </c>
      <c r="AB32" s="37">
        <v>79.09</v>
      </c>
      <c r="AC32" s="38">
        <v>1</v>
      </c>
      <c r="AD32" s="39">
        <v>0</v>
      </c>
      <c r="AE32" s="39">
        <v>0</v>
      </c>
      <c r="AF32" s="41">
        <f t="shared" si="22"/>
        <v>84.09</v>
      </c>
      <c r="AG32" s="42">
        <f t="shared" si="4"/>
        <v>29</v>
      </c>
      <c r="AH32" s="37">
        <v>82.96</v>
      </c>
      <c r="AI32" s="38">
        <v>2</v>
      </c>
      <c r="AJ32" s="39">
        <v>0</v>
      </c>
      <c r="AK32" s="39">
        <v>0</v>
      </c>
      <c r="AL32" s="41">
        <f t="shared" si="23"/>
        <v>92.96</v>
      </c>
      <c r="AM32" s="42">
        <f t="shared" si="5"/>
        <v>31</v>
      </c>
      <c r="AN32" s="43" t="s">
        <v>28</v>
      </c>
    </row>
    <row r="33" spans="1:40" s="43" customFormat="1" ht="15.75">
      <c r="A33" s="28" t="s">
        <v>65</v>
      </c>
      <c r="B33" s="29"/>
      <c r="C33" s="30"/>
      <c r="D33" s="31"/>
      <c r="E33" s="32">
        <f t="shared" si="0"/>
        <v>37</v>
      </c>
      <c r="F33" s="33">
        <f t="shared" si="15"/>
        <v>183</v>
      </c>
      <c r="G33" s="34">
        <f t="shared" si="16"/>
        <v>2</v>
      </c>
      <c r="H33" s="35">
        <f t="shared" si="17"/>
        <v>9</v>
      </c>
      <c r="I33" s="36">
        <f t="shared" si="18"/>
        <v>906.27</v>
      </c>
      <c r="J33" s="37">
        <v>187.53</v>
      </c>
      <c r="K33" s="38">
        <v>3</v>
      </c>
      <c r="L33" s="39">
        <v>0</v>
      </c>
      <c r="M33" s="39">
        <v>0</v>
      </c>
      <c r="N33" s="40">
        <f t="shared" si="19"/>
        <v>202.53</v>
      </c>
      <c r="O33" s="35">
        <f t="shared" si="1"/>
        <v>37</v>
      </c>
      <c r="P33" s="37">
        <v>166.28</v>
      </c>
      <c r="Q33" s="38">
        <v>3</v>
      </c>
      <c r="R33" s="39">
        <v>0</v>
      </c>
      <c r="S33" s="39">
        <v>0</v>
      </c>
      <c r="T33" s="41">
        <f t="shared" si="20"/>
        <v>181.28</v>
      </c>
      <c r="U33" s="42">
        <f t="shared" si="2"/>
        <v>37</v>
      </c>
      <c r="V33" s="37">
        <v>147.22</v>
      </c>
      <c r="W33" s="38">
        <v>3</v>
      </c>
      <c r="X33" s="39">
        <v>0</v>
      </c>
      <c r="Y33" s="39">
        <v>0</v>
      </c>
      <c r="Z33" s="41">
        <f t="shared" si="21"/>
        <v>162.22</v>
      </c>
      <c r="AA33" s="42">
        <f t="shared" si="3"/>
        <v>36</v>
      </c>
      <c r="AB33" s="37">
        <v>171.08</v>
      </c>
      <c r="AC33" s="38">
        <v>0</v>
      </c>
      <c r="AD33" s="39">
        <v>0</v>
      </c>
      <c r="AE33" s="39">
        <v>0</v>
      </c>
      <c r="AF33" s="41">
        <f t="shared" si="22"/>
        <v>171.08</v>
      </c>
      <c r="AG33" s="42">
        <f t="shared" si="4"/>
        <v>36</v>
      </c>
      <c r="AH33" s="37">
        <v>189.16</v>
      </c>
      <c r="AI33" s="38">
        <v>0</v>
      </c>
      <c r="AJ33" s="39">
        <v>0</v>
      </c>
      <c r="AK33" s="39">
        <v>0</v>
      </c>
      <c r="AL33" s="41">
        <f t="shared" si="23"/>
        <v>189.16</v>
      </c>
      <c r="AM33" s="42">
        <f t="shared" si="5"/>
        <v>37</v>
      </c>
      <c r="AN33" s="43" t="s">
        <v>42</v>
      </c>
    </row>
    <row r="34" spans="1:40" s="43" customFormat="1" ht="15.75">
      <c r="A34" s="28" t="s">
        <v>66</v>
      </c>
      <c r="B34" s="29"/>
      <c r="C34" s="30"/>
      <c r="D34" s="31"/>
      <c r="E34" s="32">
        <f t="shared" si="0"/>
        <v>25</v>
      </c>
      <c r="F34" s="33">
        <f t="shared" si="15"/>
        <v>121</v>
      </c>
      <c r="G34" s="34">
        <f t="shared" si="16"/>
        <v>2</v>
      </c>
      <c r="H34" s="35">
        <f t="shared" si="17"/>
        <v>3</v>
      </c>
      <c r="I34" s="36">
        <f t="shared" si="18"/>
        <v>360.08</v>
      </c>
      <c r="J34" s="37">
        <v>62.77</v>
      </c>
      <c r="K34" s="38">
        <v>1</v>
      </c>
      <c r="L34" s="39">
        <v>0</v>
      </c>
      <c r="M34" s="39">
        <v>0</v>
      </c>
      <c r="N34" s="40">
        <f t="shared" si="19"/>
        <v>67.77000000000001</v>
      </c>
      <c r="O34" s="35">
        <f t="shared" si="1"/>
        <v>22</v>
      </c>
      <c r="P34" s="37">
        <v>67.98</v>
      </c>
      <c r="Q34" s="38">
        <v>0</v>
      </c>
      <c r="R34" s="39">
        <v>1</v>
      </c>
      <c r="S34" s="39">
        <v>0</v>
      </c>
      <c r="T34" s="41">
        <f t="shared" si="20"/>
        <v>77.98</v>
      </c>
      <c r="U34" s="42">
        <f t="shared" si="2"/>
        <v>28</v>
      </c>
      <c r="V34" s="37">
        <v>67.76</v>
      </c>
      <c r="W34" s="38">
        <v>1</v>
      </c>
      <c r="X34" s="39">
        <v>0</v>
      </c>
      <c r="Y34" s="39">
        <v>0</v>
      </c>
      <c r="Z34" s="41">
        <f t="shared" si="21"/>
        <v>72.76</v>
      </c>
      <c r="AA34" s="42">
        <f t="shared" si="3"/>
        <v>22</v>
      </c>
      <c r="AB34" s="37">
        <v>71.82</v>
      </c>
      <c r="AC34" s="38">
        <v>1</v>
      </c>
      <c r="AD34" s="39">
        <v>0</v>
      </c>
      <c r="AE34" s="39">
        <v>0</v>
      </c>
      <c r="AF34" s="41">
        <f t="shared" si="22"/>
        <v>76.82</v>
      </c>
      <c r="AG34" s="42">
        <f t="shared" si="4"/>
        <v>26</v>
      </c>
      <c r="AH34" s="37">
        <v>64.75</v>
      </c>
      <c r="AI34" s="38">
        <v>0</v>
      </c>
      <c r="AJ34" s="39">
        <v>0</v>
      </c>
      <c r="AK34" s="39">
        <v>0</v>
      </c>
      <c r="AL34" s="41">
        <f t="shared" si="23"/>
        <v>64.75</v>
      </c>
      <c r="AM34" s="42">
        <f t="shared" si="5"/>
        <v>23</v>
      </c>
      <c r="AN34" s="43" t="s">
        <v>36</v>
      </c>
    </row>
    <row r="35" spans="1:40" s="43" customFormat="1" ht="15.75">
      <c r="A35" s="28" t="s">
        <v>67</v>
      </c>
      <c r="B35" s="29"/>
      <c r="C35" s="30"/>
      <c r="D35" s="31"/>
      <c r="E35" s="32">
        <f t="shared" si="0"/>
        <v>20</v>
      </c>
      <c r="F35" s="33">
        <f t="shared" si="15"/>
        <v>101</v>
      </c>
      <c r="G35" s="34">
        <f t="shared" si="16"/>
        <v>1</v>
      </c>
      <c r="H35" s="35">
        <f t="shared" si="17"/>
        <v>8</v>
      </c>
      <c r="I35" s="36">
        <f t="shared" si="18"/>
        <v>313.21</v>
      </c>
      <c r="J35" s="37">
        <v>54.19</v>
      </c>
      <c r="K35" s="38">
        <v>1</v>
      </c>
      <c r="L35" s="39">
        <v>0</v>
      </c>
      <c r="M35" s="39">
        <v>0</v>
      </c>
      <c r="N35" s="40">
        <f t="shared" si="19"/>
        <v>59.19</v>
      </c>
      <c r="O35" s="35">
        <f t="shared" si="1"/>
        <v>19</v>
      </c>
      <c r="P35" s="37">
        <v>47.66</v>
      </c>
      <c r="Q35" s="38">
        <v>0</v>
      </c>
      <c r="R35" s="39">
        <v>0</v>
      </c>
      <c r="S35" s="39">
        <v>0</v>
      </c>
      <c r="T35" s="41">
        <f t="shared" si="20"/>
        <v>47.66</v>
      </c>
      <c r="U35" s="42">
        <f t="shared" si="2"/>
        <v>15</v>
      </c>
      <c r="V35" s="37">
        <v>61.44</v>
      </c>
      <c r="W35" s="38">
        <v>5</v>
      </c>
      <c r="X35" s="39">
        <v>0</v>
      </c>
      <c r="Y35" s="39">
        <v>0</v>
      </c>
      <c r="Z35" s="41">
        <f t="shared" si="21"/>
        <v>86.44</v>
      </c>
      <c r="AA35" s="42">
        <f t="shared" si="3"/>
        <v>29</v>
      </c>
      <c r="AB35" s="37">
        <v>52.81</v>
      </c>
      <c r="AC35" s="38">
        <v>1</v>
      </c>
      <c r="AD35" s="39">
        <v>0</v>
      </c>
      <c r="AE35" s="39">
        <v>0</v>
      </c>
      <c r="AF35" s="41">
        <f t="shared" si="22"/>
        <v>57.81</v>
      </c>
      <c r="AG35" s="42">
        <f t="shared" si="4"/>
        <v>17</v>
      </c>
      <c r="AH35" s="37">
        <v>57.11</v>
      </c>
      <c r="AI35" s="38">
        <v>1</v>
      </c>
      <c r="AJ35" s="39">
        <v>0</v>
      </c>
      <c r="AK35" s="39">
        <v>0</v>
      </c>
      <c r="AL35" s="41">
        <f t="shared" si="23"/>
        <v>62.11</v>
      </c>
      <c r="AM35" s="42">
        <f t="shared" si="5"/>
        <v>21</v>
      </c>
      <c r="AN35" s="43" t="s">
        <v>42</v>
      </c>
    </row>
    <row r="36" spans="1:40" s="43" customFormat="1" ht="15.75">
      <c r="A36" s="28" t="s">
        <v>68</v>
      </c>
      <c r="B36" s="29"/>
      <c r="C36" s="30"/>
      <c r="D36" s="31"/>
      <c r="E36" s="32">
        <f t="shared" si="0"/>
        <v>3</v>
      </c>
      <c r="F36" s="33">
        <f t="shared" si="15"/>
        <v>16</v>
      </c>
      <c r="G36" s="34">
        <f t="shared" si="16"/>
        <v>3</v>
      </c>
      <c r="H36" s="35">
        <f t="shared" si="17"/>
        <v>2</v>
      </c>
      <c r="I36" s="36">
        <f t="shared" si="18"/>
        <v>172.53000000000003</v>
      </c>
      <c r="J36" s="37">
        <v>32.08</v>
      </c>
      <c r="K36" s="38">
        <v>1</v>
      </c>
      <c r="L36" s="39">
        <v>0</v>
      </c>
      <c r="M36" s="39">
        <v>0</v>
      </c>
      <c r="N36" s="40">
        <f t="shared" si="19"/>
        <v>37.08</v>
      </c>
      <c r="O36" s="35">
        <f t="shared" si="1"/>
        <v>3</v>
      </c>
      <c r="P36" s="37">
        <v>33.81</v>
      </c>
      <c r="Q36" s="38">
        <v>0</v>
      </c>
      <c r="R36" s="39">
        <v>0</v>
      </c>
      <c r="S36" s="39">
        <v>0</v>
      </c>
      <c r="T36" s="41">
        <f t="shared" si="20"/>
        <v>33.81</v>
      </c>
      <c r="U36" s="42">
        <f t="shared" si="2"/>
        <v>5</v>
      </c>
      <c r="V36" s="37">
        <v>32.63</v>
      </c>
      <c r="W36" s="38">
        <v>0</v>
      </c>
      <c r="X36" s="39">
        <v>0</v>
      </c>
      <c r="Y36" s="39">
        <v>0</v>
      </c>
      <c r="Z36" s="41">
        <f t="shared" si="21"/>
        <v>32.63</v>
      </c>
      <c r="AA36" s="42">
        <f t="shared" si="3"/>
        <v>1</v>
      </c>
      <c r="AB36" s="37">
        <v>30.52</v>
      </c>
      <c r="AC36" s="38">
        <v>1</v>
      </c>
      <c r="AD36" s="39">
        <v>0</v>
      </c>
      <c r="AE36" s="39">
        <v>0</v>
      </c>
      <c r="AF36" s="41">
        <f t="shared" si="22"/>
        <v>35.519999999999996</v>
      </c>
      <c r="AG36" s="42">
        <f t="shared" si="4"/>
        <v>2</v>
      </c>
      <c r="AH36" s="37">
        <v>33.49</v>
      </c>
      <c r="AI36" s="60">
        <v>0</v>
      </c>
      <c r="AJ36" s="39">
        <v>0</v>
      </c>
      <c r="AK36" s="39">
        <v>0</v>
      </c>
      <c r="AL36" s="41">
        <f t="shared" si="23"/>
        <v>33.49</v>
      </c>
      <c r="AM36" s="42">
        <f t="shared" si="5"/>
        <v>5</v>
      </c>
      <c r="AN36" s="43" t="s">
        <v>25</v>
      </c>
    </row>
    <row r="37" spans="1:40" s="43" customFormat="1" ht="15.75">
      <c r="A37" s="28" t="s">
        <v>69</v>
      </c>
      <c r="B37" s="29"/>
      <c r="C37" s="30"/>
      <c r="D37" s="31"/>
      <c r="E37" s="32">
        <f t="shared" si="0"/>
        <v>16</v>
      </c>
      <c r="F37" s="33">
        <f t="shared" si="15"/>
        <v>89</v>
      </c>
      <c r="G37" s="34">
        <f t="shared" si="16"/>
        <v>4</v>
      </c>
      <c r="H37" s="35">
        <f t="shared" si="17"/>
        <v>1</v>
      </c>
      <c r="I37" s="36">
        <f t="shared" si="18"/>
        <v>291.31</v>
      </c>
      <c r="J37" s="37">
        <v>55.26</v>
      </c>
      <c r="K37" s="38">
        <v>0</v>
      </c>
      <c r="L37" s="39">
        <v>0</v>
      </c>
      <c r="M37" s="39">
        <v>0</v>
      </c>
      <c r="N37" s="40">
        <f t="shared" si="19"/>
        <v>55.26</v>
      </c>
      <c r="O37" s="35">
        <f t="shared" si="1"/>
        <v>16</v>
      </c>
      <c r="P37" s="37">
        <v>53.42</v>
      </c>
      <c r="Q37" s="38">
        <v>1</v>
      </c>
      <c r="R37" s="39">
        <v>0</v>
      </c>
      <c r="S37" s="39">
        <v>0</v>
      </c>
      <c r="T37" s="41">
        <f t="shared" si="20"/>
        <v>58.42</v>
      </c>
      <c r="U37" s="42">
        <f t="shared" si="2"/>
        <v>22</v>
      </c>
      <c r="V37" s="37">
        <v>58</v>
      </c>
      <c r="W37" s="38">
        <v>0</v>
      </c>
      <c r="X37" s="39">
        <v>0</v>
      </c>
      <c r="Y37" s="39">
        <v>0</v>
      </c>
      <c r="Z37" s="41">
        <f t="shared" si="21"/>
        <v>58</v>
      </c>
      <c r="AA37" s="42">
        <f t="shared" si="3"/>
        <v>13</v>
      </c>
      <c r="AB37" s="37">
        <v>58</v>
      </c>
      <c r="AC37" s="38">
        <v>0</v>
      </c>
      <c r="AD37" s="39">
        <v>0</v>
      </c>
      <c r="AE37" s="39">
        <v>0</v>
      </c>
      <c r="AF37" s="41">
        <f t="shared" si="22"/>
        <v>58</v>
      </c>
      <c r="AG37" s="42">
        <f t="shared" si="4"/>
        <v>18</v>
      </c>
      <c r="AH37" s="37">
        <v>61.63</v>
      </c>
      <c r="AI37" s="38">
        <v>0</v>
      </c>
      <c r="AJ37" s="39">
        <v>0</v>
      </c>
      <c r="AK37" s="39">
        <v>0</v>
      </c>
      <c r="AL37" s="41">
        <f t="shared" si="23"/>
        <v>61.63</v>
      </c>
      <c r="AM37" s="42">
        <f t="shared" si="5"/>
        <v>20</v>
      </c>
      <c r="AN37" s="43" t="s">
        <v>38</v>
      </c>
    </row>
    <row r="38" spans="1:40" s="43" customFormat="1" ht="15.75">
      <c r="A38" s="28" t="s">
        <v>70</v>
      </c>
      <c r="B38" s="29"/>
      <c r="C38" s="30"/>
      <c r="D38" s="31"/>
      <c r="E38" s="32">
        <f t="shared" si="0"/>
        <v>11</v>
      </c>
      <c r="F38" s="33">
        <f t="shared" si="15"/>
        <v>61</v>
      </c>
      <c r="G38" s="34">
        <f t="shared" si="16"/>
        <v>4</v>
      </c>
      <c r="H38" s="35">
        <f t="shared" si="17"/>
        <v>3</v>
      </c>
      <c r="I38" s="36">
        <f t="shared" si="18"/>
        <v>244.53000000000003</v>
      </c>
      <c r="J38" s="37">
        <v>39.51</v>
      </c>
      <c r="K38" s="38">
        <v>0</v>
      </c>
      <c r="L38" s="39">
        <v>1</v>
      </c>
      <c r="M38" s="39">
        <v>0</v>
      </c>
      <c r="N38" s="40">
        <f t="shared" si="19"/>
        <v>49.51</v>
      </c>
      <c r="O38" s="35">
        <f t="shared" si="1"/>
        <v>10</v>
      </c>
      <c r="P38" s="37">
        <v>39.55</v>
      </c>
      <c r="Q38" s="38">
        <v>0</v>
      </c>
      <c r="R38" s="39">
        <v>0</v>
      </c>
      <c r="S38" s="39">
        <v>0</v>
      </c>
      <c r="T38" s="41">
        <f t="shared" si="20"/>
        <v>39.55</v>
      </c>
      <c r="U38" s="42">
        <f t="shared" si="2"/>
        <v>10</v>
      </c>
      <c r="V38" s="37">
        <v>48.8</v>
      </c>
      <c r="W38" s="60">
        <v>0</v>
      </c>
      <c r="X38" s="39">
        <v>0</v>
      </c>
      <c r="Y38" s="39">
        <v>0</v>
      </c>
      <c r="Z38" s="41">
        <f t="shared" si="21"/>
        <v>48.8</v>
      </c>
      <c r="AA38" s="42">
        <f t="shared" si="3"/>
        <v>6</v>
      </c>
      <c r="AB38" s="37">
        <v>47.68</v>
      </c>
      <c r="AC38" s="38">
        <v>3</v>
      </c>
      <c r="AD38" s="39">
        <v>0</v>
      </c>
      <c r="AE38" s="39">
        <v>0</v>
      </c>
      <c r="AF38" s="41">
        <f t="shared" si="22"/>
        <v>62.68</v>
      </c>
      <c r="AG38" s="42">
        <f t="shared" si="4"/>
        <v>23</v>
      </c>
      <c r="AH38" s="37">
        <v>43.99</v>
      </c>
      <c r="AI38" s="38">
        <v>0</v>
      </c>
      <c r="AJ38" s="39">
        <v>0</v>
      </c>
      <c r="AK38" s="39">
        <v>0</v>
      </c>
      <c r="AL38" s="41">
        <f t="shared" si="23"/>
        <v>43.99</v>
      </c>
      <c r="AM38" s="42">
        <f t="shared" si="5"/>
        <v>12</v>
      </c>
      <c r="AN38" s="43" t="s">
        <v>31</v>
      </c>
    </row>
    <row r="39" spans="1:40" s="43" customFormat="1" ht="15.75">
      <c r="A39" s="28" t="s">
        <v>71</v>
      </c>
      <c r="B39" s="29"/>
      <c r="C39" s="30"/>
      <c r="D39" s="31"/>
      <c r="E39" s="32">
        <f t="shared" si="0"/>
        <v>32</v>
      </c>
      <c r="F39" s="33">
        <f t="shared" si="6"/>
        <v>152</v>
      </c>
      <c r="G39" s="34">
        <f t="shared" si="7"/>
        <v>2</v>
      </c>
      <c r="H39" s="35">
        <f t="shared" si="8"/>
        <v>12</v>
      </c>
      <c r="I39" s="36">
        <f t="shared" si="9"/>
        <v>487.23</v>
      </c>
      <c r="J39" s="37">
        <v>82.64</v>
      </c>
      <c r="K39" s="38">
        <v>5</v>
      </c>
      <c r="L39" s="39">
        <v>0</v>
      </c>
      <c r="M39" s="39">
        <v>0</v>
      </c>
      <c r="N39" s="40">
        <f t="shared" si="10"/>
        <v>107.64</v>
      </c>
      <c r="O39" s="35">
        <f t="shared" si="1"/>
        <v>32</v>
      </c>
      <c r="P39" s="37">
        <v>74.59</v>
      </c>
      <c r="Q39" s="38">
        <v>2</v>
      </c>
      <c r="R39" s="39">
        <v>0</v>
      </c>
      <c r="S39" s="39">
        <v>0</v>
      </c>
      <c r="T39" s="41">
        <f t="shared" si="11"/>
        <v>84.59</v>
      </c>
      <c r="U39" s="42">
        <f t="shared" si="2"/>
        <v>29</v>
      </c>
      <c r="V39" s="37">
        <v>86.42</v>
      </c>
      <c r="W39" s="60">
        <v>0</v>
      </c>
      <c r="X39" s="39">
        <v>0</v>
      </c>
      <c r="Y39" s="39">
        <v>0</v>
      </c>
      <c r="Z39" s="41">
        <f t="shared" si="12"/>
        <v>86.42</v>
      </c>
      <c r="AA39" s="42">
        <f t="shared" si="3"/>
        <v>28</v>
      </c>
      <c r="AB39" s="37">
        <v>67.05</v>
      </c>
      <c r="AC39" s="38">
        <v>5</v>
      </c>
      <c r="AD39" s="39">
        <v>0</v>
      </c>
      <c r="AE39" s="39">
        <v>0</v>
      </c>
      <c r="AF39" s="41">
        <f t="shared" si="13"/>
        <v>92.05</v>
      </c>
      <c r="AG39" s="42">
        <f t="shared" si="4"/>
        <v>30</v>
      </c>
      <c r="AH39" s="37">
        <v>116.53</v>
      </c>
      <c r="AI39" s="38">
        <v>0</v>
      </c>
      <c r="AJ39" s="39">
        <v>0</v>
      </c>
      <c r="AK39" s="39">
        <v>0</v>
      </c>
      <c r="AL39" s="41">
        <f t="shared" si="14"/>
        <v>116.53</v>
      </c>
      <c r="AM39" s="42">
        <f t="shared" si="5"/>
        <v>33</v>
      </c>
      <c r="AN39" s="43" t="s">
        <v>42</v>
      </c>
    </row>
    <row r="40" spans="1:40" s="43" customFormat="1" ht="15.75">
      <c r="A40" s="28" t="s">
        <v>72</v>
      </c>
      <c r="B40" s="29"/>
      <c r="C40" s="30"/>
      <c r="D40" s="31"/>
      <c r="E40" s="32">
        <f t="shared" si="0"/>
        <v>36</v>
      </c>
      <c r="F40" s="33">
        <f t="shared" si="6"/>
        <v>174</v>
      </c>
      <c r="G40" s="34">
        <f t="shared" si="7"/>
        <v>2</v>
      </c>
      <c r="H40" s="35">
        <f t="shared" si="8"/>
        <v>3</v>
      </c>
      <c r="I40" s="36">
        <f t="shared" si="9"/>
        <v>723.57</v>
      </c>
      <c r="J40" s="37">
        <v>148.3</v>
      </c>
      <c r="K40" s="38">
        <v>0</v>
      </c>
      <c r="L40" s="39">
        <v>0</v>
      </c>
      <c r="M40" s="39">
        <v>0</v>
      </c>
      <c r="N40" s="40">
        <f t="shared" si="10"/>
        <v>148.3</v>
      </c>
      <c r="O40" s="35">
        <f t="shared" si="1"/>
        <v>34</v>
      </c>
      <c r="P40" s="37">
        <v>152.61</v>
      </c>
      <c r="Q40" s="38">
        <v>1</v>
      </c>
      <c r="R40" s="39">
        <v>0</v>
      </c>
      <c r="S40" s="39">
        <v>0</v>
      </c>
      <c r="T40" s="41">
        <f t="shared" si="11"/>
        <v>157.61</v>
      </c>
      <c r="U40" s="42">
        <f t="shared" si="2"/>
        <v>35</v>
      </c>
      <c r="V40" s="37">
        <v>130.39</v>
      </c>
      <c r="W40" s="38">
        <v>1</v>
      </c>
      <c r="X40" s="39">
        <v>0</v>
      </c>
      <c r="Y40" s="39">
        <v>0</v>
      </c>
      <c r="Z40" s="41">
        <f t="shared" si="12"/>
        <v>135.39</v>
      </c>
      <c r="AA40" s="42">
        <f t="shared" si="3"/>
        <v>35</v>
      </c>
      <c r="AB40" s="37">
        <v>130.52</v>
      </c>
      <c r="AC40" s="38">
        <v>1</v>
      </c>
      <c r="AD40" s="39">
        <v>0</v>
      </c>
      <c r="AE40" s="39">
        <v>0</v>
      </c>
      <c r="AF40" s="41">
        <f t="shared" si="13"/>
        <v>135.52</v>
      </c>
      <c r="AG40" s="42">
        <f t="shared" si="4"/>
        <v>34</v>
      </c>
      <c r="AH40" s="37">
        <v>146.75</v>
      </c>
      <c r="AI40" s="38">
        <v>0</v>
      </c>
      <c r="AJ40" s="39">
        <v>0</v>
      </c>
      <c r="AK40" s="39">
        <v>0</v>
      </c>
      <c r="AL40" s="41">
        <f t="shared" si="14"/>
        <v>146.75</v>
      </c>
      <c r="AM40" s="42">
        <f t="shared" si="5"/>
        <v>36</v>
      </c>
      <c r="AN40" s="43" t="s">
        <v>73</v>
      </c>
    </row>
    <row r="41" spans="1:40" s="43" customFormat="1" ht="15.75">
      <c r="A41" s="28" t="s">
        <v>74</v>
      </c>
      <c r="B41" s="29"/>
      <c r="C41" s="30"/>
      <c r="D41" s="31"/>
      <c r="E41" s="32">
        <f t="shared" si="0"/>
        <v>24</v>
      </c>
      <c r="F41" s="33">
        <f t="shared" si="6"/>
        <v>116</v>
      </c>
      <c r="G41" s="34">
        <f t="shared" si="7"/>
        <v>3</v>
      </c>
      <c r="H41" s="35">
        <f t="shared" si="8"/>
        <v>4</v>
      </c>
      <c r="I41" s="36">
        <f t="shared" si="9"/>
        <v>333.19</v>
      </c>
      <c r="J41" s="37">
        <v>56.99</v>
      </c>
      <c r="K41" s="38">
        <v>0</v>
      </c>
      <c r="L41" s="39">
        <v>0</v>
      </c>
      <c r="M41" s="39">
        <v>0</v>
      </c>
      <c r="N41" s="40">
        <f t="shared" si="10"/>
        <v>56.99</v>
      </c>
      <c r="O41" s="35">
        <f t="shared" si="1"/>
        <v>18</v>
      </c>
      <c r="P41" s="37">
        <v>53.32</v>
      </c>
      <c r="Q41" s="38">
        <v>0</v>
      </c>
      <c r="R41" s="39">
        <v>0</v>
      </c>
      <c r="S41" s="39">
        <v>0</v>
      </c>
      <c r="T41" s="41">
        <f t="shared" si="11"/>
        <v>53.32</v>
      </c>
      <c r="U41" s="42">
        <f t="shared" si="2"/>
        <v>20</v>
      </c>
      <c r="V41" s="37">
        <v>66.78</v>
      </c>
      <c r="W41" s="38">
        <v>3</v>
      </c>
      <c r="X41" s="39">
        <v>0</v>
      </c>
      <c r="Y41" s="39">
        <v>0</v>
      </c>
      <c r="Z41" s="41">
        <f t="shared" si="12"/>
        <v>81.78</v>
      </c>
      <c r="AA41" s="42">
        <f t="shared" si="3"/>
        <v>27</v>
      </c>
      <c r="AB41" s="37">
        <v>51.96</v>
      </c>
      <c r="AC41" s="38">
        <v>1</v>
      </c>
      <c r="AD41" s="39">
        <v>1</v>
      </c>
      <c r="AE41" s="39">
        <v>0</v>
      </c>
      <c r="AF41" s="41">
        <f t="shared" si="13"/>
        <v>66.96000000000001</v>
      </c>
      <c r="AG41" s="42">
        <f t="shared" si="4"/>
        <v>25</v>
      </c>
      <c r="AH41" s="37">
        <v>74.14</v>
      </c>
      <c r="AI41" s="38">
        <v>0</v>
      </c>
      <c r="AJ41" s="39">
        <v>0</v>
      </c>
      <c r="AK41" s="39">
        <v>0</v>
      </c>
      <c r="AL41" s="41">
        <f t="shared" si="14"/>
        <v>74.14</v>
      </c>
      <c r="AM41" s="42">
        <f t="shared" si="5"/>
        <v>26</v>
      </c>
      <c r="AN41" s="43" t="s">
        <v>55</v>
      </c>
    </row>
    <row r="42" spans="1:39" s="52" customFormat="1" ht="16.5" thickBot="1">
      <c r="A42" s="44" t="s">
        <v>17</v>
      </c>
      <c r="B42" s="44"/>
      <c r="C42" s="44"/>
      <c r="D42" s="44"/>
      <c r="E42" s="45"/>
      <c r="F42" s="46"/>
      <c r="G42" s="47"/>
      <c r="H42" s="48"/>
      <c r="I42" s="49"/>
      <c r="J42" s="50"/>
      <c r="K42" s="46"/>
      <c r="L42" s="46"/>
      <c r="M42" s="46"/>
      <c r="N42" s="51"/>
      <c r="O42" s="48"/>
      <c r="P42" s="50"/>
      <c r="Q42" s="46"/>
      <c r="R42" s="46"/>
      <c r="S42" s="46"/>
      <c r="T42" s="51"/>
      <c r="U42" s="48"/>
      <c r="V42" s="50"/>
      <c r="W42" s="46"/>
      <c r="X42" s="46"/>
      <c r="Y42" s="46"/>
      <c r="Z42" s="51"/>
      <c r="AA42" s="48"/>
      <c r="AB42" s="50"/>
      <c r="AC42" s="46"/>
      <c r="AD42" s="46"/>
      <c r="AE42" s="46"/>
      <c r="AF42" s="51"/>
      <c r="AG42" s="48"/>
      <c r="AH42" s="50"/>
      <c r="AI42" s="46"/>
      <c r="AJ42" s="46"/>
      <c r="AK42" s="46"/>
      <c r="AL42" s="51"/>
      <c r="AM42" s="48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1 R4:S41 AD4:AE41 L4:M41 X4:Y41">
      <formula1>0</formula1>
      <formula2>1</formula2>
    </dataValidation>
    <dataValidation errorStyle="warning" type="decimal" allowBlank="1" showErrorMessage="1" errorTitle="That's a lot of misses" error="It's unusual to miss more than 10" sqref="AI4:AI41 AC4:AC41 W4:W41 Q4:Q41 K4:K41">
      <formula1>0</formula1>
      <formula2>10</formula2>
    </dataValidation>
    <dataValidation errorStyle="warning" type="decimal" allowBlank="1" errorTitle="New Max or Min" error="Please verify your data" sqref="P4:P41 AB4:AB41 V4:V41">
      <formula1>#REF!</formula1>
      <formula2>#REF!</formula2>
    </dataValidation>
    <dataValidation allowBlank="1" showInputMessage="1" sqref="J4:J41"/>
    <dataValidation errorStyle="warning" type="decimal" allowBlank="1" errorTitle="New Max or Min" error="Please verify your data" sqref="AH4:AH41">
      <formula1>#REF!</formula1>
      <formula2>#REF!</formula2>
    </dataValidation>
  </dataValidations>
  <printOptions/>
  <pageMargins left="0.25" right="0.25" top="1" bottom="0.5" header="0.25" footer="0.25"/>
  <pageSetup fitToHeight="0" fitToWidth="1" horizontalDpi="300" verticalDpi="300" orientation="landscape" scale="43" r:id="rId1"/>
  <headerFooter alignWithMargins="0">
    <oddHeader>&amp;CPage &amp;P&amp;R&amp;F</oddHeader>
  </headerFooter>
  <colBreaks count="1" manualBreakCount="1">
    <brk id="3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Urbanek</cp:lastModifiedBy>
  <cp:lastPrinted>2015-08-17T16:32:40Z</cp:lastPrinted>
  <dcterms:created xsi:type="dcterms:W3CDTF">2001-01-20T20:19:50Z</dcterms:created>
  <dcterms:modified xsi:type="dcterms:W3CDTF">2015-08-19T03:58:49Z</dcterms:modified>
  <cp:category/>
  <cp:version/>
  <cp:contentType/>
  <cp:contentStatus/>
</cp:coreProperties>
</file>