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0"/>
  </bookViews>
  <sheets>
    <sheet name="June 2015 Overall Scores" sheetId="1" r:id="rId1"/>
    <sheet name="June 2015 Category Scores" sheetId="2" r:id="rId2"/>
    <sheet name="June 2015 Clean Scores" sheetId="3" r:id="rId3"/>
    <sheet name="June 2015 Raw Scores" sheetId="4" r:id="rId4"/>
    <sheet name="Sheet1" sheetId="5" r:id="rId5"/>
    <sheet name="Sheet2" sheetId="6" r:id="rId6"/>
  </sheets>
  <definedNames>
    <definedName name="Default_Rank_Score" localSheetId="1">'June 2015 Category Scores'!#REF!</definedName>
    <definedName name="Default_Rank_Score" localSheetId="2">'June 2015 Clean Scores'!#REF!</definedName>
    <definedName name="Default_Rank_Score" localSheetId="0">'June 2015 Overall Scores'!#REF!</definedName>
    <definedName name="Default_Rank_Score" localSheetId="3">'June 2015 Raw Scores'!#REF!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'June 2015 Category Scores'!$A$1:$AN$38</definedName>
    <definedName name="_xlnm.Print_Area" localSheetId="2">'June 2015 Clean Scores'!$A$1:$AN$38</definedName>
    <definedName name="_xlnm.Print_Area" localSheetId="0">'June 2015 Overall Scores'!$A$1:$AN$38</definedName>
    <definedName name="_xlnm.Print_Area" localSheetId="3">'June 2015 Raw Scores'!$A$1:$AN$38</definedName>
    <definedName name="_xlnm.Print_Titles" localSheetId="1">'June 2015 Category Scores'!$A:$D,'June 2015 Category Scores'!$1:$3</definedName>
    <definedName name="_xlnm.Print_Titles" localSheetId="2">'June 2015 Clean Scores'!$A:$D,'June 2015 Clean Scores'!$1:$3</definedName>
    <definedName name="_xlnm.Print_Titles" localSheetId="0">'June 2015 Overall Scores'!$A:$D,'June 2015 Overall Scores'!$1:$3</definedName>
    <definedName name="_xlnm.Print_Titles" localSheetId="3">'June 2015 Raw Scores'!$A:$D,'June 2015 Raw Scores'!$1:$3</definedName>
    <definedName name="S10Max" localSheetId="1">'June 2015 Category Scores'!#REF!</definedName>
    <definedName name="S10Max" localSheetId="2">'June 2015 Clean Scores'!#REF!</definedName>
    <definedName name="S10Max" localSheetId="0">'June 2015 Overall Scores'!#REF!</definedName>
    <definedName name="S10Max" localSheetId="3">'June 2015 Raw Scores'!#REF!</definedName>
    <definedName name="S10Max">#REF!</definedName>
    <definedName name="S10Min" localSheetId="1">'June 2015 Category Scores'!#REF!</definedName>
    <definedName name="S10Min" localSheetId="2">'June 2015 Clean Scores'!#REF!</definedName>
    <definedName name="S10Min" localSheetId="0">'June 2015 Overall Scores'!#REF!</definedName>
    <definedName name="S10Min" localSheetId="3">'June 2015 Raw Scores'!#REF!</definedName>
    <definedName name="S10Min">#REF!</definedName>
    <definedName name="S11Max" localSheetId="1">'June 2015 Category Scores'!#REF!</definedName>
    <definedName name="S11Max" localSheetId="2">'June 2015 Clean Scores'!#REF!</definedName>
    <definedName name="S11Max" localSheetId="0">'June 2015 Overall Scores'!#REF!</definedName>
    <definedName name="S11Max" localSheetId="3">'June 2015 Raw Scores'!#REF!</definedName>
    <definedName name="S11Max">#REF!</definedName>
    <definedName name="S11Min" localSheetId="1">'June 2015 Category Scores'!#REF!</definedName>
    <definedName name="S11Min" localSheetId="2">'June 2015 Clean Scores'!#REF!</definedName>
    <definedName name="S11Min" localSheetId="0">'June 2015 Overall Scores'!#REF!</definedName>
    <definedName name="S11Min" localSheetId="3">'June 2015 Raw Scores'!#REF!</definedName>
    <definedName name="S11Min">#REF!</definedName>
    <definedName name="S12Max" localSheetId="1">'June 2015 Category Scores'!#REF!</definedName>
    <definedName name="S12Max" localSheetId="2">'June 2015 Clean Scores'!#REF!</definedName>
    <definedName name="S12Max" localSheetId="0">'June 2015 Overall Scores'!#REF!</definedName>
    <definedName name="S12Max" localSheetId="3">'June 2015 Raw Scores'!#REF!</definedName>
    <definedName name="S12Max">#REF!</definedName>
    <definedName name="S12Min" localSheetId="1">'June 2015 Category Scores'!#REF!</definedName>
    <definedName name="S12Min" localSheetId="2">'June 2015 Clean Scores'!#REF!</definedName>
    <definedName name="S12Min" localSheetId="0">'June 2015 Overall Scores'!#REF!</definedName>
    <definedName name="S12Min" localSheetId="3">'June 2015 Raw Scores'!#REF!</definedName>
    <definedName name="S12Min">#REF!</definedName>
    <definedName name="S13Max" localSheetId="1">'June 2015 Category Scores'!#REF!</definedName>
    <definedName name="S13Max" localSheetId="2">'June 2015 Clean Scores'!#REF!</definedName>
    <definedName name="S13Max" localSheetId="0">'June 2015 Overall Scores'!#REF!</definedName>
    <definedName name="S13Max" localSheetId="3">'June 2015 Raw Scores'!#REF!</definedName>
    <definedName name="S13Max">#REF!</definedName>
    <definedName name="S13Min" localSheetId="1">'June 2015 Category Scores'!#REF!</definedName>
    <definedName name="S13Min" localSheetId="2">'June 2015 Clean Scores'!#REF!</definedName>
    <definedName name="S13Min" localSheetId="0">'June 2015 Overall Scores'!#REF!</definedName>
    <definedName name="S13Min" localSheetId="3">'June 2015 Raw Scores'!#REF!</definedName>
    <definedName name="S13Min">#REF!</definedName>
    <definedName name="S14Max" localSheetId="1">'June 2015 Category Scores'!#REF!</definedName>
    <definedName name="S14Max" localSheetId="2">'June 2015 Clean Scores'!#REF!</definedName>
    <definedName name="S14Max" localSheetId="0">'June 2015 Overall Scores'!#REF!</definedName>
    <definedName name="S14Max" localSheetId="3">'June 2015 Raw Scores'!#REF!</definedName>
    <definedName name="S14Max">#REF!</definedName>
    <definedName name="S14Min" localSheetId="1">'June 2015 Category Scores'!#REF!</definedName>
    <definedName name="S14Min" localSheetId="2">'June 2015 Clean Scores'!#REF!</definedName>
    <definedName name="S14Min" localSheetId="0">'June 2015 Overall Scores'!#REF!</definedName>
    <definedName name="S14Min" localSheetId="3">'June 2015 Raw Scores'!#REF!</definedName>
    <definedName name="S14Min">#REF!</definedName>
    <definedName name="S1Max" localSheetId="1">'June 2015 Category Scores'!#REF!</definedName>
    <definedName name="S1Max" localSheetId="2">'June 2015 Clean Scores'!#REF!</definedName>
    <definedName name="S1Max" localSheetId="0">'June 2015 Overall Scores'!#REF!</definedName>
    <definedName name="S1Max" localSheetId="3">'June 2015 Raw Scores'!#REF!</definedName>
    <definedName name="S1Max">#REF!</definedName>
    <definedName name="S1Min" localSheetId="1">'June 2015 Category Scores'!#REF!</definedName>
    <definedName name="S1Min" localSheetId="2">'June 2015 Clean Scores'!#REF!</definedName>
    <definedName name="S1Min" localSheetId="0">'June 2015 Overall Scores'!#REF!</definedName>
    <definedName name="S1Min" localSheetId="3">'June 2015 Raw Scores'!#REF!</definedName>
    <definedName name="S1Min">#REF!</definedName>
    <definedName name="S2Max" localSheetId="1">'June 2015 Category Scores'!#REF!</definedName>
    <definedName name="S2Max" localSheetId="2">'June 2015 Clean Scores'!#REF!</definedName>
    <definedName name="S2Max" localSheetId="0">'June 2015 Overall Scores'!#REF!</definedName>
    <definedName name="S2Max" localSheetId="3">'June 2015 Raw Scores'!#REF!</definedName>
    <definedName name="S2Max">#REF!</definedName>
    <definedName name="S2Min" localSheetId="1">'June 2015 Category Scores'!#REF!</definedName>
    <definedName name="S2Min" localSheetId="2">'June 2015 Clean Scores'!#REF!</definedName>
    <definedName name="S2Min" localSheetId="0">'June 2015 Overall Scores'!#REF!</definedName>
    <definedName name="S2Min" localSheetId="3">'June 2015 Raw Scores'!#REF!</definedName>
    <definedName name="S2Min">#REF!</definedName>
    <definedName name="S3Max" localSheetId="1">'June 2015 Category Scores'!#REF!</definedName>
    <definedName name="S3Max" localSheetId="2">'June 2015 Clean Scores'!#REF!</definedName>
    <definedName name="S3Max" localSheetId="0">'June 2015 Overall Scores'!#REF!</definedName>
    <definedName name="S3Max" localSheetId="3">'June 2015 Raw Scores'!#REF!</definedName>
    <definedName name="S3Max">#REF!</definedName>
    <definedName name="S3min" localSheetId="1">'June 2015 Category Scores'!#REF!</definedName>
    <definedName name="S3min" localSheetId="2">'June 2015 Clean Scores'!#REF!</definedName>
    <definedName name="S3min" localSheetId="0">'June 2015 Overall Scores'!#REF!</definedName>
    <definedName name="S3min" localSheetId="3">'June 2015 Raw Scores'!#REF!</definedName>
    <definedName name="S3min">#REF!</definedName>
    <definedName name="S4Max" localSheetId="1">'June 2015 Category Scores'!#REF!</definedName>
    <definedName name="S4Max" localSheetId="2">'June 2015 Clean Scores'!#REF!</definedName>
    <definedName name="S4Max" localSheetId="0">'June 2015 Overall Scores'!#REF!</definedName>
    <definedName name="S4Max" localSheetId="3">'June 2015 Raw Scores'!#REF!</definedName>
    <definedName name="S4Max">#REF!</definedName>
    <definedName name="S4Min" localSheetId="1">'June 2015 Category Scores'!#REF!</definedName>
    <definedName name="S4Min" localSheetId="2">'June 2015 Clean Scores'!#REF!</definedName>
    <definedName name="S4Min" localSheetId="0">'June 2015 Overall Scores'!#REF!</definedName>
    <definedName name="S4Min" localSheetId="3">'June 2015 Raw Scores'!#REF!</definedName>
    <definedName name="S4Min">#REF!</definedName>
    <definedName name="S5Max" localSheetId="1">'June 2015 Category Scores'!#REF!</definedName>
    <definedName name="S5Max" localSheetId="2">'June 2015 Clean Scores'!#REF!</definedName>
    <definedName name="S5Max" localSheetId="0">'June 2015 Overall Scores'!#REF!</definedName>
    <definedName name="S5Max" localSheetId="3">'June 2015 Raw Scores'!#REF!</definedName>
    <definedName name="S5Max">#REF!</definedName>
    <definedName name="S5Min" localSheetId="1">'June 2015 Category Scores'!#REF!</definedName>
    <definedName name="S5Min" localSheetId="2">'June 2015 Clean Scores'!#REF!</definedName>
    <definedName name="S5Min" localSheetId="0">'June 2015 Overall Scores'!#REF!</definedName>
    <definedName name="S5Min" localSheetId="3">'June 2015 Raw Scores'!#REF!</definedName>
    <definedName name="S5Min">#REF!</definedName>
    <definedName name="S6Max" localSheetId="1">'June 2015 Category Scores'!#REF!</definedName>
    <definedName name="S6Max" localSheetId="2">'June 2015 Clean Scores'!#REF!</definedName>
    <definedName name="S6Max" localSheetId="0">'June 2015 Overall Scores'!#REF!</definedName>
    <definedName name="S6Max" localSheetId="3">'June 2015 Raw Scores'!#REF!</definedName>
    <definedName name="S6Max">#REF!</definedName>
    <definedName name="S6Min" localSheetId="1">'June 2015 Category Scores'!#REF!</definedName>
    <definedName name="S6Min" localSheetId="2">'June 2015 Clean Scores'!#REF!</definedName>
    <definedName name="S6Min" localSheetId="0">'June 2015 Overall Scores'!#REF!</definedName>
    <definedName name="S6Min" localSheetId="3">'June 2015 Raw Scores'!#REF!</definedName>
    <definedName name="S6Min">#REF!</definedName>
    <definedName name="S7Max" localSheetId="1">'June 2015 Category Scores'!#REF!</definedName>
    <definedName name="S7Max" localSheetId="2">'June 2015 Clean Scores'!#REF!</definedName>
    <definedName name="S7Max" localSheetId="0">'June 2015 Overall Scores'!#REF!</definedName>
    <definedName name="S7Max" localSheetId="3">'June 2015 Raw Scores'!#REF!</definedName>
    <definedName name="S7Max">#REF!</definedName>
    <definedName name="S7Min" localSheetId="1">'June 2015 Category Scores'!#REF!</definedName>
    <definedName name="S7Min" localSheetId="2">'June 2015 Clean Scores'!#REF!</definedName>
    <definedName name="S7Min" localSheetId="0">'June 2015 Overall Scores'!#REF!</definedName>
    <definedName name="S7Min" localSheetId="3">'June 2015 Raw Scores'!#REF!</definedName>
    <definedName name="S7Min">#REF!</definedName>
    <definedName name="S8Max" localSheetId="1">'June 2015 Category Scores'!#REF!</definedName>
    <definedName name="S8Max" localSheetId="2">'June 2015 Clean Scores'!#REF!</definedName>
    <definedName name="S8Max" localSheetId="0">'June 2015 Overall Scores'!#REF!</definedName>
    <definedName name="S8Max" localSheetId="3">'June 2015 Raw Scores'!#REF!</definedName>
    <definedName name="S8Max">#REF!</definedName>
    <definedName name="S8Min" localSheetId="1">'June 2015 Category Scores'!#REF!</definedName>
    <definedName name="S8Min" localSheetId="2">'June 2015 Clean Scores'!#REF!</definedName>
    <definedName name="S8Min" localSheetId="0">'June 2015 Overall Scores'!#REF!</definedName>
    <definedName name="S8Min" localSheetId="3">'June 2015 Raw Scores'!#REF!</definedName>
    <definedName name="S8Min">#REF!</definedName>
    <definedName name="S9Max" localSheetId="1">'June 2015 Category Scores'!#REF!</definedName>
    <definedName name="S9Max" localSheetId="2">'June 2015 Clean Scores'!#REF!</definedName>
    <definedName name="S9Max" localSheetId="0">'June 2015 Overall Scores'!#REF!</definedName>
    <definedName name="S9Max" localSheetId="3">'June 2015 Raw Scores'!#REF!</definedName>
    <definedName name="S9Max">#REF!</definedName>
    <definedName name="S9Min" localSheetId="1">'June 2015 Category Scores'!#REF!</definedName>
    <definedName name="S9Min" localSheetId="2">'June 2015 Clean Scores'!#REF!</definedName>
    <definedName name="S9Min" localSheetId="0">'June 2015 Overall Scores'!#REF!</definedName>
    <definedName name="S9Min" localSheetId="3">'June 2015 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<sst xmlns="http://schemas.openxmlformats.org/spreadsheetml/2006/main" count="464" uniqueCount="72">
  <si>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</si>
  <si>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</si>
  <si>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</si>
  <si>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</si>
  <si>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</si>
  <si>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</si>
  <si>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</si>
  <si>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</si>
  <si>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</si>
  <si>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</si>
  <si>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</si>
  <si>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</si>
  <si>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</si>
  <si>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</si>
  <si>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</si>
  <si>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</si>
  <si>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</si>
  <si>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</si>
  <si>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Posse #</t>
  </si>
  <si>
    <t>Category</t>
  </si>
  <si>
    <t>CLASS</t>
  </si>
  <si>
    <t>Final T/Time</t>
  </si>
  <si>
    <t>Badlands Walt</t>
  </si>
  <si>
    <t>Frontier Cartridge</t>
  </si>
  <si>
    <t>Lead Slinger Kent</t>
  </si>
  <si>
    <t>Cowboy</t>
  </si>
  <si>
    <t>Red Ramblin Rose</t>
  </si>
  <si>
    <t>Lady Cody-Dixon Lever</t>
  </si>
  <si>
    <t>Humdinger Ringer</t>
  </si>
  <si>
    <t>THSS Wild Bunch</t>
  </si>
  <si>
    <t>Rowdy Yates</t>
  </si>
  <si>
    <t>Silver Senior</t>
  </si>
  <si>
    <t>Layte Comer</t>
  </si>
  <si>
    <t>49'r</t>
  </si>
  <si>
    <t>Houston</t>
  </si>
  <si>
    <t>Wrangler</t>
  </si>
  <si>
    <t>Delia Rose</t>
  </si>
  <si>
    <t>Cowgirl</t>
  </si>
  <si>
    <t>Texas Billy</t>
  </si>
  <si>
    <t>River Rat</t>
  </si>
  <si>
    <t>Elder Statesman</t>
  </si>
  <si>
    <t>Preacher Kid</t>
  </si>
  <si>
    <t>Cody-Dixon Single</t>
  </si>
  <si>
    <t>Young Hoss</t>
  </si>
  <si>
    <t>Traditional</t>
  </si>
  <si>
    <t>Sharp Shooter Mat</t>
  </si>
  <si>
    <t>Buckaroo</t>
  </si>
  <si>
    <t>Doc O'Bay</t>
  </si>
  <si>
    <t>Duelist</t>
  </si>
  <si>
    <t>Davy</t>
  </si>
  <si>
    <t>Osage Mike</t>
  </si>
  <si>
    <t>Rittmeister</t>
  </si>
  <si>
    <t>THSS Wild Bunch/Cody-Dixon</t>
  </si>
  <si>
    <t>Esteban Caliente</t>
  </si>
  <si>
    <t>Northern Kid</t>
  </si>
  <si>
    <t>Drew Irons</t>
  </si>
  <si>
    <t>Senior</t>
  </si>
  <si>
    <t>Josh Randall</t>
  </si>
  <si>
    <t>Tex Mason</t>
  </si>
  <si>
    <t>Mulehead</t>
  </si>
  <si>
    <t>Major Ned Prentiss</t>
  </si>
  <si>
    <t>Catfish</t>
  </si>
  <si>
    <t>Nimrod</t>
  </si>
  <si>
    <t>Cody-Dixon Lever</t>
  </si>
  <si>
    <t>Revenuer</t>
  </si>
  <si>
    <t>Cisco Kid</t>
  </si>
  <si>
    <t>Alsey Miller</t>
  </si>
  <si>
    <t>Quirt Evans</t>
  </si>
  <si>
    <t>Corpus Christi Ray</t>
  </si>
  <si>
    <t>Dusty Mines</t>
  </si>
  <si>
    <t>Badlands Brian</t>
  </si>
  <si>
    <t>George Strait Shooter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</si>
</sst>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textRotation="90"/>
      <protection/>
    </xf>
    <xf numFmtId="1" fontId="4" fillId="0" borderId="18" xfId="0" applyNumberFormat="1" applyFont="1" applyFill="1" applyBorder="1" applyAlignment="1" applyProtection="1">
      <alignment horizontal="center" textRotation="90"/>
      <protection/>
    </xf>
    <xf numFmtId="1" fontId="4" fillId="0" borderId="19" xfId="0" applyNumberFormat="1" applyFont="1" applyFill="1" applyBorder="1" applyAlignment="1" applyProtection="1">
      <alignment horizontal="center" textRotation="90"/>
      <protection/>
    </xf>
    <xf numFmtId="1" fontId="4" fillId="0" borderId="20" xfId="0" applyNumberFormat="1" applyFont="1" applyFill="1" applyBorder="1" applyAlignment="1" applyProtection="1">
      <alignment horizontal="center" textRotation="90"/>
      <protection/>
    </xf>
    <xf numFmtId="1" fontId="4" fillId="0" borderId="21" xfId="0" applyNumberFormat="1" applyFont="1" applyFill="1" applyBorder="1" applyAlignment="1" applyProtection="1">
      <alignment horizontal="center" textRotation="90"/>
      <protection/>
    </xf>
    <xf numFmtId="2" fontId="4" fillId="0" borderId="22" xfId="0" applyNumberFormat="1" applyFont="1" applyFill="1" applyBorder="1" applyAlignment="1" applyProtection="1">
      <alignment horizontal="center" textRotation="90"/>
      <protection/>
    </xf>
    <xf numFmtId="1" fontId="4" fillId="0" borderId="23" xfId="0" applyNumberFormat="1" applyFont="1" applyFill="1" applyBorder="1" applyAlignment="1" applyProtection="1">
      <alignment horizontal="center" textRotation="90"/>
      <protection/>
    </xf>
    <xf numFmtId="2" fontId="4" fillId="0" borderId="23" xfId="0" applyNumberFormat="1" applyFont="1" applyFill="1" applyBorder="1" applyAlignment="1" applyProtection="1">
      <alignment horizontal="center" textRotation="90"/>
      <protection/>
    </xf>
    <xf numFmtId="1" fontId="4" fillId="0" borderId="24" xfId="0" applyNumberFormat="1" applyFont="1" applyFill="1" applyBorder="1" applyAlignment="1" applyProtection="1">
      <alignment horizontal="center" textRotation="90"/>
      <protection/>
    </xf>
    <xf numFmtId="0" fontId="4" fillId="0" borderId="0" xfId="0" applyFont="1" applyFill="1" applyAlignment="1" applyProtection="1">
      <alignment horizontal="center" textRotation="90"/>
      <protection/>
    </xf>
    <xf numFmtId="0" fontId="4" fillId="0" borderId="0" xfId="0" applyFont="1" applyFill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1" fontId="4" fillId="0" borderId="27" xfId="0" applyNumberFormat="1" applyFont="1" applyFill="1" applyBorder="1" applyAlignment="1" applyProtection="1">
      <alignment horizontal="center" textRotation="90"/>
      <protection/>
    </xf>
    <xf numFmtId="1" fontId="4" fillId="0" borderId="28" xfId="0" applyNumberFormat="1" applyFont="1" applyFill="1" applyBorder="1" applyAlignment="1" applyProtection="1">
      <alignment horizontal="center" textRotation="90"/>
      <protection/>
    </xf>
    <xf numFmtId="1" fontId="4" fillId="0" borderId="29" xfId="0" applyNumberFormat="1" applyFont="1" applyFill="1" applyBorder="1" applyAlignment="1" applyProtection="1">
      <alignment horizontal="center" textRotation="90"/>
      <protection/>
    </xf>
    <xf numFmtId="1" fontId="4" fillId="0" borderId="14" xfId="0" applyNumberFormat="1" applyFont="1" applyFill="1" applyBorder="1" applyAlignment="1" applyProtection="1">
      <alignment horizontal="center" textRotation="90"/>
      <protection/>
    </xf>
    <xf numFmtId="2" fontId="4" fillId="0" borderId="25" xfId="0" applyNumberFormat="1" applyFont="1" applyFill="1" applyBorder="1" applyAlignment="1" applyProtection="1">
      <alignment horizontal="center" textRotation="90"/>
      <protection/>
    </xf>
    <xf numFmtId="2" fontId="4" fillId="0" borderId="27" xfId="0" applyNumberFormat="1" applyFont="1" applyFill="1" applyBorder="1" applyAlignment="1" applyProtection="1">
      <alignment horizontal="center" textRotation="90"/>
      <protection/>
    </xf>
    <xf numFmtId="0" fontId="5" fillId="0" borderId="30" xfId="0" applyFont="1" applyFill="1" applyBorder="1" applyAlignment="1" applyProtection="1">
      <alignment/>
      <protection locked="0"/>
    </xf>
    <xf numFmtId="1" fontId="5" fillId="0" borderId="31" xfId="0" applyNumberFormat="1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1" fontId="5" fillId="33" borderId="32" xfId="0" applyNumberFormat="1" applyFont="1" applyFill="1" applyBorder="1" applyAlignment="1" applyProtection="1">
      <alignment horizontal="center"/>
      <protection/>
    </xf>
    <xf numFmtId="2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2" fontId="5" fillId="33" borderId="3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0" fontId="5" fillId="34" borderId="33" xfId="0" applyFont="1" applyFill="1" applyBorder="1" applyAlignment="1" applyProtection="1">
      <alignment horizontal="center"/>
      <protection locked="0"/>
    </xf>
    <xf numFmtId="1" fontId="5" fillId="0" borderId="31" xfId="0" applyNumberFormat="1" applyFont="1" applyFill="1" applyBorder="1" applyAlignment="1" applyProtection="1">
      <alignment/>
      <protection/>
    </xf>
    <xf numFmtId="1" fontId="5" fillId="0" borderId="31" xfId="0" applyNumberFormat="1" applyFont="1" applyFill="1" applyBorder="1" applyAlignment="1" applyProtection="1">
      <alignment horizontal="center"/>
      <protection/>
    </xf>
    <xf numFmtId="1" fontId="5" fillId="0" borderId="34" xfId="0" applyNumberFormat="1" applyFont="1" applyFill="1" applyBorder="1" applyAlignment="1" applyProtection="1">
      <alignment horizontal="center"/>
      <protection/>
    </xf>
    <xf numFmtId="1" fontId="5" fillId="0" borderId="32" xfId="0" applyNumberFormat="1" applyFont="1" applyFill="1" applyBorder="1" applyAlignment="1" applyProtection="1">
      <alignment horizontal="center"/>
      <protection/>
    </xf>
    <xf numFmtId="2" fontId="5" fillId="0" borderId="35" xfId="0" applyNumberFormat="1" applyFont="1" applyFill="1" applyBorder="1" applyAlignment="1" applyProtection="1">
      <alignment horizontal="center"/>
      <protection/>
    </xf>
    <xf numFmtId="2" fontId="5" fillId="0" borderId="31" xfId="0" applyNumberFormat="1" applyFont="1" applyFill="1" applyBorder="1" applyAlignment="1" applyProtection="1">
      <alignment horizontal="center"/>
      <protection/>
    </xf>
    <xf numFmtId="1" fontId="5" fillId="35" borderId="31" xfId="0" applyNumberFormat="1" applyFont="1" applyFill="1" applyBorder="1" applyAlignment="1" applyProtection="1">
      <alignment/>
      <protection/>
    </xf>
    <xf numFmtId="1" fontId="5" fillId="35" borderId="31" xfId="0" applyNumberFormat="1" applyFont="1" applyFill="1" applyBorder="1" applyAlignment="1" applyProtection="1">
      <alignment horizontal="center"/>
      <protection/>
    </xf>
    <xf numFmtId="1" fontId="5" fillId="35" borderId="34" xfId="0" applyNumberFormat="1" applyFont="1" applyFill="1" applyBorder="1" applyAlignment="1" applyProtection="1">
      <alignment horizontal="center"/>
      <protection/>
    </xf>
    <xf numFmtId="1" fontId="5" fillId="35" borderId="32" xfId="0" applyNumberFormat="1" applyFont="1" applyFill="1" applyBorder="1" applyAlignment="1" applyProtection="1">
      <alignment horizontal="center"/>
      <protection/>
    </xf>
    <xf numFmtId="2" fontId="5" fillId="35" borderId="35" xfId="0" applyNumberFormat="1" applyFont="1" applyFill="1" applyBorder="1" applyAlignment="1" applyProtection="1">
      <alignment horizontal="center"/>
      <protection/>
    </xf>
    <xf numFmtId="0" fontId="5" fillId="36" borderId="30" xfId="0" applyFont="1" applyFill="1" applyBorder="1" applyAlignment="1" applyProtection="1">
      <alignment/>
      <protection locked="0"/>
    </xf>
    <xf numFmtId="2" fontId="4" fillId="0" borderId="36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38" bestFit="1" customWidth="1"/>
    <col min="2" max="2" width="4.7109375" style="38" hidden="1" customWidth="1"/>
    <col min="3" max="3" width="6.28125" style="38" hidden="1" customWidth="1"/>
    <col min="4" max="4" width="4.7109375" style="38" hidden="1" customWidth="1"/>
    <col min="5" max="5" width="8.28125" style="39" customWidth="1"/>
    <col min="6" max="8" width="6.00390625" style="40" customWidth="1"/>
    <col min="9" max="9" width="13.8515625" style="40" customWidth="1"/>
    <col min="10" max="10" width="8.57421875" style="41" customWidth="1"/>
    <col min="11" max="11" width="3.7109375" style="42" customWidth="1"/>
    <col min="12" max="12" width="4.57421875" style="42" bestFit="1" customWidth="1"/>
    <col min="13" max="13" width="3.8515625" style="42" customWidth="1"/>
    <col min="14" max="14" width="8.57421875" style="43" customWidth="1"/>
    <col min="15" max="15" width="4.57421875" style="40" bestFit="1" customWidth="1"/>
    <col min="16" max="16" width="8.28125" style="41" customWidth="1"/>
    <col min="17" max="17" width="3.7109375" style="42" customWidth="1"/>
    <col min="18" max="18" width="4.57421875" style="42" bestFit="1" customWidth="1"/>
    <col min="19" max="19" width="3.8515625" style="42" customWidth="1"/>
    <col min="20" max="20" width="8.28125" style="43" customWidth="1"/>
    <col min="21" max="21" width="4.57421875" style="40" bestFit="1" customWidth="1"/>
    <col min="22" max="22" width="8.421875" style="41" customWidth="1"/>
    <col min="23" max="23" width="3.7109375" style="42" customWidth="1"/>
    <col min="24" max="24" width="4.57421875" style="42" bestFit="1" customWidth="1"/>
    <col min="25" max="25" width="3.8515625" style="42" customWidth="1"/>
    <col min="26" max="26" width="8.421875" style="43" customWidth="1"/>
    <col min="27" max="27" width="4.57421875" style="40" bestFit="1" customWidth="1"/>
    <col min="28" max="28" width="9.28125" style="41" customWidth="1"/>
    <col min="29" max="29" width="3.7109375" style="42" customWidth="1"/>
    <col min="30" max="30" width="4.57421875" style="42" bestFit="1" customWidth="1"/>
    <col min="31" max="31" width="3.8515625" style="42" customWidth="1"/>
    <col min="32" max="32" width="9.00390625" style="43" customWidth="1"/>
    <col min="33" max="33" width="4.57421875" style="40" bestFit="1" customWidth="1"/>
    <col min="34" max="34" width="9.00390625" style="41" customWidth="1"/>
    <col min="35" max="35" width="3.7109375" style="42" customWidth="1"/>
    <col min="36" max="36" width="4.57421875" style="42" bestFit="1" customWidth="1"/>
    <col min="37" max="37" width="3.8515625" style="42" customWidth="1"/>
    <col min="38" max="38" width="8.28125" style="43" customWidth="1"/>
    <col min="39" max="39" width="4.57421875" style="40" bestFit="1" customWidth="1"/>
    <col min="40" max="40" width="32.421875" style="44" customWidth="1"/>
    <col min="41" max="16384" width="7.8515625" style="44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8" t="s">
        <v>4</v>
      </c>
      <c r="K1" s="59"/>
      <c r="L1" s="59"/>
      <c r="M1" s="59"/>
      <c r="N1" s="5"/>
      <c r="O1" s="6"/>
      <c r="P1" s="58" t="s">
        <v>5</v>
      </c>
      <c r="Q1" s="59"/>
      <c r="R1" s="59"/>
      <c r="S1" s="59"/>
      <c r="T1" s="5"/>
      <c r="U1" s="6"/>
      <c r="V1" s="58" t="s">
        <v>6</v>
      </c>
      <c r="W1" s="59"/>
      <c r="X1" s="59"/>
      <c r="Y1" s="59"/>
      <c r="Z1" s="5"/>
      <c r="AA1" s="6"/>
      <c r="AB1" s="58" t="s">
        <v>7</v>
      </c>
      <c r="AC1" s="59"/>
      <c r="AD1" s="59"/>
      <c r="AE1" s="59"/>
      <c r="AF1" s="5"/>
      <c r="AG1" s="6"/>
      <c r="AH1" s="58" t="s">
        <v>8</v>
      </c>
      <c r="AI1" s="59"/>
      <c r="AJ1" s="59"/>
      <c r="AK1" s="59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37" customFormat="1" ht="15.75">
      <c r="A4" s="28" t="s">
        <v>30</v>
      </c>
      <c r="B4" s="29"/>
      <c r="C4" s="30"/>
      <c r="D4" s="31"/>
      <c r="E4" s="52">
        <f aca="true" t="shared" si="0" ref="E4:E37">RANK(F4,F$3:F$38,1)</f>
        <v>1</v>
      </c>
      <c r="F4" s="53">
        <f aca="true" t="shared" si="1" ref="F4:F37">O4+U4+AA4+AG4+AM4</f>
        <v>7</v>
      </c>
      <c r="G4" s="54">
        <f aca="true" t="shared" si="2" ref="G4:G37">IF(K4=0,1,0)+IF(Q4=0,1,0)+IF(W4=0,1,0)+IF(AC4=0,1,0)+IF(AI4=0,1,0)</f>
        <v>4</v>
      </c>
      <c r="H4" s="55">
        <f aca="true" t="shared" si="3" ref="H4:H37">K4+Q4+W4+AC4+AI4</f>
        <v>2</v>
      </c>
      <c r="I4" s="56">
        <f aca="true" t="shared" si="4" ref="I4:I37">N4+T4+Z4+AF4+AL4</f>
        <v>172.3</v>
      </c>
      <c r="J4" s="33">
        <v>29.86</v>
      </c>
      <c r="K4" s="34"/>
      <c r="L4" s="35">
        <v>0</v>
      </c>
      <c r="M4" s="35">
        <v>0</v>
      </c>
      <c r="N4" s="36">
        <f aca="true" t="shared" si="5" ref="N4:N37">IF((OR(J4="",J4="DNF",J4="DQ",J4="DNC")),"",(J4+(5*K4)+(L4*10)-(M4*10)))</f>
        <v>29.86</v>
      </c>
      <c r="O4" s="32">
        <f aca="true" t="shared" si="6" ref="O4:O37">IF(N4="",Default_Rank_Score,RANK(N4,N$3:N$38,1))</f>
        <v>2</v>
      </c>
      <c r="P4" s="33">
        <v>42.08</v>
      </c>
      <c r="Q4" s="34">
        <v>2</v>
      </c>
      <c r="R4" s="35">
        <v>0</v>
      </c>
      <c r="S4" s="35">
        <v>0</v>
      </c>
      <c r="T4" s="36">
        <f aca="true" t="shared" si="7" ref="T4:T37">IF((OR(P4="",P4="DNF",P4="DQ",P4="DNC")),"",(P4+(5*Q4)+(R4*10)-(S4*10)))</f>
        <v>52.08</v>
      </c>
      <c r="U4" s="32">
        <f aca="true" t="shared" si="8" ref="U4:U37">IF(T4="",Default_Rank_Score,RANK(T4,T$3:T$38,1))</f>
        <v>2</v>
      </c>
      <c r="V4" s="33">
        <v>29.08</v>
      </c>
      <c r="W4" s="34"/>
      <c r="X4" s="35">
        <v>0</v>
      </c>
      <c r="Y4" s="35">
        <v>0</v>
      </c>
      <c r="Z4" s="36">
        <f aca="true" t="shared" si="9" ref="Z4:Z37">IF((OR(V4="",V4="DNF",V4="DQ",V4="DNC")),"",(V4+(5*W4)+(X4*10)-(Y4*10)))</f>
        <v>29.08</v>
      </c>
      <c r="AA4" s="32">
        <f aca="true" t="shared" si="10" ref="AA4:AA37">IF(Z4="",Default_Rank_Score,RANK(Z4,Z$3:Z$38,1))</f>
        <v>1</v>
      </c>
      <c r="AB4" s="33">
        <v>29.54</v>
      </c>
      <c r="AC4" s="34"/>
      <c r="AD4" s="35">
        <v>0</v>
      </c>
      <c r="AE4" s="35">
        <v>0</v>
      </c>
      <c r="AF4" s="36">
        <f aca="true" t="shared" si="11" ref="AF4:AF37">IF((OR(AB4="",AB4="DNF",AB4="DQ",AB4="DNC")),"",(AB4+(5*AC4)+(AD4*10)-(AE4*10)))</f>
        <v>29.54</v>
      </c>
      <c r="AG4" s="32">
        <f aca="true" t="shared" si="12" ref="AG4:AG37">IF(AF4="",Default_Rank_Score,RANK(AF4,AF$3:AF$38,1))</f>
        <v>1</v>
      </c>
      <c r="AH4" s="33">
        <v>31.74</v>
      </c>
      <c r="AI4" s="34"/>
      <c r="AJ4" s="35">
        <v>0</v>
      </c>
      <c r="AK4" s="35">
        <v>0</v>
      </c>
      <c r="AL4" s="36">
        <f aca="true" t="shared" si="13" ref="AL4:AL37">IF((OR(AH4="",AH4="DNF",AH4="DQ",AH4="DNC")),"",(AH4+(5*AI4)+(AJ4*10)-(AK4*10)))</f>
        <v>31.74</v>
      </c>
      <c r="AM4" s="32">
        <f aca="true" t="shared" si="14" ref="AM4:AM37">IF(AL4="",Default_Rank_Score,RANK(AL4,AL$3:AL$38,1))</f>
        <v>1</v>
      </c>
      <c r="AN4" s="37" t="s">
        <v>31</v>
      </c>
    </row>
    <row r="5" spans="1:40" s="37" customFormat="1" ht="15.75">
      <c r="A5" s="28" t="s">
        <v>50</v>
      </c>
      <c r="B5" s="29"/>
      <c r="C5" s="30"/>
      <c r="D5" s="31"/>
      <c r="E5" s="52">
        <f t="shared" si="0"/>
        <v>2</v>
      </c>
      <c r="F5" s="53">
        <f t="shared" si="1"/>
        <v>14</v>
      </c>
      <c r="G5" s="54">
        <f t="shared" si="2"/>
        <v>3</v>
      </c>
      <c r="H5" s="55">
        <f t="shared" si="3"/>
        <v>6</v>
      </c>
      <c r="I5" s="56">
        <f t="shared" si="4"/>
        <v>199.09</v>
      </c>
      <c r="J5" s="33">
        <v>29.43</v>
      </c>
      <c r="K5" s="45">
        <v>0</v>
      </c>
      <c r="L5" s="35">
        <v>0</v>
      </c>
      <c r="M5" s="35">
        <v>0</v>
      </c>
      <c r="N5" s="36">
        <f t="shared" si="5"/>
        <v>29.43</v>
      </c>
      <c r="O5" s="32">
        <f t="shared" si="6"/>
        <v>1</v>
      </c>
      <c r="P5" s="33">
        <v>40.1</v>
      </c>
      <c r="Q5" s="34">
        <v>5</v>
      </c>
      <c r="R5" s="35">
        <v>0</v>
      </c>
      <c r="S5" s="35">
        <v>0</v>
      </c>
      <c r="T5" s="36">
        <f t="shared" si="7"/>
        <v>65.1</v>
      </c>
      <c r="U5" s="32">
        <f t="shared" si="8"/>
        <v>5</v>
      </c>
      <c r="V5" s="33">
        <v>31.33</v>
      </c>
      <c r="W5" s="34"/>
      <c r="X5" s="35">
        <v>0</v>
      </c>
      <c r="Y5" s="35">
        <v>0</v>
      </c>
      <c r="Z5" s="36">
        <f t="shared" si="9"/>
        <v>31.33</v>
      </c>
      <c r="AA5" s="32">
        <f t="shared" si="10"/>
        <v>2</v>
      </c>
      <c r="AB5" s="33">
        <v>32.1</v>
      </c>
      <c r="AC5" s="34">
        <v>1</v>
      </c>
      <c r="AD5" s="35">
        <v>0</v>
      </c>
      <c r="AE5" s="35">
        <v>0</v>
      </c>
      <c r="AF5" s="36">
        <f t="shared" si="11"/>
        <v>37.1</v>
      </c>
      <c r="AG5" s="32">
        <f t="shared" si="12"/>
        <v>4</v>
      </c>
      <c r="AH5" s="33">
        <v>36.13</v>
      </c>
      <c r="AI5" s="34"/>
      <c r="AJ5" s="35">
        <v>0</v>
      </c>
      <c r="AK5" s="35">
        <v>0</v>
      </c>
      <c r="AL5" s="36">
        <f t="shared" si="13"/>
        <v>36.13</v>
      </c>
      <c r="AM5" s="32">
        <f t="shared" si="14"/>
        <v>2</v>
      </c>
      <c r="AN5" s="37" t="s">
        <v>31</v>
      </c>
    </row>
    <row r="6" spans="1:40" s="37" customFormat="1" ht="15.75">
      <c r="A6" s="28" t="s">
        <v>47</v>
      </c>
      <c r="B6" s="29"/>
      <c r="C6" s="30"/>
      <c r="D6" s="31"/>
      <c r="E6" s="52">
        <f t="shared" si="0"/>
        <v>3</v>
      </c>
      <c r="F6" s="53">
        <f t="shared" si="1"/>
        <v>23</v>
      </c>
      <c r="G6" s="54">
        <f t="shared" si="2"/>
        <v>4</v>
      </c>
      <c r="H6" s="55">
        <f t="shared" si="3"/>
        <v>4</v>
      </c>
      <c r="I6" s="56">
        <f t="shared" si="4"/>
        <v>212.93000000000004</v>
      </c>
      <c r="J6" s="33">
        <v>38.32</v>
      </c>
      <c r="K6" s="34"/>
      <c r="L6" s="35">
        <v>0</v>
      </c>
      <c r="M6" s="35">
        <v>0</v>
      </c>
      <c r="N6" s="36">
        <f t="shared" si="5"/>
        <v>38.32</v>
      </c>
      <c r="O6" s="32">
        <f t="shared" si="6"/>
        <v>6</v>
      </c>
      <c r="P6" s="33">
        <v>45.33</v>
      </c>
      <c r="Q6" s="34">
        <v>4</v>
      </c>
      <c r="R6" s="35">
        <v>0</v>
      </c>
      <c r="S6" s="35">
        <v>0</v>
      </c>
      <c r="T6" s="36">
        <f t="shared" si="7"/>
        <v>65.33</v>
      </c>
      <c r="U6" s="32">
        <f t="shared" si="8"/>
        <v>7</v>
      </c>
      <c r="V6" s="33">
        <v>36.7</v>
      </c>
      <c r="W6" s="34"/>
      <c r="X6" s="35">
        <v>0</v>
      </c>
      <c r="Y6" s="35">
        <v>0</v>
      </c>
      <c r="Z6" s="36">
        <f t="shared" si="9"/>
        <v>36.7</v>
      </c>
      <c r="AA6" s="32">
        <f t="shared" si="10"/>
        <v>4</v>
      </c>
      <c r="AB6" s="33">
        <v>35.21</v>
      </c>
      <c r="AC6" s="34"/>
      <c r="AD6" s="35">
        <v>0</v>
      </c>
      <c r="AE6" s="35">
        <v>0</v>
      </c>
      <c r="AF6" s="36">
        <f t="shared" si="11"/>
        <v>35.21</v>
      </c>
      <c r="AG6" s="32">
        <f t="shared" si="12"/>
        <v>3</v>
      </c>
      <c r="AH6" s="33">
        <v>37.37</v>
      </c>
      <c r="AI6" s="45">
        <v>0</v>
      </c>
      <c r="AJ6" s="35">
        <v>0</v>
      </c>
      <c r="AK6" s="35">
        <v>0</v>
      </c>
      <c r="AL6" s="36">
        <f t="shared" si="13"/>
        <v>37.37</v>
      </c>
      <c r="AM6" s="32">
        <f t="shared" si="14"/>
        <v>3</v>
      </c>
      <c r="AN6" s="37" t="s">
        <v>48</v>
      </c>
    </row>
    <row r="7" spans="1:40" s="37" customFormat="1" ht="15.75">
      <c r="A7" s="28" t="s">
        <v>70</v>
      </c>
      <c r="B7" s="29"/>
      <c r="C7" s="30"/>
      <c r="D7" s="31"/>
      <c r="E7" s="52">
        <f t="shared" si="0"/>
        <v>4</v>
      </c>
      <c r="F7" s="53">
        <f t="shared" si="1"/>
        <v>25</v>
      </c>
      <c r="G7" s="54">
        <f t="shared" si="2"/>
        <v>4</v>
      </c>
      <c r="H7" s="55">
        <f t="shared" si="3"/>
        <v>4</v>
      </c>
      <c r="I7" s="56">
        <f t="shared" si="4"/>
        <v>217.08</v>
      </c>
      <c r="J7" s="33">
        <v>34.83</v>
      </c>
      <c r="K7" s="34"/>
      <c r="L7" s="35">
        <v>0</v>
      </c>
      <c r="M7" s="35">
        <v>0</v>
      </c>
      <c r="N7" s="36">
        <f t="shared" si="5"/>
        <v>34.83</v>
      </c>
      <c r="O7" s="32">
        <f t="shared" si="6"/>
        <v>3</v>
      </c>
      <c r="P7" s="33">
        <v>51.02</v>
      </c>
      <c r="Q7" s="45">
        <v>4</v>
      </c>
      <c r="R7" s="35">
        <v>0</v>
      </c>
      <c r="S7" s="35">
        <v>0</v>
      </c>
      <c r="T7" s="36">
        <f t="shared" si="7"/>
        <v>71.02000000000001</v>
      </c>
      <c r="U7" s="32">
        <f t="shared" si="8"/>
        <v>10</v>
      </c>
      <c r="V7" s="33">
        <v>33.92</v>
      </c>
      <c r="W7" s="34"/>
      <c r="X7" s="35">
        <v>0</v>
      </c>
      <c r="Y7" s="35">
        <v>0</v>
      </c>
      <c r="Z7" s="36">
        <f t="shared" si="9"/>
        <v>33.92</v>
      </c>
      <c r="AA7" s="32">
        <f t="shared" si="10"/>
        <v>3</v>
      </c>
      <c r="AB7" s="33">
        <v>38.1</v>
      </c>
      <c r="AC7" s="34"/>
      <c r="AD7" s="35">
        <v>0</v>
      </c>
      <c r="AE7" s="35">
        <v>0</v>
      </c>
      <c r="AF7" s="36">
        <f t="shared" si="11"/>
        <v>38.1</v>
      </c>
      <c r="AG7" s="32">
        <f t="shared" si="12"/>
        <v>5</v>
      </c>
      <c r="AH7" s="33">
        <v>39.21</v>
      </c>
      <c r="AI7" s="34"/>
      <c r="AJ7" s="35">
        <v>0</v>
      </c>
      <c r="AK7" s="35">
        <v>0</v>
      </c>
      <c r="AL7" s="36">
        <f t="shared" si="13"/>
        <v>39.21</v>
      </c>
      <c r="AM7" s="32">
        <f t="shared" si="14"/>
        <v>4</v>
      </c>
      <c r="AN7" s="37" t="s">
        <v>25</v>
      </c>
    </row>
    <row r="8" spans="1:40" s="37" customFormat="1" ht="15.75">
      <c r="A8" s="28" t="s">
        <v>49</v>
      </c>
      <c r="B8" s="29"/>
      <c r="C8" s="30"/>
      <c r="D8" s="31"/>
      <c r="E8" s="52">
        <f t="shared" si="0"/>
        <v>5</v>
      </c>
      <c r="F8" s="53">
        <f t="shared" si="1"/>
        <v>34</v>
      </c>
      <c r="G8" s="54">
        <f t="shared" si="2"/>
        <v>3</v>
      </c>
      <c r="H8" s="55">
        <f t="shared" si="3"/>
        <v>4</v>
      </c>
      <c r="I8" s="56">
        <f t="shared" si="4"/>
        <v>227.88000000000002</v>
      </c>
      <c r="J8" s="33">
        <v>35.44</v>
      </c>
      <c r="K8" s="34"/>
      <c r="L8" s="35">
        <v>0</v>
      </c>
      <c r="M8" s="35">
        <v>0</v>
      </c>
      <c r="N8" s="36">
        <f t="shared" si="5"/>
        <v>35.44</v>
      </c>
      <c r="O8" s="32">
        <f t="shared" si="6"/>
        <v>4</v>
      </c>
      <c r="P8" s="33">
        <v>53.21</v>
      </c>
      <c r="Q8" s="45">
        <v>3</v>
      </c>
      <c r="R8" s="35">
        <v>0</v>
      </c>
      <c r="S8" s="35">
        <v>0</v>
      </c>
      <c r="T8" s="36">
        <f t="shared" si="7"/>
        <v>68.21000000000001</v>
      </c>
      <c r="U8" s="32">
        <f t="shared" si="8"/>
        <v>9</v>
      </c>
      <c r="V8" s="33">
        <v>41.45</v>
      </c>
      <c r="W8" s="34"/>
      <c r="X8" s="35">
        <v>0</v>
      </c>
      <c r="Y8" s="35">
        <v>0</v>
      </c>
      <c r="Z8" s="36">
        <f t="shared" si="9"/>
        <v>41.45</v>
      </c>
      <c r="AA8" s="32">
        <f t="shared" si="10"/>
        <v>8</v>
      </c>
      <c r="AB8" s="33">
        <v>34.84</v>
      </c>
      <c r="AC8" s="34"/>
      <c r="AD8" s="35">
        <v>0</v>
      </c>
      <c r="AE8" s="35">
        <v>0</v>
      </c>
      <c r="AF8" s="36">
        <f t="shared" si="11"/>
        <v>34.84</v>
      </c>
      <c r="AG8" s="32">
        <f t="shared" si="12"/>
        <v>2</v>
      </c>
      <c r="AH8" s="33">
        <v>42.94</v>
      </c>
      <c r="AI8" s="34">
        <v>1</v>
      </c>
      <c r="AJ8" s="35">
        <v>0</v>
      </c>
      <c r="AK8" s="35">
        <v>0</v>
      </c>
      <c r="AL8" s="36">
        <f t="shared" si="13"/>
        <v>47.94</v>
      </c>
      <c r="AM8" s="32">
        <f t="shared" si="14"/>
        <v>11</v>
      </c>
      <c r="AN8" s="37" t="s">
        <v>31</v>
      </c>
    </row>
    <row r="9" spans="1:40" s="37" customFormat="1" ht="15.75">
      <c r="A9" s="28" t="s">
        <v>53</v>
      </c>
      <c r="B9" s="29"/>
      <c r="C9" s="30"/>
      <c r="D9" s="31"/>
      <c r="E9" s="52">
        <f t="shared" si="0"/>
        <v>6</v>
      </c>
      <c r="F9" s="53">
        <f t="shared" si="1"/>
        <v>35</v>
      </c>
      <c r="G9" s="54">
        <f t="shared" si="2"/>
        <v>5</v>
      </c>
      <c r="H9" s="55">
        <f t="shared" si="3"/>
        <v>0</v>
      </c>
      <c r="I9" s="56">
        <f t="shared" si="4"/>
        <v>222.17000000000002</v>
      </c>
      <c r="J9" s="33">
        <v>40.31</v>
      </c>
      <c r="K9" s="45">
        <v>0</v>
      </c>
      <c r="L9" s="35">
        <v>0</v>
      </c>
      <c r="M9" s="35">
        <v>0</v>
      </c>
      <c r="N9" s="36">
        <f t="shared" si="5"/>
        <v>40.31</v>
      </c>
      <c r="O9" s="32">
        <f t="shared" si="6"/>
        <v>8</v>
      </c>
      <c r="P9" s="33">
        <v>51.2</v>
      </c>
      <c r="Q9" s="34"/>
      <c r="R9" s="35">
        <v>0</v>
      </c>
      <c r="S9" s="35">
        <v>0</v>
      </c>
      <c r="T9" s="36">
        <f t="shared" si="7"/>
        <v>51.2</v>
      </c>
      <c r="U9" s="32">
        <f t="shared" si="8"/>
        <v>1</v>
      </c>
      <c r="V9" s="33">
        <v>42.36</v>
      </c>
      <c r="W9" s="34"/>
      <c r="X9" s="35">
        <v>0</v>
      </c>
      <c r="Y9" s="35">
        <v>0</v>
      </c>
      <c r="Z9" s="36">
        <f t="shared" si="9"/>
        <v>42.36</v>
      </c>
      <c r="AA9" s="32">
        <f t="shared" si="10"/>
        <v>9</v>
      </c>
      <c r="AB9" s="33">
        <v>42.69</v>
      </c>
      <c r="AC9" s="34"/>
      <c r="AD9" s="35">
        <v>0</v>
      </c>
      <c r="AE9" s="35">
        <v>0</v>
      </c>
      <c r="AF9" s="36">
        <f t="shared" si="11"/>
        <v>42.69</v>
      </c>
      <c r="AG9" s="32">
        <f t="shared" si="12"/>
        <v>10</v>
      </c>
      <c r="AH9" s="33">
        <v>45.61</v>
      </c>
      <c r="AI9" s="34"/>
      <c r="AJ9" s="35">
        <v>0</v>
      </c>
      <c r="AK9" s="35">
        <v>0</v>
      </c>
      <c r="AL9" s="36">
        <f t="shared" si="13"/>
        <v>45.61</v>
      </c>
      <c r="AM9" s="32">
        <f t="shared" si="14"/>
        <v>7</v>
      </c>
      <c r="AN9" s="37" t="s">
        <v>25</v>
      </c>
    </row>
    <row r="10" spans="1:40" s="37" customFormat="1" ht="15.75">
      <c r="A10" s="28" t="s">
        <v>71</v>
      </c>
      <c r="B10" s="29"/>
      <c r="C10" s="30"/>
      <c r="D10" s="31"/>
      <c r="E10" s="52">
        <f t="shared" si="0"/>
        <v>7</v>
      </c>
      <c r="F10" s="53">
        <f t="shared" si="1"/>
        <v>42</v>
      </c>
      <c r="G10" s="54">
        <f t="shared" si="2"/>
        <v>4</v>
      </c>
      <c r="H10" s="55">
        <f t="shared" si="3"/>
        <v>4</v>
      </c>
      <c r="I10" s="56">
        <f t="shared" si="4"/>
        <v>245.56</v>
      </c>
      <c r="J10" s="33">
        <v>40.05</v>
      </c>
      <c r="K10" s="34"/>
      <c r="L10" s="35">
        <v>0</v>
      </c>
      <c r="M10" s="35">
        <v>0</v>
      </c>
      <c r="N10" s="36">
        <f t="shared" si="5"/>
        <v>40.05</v>
      </c>
      <c r="O10" s="32">
        <f t="shared" si="6"/>
        <v>7</v>
      </c>
      <c r="P10" s="33">
        <v>58.62</v>
      </c>
      <c r="Q10" s="45">
        <v>4</v>
      </c>
      <c r="R10" s="35">
        <v>0</v>
      </c>
      <c r="S10" s="35">
        <v>0</v>
      </c>
      <c r="T10" s="36">
        <f t="shared" si="7"/>
        <v>78.62</v>
      </c>
      <c r="U10" s="32">
        <f t="shared" si="8"/>
        <v>14</v>
      </c>
      <c r="V10" s="33">
        <v>38.82</v>
      </c>
      <c r="W10" s="34"/>
      <c r="X10" s="35">
        <v>0</v>
      </c>
      <c r="Y10" s="35">
        <v>0</v>
      </c>
      <c r="Z10" s="36">
        <f t="shared" si="9"/>
        <v>38.82</v>
      </c>
      <c r="AA10" s="32">
        <f t="shared" si="10"/>
        <v>5</v>
      </c>
      <c r="AB10" s="33">
        <v>41.85</v>
      </c>
      <c r="AC10" s="34"/>
      <c r="AD10" s="35">
        <v>0</v>
      </c>
      <c r="AE10" s="35">
        <v>0</v>
      </c>
      <c r="AF10" s="36">
        <f t="shared" si="11"/>
        <v>41.85</v>
      </c>
      <c r="AG10" s="32">
        <f t="shared" si="12"/>
        <v>8</v>
      </c>
      <c r="AH10" s="33">
        <v>46.22</v>
      </c>
      <c r="AI10" s="34"/>
      <c r="AJ10" s="35">
        <v>0</v>
      </c>
      <c r="AK10" s="35">
        <v>0</v>
      </c>
      <c r="AL10" s="36">
        <f t="shared" si="13"/>
        <v>46.22</v>
      </c>
      <c r="AM10" s="32">
        <f t="shared" si="14"/>
        <v>8</v>
      </c>
      <c r="AN10" s="37" t="s">
        <v>40</v>
      </c>
    </row>
    <row r="11" spans="1:40" s="37" customFormat="1" ht="15.75">
      <c r="A11" s="28" t="s">
        <v>38</v>
      </c>
      <c r="B11" s="29"/>
      <c r="C11" s="30"/>
      <c r="D11" s="31"/>
      <c r="E11" s="52">
        <f t="shared" si="0"/>
        <v>8</v>
      </c>
      <c r="F11" s="53">
        <f t="shared" si="1"/>
        <v>51</v>
      </c>
      <c r="G11" s="54">
        <f t="shared" si="2"/>
        <v>4</v>
      </c>
      <c r="H11" s="55">
        <f t="shared" si="3"/>
        <v>3</v>
      </c>
      <c r="I11" s="56">
        <f t="shared" si="4"/>
        <v>257.64</v>
      </c>
      <c r="J11" s="33">
        <v>38.18</v>
      </c>
      <c r="K11" s="34"/>
      <c r="L11" s="35">
        <v>0</v>
      </c>
      <c r="M11" s="35">
        <v>0</v>
      </c>
      <c r="N11" s="36">
        <f t="shared" si="5"/>
        <v>38.18</v>
      </c>
      <c r="O11" s="32">
        <f t="shared" si="6"/>
        <v>5</v>
      </c>
      <c r="P11" s="33">
        <v>50.19</v>
      </c>
      <c r="Q11" s="34">
        <v>3</v>
      </c>
      <c r="R11" s="35">
        <v>0</v>
      </c>
      <c r="S11" s="35">
        <v>0</v>
      </c>
      <c r="T11" s="36">
        <f t="shared" si="7"/>
        <v>65.19</v>
      </c>
      <c r="U11" s="32">
        <f t="shared" si="8"/>
        <v>6</v>
      </c>
      <c r="V11" s="33">
        <v>43.97</v>
      </c>
      <c r="W11" s="34"/>
      <c r="X11" s="35">
        <v>0</v>
      </c>
      <c r="Y11" s="35">
        <v>0</v>
      </c>
      <c r="Z11" s="36">
        <f t="shared" si="9"/>
        <v>43.97</v>
      </c>
      <c r="AA11" s="32">
        <f t="shared" si="10"/>
        <v>10</v>
      </c>
      <c r="AB11" s="33">
        <v>56.66</v>
      </c>
      <c r="AC11" s="34"/>
      <c r="AD11" s="35">
        <v>0</v>
      </c>
      <c r="AE11" s="35">
        <v>0</v>
      </c>
      <c r="AF11" s="36">
        <f t="shared" si="11"/>
        <v>56.66</v>
      </c>
      <c r="AG11" s="32">
        <f t="shared" si="12"/>
        <v>18</v>
      </c>
      <c r="AH11" s="33">
        <v>53.64</v>
      </c>
      <c r="AI11" s="34"/>
      <c r="AJ11" s="35">
        <v>0</v>
      </c>
      <c r="AK11" s="35">
        <v>0</v>
      </c>
      <c r="AL11" s="36">
        <f t="shared" si="13"/>
        <v>53.64</v>
      </c>
      <c r="AM11" s="32">
        <f t="shared" si="14"/>
        <v>12</v>
      </c>
      <c r="AN11" s="37" t="s">
        <v>33</v>
      </c>
    </row>
    <row r="12" spans="1:40" s="37" customFormat="1" ht="15.75">
      <c r="A12" s="28" t="s">
        <v>41</v>
      </c>
      <c r="B12" s="29"/>
      <c r="C12" s="30"/>
      <c r="D12" s="31"/>
      <c r="E12" s="52">
        <f t="shared" si="0"/>
        <v>9</v>
      </c>
      <c r="F12" s="53">
        <f t="shared" si="1"/>
        <v>54</v>
      </c>
      <c r="G12" s="54">
        <f t="shared" si="2"/>
        <v>2</v>
      </c>
      <c r="H12" s="55">
        <f t="shared" si="3"/>
        <v>4</v>
      </c>
      <c r="I12" s="56">
        <f t="shared" si="4"/>
        <v>258.96</v>
      </c>
      <c r="J12" s="33">
        <v>42.06</v>
      </c>
      <c r="K12" s="34"/>
      <c r="L12" s="35">
        <v>0</v>
      </c>
      <c r="M12" s="35">
        <v>0</v>
      </c>
      <c r="N12" s="36">
        <f t="shared" si="5"/>
        <v>42.06</v>
      </c>
      <c r="O12" s="32">
        <f t="shared" si="6"/>
        <v>10</v>
      </c>
      <c r="P12" s="33">
        <v>54.01</v>
      </c>
      <c r="Q12" s="34">
        <v>1</v>
      </c>
      <c r="R12" s="35">
        <v>0</v>
      </c>
      <c r="S12" s="35">
        <v>0</v>
      </c>
      <c r="T12" s="36">
        <f t="shared" si="7"/>
        <v>59.01</v>
      </c>
      <c r="U12" s="32">
        <f t="shared" si="8"/>
        <v>3</v>
      </c>
      <c r="V12" s="33">
        <v>51.1</v>
      </c>
      <c r="W12" s="34">
        <v>1</v>
      </c>
      <c r="X12" s="35">
        <v>0</v>
      </c>
      <c r="Y12" s="35">
        <v>0</v>
      </c>
      <c r="Z12" s="36">
        <f t="shared" si="9"/>
        <v>56.1</v>
      </c>
      <c r="AA12" s="32">
        <f t="shared" si="10"/>
        <v>18</v>
      </c>
      <c r="AB12" s="33">
        <v>46.39</v>
      </c>
      <c r="AC12" s="34">
        <v>2</v>
      </c>
      <c r="AD12" s="35">
        <v>0</v>
      </c>
      <c r="AE12" s="35">
        <v>0</v>
      </c>
      <c r="AF12" s="36">
        <f t="shared" si="11"/>
        <v>56.39</v>
      </c>
      <c r="AG12" s="32">
        <f t="shared" si="12"/>
        <v>17</v>
      </c>
      <c r="AH12" s="33">
        <v>45.4</v>
      </c>
      <c r="AI12" s="34"/>
      <c r="AJ12" s="35">
        <v>0</v>
      </c>
      <c r="AK12" s="35">
        <v>0</v>
      </c>
      <c r="AL12" s="36">
        <f t="shared" si="13"/>
        <v>45.4</v>
      </c>
      <c r="AM12" s="32">
        <f t="shared" si="14"/>
        <v>6</v>
      </c>
      <c r="AN12" s="37" t="s">
        <v>42</v>
      </c>
    </row>
    <row r="13" spans="1:40" s="37" customFormat="1" ht="15.75">
      <c r="A13" s="28" t="s">
        <v>59</v>
      </c>
      <c r="B13" s="29"/>
      <c r="C13" s="30"/>
      <c r="D13" s="31"/>
      <c r="E13" s="52">
        <f t="shared" si="0"/>
        <v>10</v>
      </c>
      <c r="F13" s="53">
        <f t="shared" si="1"/>
        <v>55</v>
      </c>
      <c r="G13" s="54">
        <f t="shared" si="2"/>
        <v>4</v>
      </c>
      <c r="H13" s="55">
        <f t="shared" si="3"/>
        <v>6</v>
      </c>
      <c r="I13" s="56">
        <f t="shared" si="4"/>
        <v>258.74</v>
      </c>
      <c r="J13" s="33">
        <v>40.83</v>
      </c>
      <c r="K13" s="34"/>
      <c r="L13" s="35">
        <v>0</v>
      </c>
      <c r="M13" s="35">
        <v>0</v>
      </c>
      <c r="N13" s="36">
        <f t="shared" si="5"/>
        <v>40.83</v>
      </c>
      <c r="O13" s="32">
        <f t="shared" si="6"/>
        <v>9</v>
      </c>
      <c r="P13" s="33">
        <v>52.63</v>
      </c>
      <c r="Q13" s="34">
        <v>6</v>
      </c>
      <c r="R13" s="35">
        <v>0</v>
      </c>
      <c r="S13" s="35">
        <v>0</v>
      </c>
      <c r="T13" s="36">
        <f t="shared" si="7"/>
        <v>82.63</v>
      </c>
      <c r="U13" s="32">
        <f t="shared" si="8"/>
        <v>16</v>
      </c>
      <c r="V13" s="33">
        <v>46.22</v>
      </c>
      <c r="W13" s="45">
        <v>0</v>
      </c>
      <c r="X13" s="35">
        <v>0</v>
      </c>
      <c r="Y13" s="35">
        <v>0</v>
      </c>
      <c r="Z13" s="36">
        <f t="shared" si="9"/>
        <v>46.22</v>
      </c>
      <c r="AA13" s="32">
        <f t="shared" si="10"/>
        <v>12</v>
      </c>
      <c r="AB13" s="33">
        <v>42.11</v>
      </c>
      <c r="AC13" s="34"/>
      <c r="AD13" s="35">
        <v>0</v>
      </c>
      <c r="AE13" s="35">
        <v>0</v>
      </c>
      <c r="AF13" s="36">
        <f t="shared" si="11"/>
        <v>42.11</v>
      </c>
      <c r="AG13" s="32">
        <f t="shared" si="12"/>
        <v>9</v>
      </c>
      <c r="AH13" s="33">
        <v>46.95</v>
      </c>
      <c r="AI13" s="34"/>
      <c r="AJ13" s="35">
        <v>0</v>
      </c>
      <c r="AK13" s="35">
        <v>0</v>
      </c>
      <c r="AL13" s="36">
        <f t="shared" si="13"/>
        <v>46.95</v>
      </c>
      <c r="AM13" s="32">
        <f t="shared" si="14"/>
        <v>9</v>
      </c>
      <c r="AN13" s="37" t="s">
        <v>48</v>
      </c>
    </row>
    <row r="14" spans="1:40" s="37" customFormat="1" ht="15.75">
      <c r="A14" s="28" t="s">
        <v>43</v>
      </c>
      <c r="B14" s="29"/>
      <c r="C14" s="30"/>
      <c r="D14" s="31"/>
      <c r="E14" s="52">
        <f t="shared" si="0"/>
        <v>11</v>
      </c>
      <c r="F14" s="53">
        <f t="shared" si="1"/>
        <v>57</v>
      </c>
      <c r="G14" s="54">
        <f t="shared" si="2"/>
        <v>2</v>
      </c>
      <c r="H14" s="55">
        <f t="shared" si="3"/>
        <v>7</v>
      </c>
      <c r="I14" s="56">
        <f t="shared" si="4"/>
        <v>260.13</v>
      </c>
      <c r="J14" s="33">
        <v>44.31</v>
      </c>
      <c r="K14" s="34"/>
      <c r="L14" s="35">
        <v>0</v>
      </c>
      <c r="M14" s="35">
        <v>0</v>
      </c>
      <c r="N14" s="36">
        <f t="shared" si="5"/>
        <v>44.31</v>
      </c>
      <c r="O14" s="32">
        <f t="shared" si="6"/>
        <v>11</v>
      </c>
      <c r="P14" s="33">
        <v>51.98</v>
      </c>
      <c r="Q14" s="34">
        <v>4</v>
      </c>
      <c r="R14" s="35">
        <v>0</v>
      </c>
      <c r="S14" s="35">
        <v>0</v>
      </c>
      <c r="T14" s="36">
        <f t="shared" si="7"/>
        <v>71.97999999999999</v>
      </c>
      <c r="U14" s="32">
        <f t="shared" si="8"/>
        <v>11</v>
      </c>
      <c r="V14" s="33">
        <v>39.68</v>
      </c>
      <c r="W14" s="34">
        <v>2</v>
      </c>
      <c r="X14" s="35">
        <v>0</v>
      </c>
      <c r="Y14" s="35">
        <v>0</v>
      </c>
      <c r="Z14" s="36">
        <f t="shared" si="9"/>
        <v>49.68</v>
      </c>
      <c r="AA14" s="32">
        <f t="shared" si="10"/>
        <v>14</v>
      </c>
      <c r="AB14" s="33">
        <v>42.17</v>
      </c>
      <c r="AC14" s="34">
        <v>1</v>
      </c>
      <c r="AD14" s="35">
        <v>0</v>
      </c>
      <c r="AE14" s="35">
        <v>0</v>
      </c>
      <c r="AF14" s="36">
        <f t="shared" si="11"/>
        <v>47.17</v>
      </c>
      <c r="AG14" s="32">
        <f t="shared" si="12"/>
        <v>11</v>
      </c>
      <c r="AH14" s="33">
        <v>46.99</v>
      </c>
      <c r="AI14" s="34"/>
      <c r="AJ14" s="35">
        <v>0</v>
      </c>
      <c r="AK14" s="35">
        <v>0</v>
      </c>
      <c r="AL14" s="36">
        <f t="shared" si="13"/>
        <v>46.99</v>
      </c>
      <c r="AM14" s="32">
        <f t="shared" si="14"/>
        <v>10</v>
      </c>
      <c r="AN14" s="37" t="s">
        <v>44</v>
      </c>
    </row>
    <row r="15" spans="1:40" s="37" customFormat="1" ht="15.75">
      <c r="A15" s="28" t="s">
        <v>34</v>
      </c>
      <c r="B15" s="29"/>
      <c r="C15" s="30"/>
      <c r="D15" s="31"/>
      <c r="E15" s="52">
        <f t="shared" si="0"/>
        <v>12</v>
      </c>
      <c r="F15" s="53">
        <f t="shared" si="1"/>
        <v>59</v>
      </c>
      <c r="G15" s="54">
        <f t="shared" si="2"/>
        <v>3</v>
      </c>
      <c r="H15" s="55">
        <f t="shared" si="3"/>
        <v>8</v>
      </c>
      <c r="I15" s="56">
        <f t="shared" si="4"/>
        <v>269.92</v>
      </c>
      <c r="J15" s="33">
        <v>44.52</v>
      </c>
      <c r="K15" s="34"/>
      <c r="L15" s="35">
        <v>0</v>
      </c>
      <c r="M15" s="35">
        <v>0</v>
      </c>
      <c r="N15" s="36">
        <f t="shared" si="5"/>
        <v>44.52</v>
      </c>
      <c r="O15" s="32">
        <f t="shared" si="6"/>
        <v>12</v>
      </c>
      <c r="P15" s="33">
        <v>45.89</v>
      </c>
      <c r="Q15" s="34">
        <v>6</v>
      </c>
      <c r="R15" s="35">
        <v>0</v>
      </c>
      <c r="S15" s="35">
        <v>0</v>
      </c>
      <c r="T15" s="36">
        <f t="shared" si="7"/>
        <v>75.89</v>
      </c>
      <c r="U15" s="32">
        <f t="shared" si="8"/>
        <v>13</v>
      </c>
      <c r="V15" s="33">
        <v>51.25</v>
      </c>
      <c r="W15" s="34"/>
      <c r="X15" s="35">
        <v>0</v>
      </c>
      <c r="Y15" s="35">
        <v>0</v>
      </c>
      <c r="Z15" s="36">
        <f t="shared" si="9"/>
        <v>51.25</v>
      </c>
      <c r="AA15" s="32">
        <f t="shared" si="10"/>
        <v>15</v>
      </c>
      <c r="AB15" s="33">
        <v>45.31</v>
      </c>
      <c r="AC15" s="34">
        <v>2</v>
      </c>
      <c r="AD15" s="35">
        <v>0</v>
      </c>
      <c r="AE15" s="35">
        <v>0</v>
      </c>
      <c r="AF15" s="36">
        <f t="shared" si="11"/>
        <v>55.31</v>
      </c>
      <c r="AG15" s="32">
        <f t="shared" si="12"/>
        <v>14</v>
      </c>
      <c r="AH15" s="33">
        <v>42.95</v>
      </c>
      <c r="AI15" s="45">
        <v>0</v>
      </c>
      <c r="AJ15" s="35">
        <v>0</v>
      </c>
      <c r="AK15" s="35">
        <v>0</v>
      </c>
      <c r="AL15" s="36">
        <f t="shared" si="13"/>
        <v>42.95</v>
      </c>
      <c r="AM15" s="32">
        <f t="shared" si="14"/>
        <v>5</v>
      </c>
      <c r="AN15" s="37" t="s">
        <v>35</v>
      </c>
    </row>
    <row r="16" spans="1:40" s="37" customFormat="1" ht="15.75">
      <c r="A16" s="28" t="s">
        <v>22</v>
      </c>
      <c r="B16" s="29"/>
      <c r="C16" s="30"/>
      <c r="D16" s="31"/>
      <c r="E16" s="52">
        <f t="shared" si="0"/>
        <v>12</v>
      </c>
      <c r="F16" s="53">
        <f t="shared" si="1"/>
        <v>59</v>
      </c>
      <c r="G16" s="54">
        <f t="shared" si="2"/>
        <v>4</v>
      </c>
      <c r="H16" s="55">
        <f t="shared" si="3"/>
        <v>5</v>
      </c>
      <c r="I16" s="56">
        <f t="shared" si="4"/>
        <v>272.16</v>
      </c>
      <c r="J16" s="33">
        <v>45.85</v>
      </c>
      <c r="K16" s="34"/>
      <c r="L16" s="35">
        <v>1</v>
      </c>
      <c r="M16" s="35">
        <v>0</v>
      </c>
      <c r="N16" s="36">
        <f t="shared" si="5"/>
        <v>55.85</v>
      </c>
      <c r="O16" s="32">
        <f t="shared" si="6"/>
        <v>17</v>
      </c>
      <c r="P16" s="33">
        <v>55</v>
      </c>
      <c r="Q16" s="34">
        <v>5</v>
      </c>
      <c r="R16" s="35">
        <v>0</v>
      </c>
      <c r="S16" s="35">
        <v>0</v>
      </c>
      <c r="T16" s="36">
        <f t="shared" si="7"/>
        <v>80</v>
      </c>
      <c r="U16" s="32">
        <f t="shared" si="8"/>
        <v>15</v>
      </c>
      <c r="V16" s="33">
        <v>41.2</v>
      </c>
      <c r="W16" s="34"/>
      <c r="X16" s="35">
        <v>0</v>
      </c>
      <c r="Y16" s="35">
        <v>0</v>
      </c>
      <c r="Z16" s="36">
        <f t="shared" si="9"/>
        <v>41.2</v>
      </c>
      <c r="AA16" s="32">
        <f t="shared" si="10"/>
        <v>7</v>
      </c>
      <c r="AB16" s="33">
        <v>41.32</v>
      </c>
      <c r="AC16" s="45">
        <v>0</v>
      </c>
      <c r="AD16" s="35">
        <v>0</v>
      </c>
      <c r="AE16" s="35">
        <v>0</v>
      </c>
      <c r="AF16" s="36">
        <f t="shared" si="11"/>
        <v>41.32</v>
      </c>
      <c r="AG16" s="32">
        <f t="shared" si="12"/>
        <v>7</v>
      </c>
      <c r="AH16" s="33">
        <v>53.79</v>
      </c>
      <c r="AI16" s="34"/>
      <c r="AJ16" s="35">
        <v>0</v>
      </c>
      <c r="AK16" s="35">
        <v>0</v>
      </c>
      <c r="AL16" s="36">
        <f t="shared" si="13"/>
        <v>53.79</v>
      </c>
      <c r="AM16" s="32">
        <f t="shared" si="14"/>
        <v>13</v>
      </c>
      <c r="AN16" s="37" t="s">
        <v>23</v>
      </c>
    </row>
    <row r="17" spans="1:40" s="37" customFormat="1" ht="15.75">
      <c r="A17" s="28" t="s">
        <v>69</v>
      </c>
      <c r="B17" s="29"/>
      <c r="C17" s="30"/>
      <c r="D17" s="31"/>
      <c r="E17" s="52">
        <f t="shared" si="0"/>
        <v>12</v>
      </c>
      <c r="F17" s="53">
        <f t="shared" si="1"/>
        <v>59</v>
      </c>
      <c r="G17" s="54">
        <f t="shared" si="2"/>
        <v>2</v>
      </c>
      <c r="H17" s="55">
        <f t="shared" si="3"/>
        <v>8</v>
      </c>
      <c r="I17" s="56">
        <f t="shared" si="4"/>
        <v>278.13</v>
      </c>
      <c r="J17" s="33">
        <v>35.39</v>
      </c>
      <c r="K17" s="34">
        <v>2</v>
      </c>
      <c r="L17" s="35">
        <v>0</v>
      </c>
      <c r="M17" s="35">
        <v>0</v>
      </c>
      <c r="N17" s="36">
        <f t="shared" si="5"/>
        <v>45.39</v>
      </c>
      <c r="O17" s="32">
        <f t="shared" si="6"/>
        <v>13</v>
      </c>
      <c r="P17" s="33">
        <v>46.51</v>
      </c>
      <c r="Q17" s="34">
        <v>4</v>
      </c>
      <c r="R17" s="35">
        <v>0</v>
      </c>
      <c r="S17" s="35">
        <v>0</v>
      </c>
      <c r="T17" s="36">
        <f t="shared" si="7"/>
        <v>66.50999999999999</v>
      </c>
      <c r="U17" s="32">
        <f t="shared" si="8"/>
        <v>8</v>
      </c>
      <c r="V17" s="33">
        <v>38.18</v>
      </c>
      <c r="W17" s="34"/>
      <c r="X17" s="35">
        <v>1</v>
      </c>
      <c r="Y17" s="35">
        <v>0</v>
      </c>
      <c r="Z17" s="36">
        <f t="shared" si="9"/>
        <v>48.18</v>
      </c>
      <c r="AA17" s="32">
        <f t="shared" si="10"/>
        <v>13</v>
      </c>
      <c r="AB17" s="33">
        <v>38.4</v>
      </c>
      <c r="AC17" s="34"/>
      <c r="AD17" s="35">
        <v>0</v>
      </c>
      <c r="AE17" s="35">
        <v>0</v>
      </c>
      <c r="AF17" s="36">
        <f t="shared" si="11"/>
        <v>38.4</v>
      </c>
      <c r="AG17" s="32">
        <f t="shared" si="12"/>
        <v>6</v>
      </c>
      <c r="AH17" s="33">
        <v>69.65</v>
      </c>
      <c r="AI17" s="34">
        <v>2</v>
      </c>
      <c r="AJ17" s="35">
        <v>0</v>
      </c>
      <c r="AK17" s="35">
        <v>0</v>
      </c>
      <c r="AL17" s="36">
        <f t="shared" si="13"/>
        <v>79.65</v>
      </c>
      <c r="AM17" s="32">
        <f t="shared" si="14"/>
        <v>19</v>
      </c>
      <c r="AN17" s="37" t="s">
        <v>31</v>
      </c>
    </row>
    <row r="18" spans="1:40" s="37" customFormat="1" ht="15.75">
      <c r="A18" s="28" t="s">
        <v>39</v>
      </c>
      <c r="B18" s="29"/>
      <c r="C18" s="30"/>
      <c r="D18" s="31"/>
      <c r="E18" s="52">
        <f t="shared" si="0"/>
        <v>15</v>
      </c>
      <c r="F18" s="53">
        <f t="shared" si="1"/>
        <v>65</v>
      </c>
      <c r="G18" s="54">
        <f t="shared" si="2"/>
        <v>1</v>
      </c>
      <c r="H18" s="55">
        <f t="shared" si="3"/>
        <v>8</v>
      </c>
      <c r="I18" s="56">
        <f t="shared" si="4"/>
        <v>306.18</v>
      </c>
      <c r="J18" s="33">
        <v>44.75</v>
      </c>
      <c r="K18" s="34">
        <v>3</v>
      </c>
      <c r="L18" s="35">
        <v>0</v>
      </c>
      <c r="M18" s="35">
        <v>0</v>
      </c>
      <c r="N18" s="36">
        <f t="shared" si="5"/>
        <v>59.75</v>
      </c>
      <c r="O18" s="32">
        <f t="shared" si="6"/>
        <v>20</v>
      </c>
      <c r="P18" s="33">
        <v>54.11</v>
      </c>
      <c r="Q18" s="34">
        <v>2</v>
      </c>
      <c r="R18" s="35">
        <v>0</v>
      </c>
      <c r="S18" s="35">
        <v>0</v>
      </c>
      <c r="T18" s="36">
        <f t="shared" si="7"/>
        <v>64.11</v>
      </c>
      <c r="U18" s="32">
        <f t="shared" si="8"/>
        <v>4</v>
      </c>
      <c r="V18" s="33">
        <v>40.37</v>
      </c>
      <c r="W18" s="34"/>
      <c r="X18" s="35">
        <v>0</v>
      </c>
      <c r="Y18" s="35">
        <v>0</v>
      </c>
      <c r="Z18" s="36">
        <f t="shared" si="9"/>
        <v>40.37</v>
      </c>
      <c r="AA18" s="32">
        <f t="shared" si="10"/>
        <v>6</v>
      </c>
      <c r="AB18" s="33">
        <v>42.66</v>
      </c>
      <c r="AC18" s="34">
        <v>2</v>
      </c>
      <c r="AD18" s="35">
        <v>0</v>
      </c>
      <c r="AE18" s="35">
        <v>0</v>
      </c>
      <c r="AF18" s="36">
        <f t="shared" si="11"/>
        <v>52.66</v>
      </c>
      <c r="AG18" s="32">
        <f t="shared" si="12"/>
        <v>12</v>
      </c>
      <c r="AH18" s="33">
        <v>74.29</v>
      </c>
      <c r="AI18" s="34">
        <v>1</v>
      </c>
      <c r="AJ18" s="35">
        <v>1</v>
      </c>
      <c r="AK18" s="35">
        <v>0</v>
      </c>
      <c r="AL18" s="36">
        <f t="shared" si="13"/>
        <v>89.29</v>
      </c>
      <c r="AM18" s="32">
        <f t="shared" si="14"/>
        <v>23</v>
      </c>
      <c r="AN18" s="37" t="s">
        <v>40</v>
      </c>
    </row>
    <row r="19" spans="1:40" s="37" customFormat="1" ht="15.75">
      <c r="A19" s="28" t="s">
        <v>28</v>
      </c>
      <c r="B19" s="29"/>
      <c r="C19" s="30"/>
      <c r="D19" s="31"/>
      <c r="E19" s="52">
        <f t="shared" si="0"/>
        <v>16</v>
      </c>
      <c r="F19" s="53">
        <f t="shared" si="1"/>
        <v>75</v>
      </c>
      <c r="G19" s="54">
        <f t="shared" si="2"/>
        <v>1</v>
      </c>
      <c r="H19" s="55">
        <f t="shared" si="3"/>
        <v>12</v>
      </c>
      <c r="I19" s="56">
        <f t="shared" si="4"/>
        <v>301.66</v>
      </c>
      <c r="J19" s="33">
        <v>42.69</v>
      </c>
      <c r="K19" s="45">
        <v>1</v>
      </c>
      <c r="L19" s="35">
        <v>0</v>
      </c>
      <c r="M19" s="35">
        <v>0</v>
      </c>
      <c r="N19" s="36">
        <f t="shared" si="5"/>
        <v>47.69</v>
      </c>
      <c r="O19" s="32">
        <f t="shared" si="6"/>
        <v>14</v>
      </c>
      <c r="P19" s="33">
        <v>55.19</v>
      </c>
      <c r="Q19" s="34">
        <v>7</v>
      </c>
      <c r="R19" s="35">
        <v>0</v>
      </c>
      <c r="S19" s="35">
        <v>0</v>
      </c>
      <c r="T19" s="36">
        <f t="shared" si="7"/>
        <v>90.19</v>
      </c>
      <c r="U19" s="32">
        <f t="shared" si="8"/>
        <v>19</v>
      </c>
      <c r="V19" s="33">
        <v>44.68</v>
      </c>
      <c r="W19" s="34"/>
      <c r="X19" s="35">
        <v>0</v>
      </c>
      <c r="Y19" s="35">
        <v>0</v>
      </c>
      <c r="Z19" s="36">
        <f t="shared" si="9"/>
        <v>44.68</v>
      </c>
      <c r="AA19" s="32">
        <f t="shared" si="10"/>
        <v>11</v>
      </c>
      <c r="AB19" s="33">
        <v>45.56</v>
      </c>
      <c r="AC19" s="34">
        <v>2</v>
      </c>
      <c r="AD19" s="35">
        <v>0</v>
      </c>
      <c r="AE19" s="35">
        <v>0</v>
      </c>
      <c r="AF19" s="36">
        <f t="shared" si="11"/>
        <v>55.56</v>
      </c>
      <c r="AG19" s="32">
        <f t="shared" si="12"/>
        <v>15</v>
      </c>
      <c r="AH19" s="33">
        <v>53.54</v>
      </c>
      <c r="AI19" s="34">
        <v>2</v>
      </c>
      <c r="AJ19" s="35">
        <v>0</v>
      </c>
      <c r="AK19" s="35">
        <v>0</v>
      </c>
      <c r="AL19" s="36">
        <f t="shared" si="13"/>
        <v>63.54</v>
      </c>
      <c r="AM19" s="32">
        <f t="shared" si="14"/>
        <v>16</v>
      </c>
      <c r="AN19" s="37" t="s">
        <v>29</v>
      </c>
    </row>
    <row r="20" spans="1:40" s="37" customFormat="1" ht="15.75">
      <c r="A20" s="28" t="s">
        <v>61</v>
      </c>
      <c r="B20" s="29"/>
      <c r="C20" s="30"/>
      <c r="D20" s="31"/>
      <c r="E20" s="52">
        <f t="shared" si="0"/>
        <v>17</v>
      </c>
      <c r="F20" s="53">
        <f t="shared" si="1"/>
        <v>80</v>
      </c>
      <c r="G20" s="54">
        <f t="shared" si="2"/>
        <v>4</v>
      </c>
      <c r="H20" s="55">
        <f t="shared" si="3"/>
        <v>3</v>
      </c>
      <c r="I20" s="56">
        <f t="shared" si="4"/>
        <v>303.69</v>
      </c>
      <c r="J20" s="33">
        <v>50.33</v>
      </c>
      <c r="K20" s="34"/>
      <c r="L20" s="35">
        <v>0</v>
      </c>
      <c r="M20" s="35">
        <v>0</v>
      </c>
      <c r="N20" s="36">
        <f t="shared" si="5"/>
        <v>50.33</v>
      </c>
      <c r="O20" s="32">
        <f t="shared" si="6"/>
        <v>15</v>
      </c>
      <c r="P20" s="33">
        <v>60.07</v>
      </c>
      <c r="Q20" s="34">
        <v>3</v>
      </c>
      <c r="R20" s="35">
        <v>0</v>
      </c>
      <c r="S20" s="35">
        <v>0</v>
      </c>
      <c r="T20" s="36">
        <f t="shared" si="7"/>
        <v>75.07</v>
      </c>
      <c r="U20" s="32">
        <f t="shared" si="8"/>
        <v>12</v>
      </c>
      <c r="V20" s="33">
        <v>59.39</v>
      </c>
      <c r="W20" s="45">
        <v>0</v>
      </c>
      <c r="X20" s="35">
        <v>0</v>
      </c>
      <c r="Y20" s="35">
        <v>0</v>
      </c>
      <c r="Z20" s="36">
        <f t="shared" si="9"/>
        <v>59.39</v>
      </c>
      <c r="AA20" s="32">
        <f t="shared" si="10"/>
        <v>19</v>
      </c>
      <c r="AB20" s="33">
        <v>60.42</v>
      </c>
      <c r="AC20" s="34"/>
      <c r="AD20" s="35">
        <v>0</v>
      </c>
      <c r="AE20" s="35">
        <v>0</v>
      </c>
      <c r="AF20" s="36">
        <f t="shared" si="11"/>
        <v>60.42</v>
      </c>
      <c r="AG20" s="32">
        <f t="shared" si="12"/>
        <v>20</v>
      </c>
      <c r="AH20" s="33">
        <v>58.48</v>
      </c>
      <c r="AI20" s="34"/>
      <c r="AJ20" s="35">
        <v>0</v>
      </c>
      <c r="AK20" s="35">
        <v>0</v>
      </c>
      <c r="AL20" s="36">
        <f t="shared" si="13"/>
        <v>58.48</v>
      </c>
      <c r="AM20" s="32">
        <f t="shared" si="14"/>
        <v>14</v>
      </c>
      <c r="AN20" s="37" t="s">
        <v>42</v>
      </c>
    </row>
    <row r="21" spans="1:40" s="37" customFormat="1" ht="15.75">
      <c r="A21" s="28" t="s">
        <v>26</v>
      </c>
      <c r="B21" s="29"/>
      <c r="C21" s="30"/>
      <c r="D21" s="31"/>
      <c r="E21" s="52">
        <f t="shared" si="0"/>
        <v>18</v>
      </c>
      <c r="F21" s="53">
        <f t="shared" si="1"/>
        <v>93</v>
      </c>
      <c r="G21" s="54">
        <f t="shared" si="2"/>
        <v>1</v>
      </c>
      <c r="H21" s="55">
        <f t="shared" si="3"/>
        <v>9</v>
      </c>
      <c r="I21" s="56">
        <f t="shared" si="4"/>
        <v>333.37999999999994</v>
      </c>
      <c r="J21" s="33">
        <v>46.8</v>
      </c>
      <c r="K21" s="34">
        <v>2</v>
      </c>
      <c r="L21" s="35">
        <v>0</v>
      </c>
      <c r="M21" s="35">
        <v>0</v>
      </c>
      <c r="N21" s="36">
        <f t="shared" si="5"/>
        <v>56.8</v>
      </c>
      <c r="O21" s="32">
        <f t="shared" si="6"/>
        <v>18</v>
      </c>
      <c r="P21" s="33">
        <v>80.9</v>
      </c>
      <c r="Q21" s="34">
        <v>4</v>
      </c>
      <c r="R21" s="35">
        <v>0</v>
      </c>
      <c r="S21" s="35">
        <v>0</v>
      </c>
      <c r="T21" s="36">
        <f t="shared" si="7"/>
        <v>100.9</v>
      </c>
      <c r="U21" s="32">
        <f t="shared" si="8"/>
        <v>26</v>
      </c>
      <c r="V21" s="33">
        <v>50.83</v>
      </c>
      <c r="W21" s="34">
        <v>2</v>
      </c>
      <c r="X21" s="35">
        <v>0</v>
      </c>
      <c r="Y21" s="35">
        <v>0</v>
      </c>
      <c r="Z21" s="36">
        <f t="shared" si="9"/>
        <v>60.83</v>
      </c>
      <c r="AA21" s="32">
        <f t="shared" si="10"/>
        <v>21</v>
      </c>
      <c r="AB21" s="33">
        <v>55.02</v>
      </c>
      <c r="AC21" s="34"/>
      <c r="AD21" s="35">
        <v>0</v>
      </c>
      <c r="AE21" s="35">
        <v>0</v>
      </c>
      <c r="AF21" s="36">
        <f t="shared" si="11"/>
        <v>55.02</v>
      </c>
      <c r="AG21" s="32">
        <f t="shared" si="12"/>
        <v>13</v>
      </c>
      <c r="AH21" s="33">
        <v>54.83</v>
      </c>
      <c r="AI21" s="45">
        <v>1</v>
      </c>
      <c r="AJ21" s="35">
        <v>0</v>
      </c>
      <c r="AK21" s="35">
        <v>0</v>
      </c>
      <c r="AL21" s="36">
        <f t="shared" si="13"/>
        <v>59.83</v>
      </c>
      <c r="AM21" s="32">
        <f t="shared" si="14"/>
        <v>15</v>
      </c>
      <c r="AN21" s="37" t="s">
        <v>27</v>
      </c>
    </row>
    <row r="22" spans="1:40" s="37" customFormat="1" ht="15.75">
      <c r="A22" s="28" t="s">
        <v>55</v>
      </c>
      <c r="B22" s="29"/>
      <c r="C22" s="30"/>
      <c r="D22" s="31"/>
      <c r="E22" s="52">
        <f t="shared" si="0"/>
        <v>18</v>
      </c>
      <c r="F22" s="53">
        <f t="shared" si="1"/>
        <v>93</v>
      </c>
      <c r="G22" s="54">
        <f t="shared" si="2"/>
        <v>4</v>
      </c>
      <c r="H22" s="55">
        <f t="shared" si="3"/>
        <v>2</v>
      </c>
      <c r="I22" s="56">
        <f t="shared" si="4"/>
        <v>335.56</v>
      </c>
      <c r="J22" s="33">
        <v>52.68</v>
      </c>
      <c r="K22" s="34"/>
      <c r="L22" s="35">
        <v>0</v>
      </c>
      <c r="M22" s="35">
        <v>0</v>
      </c>
      <c r="N22" s="36">
        <f t="shared" si="5"/>
        <v>52.68</v>
      </c>
      <c r="O22" s="32">
        <f t="shared" si="6"/>
        <v>16</v>
      </c>
      <c r="P22" s="33">
        <v>84.43</v>
      </c>
      <c r="Q22" s="34">
        <v>2</v>
      </c>
      <c r="R22" s="35">
        <v>0</v>
      </c>
      <c r="S22" s="35">
        <v>0</v>
      </c>
      <c r="T22" s="36">
        <f t="shared" si="7"/>
        <v>94.43</v>
      </c>
      <c r="U22" s="32">
        <f t="shared" si="8"/>
        <v>20</v>
      </c>
      <c r="V22" s="33">
        <v>50.57</v>
      </c>
      <c r="W22" s="34"/>
      <c r="X22" s="35">
        <v>1</v>
      </c>
      <c r="Y22" s="35">
        <v>0</v>
      </c>
      <c r="Z22" s="36">
        <f t="shared" si="9"/>
        <v>60.57</v>
      </c>
      <c r="AA22" s="32">
        <f t="shared" si="10"/>
        <v>20</v>
      </c>
      <c r="AB22" s="33">
        <v>59.55</v>
      </c>
      <c r="AC22" s="34"/>
      <c r="AD22" s="35">
        <v>0</v>
      </c>
      <c r="AE22" s="35">
        <v>0</v>
      </c>
      <c r="AF22" s="36">
        <f t="shared" si="11"/>
        <v>59.55</v>
      </c>
      <c r="AG22" s="32">
        <f t="shared" si="12"/>
        <v>19</v>
      </c>
      <c r="AH22" s="33">
        <v>68.33</v>
      </c>
      <c r="AI22" s="34"/>
      <c r="AJ22" s="35">
        <v>0</v>
      </c>
      <c r="AK22" s="35">
        <v>0</v>
      </c>
      <c r="AL22" s="36">
        <f t="shared" si="13"/>
        <v>68.33</v>
      </c>
      <c r="AM22" s="32">
        <f t="shared" si="14"/>
        <v>18</v>
      </c>
      <c r="AN22" s="37" t="s">
        <v>56</v>
      </c>
    </row>
    <row r="23" spans="1:40" s="37" customFormat="1" ht="15.75">
      <c r="A23" s="28" t="s">
        <v>64</v>
      </c>
      <c r="B23" s="29"/>
      <c r="C23" s="30"/>
      <c r="D23" s="31"/>
      <c r="E23" s="52">
        <f t="shared" si="0"/>
        <v>20</v>
      </c>
      <c r="F23" s="53">
        <f t="shared" si="1"/>
        <v>94</v>
      </c>
      <c r="G23" s="54">
        <f t="shared" si="2"/>
        <v>2</v>
      </c>
      <c r="H23" s="55">
        <f t="shared" si="3"/>
        <v>10</v>
      </c>
      <c r="I23" s="56">
        <f t="shared" si="4"/>
        <v>351.91999999999996</v>
      </c>
      <c r="J23" s="33">
        <v>51.76</v>
      </c>
      <c r="K23" s="34">
        <v>4</v>
      </c>
      <c r="L23" s="35">
        <v>0</v>
      </c>
      <c r="M23" s="35">
        <v>0</v>
      </c>
      <c r="N23" s="36">
        <f t="shared" si="5"/>
        <v>71.75999999999999</v>
      </c>
      <c r="O23" s="32">
        <f t="shared" si="6"/>
        <v>23</v>
      </c>
      <c r="P23" s="33">
        <v>67.9</v>
      </c>
      <c r="Q23" s="34">
        <v>4</v>
      </c>
      <c r="R23" s="35">
        <v>0</v>
      </c>
      <c r="S23" s="35">
        <v>0</v>
      </c>
      <c r="T23" s="36">
        <f t="shared" si="7"/>
        <v>87.9</v>
      </c>
      <c r="U23" s="32">
        <f t="shared" si="8"/>
        <v>18</v>
      </c>
      <c r="V23" s="33">
        <v>55.48</v>
      </c>
      <c r="W23" s="34"/>
      <c r="X23" s="35">
        <v>0</v>
      </c>
      <c r="Y23" s="35">
        <v>0</v>
      </c>
      <c r="Z23" s="36">
        <f t="shared" si="9"/>
        <v>55.48</v>
      </c>
      <c r="AA23" s="32">
        <f t="shared" si="10"/>
        <v>17</v>
      </c>
      <c r="AB23" s="33">
        <v>55.88</v>
      </c>
      <c r="AC23" s="34"/>
      <c r="AD23" s="35">
        <v>0</v>
      </c>
      <c r="AE23" s="35">
        <v>0</v>
      </c>
      <c r="AF23" s="36">
        <f t="shared" si="11"/>
        <v>55.88</v>
      </c>
      <c r="AG23" s="32">
        <f t="shared" si="12"/>
        <v>16</v>
      </c>
      <c r="AH23" s="33">
        <v>60.9</v>
      </c>
      <c r="AI23" s="34">
        <v>2</v>
      </c>
      <c r="AJ23" s="35">
        <v>1</v>
      </c>
      <c r="AK23" s="35">
        <v>0</v>
      </c>
      <c r="AL23" s="36">
        <f t="shared" si="13"/>
        <v>80.9</v>
      </c>
      <c r="AM23" s="32">
        <f t="shared" si="14"/>
        <v>20</v>
      </c>
      <c r="AN23" s="37" t="s">
        <v>31</v>
      </c>
    </row>
    <row r="24" spans="1:40" s="37" customFormat="1" ht="15.75">
      <c r="A24" s="28" t="s">
        <v>68</v>
      </c>
      <c r="B24" s="29"/>
      <c r="C24" s="30"/>
      <c r="D24" s="31"/>
      <c r="E24" s="52">
        <f t="shared" si="0"/>
        <v>21</v>
      </c>
      <c r="F24" s="53">
        <f t="shared" si="1"/>
        <v>114</v>
      </c>
      <c r="G24" s="54">
        <f t="shared" si="2"/>
        <v>0</v>
      </c>
      <c r="H24" s="55">
        <f t="shared" si="3"/>
        <v>7</v>
      </c>
      <c r="I24" s="56">
        <f t="shared" si="4"/>
        <v>391.26</v>
      </c>
      <c r="J24" s="33">
        <v>54</v>
      </c>
      <c r="K24" s="34">
        <v>1</v>
      </c>
      <c r="L24" s="35">
        <v>0</v>
      </c>
      <c r="M24" s="35">
        <v>0</v>
      </c>
      <c r="N24" s="36">
        <f t="shared" si="5"/>
        <v>59</v>
      </c>
      <c r="O24" s="32">
        <f t="shared" si="6"/>
        <v>19</v>
      </c>
      <c r="P24" s="33">
        <v>71.2</v>
      </c>
      <c r="Q24" s="34">
        <v>3</v>
      </c>
      <c r="R24" s="35">
        <v>1</v>
      </c>
      <c r="S24" s="35">
        <v>0</v>
      </c>
      <c r="T24" s="36">
        <f t="shared" si="7"/>
        <v>96.2</v>
      </c>
      <c r="U24" s="32">
        <f t="shared" si="8"/>
        <v>21</v>
      </c>
      <c r="V24" s="33">
        <v>83.97</v>
      </c>
      <c r="W24" s="34">
        <v>1</v>
      </c>
      <c r="X24" s="35">
        <v>0</v>
      </c>
      <c r="Y24" s="35">
        <v>0</v>
      </c>
      <c r="Z24" s="36">
        <f t="shared" si="9"/>
        <v>88.97</v>
      </c>
      <c r="AA24" s="32">
        <f t="shared" si="10"/>
        <v>30</v>
      </c>
      <c r="AB24" s="33">
        <v>60.65</v>
      </c>
      <c r="AC24" s="45">
        <v>1</v>
      </c>
      <c r="AD24" s="35">
        <v>0</v>
      </c>
      <c r="AE24" s="35">
        <v>0</v>
      </c>
      <c r="AF24" s="36">
        <f t="shared" si="11"/>
        <v>65.65</v>
      </c>
      <c r="AG24" s="32">
        <f t="shared" si="12"/>
        <v>23</v>
      </c>
      <c r="AH24" s="33">
        <v>76.44</v>
      </c>
      <c r="AI24" s="34">
        <v>1</v>
      </c>
      <c r="AJ24" s="35">
        <v>0</v>
      </c>
      <c r="AK24" s="35">
        <v>0</v>
      </c>
      <c r="AL24" s="36">
        <f t="shared" si="13"/>
        <v>81.44</v>
      </c>
      <c r="AM24" s="32">
        <f t="shared" si="14"/>
        <v>21</v>
      </c>
      <c r="AN24" s="37" t="s">
        <v>25</v>
      </c>
    </row>
    <row r="25" spans="1:40" s="37" customFormat="1" ht="15.75">
      <c r="A25" s="28" t="s">
        <v>58</v>
      </c>
      <c r="B25" s="29"/>
      <c r="C25" s="30"/>
      <c r="D25" s="31"/>
      <c r="E25" s="52">
        <f t="shared" si="0"/>
        <v>22</v>
      </c>
      <c r="F25" s="53">
        <f t="shared" si="1"/>
        <v>115</v>
      </c>
      <c r="G25" s="54">
        <f t="shared" si="2"/>
        <v>1</v>
      </c>
      <c r="H25" s="55">
        <f t="shared" si="3"/>
        <v>6</v>
      </c>
      <c r="I25" s="56">
        <f t="shared" si="4"/>
        <v>394.79</v>
      </c>
      <c r="J25" s="33">
        <v>69.3</v>
      </c>
      <c r="K25" s="34"/>
      <c r="L25" s="35">
        <v>0</v>
      </c>
      <c r="M25" s="35">
        <v>0</v>
      </c>
      <c r="N25" s="36">
        <f t="shared" si="5"/>
        <v>69.3</v>
      </c>
      <c r="O25" s="32">
        <f t="shared" si="6"/>
        <v>21</v>
      </c>
      <c r="P25" s="33">
        <v>84.38</v>
      </c>
      <c r="Q25" s="34">
        <v>3</v>
      </c>
      <c r="R25" s="35">
        <v>0</v>
      </c>
      <c r="S25" s="35">
        <v>0</v>
      </c>
      <c r="T25" s="36">
        <f t="shared" si="7"/>
        <v>99.38</v>
      </c>
      <c r="U25" s="32">
        <f t="shared" si="8"/>
        <v>24</v>
      </c>
      <c r="V25" s="33">
        <v>59.82</v>
      </c>
      <c r="W25" s="34">
        <v>1</v>
      </c>
      <c r="X25" s="35">
        <v>0</v>
      </c>
      <c r="Y25" s="35">
        <v>0</v>
      </c>
      <c r="Z25" s="36">
        <f t="shared" si="9"/>
        <v>64.82</v>
      </c>
      <c r="AA25" s="32">
        <f t="shared" si="10"/>
        <v>23</v>
      </c>
      <c r="AB25" s="33">
        <v>60.22</v>
      </c>
      <c r="AC25" s="34">
        <v>1</v>
      </c>
      <c r="AD25" s="35">
        <v>0</v>
      </c>
      <c r="AE25" s="35">
        <v>0</v>
      </c>
      <c r="AF25" s="36">
        <f t="shared" si="11"/>
        <v>65.22</v>
      </c>
      <c r="AG25" s="32">
        <f t="shared" si="12"/>
        <v>22</v>
      </c>
      <c r="AH25" s="33">
        <v>81.07</v>
      </c>
      <c r="AI25" s="34">
        <v>1</v>
      </c>
      <c r="AJ25" s="35">
        <v>1</v>
      </c>
      <c r="AK25" s="35">
        <v>0</v>
      </c>
      <c r="AL25" s="36">
        <f t="shared" si="13"/>
        <v>96.07</v>
      </c>
      <c r="AM25" s="32">
        <f t="shared" si="14"/>
        <v>25</v>
      </c>
      <c r="AN25" s="37" t="s">
        <v>56</v>
      </c>
    </row>
    <row r="26" spans="1:40" s="37" customFormat="1" ht="15.75">
      <c r="A26" s="28" t="s">
        <v>66</v>
      </c>
      <c r="B26" s="29"/>
      <c r="C26" s="30"/>
      <c r="D26" s="31"/>
      <c r="E26" s="52">
        <f t="shared" si="0"/>
        <v>23</v>
      </c>
      <c r="F26" s="53">
        <f t="shared" si="1"/>
        <v>116</v>
      </c>
      <c r="G26" s="54">
        <f t="shared" si="2"/>
        <v>4</v>
      </c>
      <c r="H26" s="55">
        <f t="shared" si="3"/>
        <v>2</v>
      </c>
      <c r="I26" s="56">
        <f t="shared" si="4"/>
        <v>1268.8999999999999</v>
      </c>
      <c r="J26" s="33">
        <v>90.59</v>
      </c>
      <c r="K26" s="34"/>
      <c r="L26" s="35">
        <v>0</v>
      </c>
      <c r="M26" s="35">
        <v>0</v>
      </c>
      <c r="N26" s="36">
        <f t="shared" si="5"/>
        <v>90.59</v>
      </c>
      <c r="O26" s="32">
        <f t="shared" si="6"/>
        <v>28</v>
      </c>
      <c r="P26" s="33">
        <v>999</v>
      </c>
      <c r="Q26" s="34"/>
      <c r="R26" s="35">
        <v>0</v>
      </c>
      <c r="S26" s="35">
        <v>0</v>
      </c>
      <c r="T26" s="36">
        <f t="shared" si="7"/>
        <v>999</v>
      </c>
      <c r="U26" s="32">
        <f t="shared" si="8"/>
        <v>34</v>
      </c>
      <c r="V26" s="33">
        <v>54.88</v>
      </c>
      <c r="W26" s="34"/>
      <c r="X26" s="35">
        <v>0</v>
      </c>
      <c r="Y26" s="35">
        <v>0</v>
      </c>
      <c r="Z26" s="36">
        <f t="shared" si="9"/>
        <v>54.88</v>
      </c>
      <c r="AA26" s="32">
        <f t="shared" si="10"/>
        <v>16</v>
      </c>
      <c r="AB26" s="33">
        <v>50.58</v>
      </c>
      <c r="AC26" s="34">
        <v>2</v>
      </c>
      <c r="AD26" s="35">
        <v>0</v>
      </c>
      <c r="AE26" s="35">
        <v>0</v>
      </c>
      <c r="AF26" s="36">
        <f t="shared" si="11"/>
        <v>60.58</v>
      </c>
      <c r="AG26" s="32">
        <f t="shared" si="12"/>
        <v>21</v>
      </c>
      <c r="AH26" s="33">
        <v>63.85</v>
      </c>
      <c r="AI26" s="34"/>
      <c r="AJ26" s="35">
        <v>0</v>
      </c>
      <c r="AK26" s="35">
        <v>0</v>
      </c>
      <c r="AL26" s="36">
        <f t="shared" si="13"/>
        <v>63.85</v>
      </c>
      <c r="AM26" s="32">
        <f t="shared" si="14"/>
        <v>17</v>
      </c>
      <c r="AN26" s="37" t="s">
        <v>25</v>
      </c>
    </row>
    <row r="27" spans="1:40" s="37" customFormat="1" ht="15.75">
      <c r="A27" s="28" t="s">
        <v>62</v>
      </c>
      <c r="B27" s="29"/>
      <c r="C27" s="30"/>
      <c r="D27" s="31"/>
      <c r="E27" s="52">
        <f t="shared" si="0"/>
        <v>24</v>
      </c>
      <c r="F27" s="53">
        <f t="shared" si="1"/>
        <v>117</v>
      </c>
      <c r="G27" s="54">
        <f t="shared" si="2"/>
        <v>4</v>
      </c>
      <c r="H27" s="55">
        <f t="shared" si="3"/>
        <v>2</v>
      </c>
      <c r="I27" s="56">
        <f t="shared" si="4"/>
        <v>404.25</v>
      </c>
      <c r="J27" s="33">
        <v>70.88</v>
      </c>
      <c r="K27" s="34"/>
      <c r="L27" s="35">
        <v>0</v>
      </c>
      <c r="M27" s="35">
        <v>0</v>
      </c>
      <c r="N27" s="36">
        <f t="shared" si="5"/>
        <v>70.88</v>
      </c>
      <c r="O27" s="32">
        <f t="shared" si="6"/>
        <v>22</v>
      </c>
      <c r="P27" s="33">
        <v>89.62</v>
      </c>
      <c r="Q27" s="34">
        <v>2</v>
      </c>
      <c r="R27" s="35">
        <v>0</v>
      </c>
      <c r="S27" s="35">
        <v>0</v>
      </c>
      <c r="T27" s="36">
        <f t="shared" si="7"/>
        <v>99.62</v>
      </c>
      <c r="U27" s="32">
        <f t="shared" si="8"/>
        <v>25</v>
      </c>
      <c r="V27" s="33">
        <v>72.71</v>
      </c>
      <c r="W27" s="34"/>
      <c r="X27" s="35">
        <v>0</v>
      </c>
      <c r="Y27" s="35">
        <v>0</v>
      </c>
      <c r="Z27" s="36">
        <f t="shared" si="9"/>
        <v>72.71</v>
      </c>
      <c r="AA27" s="32">
        <f t="shared" si="10"/>
        <v>24</v>
      </c>
      <c r="AB27" s="33">
        <v>75.49</v>
      </c>
      <c r="AC27" s="34"/>
      <c r="AD27" s="35">
        <v>0</v>
      </c>
      <c r="AE27" s="35">
        <v>0</v>
      </c>
      <c r="AF27" s="36">
        <f t="shared" si="11"/>
        <v>75.49</v>
      </c>
      <c r="AG27" s="32">
        <f t="shared" si="12"/>
        <v>24</v>
      </c>
      <c r="AH27" s="33">
        <v>85.55</v>
      </c>
      <c r="AI27" s="34"/>
      <c r="AJ27" s="35">
        <v>0</v>
      </c>
      <c r="AK27" s="35">
        <v>0</v>
      </c>
      <c r="AL27" s="36">
        <f t="shared" si="13"/>
        <v>85.55</v>
      </c>
      <c r="AM27" s="32">
        <f t="shared" si="14"/>
        <v>22</v>
      </c>
      <c r="AN27" s="37" t="s">
        <v>63</v>
      </c>
    </row>
    <row r="28" spans="1:40" s="37" customFormat="1" ht="15.75">
      <c r="A28" s="28" t="s">
        <v>32</v>
      </c>
      <c r="B28" s="29"/>
      <c r="C28" s="30"/>
      <c r="D28" s="31"/>
      <c r="E28" s="52">
        <f t="shared" si="0"/>
        <v>25</v>
      </c>
      <c r="F28" s="53">
        <f t="shared" si="1"/>
        <v>129</v>
      </c>
      <c r="G28" s="54">
        <f t="shared" si="2"/>
        <v>0</v>
      </c>
      <c r="H28" s="55">
        <f t="shared" si="3"/>
        <v>18</v>
      </c>
      <c r="I28" s="56">
        <f t="shared" si="4"/>
        <v>471.91999999999996</v>
      </c>
      <c r="J28" s="33">
        <v>105.77</v>
      </c>
      <c r="K28" s="34">
        <v>2</v>
      </c>
      <c r="L28" s="35">
        <v>0</v>
      </c>
      <c r="M28" s="35">
        <v>0</v>
      </c>
      <c r="N28" s="36">
        <f t="shared" si="5"/>
        <v>115.77</v>
      </c>
      <c r="O28" s="32">
        <f t="shared" si="6"/>
        <v>31</v>
      </c>
      <c r="P28" s="33">
        <v>70.87</v>
      </c>
      <c r="Q28" s="34">
        <v>3</v>
      </c>
      <c r="R28" s="35">
        <v>0</v>
      </c>
      <c r="S28" s="35">
        <v>0</v>
      </c>
      <c r="T28" s="36">
        <f t="shared" si="7"/>
        <v>85.87</v>
      </c>
      <c r="U28" s="32">
        <f t="shared" si="8"/>
        <v>17</v>
      </c>
      <c r="V28" s="33">
        <v>52.82</v>
      </c>
      <c r="W28" s="34">
        <v>5</v>
      </c>
      <c r="X28" s="35">
        <v>0</v>
      </c>
      <c r="Y28" s="35">
        <v>0</v>
      </c>
      <c r="Z28" s="36">
        <f t="shared" si="9"/>
        <v>77.82</v>
      </c>
      <c r="AA28" s="32">
        <f t="shared" si="10"/>
        <v>26</v>
      </c>
      <c r="AB28" s="33">
        <v>67.34</v>
      </c>
      <c r="AC28" s="34">
        <v>4</v>
      </c>
      <c r="AD28" s="35">
        <v>0</v>
      </c>
      <c r="AE28" s="35">
        <v>0</v>
      </c>
      <c r="AF28" s="36">
        <f t="shared" si="11"/>
        <v>87.34</v>
      </c>
      <c r="AG28" s="32">
        <f t="shared" si="12"/>
        <v>27</v>
      </c>
      <c r="AH28" s="33">
        <v>75.12</v>
      </c>
      <c r="AI28" s="34">
        <v>4</v>
      </c>
      <c r="AJ28" s="35">
        <v>1</v>
      </c>
      <c r="AK28" s="35">
        <v>0</v>
      </c>
      <c r="AL28" s="36">
        <f t="shared" si="13"/>
        <v>105.12</v>
      </c>
      <c r="AM28" s="32">
        <f t="shared" si="14"/>
        <v>28</v>
      </c>
      <c r="AN28" s="37" t="s">
        <v>33</v>
      </c>
    </row>
    <row r="29" spans="1:40" s="37" customFormat="1" ht="15.75">
      <c r="A29" s="28" t="s">
        <v>24</v>
      </c>
      <c r="B29" s="29"/>
      <c r="C29" s="30"/>
      <c r="D29" s="31"/>
      <c r="E29" s="52">
        <f t="shared" si="0"/>
        <v>26</v>
      </c>
      <c r="F29" s="53">
        <f t="shared" si="1"/>
        <v>130</v>
      </c>
      <c r="G29" s="54">
        <f t="shared" si="2"/>
        <v>0</v>
      </c>
      <c r="H29" s="55">
        <f t="shared" si="3"/>
        <v>15</v>
      </c>
      <c r="I29" s="56">
        <f t="shared" si="4"/>
        <v>461.1</v>
      </c>
      <c r="J29" s="33">
        <v>70.9</v>
      </c>
      <c r="K29" s="34">
        <v>2</v>
      </c>
      <c r="L29" s="35">
        <v>0</v>
      </c>
      <c r="M29" s="35">
        <v>0</v>
      </c>
      <c r="N29" s="36">
        <f t="shared" si="5"/>
        <v>80.9</v>
      </c>
      <c r="O29" s="32">
        <f t="shared" si="6"/>
        <v>25</v>
      </c>
      <c r="P29" s="33">
        <v>82.04</v>
      </c>
      <c r="Q29" s="34">
        <v>8</v>
      </c>
      <c r="R29" s="35">
        <v>0</v>
      </c>
      <c r="S29" s="35">
        <v>0</v>
      </c>
      <c r="T29" s="36">
        <f t="shared" si="7"/>
        <v>122.04</v>
      </c>
      <c r="U29" s="32">
        <f t="shared" si="8"/>
        <v>28</v>
      </c>
      <c r="V29" s="33">
        <v>58.78</v>
      </c>
      <c r="W29" s="34">
        <v>1</v>
      </c>
      <c r="X29" s="35">
        <v>0</v>
      </c>
      <c r="Y29" s="35">
        <v>0</v>
      </c>
      <c r="Z29" s="36">
        <f t="shared" si="9"/>
        <v>63.78</v>
      </c>
      <c r="AA29" s="32">
        <f t="shared" si="10"/>
        <v>22</v>
      </c>
      <c r="AB29" s="33">
        <v>74.93</v>
      </c>
      <c r="AC29" s="34">
        <v>2</v>
      </c>
      <c r="AD29" s="35">
        <v>1</v>
      </c>
      <c r="AE29" s="35">
        <v>0</v>
      </c>
      <c r="AF29" s="36">
        <f t="shared" si="11"/>
        <v>94.93</v>
      </c>
      <c r="AG29" s="32">
        <f t="shared" si="12"/>
        <v>28</v>
      </c>
      <c r="AH29" s="33">
        <v>79.45</v>
      </c>
      <c r="AI29" s="34">
        <v>2</v>
      </c>
      <c r="AJ29" s="35">
        <v>1</v>
      </c>
      <c r="AK29" s="35">
        <v>0</v>
      </c>
      <c r="AL29" s="36">
        <f t="shared" si="13"/>
        <v>99.45</v>
      </c>
      <c r="AM29" s="32">
        <f t="shared" si="14"/>
        <v>27</v>
      </c>
      <c r="AN29" s="37" t="s">
        <v>25</v>
      </c>
    </row>
    <row r="30" spans="1:40" s="37" customFormat="1" ht="15.75">
      <c r="A30" s="28" t="s">
        <v>36</v>
      </c>
      <c r="B30" s="29"/>
      <c r="C30" s="30"/>
      <c r="D30" s="31"/>
      <c r="E30" s="52">
        <f t="shared" si="0"/>
        <v>27</v>
      </c>
      <c r="F30" s="53">
        <f t="shared" si="1"/>
        <v>131</v>
      </c>
      <c r="G30" s="54">
        <f t="shared" si="2"/>
        <v>2</v>
      </c>
      <c r="H30" s="55">
        <f t="shared" si="3"/>
        <v>11</v>
      </c>
      <c r="I30" s="56">
        <f t="shared" si="4"/>
        <v>486.57</v>
      </c>
      <c r="J30" s="33">
        <v>105.86</v>
      </c>
      <c r="K30" s="34">
        <v>5</v>
      </c>
      <c r="L30" s="35">
        <v>0</v>
      </c>
      <c r="M30" s="35">
        <v>0</v>
      </c>
      <c r="N30" s="36">
        <f t="shared" si="5"/>
        <v>130.86</v>
      </c>
      <c r="O30" s="32">
        <f t="shared" si="6"/>
        <v>32</v>
      </c>
      <c r="P30" s="33">
        <v>76.88</v>
      </c>
      <c r="Q30" s="34">
        <v>4</v>
      </c>
      <c r="R30" s="35">
        <v>0</v>
      </c>
      <c r="S30" s="35">
        <v>0</v>
      </c>
      <c r="T30" s="36">
        <f t="shared" si="7"/>
        <v>96.88</v>
      </c>
      <c r="U30" s="32">
        <f t="shared" si="8"/>
        <v>22</v>
      </c>
      <c r="V30" s="33">
        <v>75.3</v>
      </c>
      <c r="W30" s="45">
        <v>0</v>
      </c>
      <c r="X30" s="35">
        <v>0</v>
      </c>
      <c r="Y30" s="35">
        <v>0</v>
      </c>
      <c r="Z30" s="36">
        <f t="shared" si="9"/>
        <v>75.3</v>
      </c>
      <c r="AA30" s="32">
        <f t="shared" si="10"/>
        <v>25</v>
      </c>
      <c r="AB30" s="33">
        <v>74.97</v>
      </c>
      <c r="AC30" s="34">
        <v>2</v>
      </c>
      <c r="AD30" s="35">
        <v>0</v>
      </c>
      <c r="AE30" s="35">
        <v>0</v>
      </c>
      <c r="AF30" s="36">
        <f t="shared" si="11"/>
        <v>84.97</v>
      </c>
      <c r="AG30" s="32">
        <f t="shared" si="12"/>
        <v>26</v>
      </c>
      <c r="AH30" s="33">
        <v>98.56</v>
      </c>
      <c r="AI30" s="34"/>
      <c r="AJ30" s="35">
        <v>0</v>
      </c>
      <c r="AK30" s="35">
        <v>0</v>
      </c>
      <c r="AL30" s="36">
        <f t="shared" si="13"/>
        <v>98.56</v>
      </c>
      <c r="AM30" s="32">
        <f t="shared" si="14"/>
        <v>26</v>
      </c>
      <c r="AN30" s="37" t="s">
        <v>37</v>
      </c>
    </row>
    <row r="31" spans="1:40" s="37" customFormat="1" ht="15.75">
      <c r="A31" s="28" t="s">
        <v>54</v>
      </c>
      <c r="B31" s="29"/>
      <c r="C31" s="30"/>
      <c r="D31" s="31"/>
      <c r="E31" s="52">
        <f t="shared" si="0"/>
        <v>28</v>
      </c>
      <c r="F31" s="53">
        <f t="shared" si="1"/>
        <v>134</v>
      </c>
      <c r="G31" s="54">
        <f t="shared" si="2"/>
        <v>1</v>
      </c>
      <c r="H31" s="55">
        <f t="shared" si="3"/>
        <v>9</v>
      </c>
      <c r="I31" s="56">
        <f t="shared" si="4"/>
        <v>479.02</v>
      </c>
      <c r="J31" s="33">
        <v>66.92</v>
      </c>
      <c r="K31" s="34">
        <v>2</v>
      </c>
      <c r="L31" s="35">
        <v>0</v>
      </c>
      <c r="M31" s="35">
        <v>0</v>
      </c>
      <c r="N31" s="36">
        <f t="shared" si="5"/>
        <v>76.92</v>
      </c>
      <c r="O31" s="32">
        <f t="shared" si="6"/>
        <v>24</v>
      </c>
      <c r="P31" s="33">
        <v>77.41</v>
      </c>
      <c r="Q31" s="34">
        <v>4</v>
      </c>
      <c r="R31" s="35">
        <v>0</v>
      </c>
      <c r="S31" s="35">
        <v>0</v>
      </c>
      <c r="T31" s="36">
        <f t="shared" si="7"/>
        <v>97.41</v>
      </c>
      <c r="U31" s="32">
        <f t="shared" si="8"/>
        <v>23</v>
      </c>
      <c r="V31" s="33">
        <v>79.46</v>
      </c>
      <c r="W31" s="34"/>
      <c r="X31" s="35">
        <v>0</v>
      </c>
      <c r="Y31" s="35">
        <v>0</v>
      </c>
      <c r="Z31" s="36">
        <f t="shared" si="9"/>
        <v>79.46</v>
      </c>
      <c r="AA31" s="32">
        <f t="shared" si="10"/>
        <v>28</v>
      </c>
      <c r="AB31" s="33">
        <v>86.61</v>
      </c>
      <c r="AC31" s="34">
        <v>2</v>
      </c>
      <c r="AD31" s="35">
        <v>1</v>
      </c>
      <c r="AE31" s="35">
        <v>0</v>
      </c>
      <c r="AF31" s="36">
        <f t="shared" si="11"/>
        <v>106.61</v>
      </c>
      <c r="AG31" s="32">
        <f t="shared" si="12"/>
        <v>29</v>
      </c>
      <c r="AH31" s="33">
        <v>103.62</v>
      </c>
      <c r="AI31" s="45">
        <v>1</v>
      </c>
      <c r="AJ31" s="35">
        <v>1</v>
      </c>
      <c r="AK31" s="35">
        <v>0</v>
      </c>
      <c r="AL31" s="36">
        <f t="shared" si="13"/>
        <v>118.62</v>
      </c>
      <c r="AM31" s="32">
        <f t="shared" si="14"/>
        <v>30</v>
      </c>
      <c r="AN31" s="37" t="s">
        <v>25</v>
      </c>
    </row>
    <row r="32" spans="1:40" s="37" customFormat="1" ht="15.75">
      <c r="A32" s="28" t="s">
        <v>57</v>
      </c>
      <c r="B32" s="29"/>
      <c r="C32" s="30"/>
      <c r="D32" s="31"/>
      <c r="E32" s="52">
        <f t="shared" si="0"/>
        <v>29</v>
      </c>
      <c r="F32" s="53">
        <f t="shared" si="1"/>
        <v>142</v>
      </c>
      <c r="G32" s="54">
        <f t="shared" si="2"/>
        <v>1</v>
      </c>
      <c r="H32" s="55">
        <f t="shared" si="3"/>
        <v>17</v>
      </c>
      <c r="I32" s="56">
        <f t="shared" si="4"/>
        <v>500.16999999999996</v>
      </c>
      <c r="J32" s="33">
        <v>76.49</v>
      </c>
      <c r="K32" s="34">
        <v>3</v>
      </c>
      <c r="L32" s="35">
        <v>0</v>
      </c>
      <c r="M32" s="35">
        <v>0</v>
      </c>
      <c r="N32" s="36">
        <f t="shared" si="5"/>
        <v>91.49</v>
      </c>
      <c r="O32" s="32">
        <f t="shared" si="6"/>
        <v>29</v>
      </c>
      <c r="P32" s="33">
        <v>78.8</v>
      </c>
      <c r="Q32" s="34">
        <v>8</v>
      </c>
      <c r="R32" s="35">
        <v>0</v>
      </c>
      <c r="S32" s="35">
        <v>0</v>
      </c>
      <c r="T32" s="36">
        <f t="shared" si="7"/>
        <v>118.8</v>
      </c>
      <c r="U32" s="32">
        <f t="shared" si="8"/>
        <v>27</v>
      </c>
      <c r="V32" s="33">
        <v>82.41</v>
      </c>
      <c r="W32" s="34"/>
      <c r="X32" s="35">
        <v>0</v>
      </c>
      <c r="Y32" s="35">
        <v>0</v>
      </c>
      <c r="Z32" s="36">
        <f t="shared" si="9"/>
        <v>82.41</v>
      </c>
      <c r="AA32" s="32">
        <f t="shared" si="10"/>
        <v>29</v>
      </c>
      <c r="AB32" s="33">
        <v>69.39</v>
      </c>
      <c r="AC32" s="34">
        <v>3</v>
      </c>
      <c r="AD32" s="35">
        <v>0</v>
      </c>
      <c r="AE32" s="35">
        <v>0</v>
      </c>
      <c r="AF32" s="36">
        <f t="shared" si="11"/>
        <v>84.39</v>
      </c>
      <c r="AG32" s="32">
        <f t="shared" si="12"/>
        <v>25</v>
      </c>
      <c r="AH32" s="33">
        <v>108.08</v>
      </c>
      <c r="AI32" s="34">
        <v>3</v>
      </c>
      <c r="AJ32" s="35">
        <v>0</v>
      </c>
      <c r="AK32" s="35">
        <v>0</v>
      </c>
      <c r="AL32" s="36">
        <f t="shared" si="13"/>
        <v>123.08</v>
      </c>
      <c r="AM32" s="32">
        <f t="shared" si="14"/>
        <v>32</v>
      </c>
      <c r="AN32" s="37" t="s">
        <v>35</v>
      </c>
    </row>
    <row r="33" spans="1:40" s="37" customFormat="1" ht="15.75">
      <c r="A33" s="28" t="s">
        <v>67</v>
      </c>
      <c r="B33" s="29"/>
      <c r="C33" s="30"/>
      <c r="D33" s="31"/>
      <c r="E33" s="52">
        <f t="shared" si="0"/>
        <v>30</v>
      </c>
      <c r="F33" s="53">
        <f t="shared" si="1"/>
        <v>144</v>
      </c>
      <c r="G33" s="54">
        <f t="shared" si="2"/>
        <v>1</v>
      </c>
      <c r="H33" s="55">
        <f t="shared" si="3"/>
        <v>13</v>
      </c>
      <c r="I33" s="56">
        <f t="shared" si="4"/>
        <v>550.77</v>
      </c>
      <c r="J33" s="33">
        <v>73.38</v>
      </c>
      <c r="K33" s="34">
        <v>2</v>
      </c>
      <c r="L33" s="35">
        <v>0</v>
      </c>
      <c r="M33" s="35">
        <v>0</v>
      </c>
      <c r="N33" s="36">
        <f t="shared" si="5"/>
        <v>83.38</v>
      </c>
      <c r="O33" s="32">
        <f t="shared" si="6"/>
        <v>26</v>
      </c>
      <c r="P33" s="33">
        <v>97.96</v>
      </c>
      <c r="Q33" s="34">
        <v>8</v>
      </c>
      <c r="R33" s="35">
        <v>0</v>
      </c>
      <c r="S33" s="35">
        <v>0</v>
      </c>
      <c r="T33" s="36">
        <f t="shared" si="7"/>
        <v>137.95999999999998</v>
      </c>
      <c r="U33" s="32">
        <f t="shared" si="8"/>
        <v>31</v>
      </c>
      <c r="V33" s="33">
        <v>92.14</v>
      </c>
      <c r="W33" s="45">
        <v>1</v>
      </c>
      <c r="X33" s="35">
        <v>0</v>
      </c>
      <c r="Y33" s="35">
        <v>0</v>
      </c>
      <c r="Z33" s="36">
        <f t="shared" si="9"/>
        <v>97.14</v>
      </c>
      <c r="AA33" s="32">
        <f t="shared" si="10"/>
        <v>31</v>
      </c>
      <c r="AB33" s="33">
        <v>128.19</v>
      </c>
      <c r="AC33" s="34">
        <v>2</v>
      </c>
      <c r="AD33" s="35">
        <v>0</v>
      </c>
      <c r="AE33" s="35">
        <v>0</v>
      </c>
      <c r="AF33" s="36">
        <f t="shared" si="11"/>
        <v>138.19</v>
      </c>
      <c r="AG33" s="32">
        <f t="shared" si="12"/>
        <v>32</v>
      </c>
      <c r="AH33" s="33">
        <v>94.1</v>
      </c>
      <c r="AI33" s="34"/>
      <c r="AJ33" s="35">
        <v>0</v>
      </c>
      <c r="AK33" s="35">
        <v>0</v>
      </c>
      <c r="AL33" s="36">
        <f t="shared" si="13"/>
        <v>94.1</v>
      </c>
      <c r="AM33" s="32">
        <f t="shared" si="14"/>
        <v>24</v>
      </c>
      <c r="AN33" s="37" t="s">
        <v>29</v>
      </c>
    </row>
    <row r="34" spans="1:40" s="37" customFormat="1" ht="15.75">
      <c r="A34" s="28" t="s">
        <v>65</v>
      </c>
      <c r="B34" s="29"/>
      <c r="C34" s="30"/>
      <c r="D34" s="31"/>
      <c r="E34" s="52">
        <f t="shared" si="0"/>
        <v>31</v>
      </c>
      <c r="F34" s="53">
        <f t="shared" si="1"/>
        <v>145</v>
      </c>
      <c r="G34" s="54">
        <f t="shared" si="2"/>
        <v>2</v>
      </c>
      <c r="H34" s="55">
        <f t="shared" si="3"/>
        <v>7</v>
      </c>
      <c r="I34" s="56">
        <f t="shared" si="4"/>
        <v>529.98</v>
      </c>
      <c r="J34" s="33">
        <v>90.37</v>
      </c>
      <c r="K34" s="34"/>
      <c r="L34" s="35">
        <v>0</v>
      </c>
      <c r="M34" s="35">
        <v>0</v>
      </c>
      <c r="N34" s="36">
        <f t="shared" si="5"/>
        <v>90.37</v>
      </c>
      <c r="O34" s="32">
        <f t="shared" si="6"/>
        <v>27</v>
      </c>
      <c r="P34" s="33">
        <v>111.52</v>
      </c>
      <c r="Q34" s="34">
        <v>4</v>
      </c>
      <c r="R34" s="35">
        <v>0</v>
      </c>
      <c r="S34" s="35">
        <v>0</v>
      </c>
      <c r="T34" s="36">
        <f t="shared" si="7"/>
        <v>131.51999999999998</v>
      </c>
      <c r="U34" s="32">
        <f t="shared" si="8"/>
        <v>30</v>
      </c>
      <c r="V34" s="33">
        <v>79.44</v>
      </c>
      <c r="W34" s="34"/>
      <c r="X34" s="35">
        <v>0</v>
      </c>
      <c r="Y34" s="35">
        <v>0</v>
      </c>
      <c r="Z34" s="36">
        <f t="shared" si="9"/>
        <v>79.44</v>
      </c>
      <c r="AA34" s="32">
        <f t="shared" si="10"/>
        <v>27</v>
      </c>
      <c r="AB34" s="33">
        <v>98.2</v>
      </c>
      <c r="AC34" s="34">
        <v>2</v>
      </c>
      <c r="AD34" s="35">
        <v>0</v>
      </c>
      <c r="AE34" s="35">
        <v>0</v>
      </c>
      <c r="AF34" s="36">
        <f t="shared" si="11"/>
        <v>108.2</v>
      </c>
      <c r="AG34" s="32">
        <f t="shared" si="12"/>
        <v>30</v>
      </c>
      <c r="AH34" s="33">
        <v>115.45</v>
      </c>
      <c r="AI34" s="34">
        <v>1</v>
      </c>
      <c r="AJ34" s="35">
        <v>0</v>
      </c>
      <c r="AK34" s="35">
        <v>0</v>
      </c>
      <c r="AL34" s="36">
        <f t="shared" si="13"/>
        <v>120.45</v>
      </c>
      <c r="AM34" s="32">
        <f t="shared" si="14"/>
        <v>31</v>
      </c>
      <c r="AN34" s="37" t="s">
        <v>31</v>
      </c>
    </row>
    <row r="35" spans="1:40" s="37" customFormat="1" ht="15.75">
      <c r="A35" s="28" t="s">
        <v>51</v>
      </c>
      <c r="B35" s="29"/>
      <c r="C35" s="30"/>
      <c r="D35" s="31"/>
      <c r="E35" s="52">
        <f t="shared" si="0"/>
        <v>32</v>
      </c>
      <c r="F35" s="53">
        <f t="shared" si="1"/>
        <v>158</v>
      </c>
      <c r="G35" s="54">
        <f t="shared" si="2"/>
        <v>1</v>
      </c>
      <c r="H35" s="55">
        <f t="shared" si="3"/>
        <v>17</v>
      </c>
      <c r="I35" s="56">
        <f t="shared" si="4"/>
        <v>653.84</v>
      </c>
      <c r="J35" s="33">
        <v>123.29</v>
      </c>
      <c r="K35" s="34">
        <v>5</v>
      </c>
      <c r="L35" s="35">
        <v>0</v>
      </c>
      <c r="M35" s="35">
        <v>0</v>
      </c>
      <c r="N35" s="36">
        <f t="shared" si="5"/>
        <v>148.29000000000002</v>
      </c>
      <c r="O35" s="32">
        <f t="shared" si="6"/>
        <v>33</v>
      </c>
      <c r="P35" s="33">
        <v>110.63</v>
      </c>
      <c r="Q35" s="34">
        <v>6</v>
      </c>
      <c r="R35" s="35">
        <v>0</v>
      </c>
      <c r="S35" s="35">
        <v>0</v>
      </c>
      <c r="T35" s="36">
        <f t="shared" si="7"/>
        <v>140.63</v>
      </c>
      <c r="U35" s="32">
        <f t="shared" si="8"/>
        <v>32</v>
      </c>
      <c r="V35" s="33">
        <v>120.95</v>
      </c>
      <c r="W35" s="34">
        <v>5</v>
      </c>
      <c r="X35" s="35">
        <v>0</v>
      </c>
      <c r="Y35" s="35">
        <v>0</v>
      </c>
      <c r="Z35" s="36">
        <f t="shared" si="9"/>
        <v>145.95</v>
      </c>
      <c r="AA35" s="32">
        <f t="shared" si="10"/>
        <v>33</v>
      </c>
      <c r="AB35" s="33">
        <v>108.83</v>
      </c>
      <c r="AC35" s="45">
        <v>1</v>
      </c>
      <c r="AD35" s="35">
        <v>0</v>
      </c>
      <c r="AE35" s="35">
        <v>0</v>
      </c>
      <c r="AF35" s="36">
        <f t="shared" si="11"/>
        <v>113.83</v>
      </c>
      <c r="AG35" s="32">
        <f t="shared" si="12"/>
        <v>31</v>
      </c>
      <c r="AH35" s="33">
        <v>105.14</v>
      </c>
      <c r="AI35" s="34"/>
      <c r="AJ35" s="35">
        <v>0</v>
      </c>
      <c r="AK35" s="35">
        <v>0</v>
      </c>
      <c r="AL35" s="36">
        <f t="shared" si="13"/>
        <v>105.14</v>
      </c>
      <c r="AM35" s="32">
        <f t="shared" si="14"/>
        <v>29</v>
      </c>
      <c r="AN35" s="37" t="s">
        <v>52</v>
      </c>
    </row>
    <row r="36" spans="1:40" s="37" customFormat="1" ht="15.75">
      <c r="A36" s="28" t="s">
        <v>45</v>
      </c>
      <c r="B36" s="29"/>
      <c r="C36" s="30"/>
      <c r="D36" s="31"/>
      <c r="E36" s="52">
        <f t="shared" si="0"/>
        <v>33</v>
      </c>
      <c r="F36" s="53">
        <f t="shared" si="1"/>
        <v>159</v>
      </c>
      <c r="G36" s="54">
        <f t="shared" si="2"/>
        <v>3</v>
      </c>
      <c r="H36" s="55">
        <f t="shared" si="3"/>
        <v>4</v>
      </c>
      <c r="I36" s="56">
        <f t="shared" si="4"/>
        <v>2353.26</v>
      </c>
      <c r="J36" s="33">
        <v>107.94</v>
      </c>
      <c r="K36" s="34">
        <v>1</v>
      </c>
      <c r="L36" s="35">
        <v>0</v>
      </c>
      <c r="M36" s="35">
        <v>0</v>
      </c>
      <c r="N36" s="36">
        <f t="shared" si="5"/>
        <v>112.94</v>
      </c>
      <c r="O36" s="32">
        <f t="shared" si="6"/>
        <v>30</v>
      </c>
      <c r="P36" s="33">
        <v>102.31</v>
      </c>
      <c r="Q36" s="34">
        <v>3</v>
      </c>
      <c r="R36" s="35">
        <v>1</v>
      </c>
      <c r="S36" s="35">
        <v>0</v>
      </c>
      <c r="T36" s="36">
        <f t="shared" si="7"/>
        <v>127.31</v>
      </c>
      <c r="U36" s="32">
        <f t="shared" si="8"/>
        <v>29</v>
      </c>
      <c r="V36" s="33">
        <v>115.01</v>
      </c>
      <c r="W36" s="34"/>
      <c r="X36" s="35">
        <v>0</v>
      </c>
      <c r="Y36" s="35">
        <v>0</v>
      </c>
      <c r="Z36" s="36">
        <f t="shared" si="9"/>
        <v>115.01</v>
      </c>
      <c r="AA36" s="32">
        <f t="shared" si="10"/>
        <v>32</v>
      </c>
      <c r="AB36" s="33">
        <v>999</v>
      </c>
      <c r="AC36" s="34"/>
      <c r="AD36" s="35">
        <v>0</v>
      </c>
      <c r="AE36" s="35">
        <v>0</v>
      </c>
      <c r="AF36" s="36">
        <f t="shared" si="11"/>
        <v>999</v>
      </c>
      <c r="AG36" s="32">
        <f t="shared" si="12"/>
        <v>34</v>
      </c>
      <c r="AH36" s="33">
        <v>999</v>
      </c>
      <c r="AI36" s="34"/>
      <c r="AJ36" s="35">
        <v>0</v>
      </c>
      <c r="AK36" s="35">
        <v>0</v>
      </c>
      <c r="AL36" s="36">
        <f t="shared" si="13"/>
        <v>999</v>
      </c>
      <c r="AM36" s="32">
        <f t="shared" si="14"/>
        <v>34</v>
      </c>
      <c r="AN36" s="37" t="s">
        <v>46</v>
      </c>
    </row>
    <row r="37" spans="1:40" s="37" customFormat="1" ht="15.75">
      <c r="A37" s="28" t="s">
        <v>60</v>
      </c>
      <c r="B37" s="29"/>
      <c r="C37" s="30"/>
      <c r="D37" s="31"/>
      <c r="E37" s="52">
        <f t="shared" si="0"/>
        <v>34</v>
      </c>
      <c r="F37" s="53">
        <f t="shared" si="1"/>
        <v>167</v>
      </c>
      <c r="G37" s="54">
        <f t="shared" si="2"/>
        <v>2</v>
      </c>
      <c r="H37" s="55">
        <f t="shared" si="3"/>
        <v>10</v>
      </c>
      <c r="I37" s="56">
        <f t="shared" si="4"/>
        <v>906.7099999999999</v>
      </c>
      <c r="J37" s="33">
        <v>178.7</v>
      </c>
      <c r="K37" s="34">
        <v>3</v>
      </c>
      <c r="L37" s="35">
        <v>0</v>
      </c>
      <c r="M37" s="35">
        <v>0</v>
      </c>
      <c r="N37" s="36">
        <f t="shared" si="5"/>
        <v>193.7</v>
      </c>
      <c r="O37" s="32">
        <f t="shared" si="6"/>
        <v>34</v>
      </c>
      <c r="P37" s="33">
        <v>158.84</v>
      </c>
      <c r="Q37" s="34">
        <v>5</v>
      </c>
      <c r="R37" s="35">
        <v>0</v>
      </c>
      <c r="S37" s="35">
        <v>0</v>
      </c>
      <c r="T37" s="36">
        <f t="shared" si="7"/>
        <v>183.84</v>
      </c>
      <c r="U37" s="32">
        <f t="shared" si="8"/>
        <v>33</v>
      </c>
      <c r="V37" s="33">
        <v>178.89</v>
      </c>
      <c r="W37" s="34">
        <v>2</v>
      </c>
      <c r="X37" s="35">
        <v>0</v>
      </c>
      <c r="Y37" s="35">
        <v>0</v>
      </c>
      <c r="Z37" s="36">
        <f t="shared" si="9"/>
        <v>188.89</v>
      </c>
      <c r="AA37" s="32">
        <f t="shared" si="10"/>
        <v>34</v>
      </c>
      <c r="AB37" s="33">
        <v>157.65</v>
      </c>
      <c r="AC37" s="34"/>
      <c r="AD37" s="35">
        <v>0</v>
      </c>
      <c r="AE37" s="35">
        <v>0</v>
      </c>
      <c r="AF37" s="36">
        <f t="shared" si="11"/>
        <v>157.65</v>
      </c>
      <c r="AG37" s="32">
        <f t="shared" si="12"/>
        <v>33</v>
      </c>
      <c r="AH37" s="33">
        <v>182.63</v>
      </c>
      <c r="AI37" s="34"/>
      <c r="AJ37" s="35">
        <v>0</v>
      </c>
      <c r="AK37" s="35">
        <v>0</v>
      </c>
      <c r="AL37" s="36">
        <f t="shared" si="13"/>
        <v>182.63</v>
      </c>
      <c r="AM37" s="32">
        <f t="shared" si="14"/>
        <v>33</v>
      </c>
      <c r="AN37" s="37" t="s">
        <v>29</v>
      </c>
    </row>
    <row r="38" spans="1:39" s="37" customFormat="1" ht="15.75">
      <c r="A38" s="28" t="s">
        <v>17</v>
      </c>
      <c r="B38" s="29"/>
      <c r="C38" s="30"/>
      <c r="D38" s="31"/>
      <c r="E38" s="46"/>
      <c r="F38" s="47"/>
      <c r="G38" s="48"/>
      <c r="H38" s="49"/>
      <c r="I38" s="50"/>
      <c r="J38" s="33"/>
      <c r="K38" s="34"/>
      <c r="L38" s="35"/>
      <c r="M38" s="35"/>
      <c r="N38" s="51"/>
      <c r="O38" s="49"/>
      <c r="P38" s="33"/>
      <c r="Q38" s="34"/>
      <c r="R38" s="35"/>
      <c r="S38" s="35"/>
      <c r="T38" s="51"/>
      <c r="U38" s="49"/>
      <c r="V38" s="33"/>
      <c r="W38" s="34"/>
      <c r="X38" s="35"/>
      <c r="Y38" s="35"/>
      <c r="Z38" s="51"/>
      <c r="AA38" s="49"/>
      <c r="AB38" s="33"/>
      <c r="AC38" s="34"/>
      <c r="AD38" s="35"/>
      <c r="AE38" s="35"/>
      <c r="AF38" s="51"/>
      <c r="AG38" s="49"/>
      <c r="AH38" s="33"/>
      <c r="AI38" s="34"/>
      <c r="AJ38" s="35"/>
      <c r="AK38" s="35"/>
      <c r="AL38" s="51"/>
      <c r="AM38" s="49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7 AI38 AC4:AC37 AC38 W4:W37 W38 Q4:Q37 Q38 K4:K37 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7 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 horizontalCentered="1"/>
  <pageMargins left="0.25" right="0.25" top="0.79" bottom="0.5" header="0.43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38" bestFit="1" customWidth="1"/>
    <col min="2" max="2" width="4.7109375" style="38" hidden="1" customWidth="1"/>
    <col min="3" max="3" width="6.28125" style="38" hidden="1" customWidth="1"/>
    <col min="4" max="4" width="4.7109375" style="38" hidden="1" customWidth="1"/>
    <col min="5" max="5" width="8.28125" style="39" customWidth="1"/>
    <col min="6" max="8" width="6.00390625" style="40" customWidth="1"/>
    <col min="9" max="9" width="13.8515625" style="40" customWidth="1"/>
    <col min="10" max="10" width="8.57421875" style="41" customWidth="1"/>
    <col min="11" max="11" width="3.7109375" style="42" customWidth="1"/>
    <col min="12" max="12" width="4.57421875" style="42" bestFit="1" customWidth="1"/>
    <col min="13" max="13" width="3.8515625" style="42" customWidth="1"/>
    <col min="14" max="14" width="8.57421875" style="43" customWidth="1"/>
    <col min="15" max="15" width="4.57421875" style="40" bestFit="1" customWidth="1"/>
    <col min="16" max="16" width="8.28125" style="41" customWidth="1"/>
    <col min="17" max="17" width="3.7109375" style="42" customWidth="1"/>
    <col min="18" max="18" width="4.57421875" style="42" bestFit="1" customWidth="1"/>
    <col min="19" max="19" width="3.8515625" style="42" customWidth="1"/>
    <col min="20" max="20" width="8.28125" style="43" customWidth="1"/>
    <col min="21" max="21" width="4.57421875" style="40" bestFit="1" customWidth="1"/>
    <col min="22" max="22" width="8.421875" style="41" customWidth="1"/>
    <col min="23" max="23" width="3.7109375" style="42" customWidth="1"/>
    <col min="24" max="24" width="4.57421875" style="42" bestFit="1" customWidth="1"/>
    <col min="25" max="25" width="3.8515625" style="42" customWidth="1"/>
    <col min="26" max="26" width="8.421875" style="43" customWidth="1"/>
    <col min="27" max="27" width="4.57421875" style="40" bestFit="1" customWidth="1"/>
    <col min="28" max="28" width="9.28125" style="41" customWidth="1"/>
    <col min="29" max="29" width="3.7109375" style="42" customWidth="1"/>
    <col min="30" max="30" width="4.57421875" style="42" bestFit="1" customWidth="1"/>
    <col min="31" max="31" width="3.8515625" style="42" customWidth="1"/>
    <col min="32" max="32" width="9.00390625" style="43" customWidth="1"/>
    <col min="33" max="33" width="4.57421875" style="40" bestFit="1" customWidth="1"/>
    <col min="34" max="34" width="9.00390625" style="41" customWidth="1"/>
    <col min="35" max="35" width="3.7109375" style="42" customWidth="1"/>
    <col min="36" max="36" width="4.57421875" style="42" bestFit="1" customWidth="1"/>
    <col min="37" max="37" width="3.8515625" style="42" customWidth="1"/>
    <col min="38" max="38" width="8.28125" style="43" customWidth="1"/>
    <col min="39" max="39" width="4.57421875" style="40" bestFit="1" customWidth="1"/>
    <col min="40" max="40" width="32.421875" style="44" customWidth="1"/>
    <col min="41" max="16384" width="7.8515625" style="44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8" t="s">
        <v>4</v>
      </c>
      <c r="K1" s="59"/>
      <c r="L1" s="59"/>
      <c r="M1" s="59"/>
      <c r="N1" s="5"/>
      <c r="O1" s="6"/>
      <c r="P1" s="58" t="s">
        <v>5</v>
      </c>
      <c r="Q1" s="59"/>
      <c r="R1" s="59"/>
      <c r="S1" s="59"/>
      <c r="T1" s="5"/>
      <c r="U1" s="6"/>
      <c r="V1" s="58" t="s">
        <v>6</v>
      </c>
      <c r="W1" s="59"/>
      <c r="X1" s="59"/>
      <c r="Y1" s="59"/>
      <c r="Z1" s="5"/>
      <c r="AA1" s="6"/>
      <c r="AB1" s="58" t="s">
        <v>7</v>
      </c>
      <c r="AC1" s="59"/>
      <c r="AD1" s="59"/>
      <c r="AE1" s="59"/>
      <c r="AF1" s="5"/>
      <c r="AG1" s="6"/>
      <c r="AH1" s="58" t="s">
        <v>8</v>
      </c>
      <c r="AI1" s="59"/>
      <c r="AJ1" s="59"/>
      <c r="AK1" s="59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37" customFormat="1" ht="15.75">
      <c r="A4" s="57" t="s">
        <v>38</v>
      </c>
      <c r="B4" s="29"/>
      <c r="C4" s="30"/>
      <c r="D4" s="31"/>
      <c r="E4" s="52">
        <f aca="true" t="shared" si="0" ref="E4:E37">RANK(F4,F$3:F$38,1)</f>
        <v>8</v>
      </c>
      <c r="F4" s="53">
        <f aca="true" t="shared" si="1" ref="F4:F37">O4+U4+AA4+AG4+AM4</f>
        <v>51</v>
      </c>
      <c r="G4" s="54">
        <f aca="true" t="shared" si="2" ref="G4:G37">IF(K4=0,1,0)+IF(Q4=0,1,0)+IF(W4=0,1,0)+IF(AC4=0,1,0)+IF(AI4=0,1,0)</f>
        <v>4</v>
      </c>
      <c r="H4" s="55">
        <f aca="true" t="shared" si="3" ref="H4:H37">K4+Q4+W4+AC4+AI4</f>
        <v>3</v>
      </c>
      <c r="I4" s="56">
        <f aca="true" t="shared" si="4" ref="I4:I37">N4+T4+Z4+AF4+AL4</f>
        <v>257.64</v>
      </c>
      <c r="J4" s="33">
        <v>38.18</v>
      </c>
      <c r="K4" s="34"/>
      <c r="L4" s="35">
        <v>0</v>
      </c>
      <c r="M4" s="35">
        <v>0</v>
      </c>
      <c r="N4" s="36">
        <f aca="true" t="shared" si="5" ref="N4:N37">IF((OR(J4="",J4="DNF",J4="DQ",J4="DNC")),"",(J4+(5*K4)+(L4*10)-(M4*10)))</f>
        <v>38.18</v>
      </c>
      <c r="O4" s="32">
        <f aca="true" t="shared" si="6" ref="O4:O37">IF(N4="",Default_Rank_Score,RANK(N4,N$3:N$38,1))</f>
        <v>5</v>
      </c>
      <c r="P4" s="33">
        <v>50.19</v>
      </c>
      <c r="Q4" s="34">
        <v>3</v>
      </c>
      <c r="R4" s="35">
        <v>0</v>
      </c>
      <c r="S4" s="35">
        <v>0</v>
      </c>
      <c r="T4" s="36">
        <f aca="true" t="shared" si="7" ref="T4:T37">IF((OR(P4="",P4="DNF",P4="DQ",P4="DNC")),"",(P4+(5*Q4)+(R4*10)-(S4*10)))</f>
        <v>65.19</v>
      </c>
      <c r="U4" s="32">
        <f aca="true" t="shared" si="8" ref="U4:U37">IF(T4="",Default_Rank_Score,RANK(T4,T$3:T$38,1))</f>
        <v>6</v>
      </c>
      <c r="V4" s="33">
        <v>43.97</v>
      </c>
      <c r="W4" s="34"/>
      <c r="X4" s="35">
        <v>0</v>
      </c>
      <c r="Y4" s="35">
        <v>0</v>
      </c>
      <c r="Z4" s="36">
        <f aca="true" t="shared" si="9" ref="Z4:Z37">IF((OR(V4="",V4="DNF",V4="DQ",V4="DNC")),"",(V4+(5*W4)+(X4*10)-(Y4*10)))</f>
        <v>43.97</v>
      </c>
      <c r="AA4" s="32">
        <f aca="true" t="shared" si="10" ref="AA4:AA37">IF(Z4="",Default_Rank_Score,RANK(Z4,Z$3:Z$38,1))</f>
        <v>10</v>
      </c>
      <c r="AB4" s="33">
        <v>56.66</v>
      </c>
      <c r="AC4" s="34"/>
      <c r="AD4" s="35">
        <v>0</v>
      </c>
      <c r="AE4" s="35">
        <v>0</v>
      </c>
      <c r="AF4" s="36">
        <f aca="true" t="shared" si="11" ref="AF4:AF37">IF((OR(AB4="",AB4="DNF",AB4="DQ",AB4="DNC")),"",(AB4+(5*AC4)+(AD4*10)-(AE4*10)))</f>
        <v>56.66</v>
      </c>
      <c r="AG4" s="32">
        <f aca="true" t="shared" si="12" ref="AG4:AG37">IF(AF4="",Default_Rank_Score,RANK(AF4,AF$3:AF$38,1))</f>
        <v>18</v>
      </c>
      <c r="AH4" s="33">
        <v>53.64</v>
      </c>
      <c r="AI4" s="34"/>
      <c r="AJ4" s="35">
        <v>0</v>
      </c>
      <c r="AK4" s="35">
        <v>0</v>
      </c>
      <c r="AL4" s="36">
        <f aca="true" t="shared" si="13" ref="AL4:AL37">IF((OR(AH4="",AH4="DNF",AH4="DQ",AH4="DNC")),"",(AH4+(5*AI4)+(AJ4*10)-(AK4*10)))</f>
        <v>53.64</v>
      </c>
      <c r="AM4" s="32">
        <f aca="true" t="shared" si="14" ref="AM4:AM37">IF(AL4="",Default_Rank_Score,RANK(AL4,AL$3:AL$38,1))</f>
        <v>12</v>
      </c>
      <c r="AN4" s="37" t="s">
        <v>33</v>
      </c>
    </row>
    <row r="5" spans="1:40" s="37" customFormat="1" ht="15.75">
      <c r="A5" s="28" t="s">
        <v>32</v>
      </c>
      <c r="B5" s="29"/>
      <c r="C5" s="30"/>
      <c r="D5" s="31"/>
      <c r="E5" s="52">
        <f t="shared" si="0"/>
        <v>25</v>
      </c>
      <c r="F5" s="53">
        <f t="shared" si="1"/>
        <v>129</v>
      </c>
      <c r="G5" s="54">
        <f t="shared" si="2"/>
        <v>0</v>
      </c>
      <c r="H5" s="55">
        <f t="shared" si="3"/>
        <v>18</v>
      </c>
      <c r="I5" s="56">
        <f t="shared" si="4"/>
        <v>471.91999999999996</v>
      </c>
      <c r="J5" s="33">
        <v>105.77</v>
      </c>
      <c r="K5" s="34">
        <v>2</v>
      </c>
      <c r="L5" s="35">
        <v>0</v>
      </c>
      <c r="M5" s="35">
        <v>0</v>
      </c>
      <c r="N5" s="36">
        <f t="shared" si="5"/>
        <v>115.77</v>
      </c>
      <c r="O5" s="32">
        <f t="shared" si="6"/>
        <v>31</v>
      </c>
      <c r="P5" s="33">
        <v>70.87</v>
      </c>
      <c r="Q5" s="34">
        <v>3</v>
      </c>
      <c r="R5" s="35">
        <v>0</v>
      </c>
      <c r="S5" s="35">
        <v>0</v>
      </c>
      <c r="T5" s="36">
        <f t="shared" si="7"/>
        <v>85.87</v>
      </c>
      <c r="U5" s="32">
        <f t="shared" si="8"/>
        <v>17</v>
      </c>
      <c r="V5" s="33">
        <v>52.82</v>
      </c>
      <c r="W5" s="34">
        <v>5</v>
      </c>
      <c r="X5" s="35">
        <v>0</v>
      </c>
      <c r="Y5" s="35">
        <v>0</v>
      </c>
      <c r="Z5" s="36">
        <f t="shared" si="9"/>
        <v>77.82</v>
      </c>
      <c r="AA5" s="32">
        <f t="shared" si="10"/>
        <v>26</v>
      </c>
      <c r="AB5" s="33">
        <v>67.34</v>
      </c>
      <c r="AC5" s="34">
        <v>4</v>
      </c>
      <c r="AD5" s="35">
        <v>0</v>
      </c>
      <c r="AE5" s="35">
        <v>0</v>
      </c>
      <c r="AF5" s="36">
        <f t="shared" si="11"/>
        <v>87.34</v>
      </c>
      <c r="AG5" s="32">
        <f t="shared" si="12"/>
        <v>27</v>
      </c>
      <c r="AH5" s="33">
        <v>75.12</v>
      </c>
      <c r="AI5" s="34">
        <v>4</v>
      </c>
      <c r="AJ5" s="35">
        <v>1</v>
      </c>
      <c r="AK5" s="35">
        <v>0</v>
      </c>
      <c r="AL5" s="36">
        <f t="shared" si="13"/>
        <v>105.12</v>
      </c>
      <c r="AM5" s="32">
        <f t="shared" si="14"/>
        <v>28</v>
      </c>
      <c r="AN5" s="37" t="s">
        <v>33</v>
      </c>
    </row>
    <row r="6" spans="1:40" s="37" customFormat="1" ht="15.75">
      <c r="A6" s="57" t="s">
        <v>45</v>
      </c>
      <c r="B6" s="29"/>
      <c r="C6" s="30"/>
      <c r="D6" s="31"/>
      <c r="E6" s="52">
        <f t="shared" si="0"/>
        <v>33</v>
      </c>
      <c r="F6" s="53">
        <f t="shared" si="1"/>
        <v>159</v>
      </c>
      <c r="G6" s="54">
        <f t="shared" si="2"/>
        <v>3</v>
      </c>
      <c r="H6" s="55">
        <f t="shared" si="3"/>
        <v>4</v>
      </c>
      <c r="I6" s="56">
        <f t="shared" si="4"/>
        <v>2353.26</v>
      </c>
      <c r="J6" s="33">
        <v>107.94</v>
      </c>
      <c r="K6" s="34">
        <v>1</v>
      </c>
      <c r="L6" s="35">
        <v>0</v>
      </c>
      <c r="M6" s="35">
        <v>0</v>
      </c>
      <c r="N6" s="36">
        <f t="shared" si="5"/>
        <v>112.94</v>
      </c>
      <c r="O6" s="32">
        <f t="shared" si="6"/>
        <v>30</v>
      </c>
      <c r="P6" s="33">
        <v>102.31</v>
      </c>
      <c r="Q6" s="34">
        <v>3</v>
      </c>
      <c r="R6" s="35">
        <v>1</v>
      </c>
      <c r="S6" s="35">
        <v>0</v>
      </c>
      <c r="T6" s="36">
        <f t="shared" si="7"/>
        <v>127.31</v>
      </c>
      <c r="U6" s="32">
        <f t="shared" si="8"/>
        <v>29</v>
      </c>
      <c r="V6" s="33">
        <v>115.01</v>
      </c>
      <c r="W6" s="34"/>
      <c r="X6" s="35">
        <v>0</v>
      </c>
      <c r="Y6" s="35">
        <v>0</v>
      </c>
      <c r="Z6" s="36">
        <f t="shared" si="9"/>
        <v>115.01</v>
      </c>
      <c r="AA6" s="32">
        <f t="shared" si="10"/>
        <v>32</v>
      </c>
      <c r="AB6" s="33">
        <v>999</v>
      </c>
      <c r="AC6" s="34"/>
      <c r="AD6" s="35">
        <v>0</v>
      </c>
      <c r="AE6" s="35">
        <v>0</v>
      </c>
      <c r="AF6" s="36">
        <f t="shared" si="11"/>
        <v>999</v>
      </c>
      <c r="AG6" s="32">
        <f t="shared" si="12"/>
        <v>34</v>
      </c>
      <c r="AH6" s="33">
        <v>999</v>
      </c>
      <c r="AI6" s="34"/>
      <c r="AJ6" s="35">
        <v>0</v>
      </c>
      <c r="AK6" s="35">
        <v>0</v>
      </c>
      <c r="AL6" s="36">
        <f t="shared" si="13"/>
        <v>999</v>
      </c>
      <c r="AM6" s="32">
        <f t="shared" si="14"/>
        <v>34</v>
      </c>
      <c r="AN6" s="37" t="s">
        <v>46</v>
      </c>
    </row>
    <row r="7" spans="1:40" s="37" customFormat="1" ht="15.75">
      <c r="A7" s="57" t="s">
        <v>62</v>
      </c>
      <c r="B7" s="29"/>
      <c r="C7" s="30"/>
      <c r="D7" s="31"/>
      <c r="E7" s="52">
        <f t="shared" si="0"/>
        <v>24</v>
      </c>
      <c r="F7" s="53">
        <f t="shared" si="1"/>
        <v>117</v>
      </c>
      <c r="G7" s="54">
        <f t="shared" si="2"/>
        <v>4</v>
      </c>
      <c r="H7" s="55">
        <f t="shared" si="3"/>
        <v>2</v>
      </c>
      <c r="I7" s="56">
        <f t="shared" si="4"/>
        <v>404.25</v>
      </c>
      <c r="J7" s="33">
        <v>70.88</v>
      </c>
      <c r="K7" s="34"/>
      <c r="L7" s="35">
        <v>0</v>
      </c>
      <c r="M7" s="35">
        <v>0</v>
      </c>
      <c r="N7" s="36">
        <f t="shared" si="5"/>
        <v>70.88</v>
      </c>
      <c r="O7" s="32">
        <f t="shared" si="6"/>
        <v>22</v>
      </c>
      <c r="P7" s="33">
        <v>89.62</v>
      </c>
      <c r="Q7" s="34">
        <v>2</v>
      </c>
      <c r="R7" s="35">
        <v>0</v>
      </c>
      <c r="S7" s="35">
        <v>0</v>
      </c>
      <c r="T7" s="36">
        <f t="shared" si="7"/>
        <v>99.62</v>
      </c>
      <c r="U7" s="32">
        <f t="shared" si="8"/>
        <v>25</v>
      </c>
      <c r="V7" s="33">
        <v>72.71</v>
      </c>
      <c r="W7" s="34"/>
      <c r="X7" s="35">
        <v>0</v>
      </c>
      <c r="Y7" s="35">
        <v>0</v>
      </c>
      <c r="Z7" s="36">
        <f t="shared" si="9"/>
        <v>72.71</v>
      </c>
      <c r="AA7" s="32">
        <f t="shared" si="10"/>
        <v>24</v>
      </c>
      <c r="AB7" s="33">
        <v>75.49</v>
      </c>
      <c r="AC7" s="34"/>
      <c r="AD7" s="35">
        <v>0</v>
      </c>
      <c r="AE7" s="35">
        <v>0</v>
      </c>
      <c r="AF7" s="36">
        <f t="shared" si="11"/>
        <v>75.49</v>
      </c>
      <c r="AG7" s="32">
        <f t="shared" si="12"/>
        <v>24</v>
      </c>
      <c r="AH7" s="33">
        <v>85.55</v>
      </c>
      <c r="AI7" s="34"/>
      <c r="AJ7" s="35">
        <v>0</v>
      </c>
      <c r="AK7" s="35">
        <v>0</v>
      </c>
      <c r="AL7" s="36">
        <f t="shared" si="13"/>
        <v>85.55</v>
      </c>
      <c r="AM7" s="32">
        <f t="shared" si="14"/>
        <v>22</v>
      </c>
      <c r="AN7" s="37" t="s">
        <v>63</v>
      </c>
    </row>
    <row r="8" spans="1:40" s="37" customFormat="1" ht="15.75">
      <c r="A8" s="57" t="s">
        <v>41</v>
      </c>
      <c r="B8" s="29"/>
      <c r="C8" s="30"/>
      <c r="D8" s="31"/>
      <c r="E8" s="52">
        <f t="shared" si="0"/>
        <v>9</v>
      </c>
      <c r="F8" s="53">
        <f t="shared" si="1"/>
        <v>54</v>
      </c>
      <c r="G8" s="54">
        <f t="shared" si="2"/>
        <v>2</v>
      </c>
      <c r="H8" s="55">
        <f t="shared" si="3"/>
        <v>4</v>
      </c>
      <c r="I8" s="56">
        <f t="shared" si="4"/>
        <v>258.96</v>
      </c>
      <c r="J8" s="33">
        <v>42.06</v>
      </c>
      <c r="K8" s="34"/>
      <c r="L8" s="35">
        <v>0</v>
      </c>
      <c r="M8" s="35">
        <v>0</v>
      </c>
      <c r="N8" s="36">
        <f t="shared" si="5"/>
        <v>42.06</v>
      </c>
      <c r="O8" s="32">
        <f t="shared" si="6"/>
        <v>10</v>
      </c>
      <c r="P8" s="33">
        <v>54.01</v>
      </c>
      <c r="Q8" s="34">
        <v>1</v>
      </c>
      <c r="R8" s="35">
        <v>0</v>
      </c>
      <c r="S8" s="35">
        <v>0</v>
      </c>
      <c r="T8" s="36">
        <f t="shared" si="7"/>
        <v>59.01</v>
      </c>
      <c r="U8" s="32">
        <f t="shared" si="8"/>
        <v>3</v>
      </c>
      <c r="V8" s="33">
        <v>51.1</v>
      </c>
      <c r="W8" s="34">
        <v>1</v>
      </c>
      <c r="X8" s="35">
        <v>0</v>
      </c>
      <c r="Y8" s="35">
        <v>0</v>
      </c>
      <c r="Z8" s="36">
        <f t="shared" si="9"/>
        <v>56.1</v>
      </c>
      <c r="AA8" s="32">
        <f t="shared" si="10"/>
        <v>18</v>
      </c>
      <c r="AB8" s="33">
        <v>46.39</v>
      </c>
      <c r="AC8" s="34">
        <v>2</v>
      </c>
      <c r="AD8" s="35">
        <v>0</v>
      </c>
      <c r="AE8" s="35">
        <v>0</v>
      </c>
      <c r="AF8" s="36">
        <f t="shared" si="11"/>
        <v>56.39</v>
      </c>
      <c r="AG8" s="32">
        <f t="shared" si="12"/>
        <v>17</v>
      </c>
      <c r="AH8" s="33">
        <v>45.4</v>
      </c>
      <c r="AI8" s="34"/>
      <c r="AJ8" s="35">
        <v>0</v>
      </c>
      <c r="AK8" s="35">
        <v>0</v>
      </c>
      <c r="AL8" s="36">
        <f t="shared" si="13"/>
        <v>45.4</v>
      </c>
      <c r="AM8" s="32">
        <f t="shared" si="14"/>
        <v>6</v>
      </c>
      <c r="AN8" s="37" t="s">
        <v>42</v>
      </c>
    </row>
    <row r="9" spans="1:40" s="37" customFormat="1" ht="15.75">
      <c r="A9" s="28" t="s">
        <v>61</v>
      </c>
      <c r="B9" s="29"/>
      <c r="C9" s="30"/>
      <c r="D9" s="31"/>
      <c r="E9" s="52">
        <f t="shared" si="0"/>
        <v>17</v>
      </c>
      <c r="F9" s="53">
        <f t="shared" si="1"/>
        <v>80</v>
      </c>
      <c r="G9" s="54">
        <f t="shared" si="2"/>
        <v>4</v>
      </c>
      <c r="H9" s="55">
        <f t="shared" si="3"/>
        <v>3</v>
      </c>
      <c r="I9" s="56">
        <f t="shared" si="4"/>
        <v>303.69</v>
      </c>
      <c r="J9" s="33">
        <v>50.33</v>
      </c>
      <c r="K9" s="34"/>
      <c r="L9" s="35">
        <v>0</v>
      </c>
      <c r="M9" s="35">
        <v>0</v>
      </c>
      <c r="N9" s="36">
        <f t="shared" si="5"/>
        <v>50.33</v>
      </c>
      <c r="O9" s="32">
        <f t="shared" si="6"/>
        <v>15</v>
      </c>
      <c r="P9" s="33">
        <v>60.07</v>
      </c>
      <c r="Q9" s="34">
        <v>3</v>
      </c>
      <c r="R9" s="35">
        <v>0</v>
      </c>
      <c r="S9" s="35">
        <v>0</v>
      </c>
      <c r="T9" s="36">
        <f t="shared" si="7"/>
        <v>75.07</v>
      </c>
      <c r="U9" s="32">
        <f t="shared" si="8"/>
        <v>12</v>
      </c>
      <c r="V9" s="33">
        <v>59.39</v>
      </c>
      <c r="W9" s="45">
        <v>0</v>
      </c>
      <c r="X9" s="35">
        <v>0</v>
      </c>
      <c r="Y9" s="35">
        <v>0</v>
      </c>
      <c r="Z9" s="36">
        <f t="shared" si="9"/>
        <v>59.39</v>
      </c>
      <c r="AA9" s="32">
        <f t="shared" si="10"/>
        <v>19</v>
      </c>
      <c r="AB9" s="33">
        <v>60.42</v>
      </c>
      <c r="AC9" s="34"/>
      <c r="AD9" s="35">
        <v>0</v>
      </c>
      <c r="AE9" s="35">
        <v>0</v>
      </c>
      <c r="AF9" s="36">
        <f t="shared" si="11"/>
        <v>60.42</v>
      </c>
      <c r="AG9" s="32">
        <f t="shared" si="12"/>
        <v>20</v>
      </c>
      <c r="AH9" s="33">
        <v>58.48</v>
      </c>
      <c r="AI9" s="34"/>
      <c r="AJ9" s="35">
        <v>0</v>
      </c>
      <c r="AK9" s="35">
        <v>0</v>
      </c>
      <c r="AL9" s="36">
        <f t="shared" si="13"/>
        <v>58.48</v>
      </c>
      <c r="AM9" s="32">
        <f t="shared" si="14"/>
        <v>14</v>
      </c>
      <c r="AN9" s="37" t="s">
        <v>42</v>
      </c>
    </row>
    <row r="10" spans="1:40" s="37" customFormat="1" ht="15.75">
      <c r="A10" s="57" t="s">
        <v>70</v>
      </c>
      <c r="B10" s="29"/>
      <c r="C10" s="30"/>
      <c r="D10" s="31"/>
      <c r="E10" s="52">
        <f t="shared" si="0"/>
        <v>4</v>
      </c>
      <c r="F10" s="53">
        <f t="shared" si="1"/>
        <v>25</v>
      </c>
      <c r="G10" s="54">
        <f t="shared" si="2"/>
        <v>4</v>
      </c>
      <c r="H10" s="55">
        <f t="shared" si="3"/>
        <v>4</v>
      </c>
      <c r="I10" s="56">
        <f t="shared" si="4"/>
        <v>217.08</v>
      </c>
      <c r="J10" s="33">
        <v>34.83</v>
      </c>
      <c r="K10" s="34"/>
      <c r="L10" s="35">
        <v>0</v>
      </c>
      <c r="M10" s="35">
        <v>0</v>
      </c>
      <c r="N10" s="36">
        <f t="shared" si="5"/>
        <v>34.83</v>
      </c>
      <c r="O10" s="32">
        <f t="shared" si="6"/>
        <v>3</v>
      </c>
      <c r="P10" s="33">
        <v>51.02</v>
      </c>
      <c r="Q10" s="45">
        <v>4</v>
      </c>
      <c r="R10" s="35">
        <v>0</v>
      </c>
      <c r="S10" s="35">
        <v>0</v>
      </c>
      <c r="T10" s="36">
        <f t="shared" si="7"/>
        <v>71.02000000000001</v>
      </c>
      <c r="U10" s="32">
        <f t="shared" si="8"/>
        <v>10</v>
      </c>
      <c r="V10" s="33">
        <v>33.92</v>
      </c>
      <c r="W10" s="34"/>
      <c r="X10" s="35">
        <v>0</v>
      </c>
      <c r="Y10" s="35">
        <v>0</v>
      </c>
      <c r="Z10" s="36">
        <f t="shared" si="9"/>
        <v>33.92</v>
      </c>
      <c r="AA10" s="32">
        <f t="shared" si="10"/>
        <v>3</v>
      </c>
      <c r="AB10" s="33">
        <v>38.1</v>
      </c>
      <c r="AC10" s="34"/>
      <c r="AD10" s="35">
        <v>0</v>
      </c>
      <c r="AE10" s="35">
        <v>0</v>
      </c>
      <c r="AF10" s="36">
        <f t="shared" si="11"/>
        <v>38.1</v>
      </c>
      <c r="AG10" s="32">
        <f t="shared" si="12"/>
        <v>5</v>
      </c>
      <c r="AH10" s="33">
        <v>39.21</v>
      </c>
      <c r="AI10" s="34"/>
      <c r="AJ10" s="35">
        <v>0</v>
      </c>
      <c r="AK10" s="35">
        <v>0</v>
      </c>
      <c r="AL10" s="36">
        <f t="shared" si="13"/>
        <v>39.21</v>
      </c>
      <c r="AM10" s="32">
        <f t="shared" si="14"/>
        <v>4</v>
      </c>
      <c r="AN10" s="37" t="s">
        <v>25</v>
      </c>
    </row>
    <row r="11" spans="1:40" s="37" customFormat="1" ht="15.75">
      <c r="A11" s="28" t="s">
        <v>53</v>
      </c>
      <c r="B11" s="29"/>
      <c r="C11" s="30"/>
      <c r="D11" s="31"/>
      <c r="E11" s="52">
        <f t="shared" si="0"/>
        <v>6</v>
      </c>
      <c r="F11" s="53">
        <f t="shared" si="1"/>
        <v>35</v>
      </c>
      <c r="G11" s="54">
        <f t="shared" si="2"/>
        <v>5</v>
      </c>
      <c r="H11" s="55">
        <f t="shared" si="3"/>
        <v>0</v>
      </c>
      <c r="I11" s="56">
        <f t="shared" si="4"/>
        <v>222.17000000000002</v>
      </c>
      <c r="J11" s="33">
        <v>40.31</v>
      </c>
      <c r="K11" s="45">
        <v>0</v>
      </c>
      <c r="L11" s="35">
        <v>0</v>
      </c>
      <c r="M11" s="35">
        <v>0</v>
      </c>
      <c r="N11" s="36">
        <f t="shared" si="5"/>
        <v>40.31</v>
      </c>
      <c r="O11" s="32">
        <f t="shared" si="6"/>
        <v>8</v>
      </c>
      <c r="P11" s="33">
        <v>51.2</v>
      </c>
      <c r="Q11" s="34"/>
      <c r="R11" s="35">
        <v>0</v>
      </c>
      <c r="S11" s="35">
        <v>0</v>
      </c>
      <c r="T11" s="36">
        <f t="shared" si="7"/>
        <v>51.2</v>
      </c>
      <c r="U11" s="32">
        <f t="shared" si="8"/>
        <v>1</v>
      </c>
      <c r="V11" s="33">
        <v>42.36</v>
      </c>
      <c r="W11" s="34"/>
      <c r="X11" s="35">
        <v>0</v>
      </c>
      <c r="Y11" s="35">
        <v>0</v>
      </c>
      <c r="Z11" s="36">
        <f t="shared" si="9"/>
        <v>42.36</v>
      </c>
      <c r="AA11" s="32">
        <f t="shared" si="10"/>
        <v>9</v>
      </c>
      <c r="AB11" s="33">
        <v>42.69</v>
      </c>
      <c r="AC11" s="34"/>
      <c r="AD11" s="35">
        <v>0</v>
      </c>
      <c r="AE11" s="35">
        <v>0</v>
      </c>
      <c r="AF11" s="36">
        <f t="shared" si="11"/>
        <v>42.69</v>
      </c>
      <c r="AG11" s="32">
        <f t="shared" si="12"/>
        <v>10</v>
      </c>
      <c r="AH11" s="33">
        <v>45.61</v>
      </c>
      <c r="AI11" s="34"/>
      <c r="AJ11" s="35">
        <v>0</v>
      </c>
      <c r="AK11" s="35">
        <v>0</v>
      </c>
      <c r="AL11" s="36">
        <f t="shared" si="13"/>
        <v>45.61</v>
      </c>
      <c r="AM11" s="32">
        <f t="shared" si="14"/>
        <v>7</v>
      </c>
      <c r="AN11" s="37" t="s">
        <v>25</v>
      </c>
    </row>
    <row r="12" spans="1:40" s="37" customFormat="1" ht="15.75">
      <c r="A12" s="28" t="s">
        <v>68</v>
      </c>
      <c r="B12" s="29"/>
      <c r="C12" s="30"/>
      <c r="D12" s="31"/>
      <c r="E12" s="52">
        <f t="shared" si="0"/>
        <v>21</v>
      </c>
      <c r="F12" s="53">
        <f t="shared" si="1"/>
        <v>114</v>
      </c>
      <c r="G12" s="54">
        <f t="shared" si="2"/>
        <v>0</v>
      </c>
      <c r="H12" s="55">
        <f t="shared" si="3"/>
        <v>7</v>
      </c>
      <c r="I12" s="56">
        <f t="shared" si="4"/>
        <v>391.26</v>
      </c>
      <c r="J12" s="33">
        <v>54</v>
      </c>
      <c r="K12" s="34">
        <v>1</v>
      </c>
      <c r="L12" s="35">
        <v>0</v>
      </c>
      <c r="M12" s="35">
        <v>0</v>
      </c>
      <c r="N12" s="36">
        <f t="shared" si="5"/>
        <v>59</v>
      </c>
      <c r="O12" s="32">
        <f t="shared" si="6"/>
        <v>19</v>
      </c>
      <c r="P12" s="33">
        <v>71.2</v>
      </c>
      <c r="Q12" s="34">
        <v>3</v>
      </c>
      <c r="R12" s="35">
        <v>1</v>
      </c>
      <c r="S12" s="35">
        <v>0</v>
      </c>
      <c r="T12" s="36">
        <f t="shared" si="7"/>
        <v>96.2</v>
      </c>
      <c r="U12" s="32">
        <f t="shared" si="8"/>
        <v>21</v>
      </c>
      <c r="V12" s="33">
        <v>83.97</v>
      </c>
      <c r="W12" s="34">
        <v>1</v>
      </c>
      <c r="X12" s="35">
        <v>0</v>
      </c>
      <c r="Y12" s="35">
        <v>0</v>
      </c>
      <c r="Z12" s="36">
        <f t="shared" si="9"/>
        <v>88.97</v>
      </c>
      <c r="AA12" s="32">
        <f t="shared" si="10"/>
        <v>30</v>
      </c>
      <c r="AB12" s="33">
        <v>60.65</v>
      </c>
      <c r="AC12" s="45">
        <v>1</v>
      </c>
      <c r="AD12" s="35">
        <v>0</v>
      </c>
      <c r="AE12" s="35">
        <v>0</v>
      </c>
      <c r="AF12" s="36">
        <f t="shared" si="11"/>
        <v>65.65</v>
      </c>
      <c r="AG12" s="32">
        <f t="shared" si="12"/>
        <v>23</v>
      </c>
      <c r="AH12" s="33">
        <v>76.44</v>
      </c>
      <c r="AI12" s="34">
        <v>1</v>
      </c>
      <c r="AJ12" s="35">
        <v>0</v>
      </c>
      <c r="AK12" s="35">
        <v>0</v>
      </c>
      <c r="AL12" s="36">
        <f t="shared" si="13"/>
        <v>81.44</v>
      </c>
      <c r="AM12" s="32">
        <f t="shared" si="14"/>
        <v>21</v>
      </c>
      <c r="AN12" s="37" t="s">
        <v>25</v>
      </c>
    </row>
    <row r="13" spans="1:40" s="37" customFormat="1" ht="15.75">
      <c r="A13" s="28" t="s">
        <v>66</v>
      </c>
      <c r="B13" s="29"/>
      <c r="C13" s="30"/>
      <c r="D13" s="31"/>
      <c r="E13" s="52">
        <f t="shared" si="0"/>
        <v>23</v>
      </c>
      <c r="F13" s="53">
        <f t="shared" si="1"/>
        <v>116</v>
      </c>
      <c r="G13" s="54">
        <f t="shared" si="2"/>
        <v>4</v>
      </c>
      <c r="H13" s="55">
        <f t="shared" si="3"/>
        <v>2</v>
      </c>
      <c r="I13" s="56">
        <f t="shared" si="4"/>
        <v>1268.8999999999999</v>
      </c>
      <c r="J13" s="33">
        <v>90.59</v>
      </c>
      <c r="K13" s="34"/>
      <c r="L13" s="35">
        <v>0</v>
      </c>
      <c r="M13" s="35">
        <v>0</v>
      </c>
      <c r="N13" s="36">
        <f t="shared" si="5"/>
        <v>90.59</v>
      </c>
      <c r="O13" s="32">
        <f t="shared" si="6"/>
        <v>28</v>
      </c>
      <c r="P13" s="33">
        <v>999</v>
      </c>
      <c r="Q13" s="34"/>
      <c r="R13" s="35">
        <v>0</v>
      </c>
      <c r="S13" s="35">
        <v>0</v>
      </c>
      <c r="T13" s="36">
        <f t="shared" si="7"/>
        <v>999</v>
      </c>
      <c r="U13" s="32">
        <f t="shared" si="8"/>
        <v>34</v>
      </c>
      <c r="V13" s="33">
        <v>54.88</v>
      </c>
      <c r="W13" s="34"/>
      <c r="X13" s="35">
        <v>0</v>
      </c>
      <c r="Y13" s="35">
        <v>0</v>
      </c>
      <c r="Z13" s="36">
        <f t="shared" si="9"/>
        <v>54.88</v>
      </c>
      <c r="AA13" s="32">
        <f t="shared" si="10"/>
        <v>16</v>
      </c>
      <c r="AB13" s="33">
        <v>50.58</v>
      </c>
      <c r="AC13" s="34">
        <v>2</v>
      </c>
      <c r="AD13" s="35">
        <v>0</v>
      </c>
      <c r="AE13" s="35">
        <v>0</v>
      </c>
      <c r="AF13" s="36">
        <f t="shared" si="11"/>
        <v>60.58</v>
      </c>
      <c r="AG13" s="32">
        <f t="shared" si="12"/>
        <v>21</v>
      </c>
      <c r="AH13" s="33">
        <v>63.85</v>
      </c>
      <c r="AI13" s="34"/>
      <c r="AJ13" s="35">
        <v>0</v>
      </c>
      <c r="AK13" s="35">
        <v>0</v>
      </c>
      <c r="AL13" s="36">
        <f t="shared" si="13"/>
        <v>63.85</v>
      </c>
      <c r="AM13" s="32">
        <f t="shared" si="14"/>
        <v>17</v>
      </c>
      <c r="AN13" s="37" t="s">
        <v>25</v>
      </c>
    </row>
    <row r="14" spans="1:40" s="37" customFormat="1" ht="15.75">
      <c r="A14" s="28" t="s">
        <v>24</v>
      </c>
      <c r="B14" s="29"/>
      <c r="C14" s="30"/>
      <c r="D14" s="31"/>
      <c r="E14" s="52">
        <f t="shared" si="0"/>
        <v>26</v>
      </c>
      <c r="F14" s="53">
        <f t="shared" si="1"/>
        <v>130</v>
      </c>
      <c r="G14" s="54">
        <f t="shared" si="2"/>
        <v>0</v>
      </c>
      <c r="H14" s="55">
        <f t="shared" si="3"/>
        <v>15</v>
      </c>
      <c r="I14" s="56">
        <f t="shared" si="4"/>
        <v>461.1</v>
      </c>
      <c r="J14" s="33">
        <v>70.9</v>
      </c>
      <c r="K14" s="34">
        <v>2</v>
      </c>
      <c r="L14" s="35">
        <v>0</v>
      </c>
      <c r="M14" s="35">
        <v>0</v>
      </c>
      <c r="N14" s="36">
        <f t="shared" si="5"/>
        <v>80.9</v>
      </c>
      <c r="O14" s="32">
        <f t="shared" si="6"/>
        <v>25</v>
      </c>
      <c r="P14" s="33">
        <v>82.04</v>
      </c>
      <c r="Q14" s="34">
        <v>8</v>
      </c>
      <c r="R14" s="35">
        <v>0</v>
      </c>
      <c r="S14" s="35">
        <v>0</v>
      </c>
      <c r="T14" s="36">
        <f t="shared" si="7"/>
        <v>122.04</v>
      </c>
      <c r="U14" s="32">
        <f t="shared" si="8"/>
        <v>28</v>
      </c>
      <c r="V14" s="33">
        <v>58.78</v>
      </c>
      <c r="W14" s="34">
        <v>1</v>
      </c>
      <c r="X14" s="35">
        <v>0</v>
      </c>
      <c r="Y14" s="35">
        <v>0</v>
      </c>
      <c r="Z14" s="36">
        <f t="shared" si="9"/>
        <v>63.78</v>
      </c>
      <c r="AA14" s="32">
        <f t="shared" si="10"/>
        <v>22</v>
      </c>
      <c r="AB14" s="33">
        <v>74.93</v>
      </c>
      <c r="AC14" s="34">
        <v>2</v>
      </c>
      <c r="AD14" s="35">
        <v>1</v>
      </c>
      <c r="AE14" s="35">
        <v>0</v>
      </c>
      <c r="AF14" s="36">
        <f t="shared" si="11"/>
        <v>94.93</v>
      </c>
      <c r="AG14" s="32">
        <f t="shared" si="12"/>
        <v>28</v>
      </c>
      <c r="AH14" s="33">
        <v>79.45</v>
      </c>
      <c r="AI14" s="34">
        <v>2</v>
      </c>
      <c r="AJ14" s="35">
        <v>1</v>
      </c>
      <c r="AK14" s="35">
        <v>0</v>
      </c>
      <c r="AL14" s="36">
        <f t="shared" si="13"/>
        <v>99.45</v>
      </c>
      <c r="AM14" s="32">
        <f t="shared" si="14"/>
        <v>27</v>
      </c>
      <c r="AN14" s="37" t="s">
        <v>25</v>
      </c>
    </row>
    <row r="15" spans="1:40" s="37" customFormat="1" ht="15.75">
      <c r="A15" s="28" t="s">
        <v>54</v>
      </c>
      <c r="B15" s="29"/>
      <c r="C15" s="30"/>
      <c r="D15" s="31"/>
      <c r="E15" s="52">
        <f t="shared" si="0"/>
        <v>28</v>
      </c>
      <c r="F15" s="53">
        <f t="shared" si="1"/>
        <v>134</v>
      </c>
      <c r="G15" s="54">
        <f t="shared" si="2"/>
        <v>1</v>
      </c>
      <c r="H15" s="55">
        <f t="shared" si="3"/>
        <v>9</v>
      </c>
      <c r="I15" s="56">
        <f t="shared" si="4"/>
        <v>479.02</v>
      </c>
      <c r="J15" s="33">
        <v>66.92</v>
      </c>
      <c r="K15" s="34">
        <v>2</v>
      </c>
      <c r="L15" s="35">
        <v>0</v>
      </c>
      <c r="M15" s="35">
        <v>0</v>
      </c>
      <c r="N15" s="36">
        <f t="shared" si="5"/>
        <v>76.92</v>
      </c>
      <c r="O15" s="32">
        <f t="shared" si="6"/>
        <v>24</v>
      </c>
      <c r="P15" s="33">
        <v>77.41</v>
      </c>
      <c r="Q15" s="34">
        <v>4</v>
      </c>
      <c r="R15" s="35">
        <v>0</v>
      </c>
      <c r="S15" s="35">
        <v>0</v>
      </c>
      <c r="T15" s="36">
        <f t="shared" si="7"/>
        <v>97.41</v>
      </c>
      <c r="U15" s="32">
        <f t="shared" si="8"/>
        <v>23</v>
      </c>
      <c r="V15" s="33">
        <v>79.46</v>
      </c>
      <c r="W15" s="34"/>
      <c r="X15" s="35">
        <v>0</v>
      </c>
      <c r="Y15" s="35">
        <v>0</v>
      </c>
      <c r="Z15" s="36">
        <f t="shared" si="9"/>
        <v>79.46</v>
      </c>
      <c r="AA15" s="32">
        <f t="shared" si="10"/>
        <v>28</v>
      </c>
      <c r="AB15" s="33">
        <v>86.61</v>
      </c>
      <c r="AC15" s="34">
        <v>2</v>
      </c>
      <c r="AD15" s="35">
        <v>1</v>
      </c>
      <c r="AE15" s="35">
        <v>0</v>
      </c>
      <c r="AF15" s="36">
        <f t="shared" si="11"/>
        <v>106.61</v>
      </c>
      <c r="AG15" s="32">
        <f t="shared" si="12"/>
        <v>29</v>
      </c>
      <c r="AH15" s="33">
        <v>103.62</v>
      </c>
      <c r="AI15" s="45">
        <v>1</v>
      </c>
      <c r="AJ15" s="35">
        <v>1</v>
      </c>
      <c r="AK15" s="35">
        <v>0</v>
      </c>
      <c r="AL15" s="36">
        <f t="shared" si="13"/>
        <v>118.62</v>
      </c>
      <c r="AM15" s="32">
        <f t="shared" si="14"/>
        <v>30</v>
      </c>
      <c r="AN15" s="37" t="s">
        <v>25</v>
      </c>
    </row>
    <row r="16" spans="1:40" s="37" customFormat="1" ht="15.75">
      <c r="A16" s="57" t="s">
        <v>36</v>
      </c>
      <c r="B16" s="29"/>
      <c r="C16" s="30"/>
      <c r="D16" s="31"/>
      <c r="E16" s="52">
        <f t="shared" si="0"/>
        <v>27</v>
      </c>
      <c r="F16" s="53">
        <f t="shared" si="1"/>
        <v>131</v>
      </c>
      <c r="G16" s="54">
        <f t="shared" si="2"/>
        <v>2</v>
      </c>
      <c r="H16" s="55">
        <f t="shared" si="3"/>
        <v>11</v>
      </c>
      <c r="I16" s="56">
        <f t="shared" si="4"/>
        <v>486.57</v>
      </c>
      <c r="J16" s="33">
        <v>105.86</v>
      </c>
      <c r="K16" s="34">
        <v>5</v>
      </c>
      <c r="L16" s="35">
        <v>0</v>
      </c>
      <c r="M16" s="35">
        <v>0</v>
      </c>
      <c r="N16" s="36">
        <f t="shared" si="5"/>
        <v>130.86</v>
      </c>
      <c r="O16" s="32">
        <f t="shared" si="6"/>
        <v>32</v>
      </c>
      <c r="P16" s="33">
        <v>76.88</v>
      </c>
      <c r="Q16" s="34">
        <v>4</v>
      </c>
      <c r="R16" s="35">
        <v>0</v>
      </c>
      <c r="S16" s="35">
        <v>0</v>
      </c>
      <c r="T16" s="36">
        <f t="shared" si="7"/>
        <v>96.88</v>
      </c>
      <c r="U16" s="32">
        <f t="shared" si="8"/>
        <v>22</v>
      </c>
      <c r="V16" s="33">
        <v>75.3</v>
      </c>
      <c r="W16" s="45">
        <v>0</v>
      </c>
      <c r="X16" s="35">
        <v>0</v>
      </c>
      <c r="Y16" s="35">
        <v>0</v>
      </c>
      <c r="Z16" s="36">
        <f t="shared" si="9"/>
        <v>75.3</v>
      </c>
      <c r="AA16" s="32">
        <f t="shared" si="10"/>
        <v>25</v>
      </c>
      <c r="AB16" s="33">
        <v>74.97</v>
      </c>
      <c r="AC16" s="34">
        <v>2</v>
      </c>
      <c r="AD16" s="35">
        <v>0</v>
      </c>
      <c r="AE16" s="35">
        <v>0</v>
      </c>
      <c r="AF16" s="36">
        <f t="shared" si="11"/>
        <v>84.97</v>
      </c>
      <c r="AG16" s="32">
        <f t="shared" si="12"/>
        <v>26</v>
      </c>
      <c r="AH16" s="33">
        <v>98.56</v>
      </c>
      <c r="AI16" s="34"/>
      <c r="AJ16" s="35">
        <v>0</v>
      </c>
      <c r="AK16" s="35">
        <v>0</v>
      </c>
      <c r="AL16" s="36">
        <f t="shared" si="13"/>
        <v>98.56</v>
      </c>
      <c r="AM16" s="32">
        <f t="shared" si="14"/>
        <v>26</v>
      </c>
      <c r="AN16" s="37" t="s">
        <v>37</v>
      </c>
    </row>
    <row r="17" spans="1:40" s="37" customFormat="1" ht="15.75">
      <c r="A17" s="57" t="s">
        <v>47</v>
      </c>
      <c r="B17" s="29"/>
      <c r="C17" s="30"/>
      <c r="D17" s="31"/>
      <c r="E17" s="52">
        <f t="shared" si="0"/>
        <v>3</v>
      </c>
      <c r="F17" s="53">
        <f t="shared" si="1"/>
        <v>23</v>
      </c>
      <c r="G17" s="54">
        <f t="shared" si="2"/>
        <v>4</v>
      </c>
      <c r="H17" s="55">
        <f t="shared" si="3"/>
        <v>4</v>
      </c>
      <c r="I17" s="56">
        <f t="shared" si="4"/>
        <v>212.93000000000004</v>
      </c>
      <c r="J17" s="33">
        <v>38.32</v>
      </c>
      <c r="K17" s="34"/>
      <c r="L17" s="35">
        <v>0</v>
      </c>
      <c r="M17" s="35">
        <v>0</v>
      </c>
      <c r="N17" s="36">
        <f t="shared" si="5"/>
        <v>38.32</v>
      </c>
      <c r="O17" s="32">
        <f t="shared" si="6"/>
        <v>6</v>
      </c>
      <c r="P17" s="33">
        <v>45.33</v>
      </c>
      <c r="Q17" s="34">
        <v>4</v>
      </c>
      <c r="R17" s="35">
        <v>0</v>
      </c>
      <c r="S17" s="35">
        <v>0</v>
      </c>
      <c r="T17" s="36">
        <f t="shared" si="7"/>
        <v>65.33</v>
      </c>
      <c r="U17" s="32">
        <f t="shared" si="8"/>
        <v>7</v>
      </c>
      <c r="V17" s="33">
        <v>36.7</v>
      </c>
      <c r="W17" s="34"/>
      <c r="X17" s="35">
        <v>0</v>
      </c>
      <c r="Y17" s="35">
        <v>0</v>
      </c>
      <c r="Z17" s="36">
        <f t="shared" si="9"/>
        <v>36.7</v>
      </c>
      <c r="AA17" s="32">
        <f t="shared" si="10"/>
        <v>4</v>
      </c>
      <c r="AB17" s="33">
        <v>35.21</v>
      </c>
      <c r="AC17" s="34"/>
      <c r="AD17" s="35">
        <v>0</v>
      </c>
      <c r="AE17" s="35">
        <v>0</v>
      </c>
      <c r="AF17" s="36">
        <f t="shared" si="11"/>
        <v>35.21</v>
      </c>
      <c r="AG17" s="32">
        <f t="shared" si="12"/>
        <v>3</v>
      </c>
      <c r="AH17" s="33">
        <v>37.37</v>
      </c>
      <c r="AI17" s="45">
        <v>0</v>
      </c>
      <c r="AJ17" s="35">
        <v>0</v>
      </c>
      <c r="AK17" s="35">
        <v>0</v>
      </c>
      <c r="AL17" s="36">
        <f t="shared" si="13"/>
        <v>37.37</v>
      </c>
      <c r="AM17" s="32">
        <f t="shared" si="14"/>
        <v>3</v>
      </c>
      <c r="AN17" s="37" t="s">
        <v>48</v>
      </c>
    </row>
    <row r="18" spans="1:40" s="37" customFormat="1" ht="15.75">
      <c r="A18" s="28" t="s">
        <v>59</v>
      </c>
      <c r="B18" s="29"/>
      <c r="C18" s="30"/>
      <c r="D18" s="31"/>
      <c r="E18" s="52">
        <f t="shared" si="0"/>
        <v>10</v>
      </c>
      <c r="F18" s="53">
        <f t="shared" si="1"/>
        <v>55</v>
      </c>
      <c r="G18" s="54">
        <f t="shared" si="2"/>
        <v>4</v>
      </c>
      <c r="H18" s="55">
        <f t="shared" si="3"/>
        <v>6</v>
      </c>
      <c r="I18" s="56">
        <f t="shared" si="4"/>
        <v>258.74</v>
      </c>
      <c r="J18" s="33">
        <v>40.83</v>
      </c>
      <c r="K18" s="34"/>
      <c r="L18" s="35">
        <v>0</v>
      </c>
      <c r="M18" s="35">
        <v>0</v>
      </c>
      <c r="N18" s="36">
        <f t="shared" si="5"/>
        <v>40.83</v>
      </c>
      <c r="O18" s="32">
        <f t="shared" si="6"/>
        <v>9</v>
      </c>
      <c r="P18" s="33">
        <v>52.63</v>
      </c>
      <c r="Q18" s="34">
        <v>6</v>
      </c>
      <c r="R18" s="35">
        <v>0</v>
      </c>
      <c r="S18" s="35">
        <v>0</v>
      </c>
      <c r="T18" s="36">
        <f t="shared" si="7"/>
        <v>82.63</v>
      </c>
      <c r="U18" s="32">
        <f t="shared" si="8"/>
        <v>16</v>
      </c>
      <c r="V18" s="33">
        <v>46.22</v>
      </c>
      <c r="W18" s="45">
        <v>0</v>
      </c>
      <c r="X18" s="35">
        <v>0</v>
      </c>
      <c r="Y18" s="35">
        <v>0</v>
      </c>
      <c r="Z18" s="36">
        <f t="shared" si="9"/>
        <v>46.22</v>
      </c>
      <c r="AA18" s="32">
        <f t="shared" si="10"/>
        <v>12</v>
      </c>
      <c r="AB18" s="33">
        <v>42.11</v>
      </c>
      <c r="AC18" s="34"/>
      <c r="AD18" s="35">
        <v>0</v>
      </c>
      <c r="AE18" s="35">
        <v>0</v>
      </c>
      <c r="AF18" s="36">
        <f t="shared" si="11"/>
        <v>42.11</v>
      </c>
      <c r="AG18" s="32">
        <f t="shared" si="12"/>
        <v>9</v>
      </c>
      <c r="AH18" s="33">
        <v>46.95</v>
      </c>
      <c r="AI18" s="34"/>
      <c r="AJ18" s="35">
        <v>0</v>
      </c>
      <c r="AK18" s="35">
        <v>0</v>
      </c>
      <c r="AL18" s="36">
        <f t="shared" si="13"/>
        <v>46.95</v>
      </c>
      <c r="AM18" s="32">
        <f t="shared" si="14"/>
        <v>9</v>
      </c>
      <c r="AN18" s="37" t="s">
        <v>48</v>
      </c>
    </row>
    <row r="19" spans="1:40" s="37" customFormat="1" ht="15.75">
      <c r="A19" s="57" t="s">
        <v>71</v>
      </c>
      <c r="B19" s="29"/>
      <c r="C19" s="30"/>
      <c r="D19" s="31"/>
      <c r="E19" s="52">
        <f t="shared" si="0"/>
        <v>7</v>
      </c>
      <c r="F19" s="53">
        <f t="shared" si="1"/>
        <v>42</v>
      </c>
      <c r="G19" s="54">
        <f t="shared" si="2"/>
        <v>4</v>
      </c>
      <c r="H19" s="55">
        <f t="shared" si="3"/>
        <v>4</v>
      </c>
      <c r="I19" s="56">
        <f t="shared" si="4"/>
        <v>245.56</v>
      </c>
      <c r="J19" s="33">
        <v>40.05</v>
      </c>
      <c r="K19" s="34"/>
      <c r="L19" s="35">
        <v>0</v>
      </c>
      <c r="M19" s="35">
        <v>0</v>
      </c>
      <c r="N19" s="36">
        <f t="shared" si="5"/>
        <v>40.05</v>
      </c>
      <c r="O19" s="32">
        <f t="shared" si="6"/>
        <v>7</v>
      </c>
      <c r="P19" s="33">
        <v>58.62</v>
      </c>
      <c r="Q19" s="45">
        <v>4</v>
      </c>
      <c r="R19" s="35">
        <v>0</v>
      </c>
      <c r="S19" s="35">
        <v>0</v>
      </c>
      <c r="T19" s="36">
        <f t="shared" si="7"/>
        <v>78.62</v>
      </c>
      <c r="U19" s="32">
        <f t="shared" si="8"/>
        <v>14</v>
      </c>
      <c r="V19" s="33">
        <v>38.82</v>
      </c>
      <c r="W19" s="34"/>
      <c r="X19" s="35">
        <v>0</v>
      </c>
      <c r="Y19" s="35">
        <v>0</v>
      </c>
      <c r="Z19" s="36">
        <f t="shared" si="9"/>
        <v>38.82</v>
      </c>
      <c r="AA19" s="32">
        <f t="shared" si="10"/>
        <v>5</v>
      </c>
      <c r="AB19" s="33">
        <v>41.85</v>
      </c>
      <c r="AC19" s="34"/>
      <c r="AD19" s="35">
        <v>0</v>
      </c>
      <c r="AE19" s="35">
        <v>0</v>
      </c>
      <c r="AF19" s="36">
        <f t="shared" si="11"/>
        <v>41.85</v>
      </c>
      <c r="AG19" s="32">
        <f t="shared" si="12"/>
        <v>8</v>
      </c>
      <c r="AH19" s="33">
        <v>46.22</v>
      </c>
      <c r="AI19" s="34"/>
      <c r="AJ19" s="35">
        <v>0</v>
      </c>
      <c r="AK19" s="35">
        <v>0</v>
      </c>
      <c r="AL19" s="36">
        <f t="shared" si="13"/>
        <v>46.22</v>
      </c>
      <c r="AM19" s="32">
        <f t="shared" si="14"/>
        <v>8</v>
      </c>
      <c r="AN19" s="37" t="s">
        <v>40</v>
      </c>
    </row>
    <row r="20" spans="1:40" s="37" customFormat="1" ht="15.75">
      <c r="A20" s="28" t="s">
        <v>39</v>
      </c>
      <c r="B20" s="29"/>
      <c r="C20" s="30"/>
      <c r="D20" s="31"/>
      <c r="E20" s="52">
        <f t="shared" si="0"/>
        <v>15</v>
      </c>
      <c r="F20" s="53">
        <f t="shared" si="1"/>
        <v>65</v>
      </c>
      <c r="G20" s="54">
        <f t="shared" si="2"/>
        <v>1</v>
      </c>
      <c r="H20" s="55">
        <f t="shared" si="3"/>
        <v>8</v>
      </c>
      <c r="I20" s="56">
        <f t="shared" si="4"/>
        <v>306.18</v>
      </c>
      <c r="J20" s="33">
        <v>44.75</v>
      </c>
      <c r="K20" s="34">
        <v>3</v>
      </c>
      <c r="L20" s="35">
        <v>0</v>
      </c>
      <c r="M20" s="35">
        <v>0</v>
      </c>
      <c r="N20" s="36">
        <f t="shared" si="5"/>
        <v>59.75</v>
      </c>
      <c r="O20" s="32">
        <f t="shared" si="6"/>
        <v>20</v>
      </c>
      <c r="P20" s="33">
        <v>54.11</v>
      </c>
      <c r="Q20" s="34">
        <v>2</v>
      </c>
      <c r="R20" s="35">
        <v>0</v>
      </c>
      <c r="S20" s="35">
        <v>0</v>
      </c>
      <c r="T20" s="36">
        <f t="shared" si="7"/>
        <v>64.11</v>
      </c>
      <c r="U20" s="32">
        <f t="shared" si="8"/>
        <v>4</v>
      </c>
      <c r="V20" s="33">
        <v>40.37</v>
      </c>
      <c r="W20" s="34"/>
      <c r="X20" s="35">
        <v>0</v>
      </c>
      <c r="Y20" s="35">
        <v>0</v>
      </c>
      <c r="Z20" s="36">
        <f t="shared" si="9"/>
        <v>40.37</v>
      </c>
      <c r="AA20" s="32">
        <f t="shared" si="10"/>
        <v>6</v>
      </c>
      <c r="AB20" s="33">
        <v>42.66</v>
      </c>
      <c r="AC20" s="34">
        <v>2</v>
      </c>
      <c r="AD20" s="35">
        <v>0</v>
      </c>
      <c r="AE20" s="35">
        <v>0</v>
      </c>
      <c r="AF20" s="36">
        <f t="shared" si="11"/>
        <v>52.66</v>
      </c>
      <c r="AG20" s="32">
        <f t="shared" si="12"/>
        <v>12</v>
      </c>
      <c r="AH20" s="33">
        <v>74.29</v>
      </c>
      <c r="AI20" s="34">
        <v>1</v>
      </c>
      <c r="AJ20" s="35">
        <v>1</v>
      </c>
      <c r="AK20" s="35">
        <v>0</v>
      </c>
      <c r="AL20" s="36">
        <f t="shared" si="13"/>
        <v>89.29</v>
      </c>
      <c r="AM20" s="32">
        <f t="shared" si="14"/>
        <v>23</v>
      </c>
      <c r="AN20" s="37" t="s">
        <v>40</v>
      </c>
    </row>
    <row r="21" spans="1:40" s="37" customFormat="1" ht="15.75">
      <c r="A21" s="57" t="s">
        <v>22</v>
      </c>
      <c r="B21" s="29"/>
      <c r="C21" s="30"/>
      <c r="D21" s="31"/>
      <c r="E21" s="52">
        <f t="shared" si="0"/>
        <v>12</v>
      </c>
      <c r="F21" s="53">
        <f t="shared" si="1"/>
        <v>59</v>
      </c>
      <c r="G21" s="54">
        <f t="shared" si="2"/>
        <v>4</v>
      </c>
      <c r="H21" s="55">
        <f t="shared" si="3"/>
        <v>5</v>
      </c>
      <c r="I21" s="56">
        <f t="shared" si="4"/>
        <v>272.16</v>
      </c>
      <c r="J21" s="33">
        <v>45.85</v>
      </c>
      <c r="K21" s="34"/>
      <c r="L21" s="35">
        <v>1</v>
      </c>
      <c r="M21" s="35">
        <v>0</v>
      </c>
      <c r="N21" s="36">
        <f t="shared" si="5"/>
        <v>55.85</v>
      </c>
      <c r="O21" s="32">
        <f t="shared" si="6"/>
        <v>17</v>
      </c>
      <c r="P21" s="33">
        <v>55</v>
      </c>
      <c r="Q21" s="34">
        <v>5</v>
      </c>
      <c r="R21" s="35">
        <v>0</v>
      </c>
      <c r="S21" s="35">
        <v>0</v>
      </c>
      <c r="T21" s="36">
        <f t="shared" si="7"/>
        <v>80</v>
      </c>
      <c r="U21" s="32">
        <f t="shared" si="8"/>
        <v>15</v>
      </c>
      <c r="V21" s="33">
        <v>41.2</v>
      </c>
      <c r="W21" s="34"/>
      <c r="X21" s="35">
        <v>0</v>
      </c>
      <c r="Y21" s="35">
        <v>0</v>
      </c>
      <c r="Z21" s="36">
        <f t="shared" si="9"/>
        <v>41.2</v>
      </c>
      <c r="AA21" s="32">
        <f t="shared" si="10"/>
        <v>7</v>
      </c>
      <c r="AB21" s="33">
        <v>41.32</v>
      </c>
      <c r="AC21" s="45">
        <v>0</v>
      </c>
      <c r="AD21" s="35">
        <v>0</v>
      </c>
      <c r="AE21" s="35">
        <v>0</v>
      </c>
      <c r="AF21" s="36">
        <f t="shared" si="11"/>
        <v>41.32</v>
      </c>
      <c r="AG21" s="32">
        <f t="shared" si="12"/>
        <v>7</v>
      </c>
      <c r="AH21" s="33">
        <v>53.79</v>
      </c>
      <c r="AI21" s="34"/>
      <c r="AJ21" s="35">
        <v>0</v>
      </c>
      <c r="AK21" s="35">
        <v>0</v>
      </c>
      <c r="AL21" s="36">
        <f t="shared" si="13"/>
        <v>53.79</v>
      </c>
      <c r="AM21" s="32">
        <f t="shared" si="14"/>
        <v>13</v>
      </c>
      <c r="AN21" s="37" t="s">
        <v>23</v>
      </c>
    </row>
    <row r="22" spans="1:40" s="37" customFormat="1" ht="15.75">
      <c r="A22" s="57" t="s">
        <v>26</v>
      </c>
      <c r="B22" s="29"/>
      <c r="C22" s="30"/>
      <c r="D22" s="31"/>
      <c r="E22" s="52">
        <f t="shared" si="0"/>
        <v>18</v>
      </c>
      <c r="F22" s="53">
        <f t="shared" si="1"/>
        <v>93</v>
      </c>
      <c r="G22" s="54">
        <f t="shared" si="2"/>
        <v>1</v>
      </c>
      <c r="H22" s="55">
        <f t="shared" si="3"/>
        <v>9</v>
      </c>
      <c r="I22" s="56">
        <f t="shared" si="4"/>
        <v>333.37999999999994</v>
      </c>
      <c r="J22" s="33">
        <v>46.8</v>
      </c>
      <c r="K22" s="34">
        <v>2</v>
      </c>
      <c r="L22" s="35">
        <v>0</v>
      </c>
      <c r="M22" s="35">
        <v>0</v>
      </c>
      <c r="N22" s="36">
        <f t="shared" si="5"/>
        <v>56.8</v>
      </c>
      <c r="O22" s="32">
        <f t="shared" si="6"/>
        <v>18</v>
      </c>
      <c r="P22" s="33">
        <v>80.9</v>
      </c>
      <c r="Q22" s="34">
        <v>4</v>
      </c>
      <c r="R22" s="35">
        <v>0</v>
      </c>
      <c r="S22" s="35">
        <v>0</v>
      </c>
      <c r="T22" s="36">
        <f t="shared" si="7"/>
        <v>100.9</v>
      </c>
      <c r="U22" s="32">
        <f t="shared" si="8"/>
        <v>26</v>
      </c>
      <c r="V22" s="33">
        <v>50.83</v>
      </c>
      <c r="W22" s="34">
        <v>2</v>
      </c>
      <c r="X22" s="35">
        <v>0</v>
      </c>
      <c r="Y22" s="35">
        <v>0</v>
      </c>
      <c r="Z22" s="36">
        <f t="shared" si="9"/>
        <v>60.83</v>
      </c>
      <c r="AA22" s="32">
        <f t="shared" si="10"/>
        <v>21</v>
      </c>
      <c r="AB22" s="33">
        <v>55.02</v>
      </c>
      <c r="AC22" s="34"/>
      <c r="AD22" s="35">
        <v>0</v>
      </c>
      <c r="AE22" s="35">
        <v>0</v>
      </c>
      <c r="AF22" s="36">
        <f t="shared" si="11"/>
        <v>55.02</v>
      </c>
      <c r="AG22" s="32">
        <f t="shared" si="12"/>
        <v>13</v>
      </c>
      <c r="AH22" s="33">
        <v>54.83</v>
      </c>
      <c r="AI22" s="45">
        <v>1</v>
      </c>
      <c r="AJ22" s="35">
        <v>0</v>
      </c>
      <c r="AK22" s="35">
        <v>0</v>
      </c>
      <c r="AL22" s="36">
        <f t="shared" si="13"/>
        <v>59.83</v>
      </c>
      <c r="AM22" s="32">
        <f t="shared" si="14"/>
        <v>15</v>
      </c>
      <c r="AN22" s="37" t="s">
        <v>27</v>
      </c>
    </row>
    <row r="23" spans="1:40" s="37" customFormat="1" ht="15.75">
      <c r="A23" s="57" t="s">
        <v>55</v>
      </c>
      <c r="B23" s="29"/>
      <c r="C23" s="30"/>
      <c r="D23" s="31"/>
      <c r="E23" s="52">
        <f t="shared" si="0"/>
        <v>18</v>
      </c>
      <c r="F23" s="53">
        <f t="shared" si="1"/>
        <v>93</v>
      </c>
      <c r="G23" s="54">
        <f t="shared" si="2"/>
        <v>4</v>
      </c>
      <c r="H23" s="55">
        <f t="shared" si="3"/>
        <v>2</v>
      </c>
      <c r="I23" s="56">
        <f t="shared" si="4"/>
        <v>335.56</v>
      </c>
      <c r="J23" s="33">
        <v>52.68</v>
      </c>
      <c r="K23" s="34"/>
      <c r="L23" s="35">
        <v>0</v>
      </c>
      <c r="M23" s="35">
        <v>0</v>
      </c>
      <c r="N23" s="36">
        <f t="shared" si="5"/>
        <v>52.68</v>
      </c>
      <c r="O23" s="32">
        <f t="shared" si="6"/>
        <v>16</v>
      </c>
      <c r="P23" s="33">
        <v>84.43</v>
      </c>
      <c r="Q23" s="34">
        <v>2</v>
      </c>
      <c r="R23" s="35">
        <v>0</v>
      </c>
      <c r="S23" s="35">
        <v>0</v>
      </c>
      <c r="T23" s="36">
        <f t="shared" si="7"/>
        <v>94.43</v>
      </c>
      <c r="U23" s="32">
        <f t="shared" si="8"/>
        <v>20</v>
      </c>
      <c r="V23" s="33">
        <v>50.57</v>
      </c>
      <c r="W23" s="34"/>
      <c r="X23" s="35">
        <v>1</v>
      </c>
      <c r="Y23" s="35">
        <v>0</v>
      </c>
      <c r="Z23" s="36">
        <f t="shared" si="9"/>
        <v>60.57</v>
      </c>
      <c r="AA23" s="32">
        <f t="shared" si="10"/>
        <v>20</v>
      </c>
      <c r="AB23" s="33">
        <v>59.55</v>
      </c>
      <c r="AC23" s="34"/>
      <c r="AD23" s="35">
        <v>0</v>
      </c>
      <c r="AE23" s="35">
        <v>0</v>
      </c>
      <c r="AF23" s="36">
        <f t="shared" si="11"/>
        <v>59.55</v>
      </c>
      <c r="AG23" s="32">
        <f t="shared" si="12"/>
        <v>19</v>
      </c>
      <c r="AH23" s="33">
        <v>68.33</v>
      </c>
      <c r="AI23" s="34"/>
      <c r="AJ23" s="35">
        <v>0</v>
      </c>
      <c r="AK23" s="35">
        <v>0</v>
      </c>
      <c r="AL23" s="36">
        <f t="shared" si="13"/>
        <v>68.33</v>
      </c>
      <c r="AM23" s="32">
        <f t="shared" si="14"/>
        <v>18</v>
      </c>
      <c r="AN23" s="37" t="s">
        <v>56</v>
      </c>
    </row>
    <row r="24" spans="1:40" s="37" customFormat="1" ht="15.75">
      <c r="A24" s="28" t="s">
        <v>58</v>
      </c>
      <c r="B24" s="29"/>
      <c r="C24" s="30"/>
      <c r="D24" s="31"/>
      <c r="E24" s="52">
        <f t="shared" si="0"/>
        <v>22</v>
      </c>
      <c r="F24" s="53">
        <f t="shared" si="1"/>
        <v>115</v>
      </c>
      <c r="G24" s="54">
        <f t="shared" si="2"/>
        <v>1</v>
      </c>
      <c r="H24" s="55">
        <f t="shared" si="3"/>
        <v>6</v>
      </c>
      <c r="I24" s="56">
        <f t="shared" si="4"/>
        <v>394.79</v>
      </c>
      <c r="J24" s="33">
        <v>69.3</v>
      </c>
      <c r="K24" s="34"/>
      <c r="L24" s="35">
        <v>0</v>
      </c>
      <c r="M24" s="35">
        <v>0</v>
      </c>
      <c r="N24" s="36">
        <f t="shared" si="5"/>
        <v>69.3</v>
      </c>
      <c r="O24" s="32">
        <f t="shared" si="6"/>
        <v>21</v>
      </c>
      <c r="P24" s="33">
        <v>84.38</v>
      </c>
      <c r="Q24" s="34">
        <v>3</v>
      </c>
      <c r="R24" s="35">
        <v>0</v>
      </c>
      <c r="S24" s="35">
        <v>0</v>
      </c>
      <c r="T24" s="36">
        <f t="shared" si="7"/>
        <v>99.38</v>
      </c>
      <c r="U24" s="32">
        <f t="shared" si="8"/>
        <v>24</v>
      </c>
      <c r="V24" s="33">
        <v>59.82</v>
      </c>
      <c r="W24" s="34">
        <v>1</v>
      </c>
      <c r="X24" s="35">
        <v>0</v>
      </c>
      <c r="Y24" s="35">
        <v>0</v>
      </c>
      <c r="Z24" s="36">
        <f t="shared" si="9"/>
        <v>64.82</v>
      </c>
      <c r="AA24" s="32">
        <f t="shared" si="10"/>
        <v>23</v>
      </c>
      <c r="AB24" s="33">
        <v>60.22</v>
      </c>
      <c r="AC24" s="34">
        <v>1</v>
      </c>
      <c r="AD24" s="35">
        <v>0</v>
      </c>
      <c r="AE24" s="35">
        <v>0</v>
      </c>
      <c r="AF24" s="36">
        <f t="shared" si="11"/>
        <v>65.22</v>
      </c>
      <c r="AG24" s="32">
        <f t="shared" si="12"/>
        <v>22</v>
      </c>
      <c r="AH24" s="33">
        <v>81.07</v>
      </c>
      <c r="AI24" s="34">
        <v>1</v>
      </c>
      <c r="AJ24" s="35">
        <v>1</v>
      </c>
      <c r="AK24" s="35">
        <v>0</v>
      </c>
      <c r="AL24" s="36">
        <f t="shared" si="13"/>
        <v>96.07</v>
      </c>
      <c r="AM24" s="32">
        <f t="shared" si="14"/>
        <v>25</v>
      </c>
      <c r="AN24" s="37" t="s">
        <v>56</v>
      </c>
    </row>
    <row r="25" spans="1:40" s="37" customFormat="1" ht="15.75">
      <c r="A25" s="57" t="s">
        <v>30</v>
      </c>
      <c r="B25" s="29"/>
      <c r="C25" s="30"/>
      <c r="D25" s="31"/>
      <c r="E25" s="52">
        <f t="shared" si="0"/>
        <v>1</v>
      </c>
      <c r="F25" s="53">
        <f t="shared" si="1"/>
        <v>7</v>
      </c>
      <c r="G25" s="54">
        <f t="shared" si="2"/>
        <v>4</v>
      </c>
      <c r="H25" s="55">
        <f t="shared" si="3"/>
        <v>2</v>
      </c>
      <c r="I25" s="56">
        <f t="shared" si="4"/>
        <v>172.3</v>
      </c>
      <c r="J25" s="33">
        <v>29.86</v>
      </c>
      <c r="K25" s="34"/>
      <c r="L25" s="35">
        <v>0</v>
      </c>
      <c r="M25" s="35">
        <v>0</v>
      </c>
      <c r="N25" s="36">
        <f t="shared" si="5"/>
        <v>29.86</v>
      </c>
      <c r="O25" s="32">
        <f t="shared" si="6"/>
        <v>2</v>
      </c>
      <c r="P25" s="33">
        <v>42.08</v>
      </c>
      <c r="Q25" s="34">
        <v>2</v>
      </c>
      <c r="R25" s="35">
        <v>0</v>
      </c>
      <c r="S25" s="35">
        <v>0</v>
      </c>
      <c r="T25" s="36">
        <f t="shared" si="7"/>
        <v>52.08</v>
      </c>
      <c r="U25" s="32">
        <f t="shared" si="8"/>
        <v>2</v>
      </c>
      <c r="V25" s="33">
        <v>29.08</v>
      </c>
      <c r="W25" s="34"/>
      <c r="X25" s="35">
        <v>0</v>
      </c>
      <c r="Y25" s="35">
        <v>0</v>
      </c>
      <c r="Z25" s="36">
        <f t="shared" si="9"/>
        <v>29.08</v>
      </c>
      <c r="AA25" s="32">
        <f t="shared" si="10"/>
        <v>1</v>
      </c>
      <c r="AB25" s="33">
        <v>29.54</v>
      </c>
      <c r="AC25" s="34"/>
      <c r="AD25" s="35">
        <v>0</v>
      </c>
      <c r="AE25" s="35">
        <v>0</v>
      </c>
      <c r="AF25" s="36">
        <f t="shared" si="11"/>
        <v>29.54</v>
      </c>
      <c r="AG25" s="32">
        <f t="shared" si="12"/>
        <v>1</v>
      </c>
      <c r="AH25" s="33">
        <v>31.74</v>
      </c>
      <c r="AI25" s="34"/>
      <c r="AJ25" s="35">
        <v>0</v>
      </c>
      <c r="AK25" s="35">
        <v>0</v>
      </c>
      <c r="AL25" s="36">
        <f t="shared" si="13"/>
        <v>31.74</v>
      </c>
      <c r="AM25" s="32">
        <f t="shared" si="14"/>
        <v>1</v>
      </c>
      <c r="AN25" s="37" t="s">
        <v>31</v>
      </c>
    </row>
    <row r="26" spans="1:40" s="37" customFormat="1" ht="15.75">
      <c r="A26" s="28" t="s">
        <v>50</v>
      </c>
      <c r="B26" s="29"/>
      <c r="C26" s="30"/>
      <c r="D26" s="31"/>
      <c r="E26" s="52">
        <f t="shared" si="0"/>
        <v>2</v>
      </c>
      <c r="F26" s="53">
        <f t="shared" si="1"/>
        <v>14</v>
      </c>
      <c r="G26" s="54">
        <f t="shared" si="2"/>
        <v>3</v>
      </c>
      <c r="H26" s="55">
        <f t="shared" si="3"/>
        <v>6</v>
      </c>
      <c r="I26" s="56">
        <f t="shared" si="4"/>
        <v>199.09</v>
      </c>
      <c r="J26" s="33">
        <v>29.43</v>
      </c>
      <c r="K26" s="45">
        <v>0</v>
      </c>
      <c r="L26" s="35">
        <v>0</v>
      </c>
      <c r="M26" s="35">
        <v>0</v>
      </c>
      <c r="N26" s="36">
        <f t="shared" si="5"/>
        <v>29.43</v>
      </c>
      <c r="O26" s="32">
        <f t="shared" si="6"/>
        <v>1</v>
      </c>
      <c r="P26" s="33">
        <v>40.1</v>
      </c>
      <c r="Q26" s="34">
        <v>5</v>
      </c>
      <c r="R26" s="35">
        <v>0</v>
      </c>
      <c r="S26" s="35">
        <v>0</v>
      </c>
      <c r="T26" s="36">
        <f t="shared" si="7"/>
        <v>65.1</v>
      </c>
      <c r="U26" s="32">
        <f t="shared" si="8"/>
        <v>5</v>
      </c>
      <c r="V26" s="33">
        <v>31.33</v>
      </c>
      <c r="W26" s="34"/>
      <c r="X26" s="35">
        <v>0</v>
      </c>
      <c r="Y26" s="35">
        <v>0</v>
      </c>
      <c r="Z26" s="36">
        <f t="shared" si="9"/>
        <v>31.33</v>
      </c>
      <c r="AA26" s="32">
        <f t="shared" si="10"/>
        <v>2</v>
      </c>
      <c r="AB26" s="33">
        <v>32.1</v>
      </c>
      <c r="AC26" s="34">
        <v>1</v>
      </c>
      <c r="AD26" s="35">
        <v>0</v>
      </c>
      <c r="AE26" s="35">
        <v>0</v>
      </c>
      <c r="AF26" s="36">
        <f t="shared" si="11"/>
        <v>37.1</v>
      </c>
      <c r="AG26" s="32">
        <f t="shared" si="12"/>
        <v>4</v>
      </c>
      <c r="AH26" s="33">
        <v>36.13</v>
      </c>
      <c r="AI26" s="34"/>
      <c r="AJ26" s="35">
        <v>0</v>
      </c>
      <c r="AK26" s="35">
        <v>0</v>
      </c>
      <c r="AL26" s="36">
        <f t="shared" si="13"/>
        <v>36.13</v>
      </c>
      <c r="AM26" s="32">
        <f t="shared" si="14"/>
        <v>2</v>
      </c>
      <c r="AN26" s="37" t="s">
        <v>31</v>
      </c>
    </row>
    <row r="27" spans="1:40" s="37" customFormat="1" ht="15.75">
      <c r="A27" s="28" t="s">
        <v>49</v>
      </c>
      <c r="B27" s="29"/>
      <c r="C27" s="30"/>
      <c r="D27" s="31"/>
      <c r="E27" s="52">
        <f t="shared" si="0"/>
        <v>5</v>
      </c>
      <c r="F27" s="53">
        <f t="shared" si="1"/>
        <v>34</v>
      </c>
      <c r="G27" s="54">
        <f t="shared" si="2"/>
        <v>3</v>
      </c>
      <c r="H27" s="55">
        <f t="shared" si="3"/>
        <v>4</v>
      </c>
      <c r="I27" s="56">
        <f t="shared" si="4"/>
        <v>227.88000000000002</v>
      </c>
      <c r="J27" s="33">
        <v>35.44</v>
      </c>
      <c r="K27" s="34"/>
      <c r="L27" s="35">
        <v>0</v>
      </c>
      <c r="M27" s="35">
        <v>0</v>
      </c>
      <c r="N27" s="36">
        <f t="shared" si="5"/>
        <v>35.44</v>
      </c>
      <c r="O27" s="32">
        <f t="shared" si="6"/>
        <v>4</v>
      </c>
      <c r="P27" s="33">
        <v>53.21</v>
      </c>
      <c r="Q27" s="45">
        <v>3</v>
      </c>
      <c r="R27" s="35">
        <v>0</v>
      </c>
      <c r="S27" s="35">
        <v>0</v>
      </c>
      <c r="T27" s="36">
        <f t="shared" si="7"/>
        <v>68.21000000000001</v>
      </c>
      <c r="U27" s="32">
        <f t="shared" si="8"/>
        <v>9</v>
      </c>
      <c r="V27" s="33">
        <v>41.45</v>
      </c>
      <c r="W27" s="34"/>
      <c r="X27" s="35">
        <v>0</v>
      </c>
      <c r="Y27" s="35">
        <v>0</v>
      </c>
      <c r="Z27" s="36">
        <f t="shared" si="9"/>
        <v>41.45</v>
      </c>
      <c r="AA27" s="32">
        <f t="shared" si="10"/>
        <v>8</v>
      </c>
      <c r="AB27" s="33">
        <v>34.84</v>
      </c>
      <c r="AC27" s="34"/>
      <c r="AD27" s="35">
        <v>0</v>
      </c>
      <c r="AE27" s="35">
        <v>0</v>
      </c>
      <c r="AF27" s="36">
        <f t="shared" si="11"/>
        <v>34.84</v>
      </c>
      <c r="AG27" s="32">
        <f t="shared" si="12"/>
        <v>2</v>
      </c>
      <c r="AH27" s="33">
        <v>42.94</v>
      </c>
      <c r="AI27" s="34">
        <v>1</v>
      </c>
      <c r="AJ27" s="35">
        <v>0</v>
      </c>
      <c r="AK27" s="35">
        <v>0</v>
      </c>
      <c r="AL27" s="36">
        <f t="shared" si="13"/>
        <v>47.94</v>
      </c>
      <c r="AM27" s="32">
        <f t="shared" si="14"/>
        <v>11</v>
      </c>
      <c r="AN27" s="37" t="s">
        <v>31</v>
      </c>
    </row>
    <row r="28" spans="1:40" s="37" customFormat="1" ht="15.75">
      <c r="A28" s="28" t="s">
        <v>69</v>
      </c>
      <c r="B28" s="29"/>
      <c r="C28" s="30"/>
      <c r="D28" s="31"/>
      <c r="E28" s="52">
        <f t="shared" si="0"/>
        <v>12</v>
      </c>
      <c r="F28" s="53">
        <f t="shared" si="1"/>
        <v>59</v>
      </c>
      <c r="G28" s="54">
        <f t="shared" si="2"/>
        <v>2</v>
      </c>
      <c r="H28" s="55">
        <f t="shared" si="3"/>
        <v>8</v>
      </c>
      <c r="I28" s="56">
        <f t="shared" si="4"/>
        <v>278.13</v>
      </c>
      <c r="J28" s="33">
        <v>35.39</v>
      </c>
      <c r="K28" s="34">
        <v>2</v>
      </c>
      <c r="L28" s="35">
        <v>0</v>
      </c>
      <c r="M28" s="35">
        <v>0</v>
      </c>
      <c r="N28" s="36">
        <f t="shared" si="5"/>
        <v>45.39</v>
      </c>
      <c r="O28" s="32">
        <f t="shared" si="6"/>
        <v>13</v>
      </c>
      <c r="P28" s="33">
        <v>46.51</v>
      </c>
      <c r="Q28" s="34">
        <v>4</v>
      </c>
      <c r="R28" s="35">
        <v>0</v>
      </c>
      <c r="S28" s="35">
        <v>0</v>
      </c>
      <c r="T28" s="36">
        <f t="shared" si="7"/>
        <v>66.50999999999999</v>
      </c>
      <c r="U28" s="32">
        <f t="shared" si="8"/>
        <v>8</v>
      </c>
      <c r="V28" s="33">
        <v>38.18</v>
      </c>
      <c r="W28" s="34"/>
      <c r="X28" s="35">
        <v>1</v>
      </c>
      <c r="Y28" s="35">
        <v>0</v>
      </c>
      <c r="Z28" s="36">
        <f t="shared" si="9"/>
        <v>48.18</v>
      </c>
      <c r="AA28" s="32">
        <f t="shared" si="10"/>
        <v>13</v>
      </c>
      <c r="AB28" s="33">
        <v>38.4</v>
      </c>
      <c r="AC28" s="34"/>
      <c r="AD28" s="35">
        <v>0</v>
      </c>
      <c r="AE28" s="35">
        <v>0</v>
      </c>
      <c r="AF28" s="36">
        <f t="shared" si="11"/>
        <v>38.4</v>
      </c>
      <c r="AG28" s="32">
        <f t="shared" si="12"/>
        <v>6</v>
      </c>
      <c r="AH28" s="33">
        <v>69.65</v>
      </c>
      <c r="AI28" s="34">
        <v>2</v>
      </c>
      <c r="AJ28" s="35">
        <v>0</v>
      </c>
      <c r="AK28" s="35">
        <v>0</v>
      </c>
      <c r="AL28" s="36">
        <f t="shared" si="13"/>
        <v>79.65</v>
      </c>
      <c r="AM28" s="32">
        <f t="shared" si="14"/>
        <v>19</v>
      </c>
      <c r="AN28" s="37" t="s">
        <v>31</v>
      </c>
    </row>
    <row r="29" spans="1:40" s="37" customFormat="1" ht="15.75">
      <c r="A29" s="28" t="s">
        <v>64</v>
      </c>
      <c r="B29" s="29"/>
      <c r="C29" s="30"/>
      <c r="D29" s="31"/>
      <c r="E29" s="52">
        <f t="shared" si="0"/>
        <v>20</v>
      </c>
      <c r="F29" s="53">
        <f t="shared" si="1"/>
        <v>94</v>
      </c>
      <c r="G29" s="54">
        <f t="shared" si="2"/>
        <v>2</v>
      </c>
      <c r="H29" s="55">
        <f t="shared" si="3"/>
        <v>10</v>
      </c>
      <c r="I29" s="56">
        <f t="shared" si="4"/>
        <v>351.91999999999996</v>
      </c>
      <c r="J29" s="33">
        <v>51.76</v>
      </c>
      <c r="K29" s="34">
        <v>4</v>
      </c>
      <c r="L29" s="35">
        <v>0</v>
      </c>
      <c r="M29" s="35">
        <v>0</v>
      </c>
      <c r="N29" s="36">
        <f t="shared" si="5"/>
        <v>71.75999999999999</v>
      </c>
      <c r="O29" s="32">
        <f t="shared" si="6"/>
        <v>23</v>
      </c>
      <c r="P29" s="33">
        <v>67.9</v>
      </c>
      <c r="Q29" s="34">
        <v>4</v>
      </c>
      <c r="R29" s="35">
        <v>0</v>
      </c>
      <c r="S29" s="35">
        <v>0</v>
      </c>
      <c r="T29" s="36">
        <f t="shared" si="7"/>
        <v>87.9</v>
      </c>
      <c r="U29" s="32">
        <f t="shared" si="8"/>
        <v>18</v>
      </c>
      <c r="V29" s="33">
        <v>55.48</v>
      </c>
      <c r="W29" s="34"/>
      <c r="X29" s="35">
        <v>0</v>
      </c>
      <c r="Y29" s="35">
        <v>0</v>
      </c>
      <c r="Z29" s="36">
        <f t="shared" si="9"/>
        <v>55.48</v>
      </c>
      <c r="AA29" s="32">
        <f t="shared" si="10"/>
        <v>17</v>
      </c>
      <c r="AB29" s="33">
        <v>55.88</v>
      </c>
      <c r="AC29" s="34"/>
      <c r="AD29" s="35">
        <v>0</v>
      </c>
      <c r="AE29" s="35">
        <v>0</v>
      </c>
      <c r="AF29" s="36">
        <f t="shared" si="11"/>
        <v>55.88</v>
      </c>
      <c r="AG29" s="32">
        <f t="shared" si="12"/>
        <v>16</v>
      </c>
      <c r="AH29" s="33">
        <v>60.9</v>
      </c>
      <c r="AI29" s="34">
        <v>2</v>
      </c>
      <c r="AJ29" s="35">
        <v>1</v>
      </c>
      <c r="AK29" s="35">
        <v>0</v>
      </c>
      <c r="AL29" s="36">
        <f t="shared" si="13"/>
        <v>80.9</v>
      </c>
      <c r="AM29" s="32">
        <f t="shared" si="14"/>
        <v>20</v>
      </c>
      <c r="AN29" s="37" t="s">
        <v>31</v>
      </c>
    </row>
    <row r="30" spans="1:40" s="37" customFormat="1" ht="15.75">
      <c r="A30" s="28" t="s">
        <v>65</v>
      </c>
      <c r="B30" s="29"/>
      <c r="C30" s="30"/>
      <c r="D30" s="31"/>
      <c r="E30" s="52">
        <f t="shared" si="0"/>
        <v>31</v>
      </c>
      <c r="F30" s="53">
        <f t="shared" si="1"/>
        <v>145</v>
      </c>
      <c r="G30" s="54">
        <f t="shared" si="2"/>
        <v>2</v>
      </c>
      <c r="H30" s="55">
        <f t="shared" si="3"/>
        <v>7</v>
      </c>
      <c r="I30" s="56">
        <f t="shared" si="4"/>
        <v>529.98</v>
      </c>
      <c r="J30" s="33">
        <v>90.37</v>
      </c>
      <c r="K30" s="34"/>
      <c r="L30" s="35">
        <v>0</v>
      </c>
      <c r="M30" s="35">
        <v>0</v>
      </c>
      <c r="N30" s="36">
        <f t="shared" si="5"/>
        <v>90.37</v>
      </c>
      <c r="O30" s="32">
        <f t="shared" si="6"/>
        <v>27</v>
      </c>
      <c r="P30" s="33">
        <v>111.52</v>
      </c>
      <c r="Q30" s="34">
        <v>4</v>
      </c>
      <c r="R30" s="35">
        <v>0</v>
      </c>
      <c r="S30" s="35">
        <v>0</v>
      </c>
      <c r="T30" s="36">
        <f t="shared" si="7"/>
        <v>131.51999999999998</v>
      </c>
      <c r="U30" s="32">
        <f t="shared" si="8"/>
        <v>30</v>
      </c>
      <c r="V30" s="33">
        <v>79.44</v>
      </c>
      <c r="W30" s="34"/>
      <c r="X30" s="35">
        <v>0</v>
      </c>
      <c r="Y30" s="35">
        <v>0</v>
      </c>
      <c r="Z30" s="36">
        <f t="shared" si="9"/>
        <v>79.44</v>
      </c>
      <c r="AA30" s="32">
        <f t="shared" si="10"/>
        <v>27</v>
      </c>
      <c r="AB30" s="33">
        <v>98.2</v>
      </c>
      <c r="AC30" s="34">
        <v>2</v>
      </c>
      <c r="AD30" s="35">
        <v>0</v>
      </c>
      <c r="AE30" s="35">
        <v>0</v>
      </c>
      <c r="AF30" s="36">
        <f t="shared" si="11"/>
        <v>108.2</v>
      </c>
      <c r="AG30" s="32">
        <f t="shared" si="12"/>
        <v>30</v>
      </c>
      <c r="AH30" s="33">
        <v>115.45</v>
      </c>
      <c r="AI30" s="34">
        <v>1</v>
      </c>
      <c r="AJ30" s="35">
        <v>0</v>
      </c>
      <c r="AK30" s="35">
        <v>0</v>
      </c>
      <c r="AL30" s="36">
        <f t="shared" si="13"/>
        <v>120.45</v>
      </c>
      <c r="AM30" s="32">
        <f t="shared" si="14"/>
        <v>31</v>
      </c>
      <c r="AN30" s="37" t="s">
        <v>31</v>
      </c>
    </row>
    <row r="31" spans="1:40" s="37" customFormat="1" ht="15.75">
      <c r="A31" s="57" t="s">
        <v>28</v>
      </c>
      <c r="B31" s="29"/>
      <c r="C31" s="30"/>
      <c r="D31" s="31"/>
      <c r="E31" s="52">
        <f t="shared" si="0"/>
        <v>16</v>
      </c>
      <c r="F31" s="53">
        <f t="shared" si="1"/>
        <v>75</v>
      </c>
      <c r="G31" s="54">
        <f t="shared" si="2"/>
        <v>1</v>
      </c>
      <c r="H31" s="55">
        <f t="shared" si="3"/>
        <v>12</v>
      </c>
      <c r="I31" s="56">
        <f t="shared" si="4"/>
        <v>301.66</v>
      </c>
      <c r="J31" s="33">
        <v>42.69</v>
      </c>
      <c r="K31" s="45">
        <v>1</v>
      </c>
      <c r="L31" s="35">
        <v>0</v>
      </c>
      <c r="M31" s="35">
        <v>0</v>
      </c>
      <c r="N31" s="36">
        <f t="shared" si="5"/>
        <v>47.69</v>
      </c>
      <c r="O31" s="32">
        <f t="shared" si="6"/>
        <v>14</v>
      </c>
      <c r="P31" s="33">
        <v>55.19</v>
      </c>
      <c r="Q31" s="34">
        <v>7</v>
      </c>
      <c r="R31" s="35">
        <v>0</v>
      </c>
      <c r="S31" s="35">
        <v>0</v>
      </c>
      <c r="T31" s="36">
        <f t="shared" si="7"/>
        <v>90.19</v>
      </c>
      <c r="U31" s="32">
        <f t="shared" si="8"/>
        <v>19</v>
      </c>
      <c r="V31" s="33">
        <v>44.68</v>
      </c>
      <c r="W31" s="34"/>
      <c r="X31" s="35">
        <v>0</v>
      </c>
      <c r="Y31" s="35">
        <v>0</v>
      </c>
      <c r="Z31" s="36">
        <f t="shared" si="9"/>
        <v>44.68</v>
      </c>
      <c r="AA31" s="32">
        <f t="shared" si="10"/>
        <v>11</v>
      </c>
      <c r="AB31" s="33">
        <v>45.56</v>
      </c>
      <c r="AC31" s="34">
        <v>2</v>
      </c>
      <c r="AD31" s="35">
        <v>0</v>
      </c>
      <c r="AE31" s="35">
        <v>0</v>
      </c>
      <c r="AF31" s="36">
        <f t="shared" si="11"/>
        <v>55.56</v>
      </c>
      <c r="AG31" s="32">
        <f t="shared" si="12"/>
        <v>15</v>
      </c>
      <c r="AH31" s="33">
        <v>53.54</v>
      </c>
      <c r="AI31" s="34">
        <v>2</v>
      </c>
      <c r="AJ31" s="35">
        <v>0</v>
      </c>
      <c r="AK31" s="35">
        <v>0</v>
      </c>
      <c r="AL31" s="36">
        <f t="shared" si="13"/>
        <v>63.54</v>
      </c>
      <c r="AM31" s="32">
        <f t="shared" si="14"/>
        <v>16</v>
      </c>
      <c r="AN31" s="37" t="s">
        <v>29</v>
      </c>
    </row>
    <row r="32" spans="1:40" s="37" customFormat="1" ht="15.75">
      <c r="A32" s="28" t="s">
        <v>67</v>
      </c>
      <c r="B32" s="29"/>
      <c r="C32" s="30"/>
      <c r="D32" s="31"/>
      <c r="E32" s="52">
        <f t="shared" si="0"/>
        <v>30</v>
      </c>
      <c r="F32" s="53">
        <f t="shared" si="1"/>
        <v>144</v>
      </c>
      <c r="G32" s="54">
        <f t="shared" si="2"/>
        <v>1</v>
      </c>
      <c r="H32" s="55">
        <f t="shared" si="3"/>
        <v>13</v>
      </c>
      <c r="I32" s="56">
        <f t="shared" si="4"/>
        <v>550.77</v>
      </c>
      <c r="J32" s="33">
        <v>73.38</v>
      </c>
      <c r="K32" s="34">
        <v>2</v>
      </c>
      <c r="L32" s="35">
        <v>0</v>
      </c>
      <c r="M32" s="35">
        <v>0</v>
      </c>
      <c r="N32" s="36">
        <f t="shared" si="5"/>
        <v>83.38</v>
      </c>
      <c r="O32" s="32">
        <f t="shared" si="6"/>
        <v>26</v>
      </c>
      <c r="P32" s="33">
        <v>97.96</v>
      </c>
      <c r="Q32" s="34">
        <v>8</v>
      </c>
      <c r="R32" s="35">
        <v>0</v>
      </c>
      <c r="S32" s="35">
        <v>0</v>
      </c>
      <c r="T32" s="36">
        <f t="shared" si="7"/>
        <v>137.95999999999998</v>
      </c>
      <c r="U32" s="32">
        <f t="shared" si="8"/>
        <v>31</v>
      </c>
      <c r="V32" s="33">
        <v>92.14</v>
      </c>
      <c r="W32" s="45">
        <v>1</v>
      </c>
      <c r="X32" s="35">
        <v>0</v>
      </c>
      <c r="Y32" s="35">
        <v>0</v>
      </c>
      <c r="Z32" s="36">
        <f t="shared" si="9"/>
        <v>97.14</v>
      </c>
      <c r="AA32" s="32">
        <f t="shared" si="10"/>
        <v>31</v>
      </c>
      <c r="AB32" s="33">
        <v>128.19</v>
      </c>
      <c r="AC32" s="34">
        <v>2</v>
      </c>
      <c r="AD32" s="35">
        <v>0</v>
      </c>
      <c r="AE32" s="35">
        <v>0</v>
      </c>
      <c r="AF32" s="36">
        <f t="shared" si="11"/>
        <v>138.19</v>
      </c>
      <c r="AG32" s="32">
        <f t="shared" si="12"/>
        <v>32</v>
      </c>
      <c r="AH32" s="33">
        <v>94.1</v>
      </c>
      <c r="AI32" s="34"/>
      <c r="AJ32" s="35">
        <v>0</v>
      </c>
      <c r="AK32" s="35">
        <v>0</v>
      </c>
      <c r="AL32" s="36">
        <f t="shared" si="13"/>
        <v>94.1</v>
      </c>
      <c r="AM32" s="32">
        <f t="shared" si="14"/>
        <v>24</v>
      </c>
      <c r="AN32" s="37" t="s">
        <v>29</v>
      </c>
    </row>
    <row r="33" spans="1:40" s="37" customFormat="1" ht="15.75">
      <c r="A33" s="28" t="s">
        <v>60</v>
      </c>
      <c r="B33" s="29"/>
      <c r="C33" s="30"/>
      <c r="D33" s="31"/>
      <c r="E33" s="52">
        <f t="shared" si="0"/>
        <v>34</v>
      </c>
      <c r="F33" s="53">
        <f t="shared" si="1"/>
        <v>167</v>
      </c>
      <c r="G33" s="54">
        <f t="shared" si="2"/>
        <v>2</v>
      </c>
      <c r="H33" s="55">
        <f t="shared" si="3"/>
        <v>10</v>
      </c>
      <c r="I33" s="56">
        <f t="shared" si="4"/>
        <v>906.7099999999999</v>
      </c>
      <c r="J33" s="33">
        <v>178.7</v>
      </c>
      <c r="K33" s="34">
        <v>3</v>
      </c>
      <c r="L33" s="35">
        <v>0</v>
      </c>
      <c r="M33" s="35">
        <v>0</v>
      </c>
      <c r="N33" s="36">
        <f t="shared" si="5"/>
        <v>193.7</v>
      </c>
      <c r="O33" s="32">
        <f t="shared" si="6"/>
        <v>34</v>
      </c>
      <c r="P33" s="33">
        <v>158.84</v>
      </c>
      <c r="Q33" s="34">
        <v>5</v>
      </c>
      <c r="R33" s="35">
        <v>0</v>
      </c>
      <c r="S33" s="35">
        <v>0</v>
      </c>
      <c r="T33" s="36">
        <f t="shared" si="7"/>
        <v>183.84</v>
      </c>
      <c r="U33" s="32">
        <f t="shared" si="8"/>
        <v>33</v>
      </c>
      <c r="V33" s="33">
        <v>178.89</v>
      </c>
      <c r="W33" s="34">
        <v>2</v>
      </c>
      <c r="X33" s="35">
        <v>0</v>
      </c>
      <c r="Y33" s="35">
        <v>0</v>
      </c>
      <c r="Z33" s="36">
        <f t="shared" si="9"/>
        <v>188.89</v>
      </c>
      <c r="AA33" s="32">
        <f t="shared" si="10"/>
        <v>34</v>
      </c>
      <c r="AB33" s="33">
        <v>157.65</v>
      </c>
      <c r="AC33" s="34"/>
      <c r="AD33" s="35">
        <v>0</v>
      </c>
      <c r="AE33" s="35">
        <v>0</v>
      </c>
      <c r="AF33" s="36">
        <f t="shared" si="11"/>
        <v>157.65</v>
      </c>
      <c r="AG33" s="32">
        <f t="shared" si="12"/>
        <v>33</v>
      </c>
      <c r="AH33" s="33">
        <v>182.63</v>
      </c>
      <c r="AI33" s="34"/>
      <c r="AJ33" s="35">
        <v>0</v>
      </c>
      <c r="AK33" s="35">
        <v>0</v>
      </c>
      <c r="AL33" s="36">
        <f t="shared" si="13"/>
        <v>182.63</v>
      </c>
      <c r="AM33" s="32">
        <f t="shared" si="14"/>
        <v>33</v>
      </c>
      <c r="AN33" s="37" t="s">
        <v>29</v>
      </c>
    </row>
    <row r="34" spans="1:40" s="37" customFormat="1" ht="15.75">
      <c r="A34" s="28" t="s">
        <v>51</v>
      </c>
      <c r="B34" s="29"/>
      <c r="C34" s="30"/>
      <c r="D34" s="31"/>
      <c r="E34" s="52">
        <f t="shared" si="0"/>
        <v>32</v>
      </c>
      <c r="F34" s="53">
        <f t="shared" si="1"/>
        <v>158</v>
      </c>
      <c r="G34" s="54">
        <f t="shared" si="2"/>
        <v>1</v>
      </c>
      <c r="H34" s="55">
        <f t="shared" si="3"/>
        <v>17</v>
      </c>
      <c r="I34" s="56">
        <f t="shared" si="4"/>
        <v>653.84</v>
      </c>
      <c r="J34" s="33">
        <v>123.29</v>
      </c>
      <c r="K34" s="34">
        <v>5</v>
      </c>
      <c r="L34" s="35">
        <v>0</v>
      </c>
      <c r="M34" s="35">
        <v>0</v>
      </c>
      <c r="N34" s="36">
        <f t="shared" si="5"/>
        <v>148.29000000000002</v>
      </c>
      <c r="O34" s="32">
        <f t="shared" si="6"/>
        <v>33</v>
      </c>
      <c r="P34" s="33">
        <v>110.63</v>
      </c>
      <c r="Q34" s="34">
        <v>6</v>
      </c>
      <c r="R34" s="35">
        <v>0</v>
      </c>
      <c r="S34" s="35">
        <v>0</v>
      </c>
      <c r="T34" s="36">
        <f t="shared" si="7"/>
        <v>140.63</v>
      </c>
      <c r="U34" s="32">
        <f t="shared" si="8"/>
        <v>32</v>
      </c>
      <c r="V34" s="33">
        <v>120.95</v>
      </c>
      <c r="W34" s="34">
        <v>5</v>
      </c>
      <c r="X34" s="35">
        <v>0</v>
      </c>
      <c r="Y34" s="35">
        <v>0</v>
      </c>
      <c r="Z34" s="36">
        <f t="shared" si="9"/>
        <v>145.95</v>
      </c>
      <c r="AA34" s="32">
        <f t="shared" si="10"/>
        <v>33</v>
      </c>
      <c r="AB34" s="33">
        <v>108.83</v>
      </c>
      <c r="AC34" s="45">
        <v>1</v>
      </c>
      <c r="AD34" s="35">
        <v>0</v>
      </c>
      <c r="AE34" s="35">
        <v>0</v>
      </c>
      <c r="AF34" s="36">
        <f t="shared" si="11"/>
        <v>113.83</v>
      </c>
      <c r="AG34" s="32">
        <f t="shared" si="12"/>
        <v>31</v>
      </c>
      <c r="AH34" s="33">
        <v>105.14</v>
      </c>
      <c r="AI34" s="34"/>
      <c r="AJ34" s="35">
        <v>0</v>
      </c>
      <c r="AK34" s="35">
        <v>0</v>
      </c>
      <c r="AL34" s="36">
        <f t="shared" si="13"/>
        <v>105.14</v>
      </c>
      <c r="AM34" s="32">
        <f t="shared" si="14"/>
        <v>29</v>
      </c>
      <c r="AN34" s="37" t="s">
        <v>52</v>
      </c>
    </row>
    <row r="35" spans="1:40" s="37" customFormat="1" ht="15.75">
      <c r="A35" s="57" t="s">
        <v>43</v>
      </c>
      <c r="B35" s="29"/>
      <c r="C35" s="30"/>
      <c r="D35" s="31"/>
      <c r="E35" s="52">
        <f t="shared" si="0"/>
        <v>11</v>
      </c>
      <c r="F35" s="53">
        <f t="shared" si="1"/>
        <v>57</v>
      </c>
      <c r="G35" s="54">
        <f t="shared" si="2"/>
        <v>2</v>
      </c>
      <c r="H35" s="55">
        <f t="shared" si="3"/>
        <v>7</v>
      </c>
      <c r="I35" s="56">
        <f t="shared" si="4"/>
        <v>260.13</v>
      </c>
      <c r="J35" s="33">
        <v>44.31</v>
      </c>
      <c r="K35" s="34"/>
      <c r="L35" s="35">
        <v>0</v>
      </c>
      <c r="M35" s="35">
        <v>0</v>
      </c>
      <c r="N35" s="36">
        <f t="shared" si="5"/>
        <v>44.31</v>
      </c>
      <c r="O35" s="32">
        <f t="shared" si="6"/>
        <v>11</v>
      </c>
      <c r="P35" s="33">
        <v>51.98</v>
      </c>
      <c r="Q35" s="34">
        <v>4</v>
      </c>
      <c r="R35" s="35">
        <v>0</v>
      </c>
      <c r="S35" s="35">
        <v>0</v>
      </c>
      <c r="T35" s="36">
        <f t="shared" si="7"/>
        <v>71.97999999999999</v>
      </c>
      <c r="U35" s="32">
        <f t="shared" si="8"/>
        <v>11</v>
      </c>
      <c r="V35" s="33">
        <v>39.68</v>
      </c>
      <c r="W35" s="34">
        <v>2</v>
      </c>
      <c r="X35" s="35">
        <v>0</v>
      </c>
      <c r="Y35" s="35">
        <v>0</v>
      </c>
      <c r="Z35" s="36">
        <f t="shared" si="9"/>
        <v>49.68</v>
      </c>
      <c r="AA35" s="32">
        <f t="shared" si="10"/>
        <v>14</v>
      </c>
      <c r="AB35" s="33">
        <v>42.17</v>
      </c>
      <c r="AC35" s="34">
        <v>1</v>
      </c>
      <c r="AD35" s="35">
        <v>0</v>
      </c>
      <c r="AE35" s="35">
        <v>0</v>
      </c>
      <c r="AF35" s="36">
        <f t="shared" si="11"/>
        <v>47.17</v>
      </c>
      <c r="AG35" s="32">
        <f t="shared" si="12"/>
        <v>11</v>
      </c>
      <c r="AH35" s="33">
        <v>46.99</v>
      </c>
      <c r="AI35" s="34"/>
      <c r="AJ35" s="35">
        <v>0</v>
      </c>
      <c r="AK35" s="35">
        <v>0</v>
      </c>
      <c r="AL35" s="36">
        <f t="shared" si="13"/>
        <v>46.99</v>
      </c>
      <c r="AM35" s="32">
        <f t="shared" si="14"/>
        <v>10</v>
      </c>
      <c r="AN35" s="37" t="s">
        <v>44</v>
      </c>
    </row>
    <row r="36" spans="1:40" s="37" customFormat="1" ht="15.75">
      <c r="A36" s="57" t="s">
        <v>34</v>
      </c>
      <c r="B36" s="29"/>
      <c r="C36" s="30"/>
      <c r="D36" s="31"/>
      <c r="E36" s="52">
        <f t="shared" si="0"/>
        <v>12</v>
      </c>
      <c r="F36" s="53">
        <f t="shared" si="1"/>
        <v>59</v>
      </c>
      <c r="G36" s="54">
        <f t="shared" si="2"/>
        <v>3</v>
      </c>
      <c r="H36" s="55">
        <f t="shared" si="3"/>
        <v>8</v>
      </c>
      <c r="I36" s="56">
        <f t="shared" si="4"/>
        <v>269.92</v>
      </c>
      <c r="J36" s="33">
        <v>44.52</v>
      </c>
      <c r="K36" s="34"/>
      <c r="L36" s="35">
        <v>0</v>
      </c>
      <c r="M36" s="35">
        <v>0</v>
      </c>
      <c r="N36" s="36">
        <f t="shared" si="5"/>
        <v>44.52</v>
      </c>
      <c r="O36" s="32">
        <f t="shared" si="6"/>
        <v>12</v>
      </c>
      <c r="P36" s="33">
        <v>45.89</v>
      </c>
      <c r="Q36" s="34">
        <v>6</v>
      </c>
      <c r="R36" s="35">
        <v>0</v>
      </c>
      <c r="S36" s="35">
        <v>0</v>
      </c>
      <c r="T36" s="36">
        <f t="shared" si="7"/>
        <v>75.89</v>
      </c>
      <c r="U36" s="32">
        <f t="shared" si="8"/>
        <v>13</v>
      </c>
      <c r="V36" s="33">
        <v>51.25</v>
      </c>
      <c r="W36" s="34"/>
      <c r="X36" s="35">
        <v>0</v>
      </c>
      <c r="Y36" s="35">
        <v>0</v>
      </c>
      <c r="Z36" s="36">
        <f t="shared" si="9"/>
        <v>51.25</v>
      </c>
      <c r="AA36" s="32">
        <f t="shared" si="10"/>
        <v>15</v>
      </c>
      <c r="AB36" s="33">
        <v>45.31</v>
      </c>
      <c r="AC36" s="34">
        <v>2</v>
      </c>
      <c r="AD36" s="35">
        <v>0</v>
      </c>
      <c r="AE36" s="35">
        <v>0</v>
      </c>
      <c r="AF36" s="36">
        <f t="shared" si="11"/>
        <v>55.31</v>
      </c>
      <c r="AG36" s="32">
        <f t="shared" si="12"/>
        <v>14</v>
      </c>
      <c r="AH36" s="33">
        <v>42.95</v>
      </c>
      <c r="AI36" s="45">
        <v>0</v>
      </c>
      <c r="AJ36" s="35">
        <v>0</v>
      </c>
      <c r="AK36" s="35">
        <v>0</v>
      </c>
      <c r="AL36" s="36">
        <f t="shared" si="13"/>
        <v>42.95</v>
      </c>
      <c r="AM36" s="32">
        <f t="shared" si="14"/>
        <v>5</v>
      </c>
      <c r="AN36" s="37" t="s">
        <v>35</v>
      </c>
    </row>
    <row r="37" spans="1:40" s="37" customFormat="1" ht="15.75">
      <c r="A37" s="28" t="s">
        <v>57</v>
      </c>
      <c r="B37" s="29"/>
      <c r="C37" s="30"/>
      <c r="D37" s="31"/>
      <c r="E37" s="52">
        <f t="shared" si="0"/>
        <v>29</v>
      </c>
      <c r="F37" s="53">
        <f t="shared" si="1"/>
        <v>142</v>
      </c>
      <c r="G37" s="54">
        <f t="shared" si="2"/>
        <v>1</v>
      </c>
      <c r="H37" s="55">
        <f t="shared" si="3"/>
        <v>17</v>
      </c>
      <c r="I37" s="56">
        <f t="shared" si="4"/>
        <v>500.16999999999996</v>
      </c>
      <c r="J37" s="33">
        <v>76.49</v>
      </c>
      <c r="K37" s="34">
        <v>3</v>
      </c>
      <c r="L37" s="35">
        <v>0</v>
      </c>
      <c r="M37" s="35">
        <v>0</v>
      </c>
      <c r="N37" s="36">
        <f t="shared" si="5"/>
        <v>91.49</v>
      </c>
      <c r="O37" s="32">
        <f t="shared" si="6"/>
        <v>29</v>
      </c>
      <c r="P37" s="33">
        <v>78.8</v>
      </c>
      <c r="Q37" s="34">
        <v>8</v>
      </c>
      <c r="R37" s="35">
        <v>0</v>
      </c>
      <c r="S37" s="35">
        <v>0</v>
      </c>
      <c r="T37" s="36">
        <f t="shared" si="7"/>
        <v>118.8</v>
      </c>
      <c r="U37" s="32">
        <f t="shared" si="8"/>
        <v>27</v>
      </c>
      <c r="V37" s="33">
        <v>82.41</v>
      </c>
      <c r="W37" s="34"/>
      <c r="X37" s="35">
        <v>0</v>
      </c>
      <c r="Y37" s="35">
        <v>0</v>
      </c>
      <c r="Z37" s="36">
        <f t="shared" si="9"/>
        <v>82.41</v>
      </c>
      <c r="AA37" s="32">
        <f t="shared" si="10"/>
        <v>29</v>
      </c>
      <c r="AB37" s="33">
        <v>69.39</v>
      </c>
      <c r="AC37" s="34">
        <v>3</v>
      </c>
      <c r="AD37" s="35">
        <v>0</v>
      </c>
      <c r="AE37" s="35">
        <v>0</v>
      </c>
      <c r="AF37" s="36">
        <f t="shared" si="11"/>
        <v>84.39</v>
      </c>
      <c r="AG37" s="32">
        <f t="shared" si="12"/>
        <v>25</v>
      </c>
      <c r="AH37" s="33">
        <v>108.08</v>
      </c>
      <c r="AI37" s="34">
        <v>3</v>
      </c>
      <c r="AJ37" s="35">
        <v>0</v>
      </c>
      <c r="AK37" s="35">
        <v>0</v>
      </c>
      <c r="AL37" s="36">
        <f t="shared" si="13"/>
        <v>123.08</v>
      </c>
      <c r="AM37" s="32">
        <f t="shared" si="14"/>
        <v>32</v>
      </c>
      <c r="AN37" s="37" t="s">
        <v>35</v>
      </c>
    </row>
    <row r="38" spans="1:39" s="37" customFormat="1" ht="15.75">
      <c r="A38" s="28" t="s">
        <v>17</v>
      </c>
      <c r="B38" s="29"/>
      <c r="C38" s="30"/>
      <c r="D38" s="31"/>
      <c r="E38" s="46"/>
      <c r="F38" s="47"/>
      <c r="G38" s="48"/>
      <c r="H38" s="49"/>
      <c r="I38" s="50"/>
      <c r="J38" s="33"/>
      <c r="K38" s="34"/>
      <c r="L38" s="35"/>
      <c r="M38" s="35"/>
      <c r="N38" s="51"/>
      <c r="O38" s="49"/>
      <c r="P38" s="33"/>
      <c r="Q38" s="34"/>
      <c r="R38" s="35"/>
      <c r="S38" s="35"/>
      <c r="T38" s="51"/>
      <c r="U38" s="49"/>
      <c r="V38" s="33"/>
      <c r="W38" s="34"/>
      <c r="X38" s="35"/>
      <c r="Y38" s="35"/>
      <c r="Z38" s="51"/>
      <c r="AA38" s="49"/>
      <c r="AB38" s="33"/>
      <c r="AC38" s="34"/>
      <c r="AD38" s="35"/>
      <c r="AE38" s="35"/>
      <c r="AF38" s="51"/>
      <c r="AG38" s="49"/>
      <c r="AH38" s="33"/>
      <c r="AI38" s="34"/>
      <c r="AJ38" s="35"/>
      <c r="AK38" s="35"/>
      <c r="AL38" s="51"/>
      <c r="AM38" s="49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7 AI38 AC4:AC37 AC38 W4:W37 W38 Q4:Q37 Q38 K4:K37 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7 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 horizontalCentered="1"/>
  <pageMargins left="0.25" right="0.25" top="0.79" bottom="0.5" header="0.43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38" bestFit="1" customWidth="1"/>
    <col min="2" max="2" width="4.7109375" style="38" hidden="1" customWidth="1"/>
    <col min="3" max="3" width="6.28125" style="38" hidden="1" customWidth="1"/>
    <col min="4" max="4" width="4.7109375" style="38" hidden="1" customWidth="1"/>
    <col min="5" max="5" width="8.28125" style="39" customWidth="1"/>
    <col min="6" max="8" width="6.00390625" style="40" customWidth="1"/>
    <col min="9" max="9" width="13.8515625" style="40" customWidth="1"/>
    <col min="10" max="10" width="8.57421875" style="41" customWidth="1"/>
    <col min="11" max="11" width="3.7109375" style="42" customWidth="1"/>
    <col min="12" max="12" width="4.57421875" style="42" bestFit="1" customWidth="1"/>
    <col min="13" max="13" width="3.8515625" style="42" customWidth="1"/>
    <col min="14" max="14" width="8.57421875" style="43" customWidth="1"/>
    <col min="15" max="15" width="4.57421875" style="40" bestFit="1" customWidth="1"/>
    <col min="16" max="16" width="8.28125" style="41" customWidth="1"/>
    <col min="17" max="17" width="3.7109375" style="42" customWidth="1"/>
    <col min="18" max="18" width="4.57421875" style="42" bestFit="1" customWidth="1"/>
    <col min="19" max="19" width="3.8515625" style="42" customWidth="1"/>
    <col min="20" max="20" width="8.28125" style="43" customWidth="1"/>
    <col min="21" max="21" width="4.57421875" style="40" bestFit="1" customWidth="1"/>
    <col min="22" max="22" width="8.421875" style="41" customWidth="1"/>
    <col min="23" max="23" width="3.7109375" style="42" customWidth="1"/>
    <col min="24" max="24" width="4.57421875" style="42" bestFit="1" customWidth="1"/>
    <col min="25" max="25" width="3.8515625" style="42" customWidth="1"/>
    <col min="26" max="26" width="8.421875" style="43" customWidth="1"/>
    <col min="27" max="27" width="4.57421875" style="40" bestFit="1" customWidth="1"/>
    <col min="28" max="28" width="9.28125" style="41" customWidth="1"/>
    <col min="29" max="29" width="3.7109375" style="42" customWidth="1"/>
    <col min="30" max="30" width="4.57421875" style="42" bestFit="1" customWidth="1"/>
    <col min="31" max="31" width="3.8515625" style="42" customWidth="1"/>
    <col min="32" max="32" width="9.00390625" style="43" customWidth="1"/>
    <col min="33" max="33" width="4.57421875" style="40" bestFit="1" customWidth="1"/>
    <col min="34" max="34" width="9.00390625" style="41" customWidth="1"/>
    <col min="35" max="35" width="3.7109375" style="42" customWidth="1"/>
    <col min="36" max="36" width="4.57421875" style="42" bestFit="1" customWidth="1"/>
    <col min="37" max="37" width="3.8515625" style="42" customWidth="1"/>
    <col min="38" max="38" width="8.28125" style="43" customWidth="1"/>
    <col min="39" max="39" width="4.57421875" style="40" bestFit="1" customWidth="1"/>
    <col min="40" max="40" width="32.421875" style="44" customWidth="1"/>
    <col min="41" max="16384" width="7.8515625" style="44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8" t="s">
        <v>4</v>
      </c>
      <c r="K1" s="59"/>
      <c r="L1" s="59"/>
      <c r="M1" s="59"/>
      <c r="N1" s="5"/>
      <c r="O1" s="6"/>
      <c r="P1" s="58" t="s">
        <v>5</v>
      </c>
      <c r="Q1" s="59"/>
      <c r="R1" s="59"/>
      <c r="S1" s="59"/>
      <c r="T1" s="5"/>
      <c r="U1" s="6"/>
      <c r="V1" s="58" t="s">
        <v>6</v>
      </c>
      <c r="W1" s="59"/>
      <c r="X1" s="59"/>
      <c r="Y1" s="59"/>
      <c r="Z1" s="5"/>
      <c r="AA1" s="6"/>
      <c r="AB1" s="58" t="s">
        <v>7</v>
      </c>
      <c r="AC1" s="59"/>
      <c r="AD1" s="59"/>
      <c r="AE1" s="59"/>
      <c r="AF1" s="5"/>
      <c r="AG1" s="6"/>
      <c r="AH1" s="58" t="s">
        <v>8</v>
      </c>
      <c r="AI1" s="59"/>
      <c r="AJ1" s="59"/>
      <c r="AK1" s="59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37" customFormat="1" ht="15.75">
      <c r="A4" s="28" t="s">
        <v>53</v>
      </c>
      <c r="B4" s="29"/>
      <c r="C4" s="30"/>
      <c r="D4" s="31"/>
      <c r="E4" s="52">
        <f aca="true" t="shared" si="0" ref="E4:E37">RANK(F4,F$3:F$38,1)</f>
        <v>6</v>
      </c>
      <c r="F4" s="53">
        <f aca="true" t="shared" si="1" ref="F4:F37">O4+U4+AA4+AG4+AM4</f>
        <v>35</v>
      </c>
      <c r="G4" s="54">
        <f aca="true" t="shared" si="2" ref="G4:G37">IF(K4=0,1,0)+IF(Q4=0,1,0)+IF(W4=0,1,0)+IF(AC4=0,1,0)+IF(AI4=0,1,0)</f>
        <v>5</v>
      </c>
      <c r="H4" s="55">
        <f aca="true" t="shared" si="3" ref="H4:H37">K4+Q4+W4+AC4+AI4</f>
        <v>0</v>
      </c>
      <c r="I4" s="56">
        <f aca="true" t="shared" si="4" ref="I4:I37">N4+T4+Z4+AF4+AL4</f>
        <v>222.17000000000002</v>
      </c>
      <c r="J4" s="33">
        <v>40.31</v>
      </c>
      <c r="K4" s="45">
        <v>0</v>
      </c>
      <c r="L4" s="35">
        <v>0</v>
      </c>
      <c r="M4" s="35">
        <v>0</v>
      </c>
      <c r="N4" s="36">
        <f aca="true" t="shared" si="5" ref="N4:N37">IF((OR(J4="",J4="DNF",J4="DQ",J4="DNC")),"",(J4+(5*K4)+(L4*10)-(M4*10)))</f>
        <v>40.31</v>
      </c>
      <c r="O4" s="32">
        <f aca="true" t="shared" si="6" ref="O4:O37">IF(N4="",Default_Rank_Score,RANK(N4,N$3:N$38,1))</f>
        <v>8</v>
      </c>
      <c r="P4" s="33">
        <v>51.2</v>
      </c>
      <c r="Q4" s="34"/>
      <c r="R4" s="35">
        <v>0</v>
      </c>
      <c r="S4" s="35">
        <v>0</v>
      </c>
      <c r="T4" s="36">
        <f aca="true" t="shared" si="7" ref="T4:T37">IF((OR(P4="",P4="DNF",P4="DQ",P4="DNC")),"",(P4+(5*Q4)+(R4*10)-(S4*10)))</f>
        <v>51.2</v>
      </c>
      <c r="U4" s="32">
        <f aca="true" t="shared" si="8" ref="U4:U37">IF(T4="",Default_Rank_Score,RANK(T4,T$3:T$38,1))</f>
        <v>1</v>
      </c>
      <c r="V4" s="33">
        <v>42.36</v>
      </c>
      <c r="W4" s="34"/>
      <c r="X4" s="35">
        <v>0</v>
      </c>
      <c r="Y4" s="35">
        <v>0</v>
      </c>
      <c r="Z4" s="36">
        <f aca="true" t="shared" si="9" ref="Z4:Z37">IF((OR(V4="",V4="DNF",V4="DQ",V4="DNC")),"",(V4+(5*W4)+(X4*10)-(Y4*10)))</f>
        <v>42.36</v>
      </c>
      <c r="AA4" s="32">
        <f aca="true" t="shared" si="10" ref="AA4:AA37">IF(Z4="",Default_Rank_Score,RANK(Z4,Z$3:Z$38,1))</f>
        <v>9</v>
      </c>
      <c r="AB4" s="33">
        <v>42.69</v>
      </c>
      <c r="AC4" s="34"/>
      <c r="AD4" s="35">
        <v>0</v>
      </c>
      <c r="AE4" s="35">
        <v>0</v>
      </c>
      <c r="AF4" s="36">
        <f aca="true" t="shared" si="11" ref="AF4:AF37">IF((OR(AB4="",AB4="DNF",AB4="DQ",AB4="DNC")),"",(AB4+(5*AC4)+(AD4*10)-(AE4*10)))</f>
        <v>42.69</v>
      </c>
      <c r="AG4" s="32">
        <f aca="true" t="shared" si="12" ref="AG4:AG37">IF(AF4="",Default_Rank_Score,RANK(AF4,AF$3:AF$38,1))</f>
        <v>10</v>
      </c>
      <c r="AH4" s="33">
        <v>45.61</v>
      </c>
      <c r="AI4" s="34"/>
      <c r="AJ4" s="35">
        <v>0</v>
      </c>
      <c r="AK4" s="35">
        <v>0</v>
      </c>
      <c r="AL4" s="36">
        <f aca="true" t="shared" si="13" ref="AL4:AL37">IF((OR(AH4="",AH4="DNF",AH4="DQ",AH4="DNC")),"",(AH4+(5*AI4)+(AJ4*10)-(AK4*10)))</f>
        <v>45.61</v>
      </c>
      <c r="AM4" s="32">
        <f aca="true" t="shared" si="14" ref="AM4:AM37">IF(AL4="",Default_Rank_Score,RANK(AL4,AL$3:AL$38,1))</f>
        <v>7</v>
      </c>
      <c r="AN4" s="37" t="s">
        <v>25</v>
      </c>
    </row>
    <row r="5" spans="1:40" s="37" customFormat="1" ht="15.75">
      <c r="A5" s="28" t="s">
        <v>30</v>
      </c>
      <c r="B5" s="29"/>
      <c r="C5" s="30"/>
      <c r="D5" s="31"/>
      <c r="E5" s="52">
        <f t="shared" si="0"/>
        <v>1</v>
      </c>
      <c r="F5" s="53">
        <f t="shared" si="1"/>
        <v>7</v>
      </c>
      <c r="G5" s="54">
        <f t="shared" si="2"/>
        <v>4</v>
      </c>
      <c r="H5" s="55">
        <f t="shared" si="3"/>
        <v>2</v>
      </c>
      <c r="I5" s="56">
        <f t="shared" si="4"/>
        <v>172.3</v>
      </c>
      <c r="J5" s="33">
        <v>29.86</v>
      </c>
      <c r="K5" s="34"/>
      <c r="L5" s="35">
        <v>0</v>
      </c>
      <c r="M5" s="35">
        <v>0</v>
      </c>
      <c r="N5" s="36">
        <f t="shared" si="5"/>
        <v>29.86</v>
      </c>
      <c r="O5" s="32">
        <f t="shared" si="6"/>
        <v>2</v>
      </c>
      <c r="P5" s="33">
        <v>42.08</v>
      </c>
      <c r="Q5" s="34">
        <v>2</v>
      </c>
      <c r="R5" s="35">
        <v>0</v>
      </c>
      <c r="S5" s="35">
        <v>0</v>
      </c>
      <c r="T5" s="36">
        <f t="shared" si="7"/>
        <v>52.08</v>
      </c>
      <c r="U5" s="32">
        <f t="shared" si="8"/>
        <v>2</v>
      </c>
      <c r="V5" s="33">
        <v>29.08</v>
      </c>
      <c r="W5" s="34"/>
      <c r="X5" s="35">
        <v>0</v>
      </c>
      <c r="Y5" s="35">
        <v>0</v>
      </c>
      <c r="Z5" s="36">
        <f t="shared" si="9"/>
        <v>29.08</v>
      </c>
      <c r="AA5" s="32">
        <f t="shared" si="10"/>
        <v>1</v>
      </c>
      <c r="AB5" s="33">
        <v>29.54</v>
      </c>
      <c r="AC5" s="34"/>
      <c r="AD5" s="35">
        <v>0</v>
      </c>
      <c r="AE5" s="35">
        <v>0</v>
      </c>
      <c r="AF5" s="36">
        <f t="shared" si="11"/>
        <v>29.54</v>
      </c>
      <c r="AG5" s="32">
        <f t="shared" si="12"/>
        <v>1</v>
      </c>
      <c r="AH5" s="33">
        <v>31.74</v>
      </c>
      <c r="AI5" s="34"/>
      <c r="AJ5" s="35">
        <v>0</v>
      </c>
      <c r="AK5" s="35">
        <v>0</v>
      </c>
      <c r="AL5" s="36">
        <f t="shared" si="13"/>
        <v>31.74</v>
      </c>
      <c r="AM5" s="32">
        <f t="shared" si="14"/>
        <v>1</v>
      </c>
      <c r="AN5" s="37" t="s">
        <v>31</v>
      </c>
    </row>
    <row r="6" spans="1:40" s="37" customFormat="1" ht="15.75">
      <c r="A6" s="28" t="s">
        <v>47</v>
      </c>
      <c r="B6" s="29"/>
      <c r="C6" s="30"/>
      <c r="D6" s="31"/>
      <c r="E6" s="52">
        <f t="shared" si="0"/>
        <v>3</v>
      </c>
      <c r="F6" s="53">
        <f t="shared" si="1"/>
        <v>23</v>
      </c>
      <c r="G6" s="54">
        <f t="shared" si="2"/>
        <v>4</v>
      </c>
      <c r="H6" s="55">
        <f t="shared" si="3"/>
        <v>4</v>
      </c>
      <c r="I6" s="56">
        <f t="shared" si="4"/>
        <v>212.93000000000004</v>
      </c>
      <c r="J6" s="33">
        <v>38.32</v>
      </c>
      <c r="K6" s="34"/>
      <c r="L6" s="35">
        <v>0</v>
      </c>
      <c r="M6" s="35">
        <v>0</v>
      </c>
      <c r="N6" s="36">
        <f t="shared" si="5"/>
        <v>38.32</v>
      </c>
      <c r="O6" s="32">
        <f t="shared" si="6"/>
        <v>6</v>
      </c>
      <c r="P6" s="33">
        <v>45.33</v>
      </c>
      <c r="Q6" s="34">
        <v>4</v>
      </c>
      <c r="R6" s="35">
        <v>0</v>
      </c>
      <c r="S6" s="35">
        <v>0</v>
      </c>
      <c r="T6" s="36">
        <f t="shared" si="7"/>
        <v>65.33</v>
      </c>
      <c r="U6" s="32">
        <f t="shared" si="8"/>
        <v>7</v>
      </c>
      <c r="V6" s="33">
        <v>36.7</v>
      </c>
      <c r="W6" s="34"/>
      <c r="X6" s="35">
        <v>0</v>
      </c>
      <c r="Y6" s="35">
        <v>0</v>
      </c>
      <c r="Z6" s="36">
        <f t="shared" si="9"/>
        <v>36.7</v>
      </c>
      <c r="AA6" s="32">
        <f t="shared" si="10"/>
        <v>4</v>
      </c>
      <c r="AB6" s="33">
        <v>35.21</v>
      </c>
      <c r="AC6" s="34"/>
      <c r="AD6" s="35">
        <v>0</v>
      </c>
      <c r="AE6" s="35">
        <v>0</v>
      </c>
      <c r="AF6" s="36">
        <f t="shared" si="11"/>
        <v>35.21</v>
      </c>
      <c r="AG6" s="32">
        <f t="shared" si="12"/>
        <v>3</v>
      </c>
      <c r="AH6" s="33">
        <v>37.37</v>
      </c>
      <c r="AI6" s="45">
        <v>0</v>
      </c>
      <c r="AJ6" s="35">
        <v>0</v>
      </c>
      <c r="AK6" s="35">
        <v>0</v>
      </c>
      <c r="AL6" s="36">
        <f t="shared" si="13"/>
        <v>37.37</v>
      </c>
      <c r="AM6" s="32">
        <f t="shared" si="14"/>
        <v>3</v>
      </c>
      <c r="AN6" s="37" t="s">
        <v>48</v>
      </c>
    </row>
    <row r="7" spans="1:40" s="37" customFormat="1" ht="15.75">
      <c r="A7" s="28" t="s">
        <v>70</v>
      </c>
      <c r="B7" s="29"/>
      <c r="C7" s="30"/>
      <c r="D7" s="31"/>
      <c r="E7" s="52">
        <f t="shared" si="0"/>
        <v>4</v>
      </c>
      <c r="F7" s="53">
        <f t="shared" si="1"/>
        <v>25</v>
      </c>
      <c r="G7" s="54">
        <f t="shared" si="2"/>
        <v>4</v>
      </c>
      <c r="H7" s="55">
        <f t="shared" si="3"/>
        <v>4</v>
      </c>
      <c r="I7" s="56">
        <f t="shared" si="4"/>
        <v>217.08</v>
      </c>
      <c r="J7" s="33">
        <v>34.83</v>
      </c>
      <c r="K7" s="34"/>
      <c r="L7" s="35">
        <v>0</v>
      </c>
      <c r="M7" s="35">
        <v>0</v>
      </c>
      <c r="N7" s="36">
        <f t="shared" si="5"/>
        <v>34.83</v>
      </c>
      <c r="O7" s="32">
        <f t="shared" si="6"/>
        <v>3</v>
      </c>
      <c r="P7" s="33">
        <v>51.02</v>
      </c>
      <c r="Q7" s="45">
        <v>4</v>
      </c>
      <c r="R7" s="35">
        <v>0</v>
      </c>
      <c r="S7" s="35">
        <v>0</v>
      </c>
      <c r="T7" s="36">
        <f t="shared" si="7"/>
        <v>71.02000000000001</v>
      </c>
      <c r="U7" s="32">
        <f t="shared" si="8"/>
        <v>10</v>
      </c>
      <c r="V7" s="33">
        <v>33.92</v>
      </c>
      <c r="W7" s="34"/>
      <c r="X7" s="35">
        <v>0</v>
      </c>
      <c r="Y7" s="35">
        <v>0</v>
      </c>
      <c r="Z7" s="36">
        <f t="shared" si="9"/>
        <v>33.92</v>
      </c>
      <c r="AA7" s="32">
        <f t="shared" si="10"/>
        <v>3</v>
      </c>
      <c r="AB7" s="33">
        <v>38.1</v>
      </c>
      <c r="AC7" s="34"/>
      <c r="AD7" s="35">
        <v>0</v>
      </c>
      <c r="AE7" s="35">
        <v>0</v>
      </c>
      <c r="AF7" s="36">
        <f t="shared" si="11"/>
        <v>38.1</v>
      </c>
      <c r="AG7" s="32">
        <f t="shared" si="12"/>
        <v>5</v>
      </c>
      <c r="AH7" s="33">
        <v>39.21</v>
      </c>
      <c r="AI7" s="34"/>
      <c r="AJ7" s="35">
        <v>0</v>
      </c>
      <c r="AK7" s="35">
        <v>0</v>
      </c>
      <c r="AL7" s="36">
        <f t="shared" si="13"/>
        <v>39.21</v>
      </c>
      <c r="AM7" s="32">
        <f t="shared" si="14"/>
        <v>4</v>
      </c>
      <c r="AN7" s="37" t="s">
        <v>25</v>
      </c>
    </row>
    <row r="8" spans="1:40" s="37" customFormat="1" ht="15.75">
      <c r="A8" s="28" t="s">
        <v>71</v>
      </c>
      <c r="B8" s="29"/>
      <c r="C8" s="30"/>
      <c r="D8" s="31"/>
      <c r="E8" s="52">
        <f t="shared" si="0"/>
        <v>7</v>
      </c>
      <c r="F8" s="53">
        <f t="shared" si="1"/>
        <v>42</v>
      </c>
      <c r="G8" s="54">
        <f t="shared" si="2"/>
        <v>4</v>
      </c>
      <c r="H8" s="55">
        <f t="shared" si="3"/>
        <v>4</v>
      </c>
      <c r="I8" s="56">
        <f t="shared" si="4"/>
        <v>245.56</v>
      </c>
      <c r="J8" s="33">
        <v>40.05</v>
      </c>
      <c r="K8" s="34"/>
      <c r="L8" s="35">
        <v>0</v>
      </c>
      <c r="M8" s="35">
        <v>0</v>
      </c>
      <c r="N8" s="36">
        <f t="shared" si="5"/>
        <v>40.05</v>
      </c>
      <c r="O8" s="32">
        <f t="shared" si="6"/>
        <v>7</v>
      </c>
      <c r="P8" s="33">
        <v>58.62</v>
      </c>
      <c r="Q8" s="45">
        <v>4</v>
      </c>
      <c r="R8" s="35">
        <v>0</v>
      </c>
      <c r="S8" s="35">
        <v>0</v>
      </c>
      <c r="T8" s="36">
        <f t="shared" si="7"/>
        <v>78.62</v>
      </c>
      <c r="U8" s="32">
        <f t="shared" si="8"/>
        <v>14</v>
      </c>
      <c r="V8" s="33">
        <v>38.82</v>
      </c>
      <c r="W8" s="34"/>
      <c r="X8" s="35">
        <v>0</v>
      </c>
      <c r="Y8" s="35">
        <v>0</v>
      </c>
      <c r="Z8" s="36">
        <f t="shared" si="9"/>
        <v>38.82</v>
      </c>
      <c r="AA8" s="32">
        <f t="shared" si="10"/>
        <v>5</v>
      </c>
      <c r="AB8" s="33">
        <v>41.85</v>
      </c>
      <c r="AC8" s="34"/>
      <c r="AD8" s="35">
        <v>0</v>
      </c>
      <c r="AE8" s="35">
        <v>0</v>
      </c>
      <c r="AF8" s="36">
        <f t="shared" si="11"/>
        <v>41.85</v>
      </c>
      <c r="AG8" s="32">
        <f t="shared" si="12"/>
        <v>8</v>
      </c>
      <c r="AH8" s="33">
        <v>46.22</v>
      </c>
      <c r="AI8" s="34"/>
      <c r="AJ8" s="35">
        <v>0</v>
      </c>
      <c r="AK8" s="35">
        <v>0</v>
      </c>
      <c r="AL8" s="36">
        <f t="shared" si="13"/>
        <v>46.22</v>
      </c>
      <c r="AM8" s="32">
        <f t="shared" si="14"/>
        <v>8</v>
      </c>
      <c r="AN8" s="37" t="s">
        <v>40</v>
      </c>
    </row>
    <row r="9" spans="1:40" s="37" customFormat="1" ht="15.75">
      <c r="A9" s="28" t="s">
        <v>38</v>
      </c>
      <c r="B9" s="29"/>
      <c r="C9" s="30"/>
      <c r="D9" s="31"/>
      <c r="E9" s="52">
        <f t="shared" si="0"/>
        <v>8</v>
      </c>
      <c r="F9" s="53">
        <f t="shared" si="1"/>
        <v>51</v>
      </c>
      <c r="G9" s="54">
        <f t="shared" si="2"/>
        <v>4</v>
      </c>
      <c r="H9" s="55">
        <f t="shared" si="3"/>
        <v>3</v>
      </c>
      <c r="I9" s="56">
        <f t="shared" si="4"/>
        <v>257.64</v>
      </c>
      <c r="J9" s="33">
        <v>38.18</v>
      </c>
      <c r="K9" s="34"/>
      <c r="L9" s="35">
        <v>0</v>
      </c>
      <c r="M9" s="35">
        <v>0</v>
      </c>
      <c r="N9" s="36">
        <f t="shared" si="5"/>
        <v>38.18</v>
      </c>
      <c r="O9" s="32">
        <f t="shared" si="6"/>
        <v>5</v>
      </c>
      <c r="P9" s="33">
        <v>50.19</v>
      </c>
      <c r="Q9" s="34">
        <v>3</v>
      </c>
      <c r="R9" s="35">
        <v>0</v>
      </c>
      <c r="S9" s="35">
        <v>0</v>
      </c>
      <c r="T9" s="36">
        <f t="shared" si="7"/>
        <v>65.19</v>
      </c>
      <c r="U9" s="32">
        <f t="shared" si="8"/>
        <v>6</v>
      </c>
      <c r="V9" s="33">
        <v>43.97</v>
      </c>
      <c r="W9" s="34"/>
      <c r="X9" s="35">
        <v>0</v>
      </c>
      <c r="Y9" s="35">
        <v>0</v>
      </c>
      <c r="Z9" s="36">
        <f t="shared" si="9"/>
        <v>43.97</v>
      </c>
      <c r="AA9" s="32">
        <f t="shared" si="10"/>
        <v>10</v>
      </c>
      <c r="AB9" s="33">
        <v>56.66</v>
      </c>
      <c r="AC9" s="34"/>
      <c r="AD9" s="35">
        <v>0</v>
      </c>
      <c r="AE9" s="35">
        <v>0</v>
      </c>
      <c r="AF9" s="36">
        <f t="shared" si="11"/>
        <v>56.66</v>
      </c>
      <c r="AG9" s="32">
        <f t="shared" si="12"/>
        <v>18</v>
      </c>
      <c r="AH9" s="33">
        <v>53.64</v>
      </c>
      <c r="AI9" s="34"/>
      <c r="AJ9" s="35">
        <v>0</v>
      </c>
      <c r="AK9" s="35">
        <v>0</v>
      </c>
      <c r="AL9" s="36">
        <f t="shared" si="13"/>
        <v>53.64</v>
      </c>
      <c r="AM9" s="32">
        <f t="shared" si="14"/>
        <v>12</v>
      </c>
      <c r="AN9" s="37" t="s">
        <v>33</v>
      </c>
    </row>
    <row r="10" spans="1:40" s="37" customFormat="1" ht="15.75">
      <c r="A10" s="28" t="s">
        <v>59</v>
      </c>
      <c r="B10" s="29"/>
      <c r="C10" s="30"/>
      <c r="D10" s="31"/>
      <c r="E10" s="52">
        <f t="shared" si="0"/>
        <v>10</v>
      </c>
      <c r="F10" s="53">
        <f t="shared" si="1"/>
        <v>55</v>
      </c>
      <c r="G10" s="54">
        <f t="shared" si="2"/>
        <v>4</v>
      </c>
      <c r="H10" s="55">
        <f t="shared" si="3"/>
        <v>6</v>
      </c>
      <c r="I10" s="56">
        <f t="shared" si="4"/>
        <v>258.74</v>
      </c>
      <c r="J10" s="33">
        <v>40.83</v>
      </c>
      <c r="K10" s="34"/>
      <c r="L10" s="35">
        <v>0</v>
      </c>
      <c r="M10" s="35">
        <v>0</v>
      </c>
      <c r="N10" s="36">
        <f t="shared" si="5"/>
        <v>40.83</v>
      </c>
      <c r="O10" s="32">
        <f t="shared" si="6"/>
        <v>9</v>
      </c>
      <c r="P10" s="33">
        <v>52.63</v>
      </c>
      <c r="Q10" s="34">
        <v>6</v>
      </c>
      <c r="R10" s="35">
        <v>0</v>
      </c>
      <c r="S10" s="35">
        <v>0</v>
      </c>
      <c r="T10" s="36">
        <f t="shared" si="7"/>
        <v>82.63</v>
      </c>
      <c r="U10" s="32">
        <f t="shared" si="8"/>
        <v>16</v>
      </c>
      <c r="V10" s="33">
        <v>46.22</v>
      </c>
      <c r="W10" s="45">
        <v>0</v>
      </c>
      <c r="X10" s="35">
        <v>0</v>
      </c>
      <c r="Y10" s="35">
        <v>0</v>
      </c>
      <c r="Z10" s="36">
        <f t="shared" si="9"/>
        <v>46.22</v>
      </c>
      <c r="AA10" s="32">
        <f t="shared" si="10"/>
        <v>12</v>
      </c>
      <c r="AB10" s="33">
        <v>42.11</v>
      </c>
      <c r="AC10" s="34"/>
      <c r="AD10" s="35">
        <v>0</v>
      </c>
      <c r="AE10" s="35">
        <v>0</v>
      </c>
      <c r="AF10" s="36">
        <f t="shared" si="11"/>
        <v>42.11</v>
      </c>
      <c r="AG10" s="32">
        <f t="shared" si="12"/>
        <v>9</v>
      </c>
      <c r="AH10" s="33">
        <v>46.95</v>
      </c>
      <c r="AI10" s="34"/>
      <c r="AJ10" s="35">
        <v>0</v>
      </c>
      <c r="AK10" s="35">
        <v>0</v>
      </c>
      <c r="AL10" s="36">
        <f t="shared" si="13"/>
        <v>46.95</v>
      </c>
      <c r="AM10" s="32">
        <f t="shared" si="14"/>
        <v>9</v>
      </c>
      <c r="AN10" s="37" t="s">
        <v>48</v>
      </c>
    </row>
    <row r="11" spans="1:40" s="37" customFormat="1" ht="15.75">
      <c r="A11" s="28" t="s">
        <v>22</v>
      </c>
      <c r="B11" s="29"/>
      <c r="C11" s="30"/>
      <c r="D11" s="31"/>
      <c r="E11" s="52">
        <f t="shared" si="0"/>
        <v>12</v>
      </c>
      <c r="F11" s="53">
        <f t="shared" si="1"/>
        <v>59</v>
      </c>
      <c r="G11" s="54">
        <f t="shared" si="2"/>
        <v>4</v>
      </c>
      <c r="H11" s="55">
        <f t="shared" si="3"/>
        <v>5</v>
      </c>
      <c r="I11" s="56">
        <f t="shared" si="4"/>
        <v>272.16</v>
      </c>
      <c r="J11" s="33">
        <v>45.85</v>
      </c>
      <c r="K11" s="34"/>
      <c r="L11" s="35">
        <v>1</v>
      </c>
      <c r="M11" s="35">
        <v>0</v>
      </c>
      <c r="N11" s="36">
        <f t="shared" si="5"/>
        <v>55.85</v>
      </c>
      <c r="O11" s="32">
        <f t="shared" si="6"/>
        <v>17</v>
      </c>
      <c r="P11" s="33">
        <v>55</v>
      </c>
      <c r="Q11" s="34">
        <v>5</v>
      </c>
      <c r="R11" s="35">
        <v>0</v>
      </c>
      <c r="S11" s="35">
        <v>0</v>
      </c>
      <c r="T11" s="36">
        <f t="shared" si="7"/>
        <v>80</v>
      </c>
      <c r="U11" s="32">
        <f t="shared" si="8"/>
        <v>15</v>
      </c>
      <c r="V11" s="33">
        <v>41.2</v>
      </c>
      <c r="W11" s="34"/>
      <c r="X11" s="35">
        <v>0</v>
      </c>
      <c r="Y11" s="35">
        <v>0</v>
      </c>
      <c r="Z11" s="36">
        <f t="shared" si="9"/>
        <v>41.2</v>
      </c>
      <c r="AA11" s="32">
        <f t="shared" si="10"/>
        <v>7</v>
      </c>
      <c r="AB11" s="33">
        <v>41.32</v>
      </c>
      <c r="AC11" s="45">
        <v>0</v>
      </c>
      <c r="AD11" s="35">
        <v>0</v>
      </c>
      <c r="AE11" s="35">
        <v>0</v>
      </c>
      <c r="AF11" s="36">
        <f t="shared" si="11"/>
        <v>41.32</v>
      </c>
      <c r="AG11" s="32">
        <f t="shared" si="12"/>
        <v>7</v>
      </c>
      <c r="AH11" s="33">
        <v>53.79</v>
      </c>
      <c r="AI11" s="34"/>
      <c r="AJ11" s="35">
        <v>0</v>
      </c>
      <c r="AK11" s="35">
        <v>0</v>
      </c>
      <c r="AL11" s="36">
        <f t="shared" si="13"/>
        <v>53.79</v>
      </c>
      <c r="AM11" s="32">
        <f t="shared" si="14"/>
        <v>13</v>
      </c>
      <c r="AN11" s="37" t="s">
        <v>23</v>
      </c>
    </row>
    <row r="12" spans="1:40" s="37" customFormat="1" ht="15.75">
      <c r="A12" s="28" t="s">
        <v>61</v>
      </c>
      <c r="B12" s="29"/>
      <c r="C12" s="30"/>
      <c r="D12" s="31"/>
      <c r="E12" s="52">
        <f t="shared" si="0"/>
        <v>17</v>
      </c>
      <c r="F12" s="53">
        <f t="shared" si="1"/>
        <v>80</v>
      </c>
      <c r="G12" s="54">
        <f t="shared" si="2"/>
        <v>4</v>
      </c>
      <c r="H12" s="55">
        <f t="shared" si="3"/>
        <v>3</v>
      </c>
      <c r="I12" s="56">
        <f t="shared" si="4"/>
        <v>303.69</v>
      </c>
      <c r="J12" s="33">
        <v>50.33</v>
      </c>
      <c r="K12" s="34"/>
      <c r="L12" s="35">
        <v>0</v>
      </c>
      <c r="M12" s="35">
        <v>0</v>
      </c>
      <c r="N12" s="36">
        <f t="shared" si="5"/>
        <v>50.33</v>
      </c>
      <c r="O12" s="32">
        <f t="shared" si="6"/>
        <v>15</v>
      </c>
      <c r="P12" s="33">
        <v>60.07</v>
      </c>
      <c r="Q12" s="34">
        <v>3</v>
      </c>
      <c r="R12" s="35">
        <v>0</v>
      </c>
      <c r="S12" s="35">
        <v>0</v>
      </c>
      <c r="T12" s="36">
        <f t="shared" si="7"/>
        <v>75.07</v>
      </c>
      <c r="U12" s="32">
        <f t="shared" si="8"/>
        <v>12</v>
      </c>
      <c r="V12" s="33">
        <v>59.39</v>
      </c>
      <c r="W12" s="45">
        <v>0</v>
      </c>
      <c r="X12" s="35">
        <v>0</v>
      </c>
      <c r="Y12" s="35">
        <v>0</v>
      </c>
      <c r="Z12" s="36">
        <f t="shared" si="9"/>
        <v>59.39</v>
      </c>
      <c r="AA12" s="32">
        <f t="shared" si="10"/>
        <v>19</v>
      </c>
      <c r="AB12" s="33">
        <v>60.42</v>
      </c>
      <c r="AC12" s="34"/>
      <c r="AD12" s="35">
        <v>0</v>
      </c>
      <c r="AE12" s="35">
        <v>0</v>
      </c>
      <c r="AF12" s="36">
        <f t="shared" si="11"/>
        <v>60.42</v>
      </c>
      <c r="AG12" s="32">
        <f t="shared" si="12"/>
        <v>20</v>
      </c>
      <c r="AH12" s="33">
        <v>58.48</v>
      </c>
      <c r="AI12" s="34"/>
      <c r="AJ12" s="35">
        <v>0</v>
      </c>
      <c r="AK12" s="35">
        <v>0</v>
      </c>
      <c r="AL12" s="36">
        <f t="shared" si="13"/>
        <v>58.48</v>
      </c>
      <c r="AM12" s="32">
        <f t="shared" si="14"/>
        <v>14</v>
      </c>
      <c r="AN12" s="37" t="s">
        <v>42</v>
      </c>
    </row>
    <row r="13" spans="1:40" s="37" customFormat="1" ht="15.75">
      <c r="A13" s="28" t="s">
        <v>55</v>
      </c>
      <c r="B13" s="29"/>
      <c r="C13" s="30"/>
      <c r="D13" s="31"/>
      <c r="E13" s="52">
        <f t="shared" si="0"/>
        <v>18</v>
      </c>
      <c r="F13" s="53">
        <f t="shared" si="1"/>
        <v>93</v>
      </c>
      <c r="G13" s="54">
        <f t="shared" si="2"/>
        <v>4</v>
      </c>
      <c r="H13" s="55">
        <f t="shared" si="3"/>
        <v>2</v>
      </c>
      <c r="I13" s="56">
        <f t="shared" si="4"/>
        <v>335.56</v>
      </c>
      <c r="J13" s="33">
        <v>52.68</v>
      </c>
      <c r="K13" s="34"/>
      <c r="L13" s="35">
        <v>0</v>
      </c>
      <c r="M13" s="35">
        <v>0</v>
      </c>
      <c r="N13" s="36">
        <f t="shared" si="5"/>
        <v>52.68</v>
      </c>
      <c r="O13" s="32">
        <f t="shared" si="6"/>
        <v>16</v>
      </c>
      <c r="P13" s="33">
        <v>84.43</v>
      </c>
      <c r="Q13" s="34">
        <v>2</v>
      </c>
      <c r="R13" s="35">
        <v>0</v>
      </c>
      <c r="S13" s="35">
        <v>0</v>
      </c>
      <c r="T13" s="36">
        <f t="shared" si="7"/>
        <v>94.43</v>
      </c>
      <c r="U13" s="32">
        <f t="shared" si="8"/>
        <v>20</v>
      </c>
      <c r="V13" s="33">
        <v>50.57</v>
      </c>
      <c r="W13" s="34"/>
      <c r="X13" s="35">
        <v>1</v>
      </c>
      <c r="Y13" s="35">
        <v>0</v>
      </c>
      <c r="Z13" s="36">
        <f t="shared" si="9"/>
        <v>60.57</v>
      </c>
      <c r="AA13" s="32">
        <f t="shared" si="10"/>
        <v>20</v>
      </c>
      <c r="AB13" s="33">
        <v>59.55</v>
      </c>
      <c r="AC13" s="34"/>
      <c r="AD13" s="35">
        <v>0</v>
      </c>
      <c r="AE13" s="35">
        <v>0</v>
      </c>
      <c r="AF13" s="36">
        <f t="shared" si="11"/>
        <v>59.55</v>
      </c>
      <c r="AG13" s="32">
        <f t="shared" si="12"/>
        <v>19</v>
      </c>
      <c r="AH13" s="33">
        <v>68.33</v>
      </c>
      <c r="AI13" s="34"/>
      <c r="AJ13" s="35">
        <v>0</v>
      </c>
      <c r="AK13" s="35">
        <v>0</v>
      </c>
      <c r="AL13" s="36">
        <f t="shared" si="13"/>
        <v>68.33</v>
      </c>
      <c r="AM13" s="32">
        <f t="shared" si="14"/>
        <v>18</v>
      </c>
      <c r="AN13" s="37" t="s">
        <v>56</v>
      </c>
    </row>
    <row r="14" spans="1:40" s="37" customFormat="1" ht="15.75">
      <c r="A14" s="28" t="s">
        <v>66</v>
      </c>
      <c r="B14" s="29"/>
      <c r="C14" s="30"/>
      <c r="D14" s="31"/>
      <c r="E14" s="52">
        <f t="shared" si="0"/>
        <v>23</v>
      </c>
      <c r="F14" s="53">
        <f t="shared" si="1"/>
        <v>116</v>
      </c>
      <c r="G14" s="54">
        <f t="shared" si="2"/>
        <v>4</v>
      </c>
      <c r="H14" s="55">
        <f t="shared" si="3"/>
        <v>2</v>
      </c>
      <c r="I14" s="56">
        <f t="shared" si="4"/>
        <v>1268.8999999999999</v>
      </c>
      <c r="J14" s="33">
        <v>90.59</v>
      </c>
      <c r="K14" s="34"/>
      <c r="L14" s="35">
        <v>0</v>
      </c>
      <c r="M14" s="35">
        <v>0</v>
      </c>
      <c r="N14" s="36">
        <f t="shared" si="5"/>
        <v>90.59</v>
      </c>
      <c r="O14" s="32">
        <f t="shared" si="6"/>
        <v>28</v>
      </c>
      <c r="P14" s="33">
        <v>999</v>
      </c>
      <c r="Q14" s="34"/>
      <c r="R14" s="35">
        <v>0</v>
      </c>
      <c r="S14" s="35">
        <v>0</v>
      </c>
      <c r="T14" s="36">
        <f t="shared" si="7"/>
        <v>999</v>
      </c>
      <c r="U14" s="32">
        <f t="shared" si="8"/>
        <v>34</v>
      </c>
      <c r="V14" s="33">
        <v>54.88</v>
      </c>
      <c r="W14" s="34"/>
      <c r="X14" s="35">
        <v>0</v>
      </c>
      <c r="Y14" s="35">
        <v>0</v>
      </c>
      <c r="Z14" s="36">
        <f t="shared" si="9"/>
        <v>54.88</v>
      </c>
      <c r="AA14" s="32">
        <f t="shared" si="10"/>
        <v>16</v>
      </c>
      <c r="AB14" s="33">
        <v>50.58</v>
      </c>
      <c r="AC14" s="34">
        <v>2</v>
      </c>
      <c r="AD14" s="35">
        <v>0</v>
      </c>
      <c r="AE14" s="35">
        <v>0</v>
      </c>
      <c r="AF14" s="36">
        <f t="shared" si="11"/>
        <v>60.58</v>
      </c>
      <c r="AG14" s="32">
        <f t="shared" si="12"/>
        <v>21</v>
      </c>
      <c r="AH14" s="33">
        <v>63.85</v>
      </c>
      <c r="AI14" s="34"/>
      <c r="AJ14" s="35">
        <v>0</v>
      </c>
      <c r="AK14" s="35">
        <v>0</v>
      </c>
      <c r="AL14" s="36">
        <f t="shared" si="13"/>
        <v>63.85</v>
      </c>
      <c r="AM14" s="32">
        <f t="shared" si="14"/>
        <v>17</v>
      </c>
      <c r="AN14" s="37" t="s">
        <v>25</v>
      </c>
    </row>
    <row r="15" spans="1:40" s="37" customFormat="1" ht="15.75">
      <c r="A15" s="28" t="s">
        <v>62</v>
      </c>
      <c r="B15" s="29"/>
      <c r="C15" s="30"/>
      <c r="D15" s="31"/>
      <c r="E15" s="52">
        <f t="shared" si="0"/>
        <v>24</v>
      </c>
      <c r="F15" s="53">
        <f t="shared" si="1"/>
        <v>117</v>
      </c>
      <c r="G15" s="54">
        <f t="shared" si="2"/>
        <v>4</v>
      </c>
      <c r="H15" s="55">
        <f t="shared" si="3"/>
        <v>2</v>
      </c>
      <c r="I15" s="56">
        <f t="shared" si="4"/>
        <v>404.25</v>
      </c>
      <c r="J15" s="33">
        <v>70.88</v>
      </c>
      <c r="K15" s="34"/>
      <c r="L15" s="35">
        <v>0</v>
      </c>
      <c r="M15" s="35">
        <v>0</v>
      </c>
      <c r="N15" s="36">
        <f t="shared" si="5"/>
        <v>70.88</v>
      </c>
      <c r="O15" s="32">
        <f t="shared" si="6"/>
        <v>22</v>
      </c>
      <c r="P15" s="33">
        <v>89.62</v>
      </c>
      <c r="Q15" s="34">
        <v>2</v>
      </c>
      <c r="R15" s="35">
        <v>0</v>
      </c>
      <c r="S15" s="35">
        <v>0</v>
      </c>
      <c r="T15" s="36">
        <f t="shared" si="7"/>
        <v>99.62</v>
      </c>
      <c r="U15" s="32">
        <f t="shared" si="8"/>
        <v>25</v>
      </c>
      <c r="V15" s="33">
        <v>72.71</v>
      </c>
      <c r="W15" s="34"/>
      <c r="X15" s="35">
        <v>0</v>
      </c>
      <c r="Y15" s="35">
        <v>0</v>
      </c>
      <c r="Z15" s="36">
        <f t="shared" si="9"/>
        <v>72.71</v>
      </c>
      <c r="AA15" s="32">
        <f t="shared" si="10"/>
        <v>24</v>
      </c>
      <c r="AB15" s="33">
        <v>75.49</v>
      </c>
      <c r="AC15" s="34"/>
      <c r="AD15" s="35">
        <v>0</v>
      </c>
      <c r="AE15" s="35">
        <v>0</v>
      </c>
      <c r="AF15" s="36">
        <f t="shared" si="11"/>
        <v>75.49</v>
      </c>
      <c r="AG15" s="32">
        <f t="shared" si="12"/>
        <v>24</v>
      </c>
      <c r="AH15" s="33">
        <v>85.55</v>
      </c>
      <c r="AI15" s="34"/>
      <c r="AJ15" s="35">
        <v>0</v>
      </c>
      <c r="AK15" s="35">
        <v>0</v>
      </c>
      <c r="AL15" s="36">
        <f t="shared" si="13"/>
        <v>85.55</v>
      </c>
      <c r="AM15" s="32">
        <f t="shared" si="14"/>
        <v>22</v>
      </c>
      <c r="AN15" s="37" t="s">
        <v>63</v>
      </c>
    </row>
    <row r="16" spans="1:40" s="37" customFormat="1" ht="15.75">
      <c r="A16" s="28" t="s">
        <v>50</v>
      </c>
      <c r="B16" s="29"/>
      <c r="C16" s="30"/>
      <c r="D16" s="31"/>
      <c r="E16" s="52">
        <f t="shared" si="0"/>
        <v>2</v>
      </c>
      <c r="F16" s="53">
        <f t="shared" si="1"/>
        <v>14</v>
      </c>
      <c r="G16" s="54">
        <f t="shared" si="2"/>
        <v>3</v>
      </c>
      <c r="H16" s="55">
        <f t="shared" si="3"/>
        <v>6</v>
      </c>
      <c r="I16" s="56">
        <f t="shared" si="4"/>
        <v>199.09</v>
      </c>
      <c r="J16" s="33">
        <v>29.43</v>
      </c>
      <c r="K16" s="45">
        <v>0</v>
      </c>
      <c r="L16" s="35">
        <v>0</v>
      </c>
      <c r="M16" s="35">
        <v>0</v>
      </c>
      <c r="N16" s="36">
        <f t="shared" si="5"/>
        <v>29.43</v>
      </c>
      <c r="O16" s="32">
        <f t="shared" si="6"/>
        <v>1</v>
      </c>
      <c r="P16" s="33">
        <v>40.1</v>
      </c>
      <c r="Q16" s="34">
        <v>5</v>
      </c>
      <c r="R16" s="35">
        <v>0</v>
      </c>
      <c r="S16" s="35">
        <v>0</v>
      </c>
      <c r="T16" s="36">
        <f t="shared" si="7"/>
        <v>65.1</v>
      </c>
      <c r="U16" s="32">
        <f t="shared" si="8"/>
        <v>5</v>
      </c>
      <c r="V16" s="33">
        <v>31.33</v>
      </c>
      <c r="W16" s="34"/>
      <c r="X16" s="35">
        <v>0</v>
      </c>
      <c r="Y16" s="35">
        <v>0</v>
      </c>
      <c r="Z16" s="36">
        <f t="shared" si="9"/>
        <v>31.33</v>
      </c>
      <c r="AA16" s="32">
        <f t="shared" si="10"/>
        <v>2</v>
      </c>
      <c r="AB16" s="33">
        <v>32.1</v>
      </c>
      <c r="AC16" s="34">
        <v>1</v>
      </c>
      <c r="AD16" s="35">
        <v>0</v>
      </c>
      <c r="AE16" s="35">
        <v>0</v>
      </c>
      <c r="AF16" s="36">
        <f t="shared" si="11"/>
        <v>37.1</v>
      </c>
      <c r="AG16" s="32">
        <f t="shared" si="12"/>
        <v>4</v>
      </c>
      <c r="AH16" s="33">
        <v>36.13</v>
      </c>
      <c r="AI16" s="34"/>
      <c r="AJ16" s="35">
        <v>0</v>
      </c>
      <c r="AK16" s="35">
        <v>0</v>
      </c>
      <c r="AL16" s="36">
        <f t="shared" si="13"/>
        <v>36.13</v>
      </c>
      <c r="AM16" s="32">
        <f t="shared" si="14"/>
        <v>2</v>
      </c>
      <c r="AN16" s="37" t="s">
        <v>31</v>
      </c>
    </row>
    <row r="17" spans="1:40" s="37" customFormat="1" ht="15.75">
      <c r="A17" s="28" t="s">
        <v>49</v>
      </c>
      <c r="B17" s="29"/>
      <c r="C17" s="30"/>
      <c r="D17" s="31"/>
      <c r="E17" s="52">
        <f t="shared" si="0"/>
        <v>5</v>
      </c>
      <c r="F17" s="53">
        <f t="shared" si="1"/>
        <v>34</v>
      </c>
      <c r="G17" s="54">
        <f t="shared" si="2"/>
        <v>3</v>
      </c>
      <c r="H17" s="55">
        <f t="shared" si="3"/>
        <v>4</v>
      </c>
      <c r="I17" s="56">
        <f t="shared" si="4"/>
        <v>227.88000000000002</v>
      </c>
      <c r="J17" s="33">
        <v>35.44</v>
      </c>
      <c r="K17" s="34"/>
      <c r="L17" s="35">
        <v>0</v>
      </c>
      <c r="M17" s="35">
        <v>0</v>
      </c>
      <c r="N17" s="36">
        <f t="shared" si="5"/>
        <v>35.44</v>
      </c>
      <c r="O17" s="32">
        <f t="shared" si="6"/>
        <v>4</v>
      </c>
      <c r="P17" s="33">
        <v>53.21</v>
      </c>
      <c r="Q17" s="45">
        <v>3</v>
      </c>
      <c r="R17" s="35">
        <v>0</v>
      </c>
      <c r="S17" s="35">
        <v>0</v>
      </c>
      <c r="T17" s="36">
        <f t="shared" si="7"/>
        <v>68.21000000000001</v>
      </c>
      <c r="U17" s="32">
        <f t="shared" si="8"/>
        <v>9</v>
      </c>
      <c r="V17" s="33">
        <v>41.45</v>
      </c>
      <c r="W17" s="34"/>
      <c r="X17" s="35">
        <v>0</v>
      </c>
      <c r="Y17" s="35">
        <v>0</v>
      </c>
      <c r="Z17" s="36">
        <f t="shared" si="9"/>
        <v>41.45</v>
      </c>
      <c r="AA17" s="32">
        <f t="shared" si="10"/>
        <v>8</v>
      </c>
      <c r="AB17" s="33">
        <v>34.84</v>
      </c>
      <c r="AC17" s="34"/>
      <c r="AD17" s="35">
        <v>0</v>
      </c>
      <c r="AE17" s="35">
        <v>0</v>
      </c>
      <c r="AF17" s="36">
        <f t="shared" si="11"/>
        <v>34.84</v>
      </c>
      <c r="AG17" s="32">
        <f t="shared" si="12"/>
        <v>2</v>
      </c>
      <c r="AH17" s="33">
        <v>42.94</v>
      </c>
      <c r="AI17" s="34">
        <v>1</v>
      </c>
      <c r="AJ17" s="35">
        <v>0</v>
      </c>
      <c r="AK17" s="35">
        <v>0</v>
      </c>
      <c r="AL17" s="36">
        <f t="shared" si="13"/>
        <v>47.94</v>
      </c>
      <c r="AM17" s="32">
        <f t="shared" si="14"/>
        <v>11</v>
      </c>
      <c r="AN17" s="37" t="s">
        <v>31</v>
      </c>
    </row>
    <row r="18" spans="1:40" s="37" customFormat="1" ht="15.75">
      <c r="A18" s="28" t="s">
        <v>34</v>
      </c>
      <c r="B18" s="29"/>
      <c r="C18" s="30"/>
      <c r="D18" s="31"/>
      <c r="E18" s="52">
        <f t="shared" si="0"/>
        <v>12</v>
      </c>
      <c r="F18" s="53">
        <f t="shared" si="1"/>
        <v>59</v>
      </c>
      <c r="G18" s="54">
        <f t="shared" si="2"/>
        <v>3</v>
      </c>
      <c r="H18" s="55">
        <f t="shared" si="3"/>
        <v>8</v>
      </c>
      <c r="I18" s="56">
        <f t="shared" si="4"/>
        <v>269.92</v>
      </c>
      <c r="J18" s="33">
        <v>44.52</v>
      </c>
      <c r="K18" s="34"/>
      <c r="L18" s="35">
        <v>0</v>
      </c>
      <c r="M18" s="35">
        <v>0</v>
      </c>
      <c r="N18" s="36">
        <f t="shared" si="5"/>
        <v>44.52</v>
      </c>
      <c r="O18" s="32">
        <f t="shared" si="6"/>
        <v>12</v>
      </c>
      <c r="P18" s="33">
        <v>45.89</v>
      </c>
      <c r="Q18" s="34">
        <v>6</v>
      </c>
      <c r="R18" s="35">
        <v>0</v>
      </c>
      <c r="S18" s="35">
        <v>0</v>
      </c>
      <c r="T18" s="36">
        <f t="shared" si="7"/>
        <v>75.89</v>
      </c>
      <c r="U18" s="32">
        <f t="shared" si="8"/>
        <v>13</v>
      </c>
      <c r="V18" s="33">
        <v>51.25</v>
      </c>
      <c r="W18" s="34"/>
      <c r="X18" s="35">
        <v>0</v>
      </c>
      <c r="Y18" s="35">
        <v>0</v>
      </c>
      <c r="Z18" s="36">
        <f t="shared" si="9"/>
        <v>51.25</v>
      </c>
      <c r="AA18" s="32">
        <f t="shared" si="10"/>
        <v>15</v>
      </c>
      <c r="AB18" s="33">
        <v>45.31</v>
      </c>
      <c r="AC18" s="34">
        <v>2</v>
      </c>
      <c r="AD18" s="35">
        <v>0</v>
      </c>
      <c r="AE18" s="35">
        <v>0</v>
      </c>
      <c r="AF18" s="36">
        <f t="shared" si="11"/>
        <v>55.31</v>
      </c>
      <c r="AG18" s="32">
        <f t="shared" si="12"/>
        <v>14</v>
      </c>
      <c r="AH18" s="33">
        <v>42.95</v>
      </c>
      <c r="AI18" s="45">
        <v>0</v>
      </c>
      <c r="AJ18" s="35">
        <v>0</v>
      </c>
      <c r="AK18" s="35">
        <v>0</v>
      </c>
      <c r="AL18" s="36">
        <f t="shared" si="13"/>
        <v>42.95</v>
      </c>
      <c r="AM18" s="32">
        <f t="shared" si="14"/>
        <v>5</v>
      </c>
      <c r="AN18" s="37" t="s">
        <v>35</v>
      </c>
    </row>
    <row r="19" spans="1:40" s="37" customFormat="1" ht="15.75">
      <c r="A19" s="28" t="s">
        <v>45</v>
      </c>
      <c r="B19" s="29"/>
      <c r="C19" s="30"/>
      <c r="D19" s="31"/>
      <c r="E19" s="52">
        <f t="shared" si="0"/>
        <v>33</v>
      </c>
      <c r="F19" s="53">
        <f t="shared" si="1"/>
        <v>159</v>
      </c>
      <c r="G19" s="54">
        <f t="shared" si="2"/>
        <v>3</v>
      </c>
      <c r="H19" s="55">
        <f t="shared" si="3"/>
        <v>4</v>
      </c>
      <c r="I19" s="56">
        <f t="shared" si="4"/>
        <v>2353.26</v>
      </c>
      <c r="J19" s="33">
        <v>107.94</v>
      </c>
      <c r="K19" s="34">
        <v>1</v>
      </c>
      <c r="L19" s="35">
        <v>0</v>
      </c>
      <c r="M19" s="35">
        <v>0</v>
      </c>
      <c r="N19" s="36">
        <f t="shared" si="5"/>
        <v>112.94</v>
      </c>
      <c r="O19" s="32">
        <f t="shared" si="6"/>
        <v>30</v>
      </c>
      <c r="P19" s="33">
        <v>102.31</v>
      </c>
      <c r="Q19" s="34">
        <v>3</v>
      </c>
      <c r="R19" s="35">
        <v>1</v>
      </c>
      <c r="S19" s="35">
        <v>0</v>
      </c>
      <c r="T19" s="36">
        <f t="shared" si="7"/>
        <v>127.31</v>
      </c>
      <c r="U19" s="32">
        <f t="shared" si="8"/>
        <v>29</v>
      </c>
      <c r="V19" s="33">
        <v>115.01</v>
      </c>
      <c r="W19" s="34"/>
      <c r="X19" s="35">
        <v>0</v>
      </c>
      <c r="Y19" s="35">
        <v>0</v>
      </c>
      <c r="Z19" s="36">
        <f t="shared" si="9"/>
        <v>115.01</v>
      </c>
      <c r="AA19" s="32">
        <f t="shared" si="10"/>
        <v>32</v>
      </c>
      <c r="AB19" s="33">
        <v>999</v>
      </c>
      <c r="AC19" s="34"/>
      <c r="AD19" s="35">
        <v>0</v>
      </c>
      <c r="AE19" s="35">
        <v>0</v>
      </c>
      <c r="AF19" s="36">
        <f t="shared" si="11"/>
        <v>999</v>
      </c>
      <c r="AG19" s="32">
        <f t="shared" si="12"/>
        <v>34</v>
      </c>
      <c r="AH19" s="33">
        <v>999</v>
      </c>
      <c r="AI19" s="34"/>
      <c r="AJ19" s="35">
        <v>0</v>
      </c>
      <c r="AK19" s="35">
        <v>0</v>
      </c>
      <c r="AL19" s="36">
        <f t="shared" si="13"/>
        <v>999</v>
      </c>
      <c r="AM19" s="32">
        <f t="shared" si="14"/>
        <v>34</v>
      </c>
      <c r="AN19" s="37" t="s">
        <v>46</v>
      </c>
    </row>
    <row r="20" spans="1:40" s="37" customFormat="1" ht="15.75">
      <c r="A20" s="28" t="s">
        <v>41</v>
      </c>
      <c r="B20" s="29"/>
      <c r="C20" s="30"/>
      <c r="D20" s="31"/>
      <c r="E20" s="52">
        <f t="shared" si="0"/>
        <v>9</v>
      </c>
      <c r="F20" s="53">
        <f t="shared" si="1"/>
        <v>54</v>
      </c>
      <c r="G20" s="54">
        <f t="shared" si="2"/>
        <v>2</v>
      </c>
      <c r="H20" s="55">
        <f t="shared" si="3"/>
        <v>4</v>
      </c>
      <c r="I20" s="56">
        <f t="shared" si="4"/>
        <v>258.96</v>
      </c>
      <c r="J20" s="33">
        <v>42.06</v>
      </c>
      <c r="K20" s="34"/>
      <c r="L20" s="35">
        <v>0</v>
      </c>
      <c r="M20" s="35">
        <v>0</v>
      </c>
      <c r="N20" s="36">
        <f t="shared" si="5"/>
        <v>42.06</v>
      </c>
      <c r="O20" s="32">
        <f t="shared" si="6"/>
        <v>10</v>
      </c>
      <c r="P20" s="33">
        <v>54.01</v>
      </c>
      <c r="Q20" s="34">
        <v>1</v>
      </c>
      <c r="R20" s="35">
        <v>0</v>
      </c>
      <c r="S20" s="35">
        <v>0</v>
      </c>
      <c r="T20" s="36">
        <f t="shared" si="7"/>
        <v>59.01</v>
      </c>
      <c r="U20" s="32">
        <f t="shared" si="8"/>
        <v>3</v>
      </c>
      <c r="V20" s="33">
        <v>51.1</v>
      </c>
      <c r="W20" s="34">
        <v>1</v>
      </c>
      <c r="X20" s="35">
        <v>0</v>
      </c>
      <c r="Y20" s="35">
        <v>0</v>
      </c>
      <c r="Z20" s="36">
        <f t="shared" si="9"/>
        <v>56.1</v>
      </c>
      <c r="AA20" s="32">
        <f t="shared" si="10"/>
        <v>18</v>
      </c>
      <c r="AB20" s="33">
        <v>46.39</v>
      </c>
      <c r="AC20" s="34">
        <v>2</v>
      </c>
      <c r="AD20" s="35">
        <v>0</v>
      </c>
      <c r="AE20" s="35">
        <v>0</v>
      </c>
      <c r="AF20" s="36">
        <f t="shared" si="11"/>
        <v>56.39</v>
      </c>
      <c r="AG20" s="32">
        <f t="shared" si="12"/>
        <v>17</v>
      </c>
      <c r="AH20" s="33">
        <v>45.4</v>
      </c>
      <c r="AI20" s="34"/>
      <c r="AJ20" s="35">
        <v>0</v>
      </c>
      <c r="AK20" s="35">
        <v>0</v>
      </c>
      <c r="AL20" s="36">
        <f t="shared" si="13"/>
        <v>45.4</v>
      </c>
      <c r="AM20" s="32">
        <f t="shared" si="14"/>
        <v>6</v>
      </c>
      <c r="AN20" s="37" t="s">
        <v>42</v>
      </c>
    </row>
    <row r="21" spans="1:40" s="37" customFormat="1" ht="15.75">
      <c r="A21" s="28" t="s">
        <v>43</v>
      </c>
      <c r="B21" s="29"/>
      <c r="C21" s="30"/>
      <c r="D21" s="31"/>
      <c r="E21" s="52">
        <f t="shared" si="0"/>
        <v>11</v>
      </c>
      <c r="F21" s="53">
        <f t="shared" si="1"/>
        <v>57</v>
      </c>
      <c r="G21" s="54">
        <f t="shared" si="2"/>
        <v>2</v>
      </c>
      <c r="H21" s="55">
        <f t="shared" si="3"/>
        <v>7</v>
      </c>
      <c r="I21" s="56">
        <f t="shared" si="4"/>
        <v>260.13</v>
      </c>
      <c r="J21" s="33">
        <v>44.31</v>
      </c>
      <c r="K21" s="34"/>
      <c r="L21" s="35">
        <v>0</v>
      </c>
      <c r="M21" s="35">
        <v>0</v>
      </c>
      <c r="N21" s="36">
        <f t="shared" si="5"/>
        <v>44.31</v>
      </c>
      <c r="O21" s="32">
        <f t="shared" si="6"/>
        <v>11</v>
      </c>
      <c r="P21" s="33">
        <v>51.98</v>
      </c>
      <c r="Q21" s="34">
        <v>4</v>
      </c>
      <c r="R21" s="35">
        <v>0</v>
      </c>
      <c r="S21" s="35">
        <v>0</v>
      </c>
      <c r="T21" s="36">
        <f t="shared" si="7"/>
        <v>71.97999999999999</v>
      </c>
      <c r="U21" s="32">
        <f t="shared" si="8"/>
        <v>11</v>
      </c>
      <c r="V21" s="33">
        <v>39.68</v>
      </c>
      <c r="W21" s="34">
        <v>2</v>
      </c>
      <c r="X21" s="35">
        <v>0</v>
      </c>
      <c r="Y21" s="35">
        <v>0</v>
      </c>
      <c r="Z21" s="36">
        <f t="shared" si="9"/>
        <v>49.68</v>
      </c>
      <c r="AA21" s="32">
        <f t="shared" si="10"/>
        <v>14</v>
      </c>
      <c r="AB21" s="33">
        <v>42.17</v>
      </c>
      <c r="AC21" s="34">
        <v>1</v>
      </c>
      <c r="AD21" s="35">
        <v>0</v>
      </c>
      <c r="AE21" s="35">
        <v>0</v>
      </c>
      <c r="AF21" s="36">
        <f t="shared" si="11"/>
        <v>47.17</v>
      </c>
      <c r="AG21" s="32">
        <f t="shared" si="12"/>
        <v>11</v>
      </c>
      <c r="AH21" s="33">
        <v>46.99</v>
      </c>
      <c r="AI21" s="34"/>
      <c r="AJ21" s="35">
        <v>0</v>
      </c>
      <c r="AK21" s="35">
        <v>0</v>
      </c>
      <c r="AL21" s="36">
        <f t="shared" si="13"/>
        <v>46.99</v>
      </c>
      <c r="AM21" s="32">
        <f t="shared" si="14"/>
        <v>10</v>
      </c>
      <c r="AN21" s="37" t="s">
        <v>44</v>
      </c>
    </row>
    <row r="22" spans="1:40" s="37" customFormat="1" ht="15.75">
      <c r="A22" s="28" t="s">
        <v>69</v>
      </c>
      <c r="B22" s="29"/>
      <c r="C22" s="30"/>
      <c r="D22" s="31"/>
      <c r="E22" s="52">
        <f t="shared" si="0"/>
        <v>12</v>
      </c>
      <c r="F22" s="53">
        <f t="shared" si="1"/>
        <v>59</v>
      </c>
      <c r="G22" s="54">
        <f t="shared" si="2"/>
        <v>2</v>
      </c>
      <c r="H22" s="55">
        <f t="shared" si="3"/>
        <v>8</v>
      </c>
      <c r="I22" s="56">
        <f t="shared" si="4"/>
        <v>278.13</v>
      </c>
      <c r="J22" s="33">
        <v>35.39</v>
      </c>
      <c r="K22" s="34">
        <v>2</v>
      </c>
      <c r="L22" s="35">
        <v>0</v>
      </c>
      <c r="M22" s="35">
        <v>0</v>
      </c>
      <c r="N22" s="36">
        <f t="shared" si="5"/>
        <v>45.39</v>
      </c>
      <c r="O22" s="32">
        <f t="shared" si="6"/>
        <v>13</v>
      </c>
      <c r="P22" s="33">
        <v>46.51</v>
      </c>
      <c r="Q22" s="34">
        <v>4</v>
      </c>
      <c r="R22" s="35">
        <v>0</v>
      </c>
      <c r="S22" s="35">
        <v>0</v>
      </c>
      <c r="T22" s="36">
        <f t="shared" si="7"/>
        <v>66.50999999999999</v>
      </c>
      <c r="U22" s="32">
        <f t="shared" si="8"/>
        <v>8</v>
      </c>
      <c r="V22" s="33">
        <v>38.18</v>
      </c>
      <c r="W22" s="34"/>
      <c r="X22" s="35">
        <v>1</v>
      </c>
      <c r="Y22" s="35">
        <v>0</v>
      </c>
      <c r="Z22" s="36">
        <f t="shared" si="9"/>
        <v>48.18</v>
      </c>
      <c r="AA22" s="32">
        <f t="shared" si="10"/>
        <v>13</v>
      </c>
      <c r="AB22" s="33">
        <v>38.4</v>
      </c>
      <c r="AC22" s="34"/>
      <c r="AD22" s="35">
        <v>0</v>
      </c>
      <c r="AE22" s="35">
        <v>0</v>
      </c>
      <c r="AF22" s="36">
        <f t="shared" si="11"/>
        <v>38.4</v>
      </c>
      <c r="AG22" s="32">
        <f t="shared" si="12"/>
        <v>6</v>
      </c>
      <c r="AH22" s="33">
        <v>69.65</v>
      </c>
      <c r="AI22" s="34">
        <v>2</v>
      </c>
      <c r="AJ22" s="35">
        <v>0</v>
      </c>
      <c r="AK22" s="35">
        <v>0</v>
      </c>
      <c r="AL22" s="36">
        <f t="shared" si="13"/>
        <v>79.65</v>
      </c>
      <c r="AM22" s="32">
        <f t="shared" si="14"/>
        <v>19</v>
      </c>
      <c r="AN22" s="37" t="s">
        <v>31</v>
      </c>
    </row>
    <row r="23" spans="1:40" s="37" customFormat="1" ht="15.75">
      <c r="A23" s="28" t="s">
        <v>64</v>
      </c>
      <c r="B23" s="29"/>
      <c r="C23" s="30"/>
      <c r="D23" s="31"/>
      <c r="E23" s="52">
        <f t="shared" si="0"/>
        <v>20</v>
      </c>
      <c r="F23" s="53">
        <f t="shared" si="1"/>
        <v>94</v>
      </c>
      <c r="G23" s="54">
        <f t="shared" si="2"/>
        <v>2</v>
      </c>
      <c r="H23" s="55">
        <f t="shared" si="3"/>
        <v>10</v>
      </c>
      <c r="I23" s="56">
        <f t="shared" si="4"/>
        <v>351.91999999999996</v>
      </c>
      <c r="J23" s="33">
        <v>51.76</v>
      </c>
      <c r="K23" s="34">
        <v>4</v>
      </c>
      <c r="L23" s="35">
        <v>0</v>
      </c>
      <c r="M23" s="35">
        <v>0</v>
      </c>
      <c r="N23" s="36">
        <f t="shared" si="5"/>
        <v>71.75999999999999</v>
      </c>
      <c r="O23" s="32">
        <f t="shared" si="6"/>
        <v>23</v>
      </c>
      <c r="P23" s="33">
        <v>67.9</v>
      </c>
      <c r="Q23" s="34">
        <v>4</v>
      </c>
      <c r="R23" s="35">
        <v>0</v>
      </c>
      <c r="S23" s="35">
        <v>0</v>
      </c>
      <c r="T23" s="36">
        <f t="shared" si="7"/>
        <v>87.9</v>
      </c>
      <c r="U23" s="32">
        <f t="shared" si="8"/>
        <v>18</v>
      </c>
      <c r="V23" s="33">
        <v>55.48</v>
      </c>
      <c r="W23" s="34"/>
      <c r="X23" s="35">
        <v>0</v>
      </c>
      <c r="Y23" s="35">
        <v>0</v>
      </c>
      <c r="Z23" s="36">
        <f t="shared" si="9"/>
        <v>55.48</v>
      </c>
      <c r="AA23" s="32">
        <f t="shared" si="10"/>
        <v>17</v>
      </c>
      <c r="AB23" s="33">
        <v>55.88</v>
      </c>
      <c r="AC23" s="34"/>
      <c r="AD23" s="35">
        <v>0</v>
      </c>
      <c r="AE23" s="35">
        <v>0</v>
      </c>
      <c r="AF23" s="36">
        <f t="shared" si="11"/>
        <v>55.88</v>
      </c>
      <c r="AG23" s="32">
        <f t="shared" si="12"/>
        <v>16</v>
      </c>
      <c r="AH23" s="33">
        <v>60.9</v>
      </c>
      <c r="AI23" s="34">
        <v>2</v>
      </c>
      <c r="AJ23" s="35">
        <v>1</v>
      </c>
      <c r="AK23" s="35">
        <v>0</v>
      </c>
      <c r="AL23" s="36">
        <f t="shared" si="13"/>
        <v>80.9</v>
      </c>
      <c r="AM23" s="32">
        <f t="shared" si="14"/>
        <v>20</v>
      </c>
      <c r="AN23" s="37" t="s">
        <v>31</v>
      </c>
    </row>
    <row r="24" spans="1:40" s="37" customFormat="1" ht="15.75">
      <c r="A24" s="28" t="s">
        <v>36</v>
      </c>
      <c r="B24" s="29"/>
      <c r="C24" s="30"/>
      <c r="D24" s="31"/>
      <c r="E24" s="52">
        <f t="shared" si="0"/>
        <v>27</v>
      </c>
      <c r="F24" s="53">
        <f t="shared" si="1"/>
        <v>131</v>
      </c>
      <c r="G24" s="54">
        <f t="shared" si="2"/>
        <v>2</v>
      </c>
      <c r="H24" s="55">
        <f t="shared" si="3"/>
        <v>11</v>
      </c>
      <c r="I24" s="56">
        <f t="shared" si="4"/>
        <v>486.57</v>
      </c>
      <c r="J24" s="33">
        <v>105.86</v>
      </c>
      <c r="K24" s="34">
        <v>5</v>
      </c>
      <c r="L24" s="35">
        <v>0</v>
      </c>
      <c r="M24" s="35">
        <v>0</v>
      </c>
      <c r="N24" s="36">
        <f t="shared" si="5"/>
        <v>130.86</v>
      </c>
      <c r="O24" s="32">
        <f t="shared" si="6"/>
        <v>32</v>
      </c>
      <c r="P24" s="33">
        <v>76.88</v>
      </c>
      <c r="Q24" s="34">
        <v>4</v>
      </c>
      <c r="R24" s="35">
        <v>0</v>
      </c>
      <c r="S24" s="35">
        <v>0</v>
      </c>
      <c r="T24" s="36">
        <f t="shared" si="7"/>
        <v>96.88</v>
      </c>
      <c r="U24" s="32">
        <f t="shared" si="8"/>
        <v>22</v>
      </c>
      <c r="V24" s="33">
        <v>75.3</v>
      </c>
      <c r="W24" s="45">
        <v>0</v>
      </c>
      <c r="X24" s="35">
        <v>0</v>
      </c>
      <c r="Y24" s="35">
        <v>0</v>
      </c>
      <c r="Z24" s="36">
        <f t="shared" si="9"/>
        <v>75.3</v>
      </c>
      <c r="AA24" s="32">
        <f t="shared" si="10"/>
        <v>25</v>
      </c>
      <c r="AB24" s="33">
        <v>74.97</v>
      </c>
      <c r="AC24" s="34">
        <v>2</v>
      </c>
      <c r="AD24" s="35">
        <v>0</v>
      </c>
      <c r="AE24" s="35">
        <v>0</v>
      </c>
      <c r="AF24" s="36">
        <f t="shared" si="11"/>
        <v>84.97</v>
      </c>
      <c r="AG24" s="32">
        <f t="shared" si="12"/>
        <v>26</v>
      </c>
      <c r="AH24" s="33">
        <v>98.56</v>
      </c>
      <c r="AI24" s="34"/>
      <c r="AJ24" s="35">
        <v>0</v>
      </c>
      <c r="AK24" s="35">
        <v>0</v>
      </c>
      <c r="AL24" s="36">
        <f t="shared" si="13"/>
        <v>98.56</v>
      </c>
      <c r="AM24" s="32">
        <f t="shared" si="14"/>
        <v>26</v>
      </c>
      <c r="AN24" s="37" t="s">
        <v>37</v>
      </c>
    </row>
    <row r="25" spans="1:40" s="37" customFormat="1" ht="15.75">
      <c r="A25" s="28" t="s">
        <v>65</v>
      </c>
      <c r="B25" s="29"/>
      <c r="C25" s="30"/>
      <c r="D25" s="31"/>
      <c r="E25" s="52">
        <f t="shared" si="0"/>
        <v>31</v>
      </c>
      <c r="F25" s="53">
        <f t="shared" si="1"/>
        <v>145</v>
      </c>
      <c r="G25" s="54">
        <f t="shared" si="2"/>
        <v>2</v>
      </c>
      <c r="H25" s="55">
        <f t="shared" si="3"/>
        <v>7</v>
      </c>
      <c r="I25" s="56">
        <f t="shared" si="4"/>
        <v>529.98</v>
      </c>
      <c r="J25" s="33">
        <v>90.37</v>
      </c>
      <c r="K25" s="34"/>
      <c r="L25" s="35">
        <v>0</v>
      </c>
      <c r="M25" s="35">
        <v>0</v>
      </c>
      <c r="N25" s="36">
        <f t="shared" si="5"/>
        <v>90.37</v>
      </c>
      <c r="O25" s="32">
        <f t="shared" si="6"/>
        <v>27</v>
      </c>
      <c r="P25" s="33">
        <v>111.52</v>
      </c>
      <c r="Q25" s="34">
        <v>4</v>
      </c>
      <c r="R25" s="35">
        <v>0</v>
      </c>
      <c r="S25" s="35">
        <v>0</v>
      </c>
      <c r="T25" s="36">
        <f t="shared" si="7"/>
        <v>131.51999999999998</v>
      </c>
      <c r="U25" s="32">
        <f t="shared" si="8"/>
        <v>30</v>
      </c>
      <c r="V25" s="33">
        <v>79.44</v>
      </c>
      <c r="W25" s="34"/>
      <c r="X25" s="35">
        <v>0</v>
      </c>
      <c r="Y25" s="35">
        <v>0</v>
      </c>
      <c r="Z25" s="36">
        <f t="shared" si="9"/>
        <v>79.44</v>
      </c>
      <c r="AA25" s="32">
        <f t="shared" si="10"/>
        <v>27</v>
      </c>
      <c r="AB25" s="33">
        <v>98.2</v>
      </c>
      <c r="AC25" s="34">
        <v>2</v>
      </c>
      <c r="AD25" s="35">
        <v>0</v>
      </c>
      <c r="AE25" s="35">
        <v>0</v>
      </c>
      <c r="AF25" s="36">
        <f t="shared" si="11"/>
        <v>108.2</v>
      </c>
      <c r="AG25" s="32">
        <f t="shared" si="12"/>
        <v>30</v>
      </c>
      <c r="AH25" s="33">
        <v>115.45</v>
      </c>
      <c r="AI25" s="34">
        <v>1</v>
      </c>
      <c r="AJ25" s="35">
        <v>0</v>
      </c>
      <c r="AK25" s="35">
        <v>0</v>
      </c>
      <c r="AL25" s="36">
        <f t="shared" si="13"/>
        <v>120.45</v>
      </c>
      <c r="AM25" s="32">
        <f t="shared" si="14"/>
        <v>31</v>
      </c>
      <c r="AN25" s="37" t="s">
        <v>31</v>
      </c>
    </row>
    <row r="26" spans="1:40" s="37" customFormat="1" ht="15.75">
      <c r="A26" s="28" t="s">
        <v>60</v>
      </c>
      <c r="B26" s="29"/>
      <c r="C26" s="30"/>
      <c r="D26" s="31"/>
      <c r="E26" s="52">
        <f t="shared" si="0"/>
        <v>34</v>
      </c>
      <c r="F26" s="53">
        <f t="shared" si="1"/>
        <v>167</v>
      </c>
      <c r="G26" s="54">
        <f t="shared" si="2"/>
        <v>2</v>
      </c>
      <c r="H26" s="55">
        <f t="shared" si="3"/>
        <v>10</v>
      </c>
      <c r="I26" s="56">
        <f t="shared" si="4"/>
        <v>906.7099999999999</v>
      </c>
      <c r="J26" s="33">
        <v>178.7</v>
      </c>
      <c r="K26" s="34">
        <v>3</v>
      </c>
      <c r="L26" s="35">
        <v>0</v>
      </c>
      <c r="M26" s="35">
        <v>0</v>
      </c>
      <c r="N26" s="36">
        <f t="shared" si="5"/>
        <v>193.7</v>
      </c>
      <c r="O26" s="32">
        <f t="shared" si="6"/>
        <v>34</v>
      </c>
      <c r="P26" s="33">
        <v>158.84</v>
      </c>
      <c r="Q26" s="34">
        <v>5</v>
      </c>
      <c r="R26" s="35">
        <v>0</v>
      </c>
      <c r="S26" s="35">
        <v>0</v>
      </c>
      <c r="T26" s="36">
        <f t="shared" si="7"/>
        <v>183.84</v>
      </c>
      <c r="U26" s="32">
        <f t="shared" si="8"/>
        <v>33</v>
      </c>
      <c r="V26" s="33">
        <v>178.89</v>
      </c>
      <c r="W26" s="34">
        <v>2</v>
      </c>
      <c r="X26" s="35">
        <v>0</v>
      </c>
      <c r="Y26" s="35">
        <v>0</v>
      </c>
      <c r="Z26" s="36">
        <f t="shared" si="9"/>
        <v>188.89</v>
      </c>
      <c r="AA26" s="32">
        <f t="shared" si="10"/>
        <v>34</v>
      </c>
      <c r="AB26" s="33">
        <v>157.65</v>
      </c>
      <c r="AC26" s="34"/>
      <c r="AD26" s="35">
        <v>0</v>
      </c>
      <c r="AE26" s="35">
        <v>0</v>
      </c>
      <c r="AF26" s="36">
        <f t="shared" si="11"/>
        <v>157.65</v>
      </c>
      <c r="AG26" s="32">
        <f t="shared" si="12"/>
        <v>33</v>
      </c>
      <c r="AH26" s="33">
        <v>182.63</v>
      </c>
      <c r="AI26" s="34"/>
      <c r="AJ26" s="35">
        <v>0</v>
      </c>
      <c r="AK26" s="35">
        <v>0</v>
      </c>
      <c r="AL26" s="36">
        <f t="shared" si="13"/>
        <v>182.63</v>
      </c>
      <c r="AM26" s="32">
        <f t="shared" si="14"/>
        <v>33</v>
      </c>
      <c r="AN26" s="37" t="s">
        <v>29</v>
      </c>
    </row>
    <row r="27" spans="1:40" s="37" customFormat="1" ht="15.75">
      <c r="A27" s="28" t="s">
        <v>39</v>
      </c>
      <c r="B27" s="29"/>
      <c r="C27" s="30"/>
      <c r="D27" s="31"/>
      <c r="E27" s="52">
        <f t="shared" si="0"/>
        <v>15</v>
      </c>
      <c r="F27" s="53">
        <f t="shared" si="1"/>
        <v>65</v>
      </c>
      <c r="G27" s="54">
        <f t="shared" si="2"/>
        <v>1</v>
      </c>
      <c r="H27" s="55">
        <f t="shared" si="3"/>
        <v>8</v>
      </c>
      <c r="I27" s="56">
        <f t="shared" si="4"/>
        <v>306.18</v>
      </c>
      <c r="J27" s="33">
        <v>44.75</v>
      </c>
      <c r="K27" s="34">
        <v>3</v>
      </c>
      <c r="L27" s="35">
        <v>0</v>
      </c>
      <c r="M27" s="35">
        <v>0</v>
      </c>
      <c r="N27" s="36">
        <f t="shared" si="5"/>
        <v>59.75</v>
      </c>
      <c r="O27" s="32">
        <f t="shared" si="6"/>
        <v>20</v>
      </c>
      <c r="P27" s="33">
        <v>54.11</v>
      </c>
      <c r="Q27" s="34">
        <v>2</v>
      </c>
      <c r="R27" s="35">
        <v>0</v>
      </c>
      <c r="S27" s="35">
        <v>0</v>
      </c>
      <c r="T27" s="36">
        <f t="shared" si="7"/>
        <v>64.11</v>
      </c>
      <c r="U27" s="32">
        <f t="shared" si="8"/>
        <v>4</v>
      </c>
      <c r="V27" s="33">
        <v>40.37</v>
      </c>
      <c r="W27" s="34"/>
      <c r="X27" s="35">
        <v>0</v>
      </c>
      <c r="Y27" s="35">
        <v>0</v>
      </c>
      <c r="Z27" s="36">
        <f t="shared" si="9"/>
        <v>40.37</v>
      </c>
      <c r="AA27" s="32">
        <f t="shared" si="10"/>
        <v>6</v>
      </c>
      <c r="AB27" s="33">
        <v>42.66</v>
      </c>
      <c r="AC27" s="34">
        <v>2</v>
      </c>
      <c r="AD27" s="35">
        <v>0</v>
      </c>
      <c r="AE27" s="35">
        <v>0</v>
      </c>
      <c r="AF27" s="36">
        <f t="shared" si="11"/>
        <v>52.66</v>
      </c>
      <c r="AG27" s="32">
        <f t="shared" si="12"/>
        <v>12</v>
      </c>
      <c r="AH27" s="33">
        <v>74.29</v>
      </c>
      <c r="AI27" s="34">
        <v>1</v>
      </c>
      <c r="AJ27" s="35">
        <v>1</v>
      </c>
      <c r="AK27" s="35">
        <v>0</v>
      </c>
      <c r="AL27" s="36">
        <f t="shared" si="13"/>
        <v>89.29</v>
      </c>
      <c r="AM27" s="32">
        <f t="shared" si="14"/>
        <v>23</v>
      </c>
      <c r="AN27" s="37" t="s">
        <v>40</v>
      </c>
    </row>
    <row r="28" spans="1:40" s="37" customFormat="1" ht="15.75">
      <c r="A28" s="28" t="s">
        <v>28</v>
      </c>
      <c r="B28" s="29"/>
      <c r="C28" s="30"/>
      <c r="D28" s="31"/>
      <c r="E28" s="52">
        <f t="shared" si="0"/>
        <v>16</v>
      </c>
      <c r="F28" s="53">
        <f t="shared" si="1"/>
        <v>75</v>
      </c>
      <c r="G28" s="54">
        <f t="shared" si="2"/>
        <v>1</v>
      </c>
      <c r="H28" s="55">
        <f t="shared" si="3"/>
        <v>12</v>
      </c>
      <c r="I28" s="56">
        <f t="shared" si="4"/>
        <v>301.66</v>
      </c>
      <c r="J28" s="33">
        <v>42.69</v>
      </c>
      <c r="K28" s="45">
        <v>1</v>
      </c>
      <c r="L28" s="35">
        <v>0</v>
      </c>
      <c r="M28" s="35">
        <v>0</v>
      </c>
      <c r="N28" s="36">
        <f t="shared" si="5"/>
        <v>47.69</v>
      </c>
      <c r="O28" s="32">
        <f t="shared" si="6"/>
        <v>14</v>
      </c>
      <c r="P28" s="33">
        <v>55.19</v>
      </c>
      <c r="Q28" s="34">
        <v>7</v>
      </c>
      <c r="R28" s="35">
        <v>0</v>
      </c>
      <c r="S28" s="35">
        <v>0</v>
      </c>
      <c r="T28" s="36">
        <f t="shared" si="7"/>
        <v>90.19</v>
      </c>
      <c r="U28" s="32">
        <f t="shared" si="8"/>
        <v>19</v>
      </c>
      <c r="V28" s="33">
        <v>44.68</v>
      </c>
      <c r="W28" s="34"/>
      <c r="X28" s="35">
        <v>0</v>
      </c>
      <c r="Y28" s="35">
        <v>0</v>
      </c>
      <c r="Z28" s="36">
        <f t="shared" si="9"/>
        <v>44.68</v>
      </c>
      <c r="AA28" s="32">
        <f t="shared" si="10"/>
        <v>11</v>
      </c>
      <c r="AB28" s="33">
        <v>45.56</v>
      </c>
      <c r="AC28" s="34">
        <v>2</v>
      </c>
      <c r="AD28" s="35">
        <v>0</v>
      </c>
      <c r="AE28" s="35">
        <v>0</v>
      </c>
      <c r="AF28" s="36">
        <f t="shared" si="11"/>
        <v>55.56</v>
      </c>
      <c r="AG28" s="32">
        <f t="shared" si="12"/>
        <v>15</v>
      </c>
      <c r="AH28" s="33">
        <v>53.54</v>
      </c>
      <c r="AI28" s="34">
        <v>2</v>
      </c>
      <c r="AJ28" s="35">
        <v>0</v>
      </c>
      <c r="AK28" s="35">
        <v>0</v>
      </c>
      <c r="AL28" s="36">
        <f t="shared" si="13"/>
        <v>63.54</v>
      </c>
      <c r="AM28" s="32">
        <f t="shared" si="14"/>
        <v>16</v>
      </c>
      <c r="AN28" s="37" t="s">
        <v>29</v>
      </c>
    </row>
    <row r="29" spans="1:40" s="37" customFormat="1" ht="15.75">
      <c r="A29" s="28" t="s">
        <v>26</v>
      </c>
      <c r="B29" s="29"/>
      <c r="C29" s="30"/>
      <c r="D29" s="31"/>
      <c r="E29" s="52">
        <f t="shared" si="0"/>
        <v>18</v>
      </c>
      <c r="F29" s="53">
        <f t="shared" si="1"/>
        <v>93</v>
      </c>
      <c r="G29" s="54">
        <f t="shared" si="2"/>
        <v>1</v>
      </c>
      <c r="H29" s="55">
        <f t="shared" si="3"/>
        <v>9</v>
      </c>
      <c r="I29" s="56">
        <f t="shared" si="4"/>
        <v>333.37999999999994</v>
      </c>
      <c r="J29" s="33">
        <v>46.8</v>
      </c>
      <c r="K29" s="34">
        <v>2</v>
      </c>
      <c r="L29" s="35">
        <v>0</v>
      </c>
      <c r="M29" s="35">
        <v>0</v>
      </c>
      <c r="N29" s="36">
        <f t="shared" si="5"/>
        <v>56.8</v>
      </c>
      <c r="O29" s="32">
        <f t="shared" si="6"/>
        <v>18</v>
      </c>
      <c r="P29" s="33">
        <v>80.9</v>
      </c>
      <c r="Q29" s="34">
        <v>4</v>
      </c>
      <c r="R29" s="35">
        <v>0</v>
      </c>
      <c r="S29" s="35">
        <v>0</v>
      </c>
      <c r="T29" s="36">
        <f t="shared" si="7"/>
        <v>100.9</v>
      </c>
      <c r="U29" s="32">
        <f t="shared" si="8"/>
        <v>26</v>
      </c>
      <c r="V29" s="33">
        <v>50.83</v>
      </c>
      <c r="W29" s="34">
        <v>2</v>
      </c>
      <c r="X29" s="35">
        <v>0</v>
      </c>
      <c r="Y29" s="35">
        <v>0</v>
      </c>
      <c r="Z29" s="36">
        <f t="shared" si="9"/>
        <v>60.83</v>
      </c>
      <c r="AA29" s="32">
        <f t="shared" si="10"/>
        <v>21</v>
      </c>
      <c r="AB29" s="33">
        <v>55.02</v>
      </c>
      <c r="AC29" s="34"/>
      <c r="AD29" s="35">
        <v>0</v>
      </c>
      <c r="AE29" s="35">
        <v>0</v>
      </c>
      <c r="AF29" s="36">
        <f t="shared" si="11"/>
        <v>55.02</v>
      </c>
      <c r="AG29" s="32">
        <f t="shared" si="12"/>
        <v>13</v>
      </c>
      <c r="AH29" s="33">
        <v>54.83</v>
      </c>
      <c r="AI29" s="45">
        <v>1</v>
      </c>
      <c r="AJ29" s="35">
        <v>0</v>
      </c>
      <c r="AK29" s="35">
        <v>0</v>
      </c>
      <c r="AL29" s="36">
        <f t="shared" si="13"/>
        <v>59.83</v>
      </c>
      <c r="AM29" s="32">
        <f t="shared" si="14"/>
        <v>15</v>
      </c>
      <c r="AN29" s="37" t="s">
        <v>27</v>
      </c>
    </row>
    <row r="30" spans="1:40" s="37" customFormat="1" ht="15.75">
      <c r="A30" s="28" t="s">
        <v>58</v>
      </c>
      <c r="B30" s="29"/>
      <c r="C30" s="30"/>
      <c r="D30" s="31"/>
      <c r="E30" s="52">
        <f t="shared" si="0"/>
        <v>22</v>
      </c>
      <c r="F30" s="53">
        <f t="shared" si="1"/>
        <v>115</v>
      </c>
      <c r="G30" s="54">
        <f t="shared" si="2"/>
        <v>1</v>
      </c>
      <c r="H30" s="55">
        <f t="shared" si="3"/>
        <v>6</v>
      </c>
      <c r="I30" s="56">
        <f t="shared" si="4"/>
        <v>394.79</v>
      </c>
      <c r="J30" s="33">
        <v>69.3</v>
      </c>
      <c r="K30" s="34"/>
      <c r="L30" s="35">
        <v>0</v>
      </c>
      <c r="M30" s="35">
        <v>0</v>
      </c>
      <c r="N30" s="36">
        <f t="shared" si="5"/>
        <v>69.3</v>
      </c>
      <c r="O30" s="32">
        <f t="shared" si="6"/>
        <v>21</v>
      </c>
      <c r="P30" s="33">
        <v>84.38</v>
      </c>
      <c r="Q30" s="34">
        <v>3</v>
      </c>
      <c r="R30" s="35">
        <v>0</v>
      </c>
      <c r="S30" s="35">
        <v>0</v>
      </c>
      <c r="T30" s="36">
        <f t="shared" si="7"/>
        <v>99.38</v>
      </c>
      <c r="U30" s="32">
        <f t="shared" si="8"/>
        <v>24</v>
      </c>
      <c r="V30" s="33">
        <v>59.82</v>
      </c>
      <c r="W30" s="34">
        <v>1</v>
      </c>
      <c r="X30" s="35">
        <v>0</v>
      </c>
      <c r="Y30" s="35">
        <v>0</v>
      </c>
      <c r="Z30" s="36">
        <f t="shared" si="9"/>
        <v>64.82</v>
      </c>
      <c r="AA30" s="32">
        <f t="shared" si="10"/>
        <v>23</v>
      </c>
      <c r="AB30" s="33">
        <v>60.22</v>
      </c>
      <c r="AC30" s="34">
        <v>1</v>
      </c>
      <c r="AD30" s="35">
        <v>0</v>
      </c>
      <c r="AE30" s="35">
        <v>0</v>
      </c>
      <c r="AF30" s="36">
        <f t="shared" si="11"/>
        <v>65.22</v>
      </c>
      <c r="AG30" s="32">
        <f t="shared" si="12"/>
        <v>22</v>
      </c>
      <c r="AH30" s="33">
        <v>81.07</v>
      </c>
      <c r="AI30" s="34">
        <v>1</v>
      </c>
      <c r="AJ30" s="35">
        <v>1</v>
      </c>
      <c r="AK30" s="35">
        <v>0</v>
      </c>
      <c r="AL30" s="36">
        <f t="shared" si="13"/>
        <v>96.07</v>
      </c>
      <c r="AM30" s="32">
        <f t="shared" si="14"/>
        <v>25</v>
      </c>
      <c r="AN30" s="37" t="s">
        <v>56</v>
      </c>
    </row>
    <row r="31" spans="1:40" s="37" customFormat="1" ht="15.75">
      <c r="A31" s="28" t="s">
        <v>54</v>
      </c>
      <c r="B31" s="29"/>
      <c r="C31" s="30"/>
      <c r="D31" s="31"/>
      <c r="E31" s="52">
        <f t="shared" si="0"/>
        <v>28</v>
      </c>
      <c r="F31" s="53">
        <f t="shared" si="1"/>
        <v>134</v>
      </c>
      <c r="G31" s="54">
        <f t="shared" si="2"/>
        <v>1</v>
      </c>
      <c r="H31" s="55">
        <f t="shared" si="3"/>
        <v>9</v>
      </c>
      <c r="I31" s="56">
        <f t="shared" si="4"/>
        <v>479.02</v>
      </c>
      <c r="J31" s="33">
        <v>66.92</v>
      </c>
      <c r="K31" s="34">
        <v>2</v>
      </c>
      <c r="L31" s="35">
        <v>0</v>
      </c>
      <c r="M31" s="35">
        <v>0</v>
      </c>
      <c r="N31" s="36">
        <f t="shared" si="5"/>
        <v>76.92</v>
      </c>
      <c r="O31" s="32">
        <f t="shared" si="6"/>
        <v>24</v>
      </c>
      <c r="P31" s="33">
        <v>77.41</v>
      </c>
      <c r="Q31" s="34">
        <v>4</v>
      </c>
      <c r="R31" s="35">
        <v>0</v>
      </c>
      <c r="S31" s="35">
        <v>0</v>
      </c>
      <c r="T31" s="36">
        <f t="shared" si="7"/>
        <v>97.41</v>
      </c>
      <c r="U31" s="32">
        <f t="shared" si="8"/>
        <v>23</v>
      </c>
      <c r="V31" s="33">
        <v>79.46</v>
      </c>
      <c r="W31" s="34"/>
      <c r="X31" s="35">
        <v>0</v>
      </c>
      <c r="Y31" s="35">
        <v>0</v>
      </c>
      <c r="Z31" s="36">
        <f t="shared" si="9"/>
        <v>79.46</v>
      </c>
      <c r="AA31" s="32">
        <f t="shared" si="10"/>
        <v>28</v>
      </c>
      <c r="AB31" s="33">
        <v>86.61</v>
      </c>
      <c r="AC31" s="34">
        <v>2</v>
      </c>
      <c r="AD31" s="35">
        <v>1</v>
      </c>
      <c r="AE31" s="35">
        <v>0</v>
      </c>
      <c r="AF31" s="36">
        <f t="shared" si="11"/>
        <v>106.61</v>
      </c>
      <c r="AG31" s="32">
        <f t="shared" si="12"/>
        <v>29</v>
      </c>
      <c r="AH31" s="33">
        <v>103.62</v>
      </c>
      <c r="AI31" s="45">
        <v>1</v>
      </c>
      <c r="AJ31" s="35">
        <v>1</v>
      </c>
      <c r="AK31" s="35">
        <v>0</v>
      </c>
      <c r="AL31" s="36">
        <f t="shared" si="13"/>
        <v>118.62</v>
      </c>
      <c r="AM31" s="32">
        <f t="shared" si="14"/>
        <v>30</v>
      </c>
      <c r="AN31" s="37" t="s">
        <v>25</v>
      </c>
    </row>
    <row r="32" spans="1:40" s="37" customFormat="1" ht="15.75">
      <c r="A32" s="28" t="s">
        <v>57</v>
      </c>
      <c r="B32" s="29"/>
      <c r="C32" s="30"/>
      <c r="D32" s="31"/>
      <c r="E32" s="52">
        <f t="shared" si="0"/>
        <v>29</v>
      </c>
      <c r="F32" s="53">
        <f t="shared" si="1"/>
        <v>142</v>
      </c>
      <c r="G32" s="54">
        <f t="shared" si="2"/>
        <v>1</v>
      </c>
      <c r="H32" s="55">
        <f t="shared" si="3"/>
        <v>17</v>
      </c>
      <c r="I32" s="56">
        <f t="shared" si="4"/>
        <v>500.16999999999996</v>
      </c>
      <c r="J32" s="33">
        <v>76.49</v>
      </c>
      <c r="K32" s="34">
        <v>3</v>
      </c>
      <c r="L32" s="35">
        <v>0</v>
      </c>
      <c r="M32" s="35">
        <v>0</v>
      </c>
      <c r="N32" s="36">
        <f t="shared" si="5"/>
        <v>91.49</v>
      </c>
      <c r="O32" s="32">
        <f t="shared" si="6"/>
        <v>29</v>
      </c>
      <c r="P32" s="33">
        <v>78.8</v>
      </c>
      <c r="Q32" s="34">
        <v>8</v>
      </c>
      <c r="R32" s="35">
        <v>0</v>
      </c>
      <c r="S32" s="35">
        <v>0</v>
      </c>
      <c r="T32" s="36">
        <f t="shared" si="7"/>
        <v>118.8</v>
      </c>
      <c r="U32" s="32">
        <f t="shared" si="8"/>
        <v>27</v>
      </c>
      <c r="V32" s="33">
        <v>82.41</v>
      </c>
      <c r="W32" s="34"/>
      <c r="X32" s="35">
        <v>0</v>
      </c>
      <c r="Y32" s="35">
        <v>0</v>
      </c>
      <c r="Z32" s="36">
        <f t="shared" si="9"/>
        <v>82.41</v>
      </c>
      <c r="AA32" s="32">
        <f t="shared" si="10"/>
        <v>29</v>
      </c>
      <c r="AB32" s="33">
        <v>69.39</v>
      </c>
      <c r="AC32" s="34">
        <v>3</v>
      </c>
      <c r="AD32" s="35">
        <v>0</v>
      </c>
      <c r="AE32" s="35">
        <v>0</v>
      </c>
      <c r="AF32" s="36">
        <f t="shared" si="11"/>
        <v>84.39</v>
      </c>
      <c r="AG32" s="32">
        <f t="shared" si="12"/>
        <v>25</v>
      </c>
      <c r="AH32" s="33">
        <v>108.08</v>
      </c>
      <c r="AI32" s="34">
        <v>3</v>
      </c>
      <c r="AJ32" s="35">
        <v>0</v>
      </c>
      <c r="AK32" s="35">
        <v>0</v>
      </c>
      <c r="AL32" s="36">
        <f t="shared" si="13"/>
        <v>123.08</v>
      </c>
      <c r="AM32" s="32">
        <f t="shared" si="14"/>
        <v>32</v>
      </c>
      <c r="AN32" s="37" t="s">
        <v>35</v>
      </c>
    </row>
    <row r="33" spans="1:40" s="37" customFormat="1" ht="15.75">
      <c r="A33" s="28" t="s">
        <v>67</v>
      </c>
      <c r="B33" s="29"/>
      <c r="C33" s="30"/>
      <c r="D33" s="31"/>
      <c r="E33" s="52">
        <f t="shared" si="0"/>
        <v>30</v>
      </c>
      <c r="F33" s="53">
        <f t="shared" si="1"/>
        <v>144</v>
      </c>
      <c r="G33" s="54">
        <f t="shared" si="2"/>
        <v>1</v>
      </c>
      <c r="H33" s="55">
        <f t="shared" si="3"/>
        <v>13</v>
      </c>
      <c r="I33" s="56">
        <f t="shared" si="4"/>
        <v>550.77</v>
      </c>
      <c r="J33" s="33">
        <v>73.38</v>
      </c>
      <c r="K33" s="34">
        <v>2</v>
      </c>
      <c r="L33" s="35">
        <v>0</v>
      </c>
      <c r="M33" s="35">
        <v>0</v>
      </c>
      <c r="N33" s="36">
        <f t="shared" si="5"/>
        <v>83.38</v>
      </c>
      <c r="O33" s="32">
        <f t="shared" si="6"/>
        <v>26</v>
      </c>
      <c r="P33" s="33">
        <v>97.96</v>
      </c>
      <c r="Q33" s="34">
        <v>8</v>
      </c>
      <c r="R33" s="35">
        <v>0</v>
      </c>
      <c r="S33" s="35">
        <v>0</v>
      </c>
      <c r="T33" s="36">
        <f t="shared" si="7"/>
        <v>137.95999999999998</v>
      </c>
      <c r="U33" s="32">
        <f t="shared" si="8"/>
        <v>31</v>
      </c>
      <c r="V33" s="33">
        <v>92.14</v>
      </c>
      <c r="W33" s="45">
        <v>1</v>
      </c>
      <c r="X33" s="35">
        <v>0</v>
      </c>
      <c r="Y33" s="35">
        <v>0</v>
      </c>
      <c r="Z33" s="36">
        <f t="shared" si="9"/>
        <v>97.14</v>
      </c>
      <c r="AA33" s="32">
        <f t="shared" si="10"/>
        <v>31</v>
      </c>
      <c r="AB33" s="33">
        <v>128.19</v>
      </c>
      <c r="AC33" s="34">
        <v>2</v>
      </c>
      <c r="AD33" s="35">
        <v>0</v>
      </c>
      <c r="AE33" s="35">
        <v>0</v>
      </c>
      <c r="AF33" s="36">
        <f t="shared" si="11"/>
        <v>138.19</v>
      </c>
      <c r="AG33" s="32">
        <f t="shared" si="12"/>
        <v>32</v>
      </c>
      <c r="AH33" s="33">
        <v>94.1</v>
      </c>
      <c r="AI33" s="34"/>
      <c r="AJ33" s="35">
        <v>0</v>
      </c>
      <c r="AK33" s="35">
        <v>0</v>
      </c>
      <c r="AL33" s="36">
        <f t="shared" si="13"/>
        <v>94.1</v>
      </c>
      <c r="AM33" s="32">
        <f t="shared" si="14"/>
        <v>24</v>
      </c>
      <c r="AN33" s="37" t="s">
        <v>29</v>
      </c>
    </row>
    <row r="34" spans="1:40" s="37" customFormat="1" ht="15.75">
      <c r="A34" s="28" t="s">
        <v>51</v>
      </c>
      <c r="B34" s="29"/>
      <c r="C34" s="30"/>
      <c r="D34" s="31"/>
      <c r="E34" s="52">
        <f t="shared" si="0"/>
        <v>32</v>
      </c>
      <c r="F34" s="53">
        <f t="shared" si="1"/>
        <v>158</v>
      </c>
      <c r="G34" s="54">
        <f t="shared" si="2"/>
        <v>1</v>
      </c>
      <c r="H34" s="55">
        <f t="shared" si="3"/>
        <v>17</v>
      </c>
      <c r="I34" s="56">
        <f t="shared" si="4"/>
        <v>653.84</v>
      </c>
      <c r="J34" s="33">
        <v>123.29</v>
      </c>
      <c r="K34" s="34">
        <v>5</v>
      </c>
      <c r="L34" s="35">
        <v>0</v>
      </c>
      <c r="M34" s="35">
        <v>0</v>
      </c>
      <c r="N34" s="36">
        <f t="shared" si="5"/>
        <v>148.29000000000002</v>
      </c>
      <c r="O34" s="32">
        <f t="shared" si="6"/>
        <v>33</v>
      </c>
      <c r="P34" s="33">
        <v>110.63</v>
      </c>
      <c r="Q34" s="34">
        <v>6</v>
      </c>
      <c r="R34" s="35">
        <v>0</v>
      </c>
      <c r="S34" s="35">
        <v>0</v>
      </c>
      <c r="T34" s="36">
        <f t="shared" si="7"/>
        <v>140.63</v>
      </c>
      <c r="U34" s="32">
        <f t="shared" si="8"/>
        <v>32</v>
      </c>
      <c r="V34" s="33">
        <v>120.95</v>
      </c>
      <c r="W34" s="34">
        <v>5</v>
      </c>
      <c r="X34" s="35">
        <v>0</v>
      </c>
      <c r="Y34" s="35">
        <v>0</v>
      </c>
      <c r="Z34" s="36">
        <f t="shared" si="9"/>
        <v>145.95</v>
      </c>
      <c r="AA34" s="32">
        <f t="shared" si="10"/>
        <v>33</v>
      </c>
      <c r="AB34" s="33">
        <v>108.83</v>
      </c>
      <c r="AC34" s="45">
        <v>1</v>
      </c>
      <c r="AD34" s="35">
        <v>0</v>
      </c>
      <c r="AE34" s="35">
        <v>0</v>
      </c>
      <c r="AF34" s="36">
        <f t="shared" si="11"/>
        <v>113.83</v>
      </c>
      <c r="AG34" s="32">
        <f t="shared" si="12"/>
        <v>31</v>
      </c>
      <c r="AH34" s="33">
        <v>105.14</v>
      </c>
      <c r="AI34" s="34"/>
      <c r="AJ34" s="35">
        <v>0</v>
      </c>
      <c r="AK34" s="35">
        <v>0</v>
      </c>
      <c r="AL34" s="36">
        <f t="shared" si="13"/>
        <v>105.14</v>
      </c>
      <c r="AM34" s="32">
        <f t="shared" si="14"/>
        <v>29</v>
      </c>
      <c r="AN34" s="37" t="s">
        <v>52</v>
      </c>
    </row>
    <row r="35" spans="1:40" s="37" customFormat="1" ht="15.75">
      <c r="A35" s="28" t="s">
        <v>68</v>
      </c>
      <c r="B35" s="29"/>
      <c r="C35" s="30"/>
      <c r="D35" s="31"/>
      <c r="E35" s="52">
        <f t="shared" si="0"/>
        <v>21</v>
      </c>
      <c r="F35" s="53">
        <f t="shared" si="1"/>
        <v>114</v>
      </c>
      <c r="G35" s="54">
        <f t="shared" si="2"/>
        <v>0</v>
      </c>
      <c r="H35" s="55">
        <f t="shared" si="3"/>
        <v>7</v>
      </c>
      <c r="I35" s="56">
        <f t="shared" si="4"/>
        <v>391.26</v>
      </c>
      <c r="J35" s="33">
        <v>54</v>
      </c>
      <c r="K35" s="34">
        <v>1</v>
      </c>
      <c r="L35" s="35">
        <v>0</v>
      </c>
      <c r="M35" s="35">
        <v>0</v>
      </c>
      <c r="N35" s="36">
        <f t="shared" si="5"/>
        <v>59</v>
      </c>
      <c r="O35" s="32">
        <f t="shared" si="6"/>
        <v>19</v>
      </c>
      <c r="P35" s="33">
        <v>71.2</v>
      </c>
      <c r="Q35" s="34">
        <v>3</v>
      </c>
      <c r="R35" s="35">
        <v>1</v>
      </c>
      <c r="S35" s="35">
        <v>0</v>
      </c>
      <c r="T35" s="36">
        <f t="shared" si="7"/>
        <v>96.2</v>
      </c>
      <c r="U35" s="32">
        <f t="shared" si="8"/>
        <v>21</v>
      </c>
      <c r="V35" s="33">
        <v>83.97</v>
      </c>
      <c r="W35" s="34">
        <v>1</v>
      </c>
      <c r="X35" s="35">
        <v>0</v>
      </c>
      <c r="Y35" s="35">
        <v>0</v>
      </c>
      <c r="Z35" s="36">
        <f t="shared" si="9"/>
        <v>88.97</v>
      </c>
      <c r="AA35" s="32">
        <f t="shared" si="10"/>
        <v>30</v>
      </c>
      <c r="AB35" s="33">
        <v>60.65</v>
      </c>
      <c r="AC35" s="45">
        <v>1</v>
      </c>
      <c r="AD35" s="35">
        <v>0</v>
      </c>
      <c r="AE35" s="35">
        <v>0</v>
      </c>
      <c r="AF35" s="36">
        <f t="shared" si="11"/>
        <v>65.65</v>
      </c>
      <c r="AG35" s="32">
        <f t="shared" si="12"/>
        <v>23</v>
      </c>
      <c r="AH35" s="33">
        <v>76.44</v>
      </c>
      <c r="AI35" s="34">
        <v>1</v>
      </c>
      <c r="AJ35" s="35">
        <v>0</v>
      </c>
      <c r="AK35" s="35">
        <v>0</v>
      </c>
      <c r="AL35" s="36">
        <f t="shared" si="13"/>
        <v>81.44</v>
      </c>
      <c r="AM35" s="32">
        <f t="shared" si="14"/>
        <v>21</v>
      </c>
      <c r="AN35" s="37" t="s">
        <v>25</v>
      </c>
    </row>
    <row r="36" spans="1:40" s="37" customFormat="1" ht="15.75">
      <c r="A36" s="28" t="s">
        <v>32</v>
      </c>
      <c r="B36" s="29"/>
      <c r="C36" s="30"/>
      <c r="D36" s="31"/>
      <c r="E36" s="52">
        <f t="shared" si="0"/>
        <v>25</v>
      </c>
      <c r="F36" s="53">
        <f t="shared" si="1"/>
        <v>129</v>
      </c>
      <c r="G36" s="54">
        <f t="shared" si="2"/>
        <v>0</v>
      </c>
      <c r="H36" s="55">
        <f t="shared" si="3"/>
        <v>18</v>
      </c>
      <c r="I36" s="56">
        <f t="shared" si="4"/>
        <v>471.91999999999996</v>
      </c>
      <c r="J36" s="33">
        <v>105.77</v>
      </c>
      <c r="K36" s="34">
        <v>2</v>
      </c>
      <c r="L36" s="35">
        <v>0</v>
      </c>
      <c r="M36" s="35">
        <v>0</v>
      </c>
      <c r="N36" s="36">
        <f t="shared" si="5"/>
        <v>115.77</v>
      </c>
      <c r="O36" s="32">
        <f t="shared" si="6"/>
        <v>31</v>
      </c>
      <c r="P36" s="33">
        <v>70.87</v>
      </c>
      <c r="Q36" s="34">
        <v>3</v>
      </c>
      <c r="R36" s="35">
        <v>0</v>
      </c>
      <c r="S36" s="35">
        <v>0</v>
      </c>
      <c r="T36" s="36">
        <f t="shared" si="7"/>
        <v>85.87</v>
      </c>
      <c r="U36" s="32">
        <f t="shared" si="8"/>
        <v>17</v>
      </c>
      <c r="V36" s="33">
        <v>52.82</v>
      </c>
      <c r="W36" s="34">
        <v>5</v>
      </c>
      <c r="X36" s="35">
        <v>0</v>
      </c>
      <c r="Y36" s="35">
        <v>0</v>
      </c>
      <c r="Z36" s="36">
        <f t="shared" si="9"/>
        <v>77.82</v>
      </c>
      <c r="AA36" s="32">
        <f t="shared" si="10"/>
        <v>26</v>
      </c>
      <c r="AB36" s="33">
        <v>67.34</v>
      </c>
      <c r="AC36" s="34">
        <v>4</v>
      </c>
      <c r="AD36" s="35">
        <v>0</v>
      </c>
      <c r="AE36" s="35">
        <v>0</v>
      </c>
      <c r="AF36" s="36">
        <f t="shared" si="11"/>
        <v>87.34</v>
      </c>
      <c r="AG36" s="32">
        <f t="shared" si="12"/>
        <v>27</v>
      </c>
      <c r="AH36" s="33">
        <v>75.12</v>
      </c>
      <c r="AI36" s="34">
        <v>4</v>
      </c>
      <c r="AJ36" s="35">
        <v>1</v>
      </c>
      <c r="AK36" s="35">
        <v>0</v>
      </c>
      <c r="AL36" s="36">
        <f t="shared" si="13"/>
        <v>105.12</v>
      </c>
      <c r="AM36" s="32">
        <f t="shared" si="14"/>
        <v>28</v>
      </c>
      <c r="AN36" s="37" t="s">
        <v>33</v>
      </c>
    </row>
    <row r="37" spans="1:40" s="37" customFormat="1" ht="15.75">
      <c r="A37" s="28" t="s">
        <v>24</v>
      </c>
      <c r="B37" s="29"/>
      <c r="C37" s="30"/>
      <c r="D37" s="31"/>
      <c r="E37" s="52">
        <f t="shared" si="0"/>
        <v>26</v>
      </c>
      <c r="F37" s="53">
        <f t="shared" si="1"/>
        <v>130</v>
      </c>
      <c r="G37" s="54">
        <f t="shared" si="2"/>
        <v>0</v>
      </c>
      <c r="H37" s="55">
        <f t="shared" si="3"/>
        <v>15</v>
      </c>
      <c r="I37" s="56">
        <f t="shared" si="4"/>
        <v>461.1</v>
      </c>
      <c r="J37" s="33">
        <v>70.9</v>
      </c>
      <c r="K37" s="34">
        <v>2</v>
      </c>
      <c r="L37" s="35">
        <v>0</v>
      </c>
      <c r="M37" s="35">
        <v>0</v>
      </c>
      <c r="N37" s="36">
        <f t="shared" si="5"/>
        <v>80.9</v>
      </c>
      <c r="O37" s="32">
        <f t="shared" si="6"/>
        <v>25</v>
      </c>
      <c r="P37" s="33">
        <v>82.04</v>
      </c>
      <c r="Q37" s="34">
        <v>8</v>
      </c>
      <c r="R37" s="35">
        <v>0</v>
      </c>
      <c r="S37" s="35">
        <v>0</v>
      </c>
      <c r="T37" s="36">
        <f t="shared" si="7"/>
        <v>122.04</v>
      </c>
      <c r="U37" s="32">
        <f t="shared" si="8"/>
        <v>28</v>
      </c>
      <c r="V37" s="33">
        <v>58.78</v>
      </c>
      <c r="W37" s="34">
        <v>1</v>
      </c>
      <c r="X37" s="35">
        <v>0</v>
      </c>
      <c r="Y37" s="35">
        <v>0</v>
      </c>
      <c r="Z37" s="36">
        <f t="shared" si="9"/>
        <v>63.78</v>
      </c>
      <c r="AA37" s="32">
        <f t="shared" si="10"/>
        <v>22</v>
      </c>
      <c r="AB37" s="33">
        <v>74.93</v>
      </c>
      <c r="AC37" s="34">
        <v>2</v>
      </c>
      <c r="AD37" s="35">
        <v>1</v>
      </c>
      <c r="AE37" s="35">
        <v>0</v>
      </c>
      <c r="AF37" s="36">
        <f t="shared" si="11"/>
        <v>94.93</v>
      </c>
      <c r="AG37" s="32">
        <f t="shared" si="12"/>
        <v>28</v>
      </c>
      <c r="AH37" s="33">
        <v>79.45</v>
      </c>
      <c r="AI37" s="34">
        <v>2</v>
      </c>
      <c r="AJ37" s="35">
        <v>1</v>
      </c>
      <c r="AK37" s="35">
        <v>0</v>
      </c>
      <c r="AL37" s="36">
        <f t="shared" si="13"/>
        <v>99.45</v>
      </c>
      <c r="AM37" s="32">
        <f t="shared" si="14"/>
        <v>27</v>
      </c>
      <c r="AN37" s="37" t="s">
        <v>25</v>
      </c>
    </row>
    <row r="38" spans="1:39" s="37" customFormat="1" ht="15.75">
      <c r="A38" s="28" t="s">
        <v>17</v>
      </c>
      <c r="B38" s="29"/>
      <c r="C38" s="30"/>
      <c r="D38" s="31"/>
      <c r="E38" s="46"/>
      <c r="F38" s="47"/>
      <c r="G38" s="48"/>
      <c r="H38" s="49"/>
      <c r="I38" s="50"/>
      <c r="J38" s="33"/>
      <c r="K38" s="34"/>
      <c r="L38" s="35"/>
      <c r="M38" s="35"/>
      <c r="N38" s="51"/>
      <c r="O38" s="49"/>
      <c r="P38" s="33"/>
      <c r="Q38" s="34"/>
      <c r="R38" s="35"/>
      <c r="S38" s="35"/>
      <c r="T38" s="51"/>
      <c r="U38" s="49"/>
      <c r="V38" s="33"/>
      <c r="W38" s="34"/>
      <c r="X38" s="35"/>
      <c r="Y38" s="35"/>
      <c r="Z38" s="51"/>
      <c r="AA38" s="49"/>
      <c r="AB38" s="33"/>
      <c r="AC38" s="34"/>
      <c r="AD38" s="35"/>
      <c r="AE38" s="35"/>
      <c r="AF38" s="51"/>
      <c r="AG38" s="49"/>
      <c r="AH38" s="33"/>
      <c r="AI38" s="34"/>
      <c r="AJ38" s="35"/>
      <c r="AK38" s="35"/>
      <c r="AL38" s="51"/>
      <c r="AM38" s="49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7 AI38 AC4:AC37 AC38 W4:W37 W38 Q4:Q37 Q38 K4:K37 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7 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 horizontalCentered="1"/>
  <pageMargins left="0.25" right="0.25" top="0.79" bottom="0.5" header="0.43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38" bestFit="1" customWidth="1"/>
    <col min="2" max="2" width="4.7109375" style="38" hidden="1" customWidth="1"/>
    <col min="3" max="3" width="6.28125" style="38" hidden="1" customWidth="1"/>
    <col min="4" max="4" width="4.7109375" style="38" hidden="1" customWidth="1"/>
    <col min="5" max="5" width="8.28125" style="39" customWidth="1"/>
    <col min="6" max="8" width="6.00390625" style="40" customWidth="1"/>
    <col min="9" max="9" width="13.8515625" style="40" customWidth="1"/>
    <col min="10" max="10" width="8.57421875" style="41" customWidth="1"/>
    <col min="11" max="11" width="3.7109375" style="42" customWidth="1"/>
    <col min="12" max="12" width="4.57421875" style="42" bestFit="1" customWidth="1"/>
    <col min="13" max="13" width="3.8515625" style="42" customWidth="1"/>
    <col min="14" max="14" width="8.57421875" style="43" customWidth="1"/>
    <col min="15" max="15" width="4.57421875" style="40" bestFit="1" customWidth="1"/>
    <col min="16" max="16" width="8.28125" style="41" customWidth="1"/>
    <col min="17" max="17" width="3.7109375" style="42" customWidth="1"/>
    <col min="18" max="18" width="4.57421875" style="42" bestFit="1" customWidth="1"/>
    <col min="19" max="19" width="3.8515625" style="42" customWidth="1"/>
    <col min="20" max="20" width="8.28125" style="43" customWidth="1"/>
    <col min="21" max="21" width="4.57421875" style="40" bestFit="1" customWidth="1"/>
    <col min="22" max="22" width="8.421875" style="41" customWidth="1"/>
    <col min="23" max="23" width="3.7109375" style="42" customWidth="1"/>
    <col min="24" max="24" width="4.57421875" style="42" bestFit="1" customWidth="1"/>
    <col min="25" max="25" width="3.8515625" style="42" customWidth="1"/>
    <col min="26" max="26" width="8.421875" style="43" customWidth="1"/>
    <col min="27" max="27" width="4.57421875" style="40" bestFit="1" customWidth="1"/>
    <col min="28" max="28" width="9.28125" style="41" customWidth="1"/>
    <col min="29" max="29" width="3.7109375" style="42" customWidth="1"/>
    <col min="30" max="30" width="4.57421875" style="42" bestFit="1" customWidth="1"/>
    <col min="31" max="31" width="3.8515625" style="42" customWidth="1"/>
    <col min="32" max="32" width="9.00390625" style="43" customWidth="1"/>
    <col min="33" max="33" width="4.57421875" style="40" bestFit="1" customWidth="1"/>
    <col min="34" max="34" width="9.00390625" style="41" customWidth="1"/>
    <col min="35" max="35" width="3.7109375" style="42" customWidth="1"/>
    <col min="36" max="36" width="4.57421875" style="42" bestFit="1" customWidth="1"/>
    <col min="37" max="37" width="3.8515625" style="42" customWidth="1"/>
    <col min="38" max="38" width="8.28125" style="43" customWidth="1"/>
    <col min="39" max="39" width="4.57421875" style="40" bestFit="1" customWidth="1"/>
    <col min="40" max="40" width="32.421875" style="44" customWidth="1"/>
    <col min="41" max="16384" width="7.8515625" style="44" customWidth="1"/>
  </cols>
  <sheetData>
    <row r="1" spans="1:39" s="7" customFormat="1" ht="12.7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8" t="s">
        <v>4</v>
      </c>
      <c r="K1" s="59"/>
      <c r="L1" s="59"/>
      <c r="M1" s="59"/>
      <c r="N1" s="5"/>
      <c r="O1" s="6"/>
      <c r="P1" s="58" t="s">
        <v>5</v>
      </c>
      <c r="Q1" s="59"/>
      <c r="R1" s="59"/>
      <c r="S1" s="59"/>
      <c r="T1" s="5"/>
      <c r="U1" s="6"/>
      <c r="V1" s="58" t="s">
        <v>6</v>
      </c>
      <c r="W1" s="59"/>
      <c r="X1" s="59"/>
      <c r="Y1" s="59"/>
      <c r="Z1" s="5"/>
      <c r="AA1" s="6"/>
      <c r="AB1" s="58" t="s">
        <v>7</v>
      </c>
      <c r="AC1" s="59"/>
      <c r="AD1" s="59"/>
      <c r="AE1" s="59"/>
      <c r="AF1" s="5"/>
      <c r="AG1" s="6"/>
      <c r="AH1" s="58" t="s">
        <v>8</v>
      </c>
      <c r="AI1" s="59"/>
      <c r="AJ1" s="59"/>
      <c r="AK1" s="59"/>
      <c r="AL1" s="5"/>
      <c r="AM1" s="6"/>
    </row>
    <row r="2" spans="1:40" s="19" customFormat="1" ht="78" customHeight="1" thickBot="1">
      <c r="A2" s="8" t="s">
        <v>9</v>
      </c>
      <c r="B2" s="9" t="s">
        <v>0</v>
      </c>
      <c r="C2" s="9" t="s">
        <v>19</v>
      </c>
      <c r="D2" s="9" t="s">
        <v>18</v>
      </c>
      <c r="E2" s="10" t="s">
        <v>10</v>
      </c>
      <c r="F2" s="10" t="s">
        <v>11</v>
      </c>
      <c r="G2" s="11" t="s">
        <v>12</v>
      </c>
      <c r="H2" s="12" t="s">
        <v>13</v>
      </c>
      <c r="I2" s="13" t="s">
        <v>21</v>
      </c>
      <c r="J2" s="14" t="s">
        <v>14</v>
      </c>
      <c r="K2" s="15" t="s">
        <v>1</v>
      </c>
      <c r="L2" s="15" t="s">
        <v>15</v>
      </c>
      <c r="M2" s="15" t="s">
        <v>2</v>
      </c>
      <c r="N2" s="16" t="s">
        <v>16</v>
      </c>
      <c r="O2" s="17" t="s">
        <v>10</v>
      </c>
      <c r="P2" s="14" t="s">
        <v>14</v>
      </c>
      <c r="Q2" s="15" t="s">
        <v>1</v>
      </c>
      <c r="R2" s="15" t="s">
        <v>15</v>
      </c>
      <c r="S2" s="15" t="s">
        <v>2</v>
      </c>
      <c r="T2" s="16" t="s">
        <v>16</v>
      </c>
      <c r="U2" s="17" t="s">
        <v>10</v>
      </c>
      <c r="V2" s="14" t="s">
        <v>14</v>
      </c>
      <c r="W2" s="15" t="s">
        <v>1</v>
      </c>
      <c r="X2" s="15" t="s">
        <v>15</v>
      </c>
      <c r="Y2" s="15" t="s">
        <v>2</v>
      </c>
      <c r="Z2" s="16" t="s">
        <v>16</v>
      </c>
      <c r="AA2" s="17" t="s">
        <v>10</v>
      </c>
      <c r="AB2" s="14" t="s">
        <v>14</v>
      </c>
      <c r="AC2" s="15" t="s">
        <v>1</v>
      </c>
      <c r="AD2" s="15" t="s">
        <v>15</v>
      </c>
      <c r="AE2" s="15" t="s">
        <v>2</v>
      </c>
      <c r="AF2" s="16" t="s">
        <v>16</v>
      </c>
      <c r="AG2" s="17" t="s">
        <v>10</v>
      </c>
      <c r="AH2" s="14" t="s">
        <v>14</v>
      </c>
      <c r="AI2" s="15" t="s">
        <v>1</v>
      </c>
      <c r="AJ2" s="15" t="s">
        <v>15</v>
      </c>
      <c r="AK2" s="15" t="s">
        <v>2</v>
      </c>
      <c r="AL2" s="16" t="s">
        <v>16</v>
      </c>
      <c r="AM2" s="17" t="s">
        <v>10</v>
      </c>
      <c r="AN2" s="18" t="s">
        <v>20</v>
      </c>
    </row>
    <row r="3" spans="1:39" s="19" customFormat="1" ht="15.75">
      <c r="A3" s="20" t="s">
        <v>17</v>
      </c>
      <c r="B3" s="21"/>
      <c r="C3" s="21"/>
      <c r="D3" s="21"/>
      <c r="E3" s="22"/>
      <c r="F3" s="22"/>
      <c r="G3" s="23"/>
      <c r="H3" s="24"/>
      <c r="I3" s="25"/>
      <c r="J3" s="26"/>
      <c r="K3" s="22"/>
      <c r="L3" s="22"/>
      <c r="M3" s="22"/>
      <c r="N3" s="27"/>
      <c r="O3" s="24"/>
      <c r="P3" s="26"/>
      <c r="Q3" s="22"/>
      <c r="R3" s="22"/>
      <c r="S3" s="22"/>
      <c r="T3" s="27"/>
      <c r="U3" s="24"/>
      <c r="V3" s="26"/>
      <c r="W3" s="22"/>
      <c r="X3" s="22"/>
      <c r="Y3" s="22"/>
      <c r="Z3" s="27"/>
      <c r="AA3" s="24"/>
      <c r="AB3" s="26"/>
      <c r="AC3" s="22"/>
      <c r="AD3" s="22"/>
      <c r="AE3" s="22"/>
      <c r="AF3" s="27"/>
      <c r="AG3" s="24"/>
      <c r="AH3" s="26"/>
      <c r="AI3" s="22"/>
      <c r="AJ3" s="22"/>
      <c r="AK3" s="22"/>
      <c r="AL3" s="27"/>
      <c r="AM3" s="24"/>
    </row>
    <row r="4" spans="1:40" s="37" customFormat="1" ht="15.75">
      <c r="A4" s="28" t="s">
        <v>22</v>
      </c>
      <c r="B4" s="29"/>
      <c r="C4" s="30"/>
      <c r="D4" s="31"/>
      <c r="E4" s="52">
        <f aca="true" t="shared" si="0" ref="E4:E37">RANK(F4,F$3:F$38,1)</f>
        <v>12</v>
      </c>
      <c r="F4" s="53">
        <f>O4+U4+AA4+AG4+AM4</f>
        <v>59</v>
      </c>
      <c r="G4" s="54">
        <f>IF(K4=0,1,0)+IF(Q4=0,1,0)+IF(W4=0,1,0)+IF(AC4=0,1,0)+IF(AI4=0,1,0)</f>
        <v>4</v>
      </c>
      <c r="H4" s="55">
        <f>K4+Q4+W4+AC4+AI4</f>
        <v>5</v>
      </c>
      <c r="I4" s="56">
        <f>N4+T4+Z4+AF4+AL4</f>
        <v>272.16</v>
      </c>
      <c r="J4" s="33">
        <v>45.85</v>
      </c>
      <c r="K4" s="34"/>
      <c r="L4" s="35">
        <v>1</v>
      </c>
      <c r="M4" s="35">
        <v>0</v>
      </c>
      <c r="N4" s="36">
        <f>IF((OR(J4="",J4="DNF",J4="DQ",J4="DNC")),"",(J4+(5*K4)+(L4*10)-(M4*10)))</f>
        <v>55.85</v>
      </c>
      <c r="O4" s="32">
        <f aca="true" t="shared" si="1" ref="O4:O37">IF(N4="",Default_Rank_Score,RANK(N4,N$3:N$38,1))</f>
        <v>17</v>
      </c>
      <c r="P4" s="33">
        <v>55</v>
      </c>
      <c r="Q4" s="34">
        <v>5</v>
      </c>
      <c r="R4" s="35">
        <v>0</v>
      </c>
      <c r="S4" s="35">
        <v>0</v>
      </c>
      <c r="T4" s="36">
        <f>IF((OR(P4="",P4="DNF",P4="DQ",P4="DNC")),"",(P4+(5*Q4)+(R4*10)-(S4*10)))</f>
        <v>80</v>
      </c>
      <c r="U4" s="32">
        <f aca="true" t="shared" si="2" ref="U4:U37">IF(T4="",Default_Rank_Score,RANK(T4,T$3:T$38,1))</f>
        <v>15</v>
      </c>
      <c r="V4" s="33">
        <v>41.2</v>
      </c>
      <c r="W4" s="34"/>
      <c r="X4" s="35">
        <v>0</v>
      </c>
      <c r="Y4" s="35">
        <v>0</v>
      </c>
      <c r="Z4" s="36">
        <f>IF((OR(V4="",V4="DNF",V4="DQ",V4="DNC")),"",(V4+(5*W4)+(X4*10)-(Y4*10)))</f>
        <v>41.2</v>
      </c>
      <c r="AA4" s="32">
        <f aca="true" t="shared" si="3" ref="AA4:AA37">IF(Z4="",Default_Rank_Score,RANK(Z4,Z$3:Z$38,1))</f>
        <v>7</v>
      </c>
      <c r="AB4" s="33">
        <v>41.32</v>
      </c>
      <c r="AC4" s="45">
        <v>0</v>
      </c>
      <c r="AD4" s="35">
        <v>0</v>
      </c>
      <c r="AE4" s="35">
        <v>0</v>
      </c>
      <c r="AF4" s="36">
        <f>IF((OR(AB4="",AB4="DNF",AB4="DQ",AB4="DNC")),"",(AB4+(5*AC4)+(AD4*10)-(AE4*10)))</f>
        <v>41.32</v>
      </c>
      <c r="AG4" s="32">
        <f aca="true" t="shared" si="4" ref="AG4:AG37">IF(AF4="",Default_Rank_Score,RANK(AF4,AF$3:AF$38,1))</f>
        <v>7</v>
      </c>
      <c r="AH4" s="33">
        <v>53.79</v>
      </c>
      <c r="AI4" s="34"/>
      <c r="AJ4" s="35">
        <v>0</v>
      </c>
      <c r="AK4" s="35">
        <v>0</v>
      </c>
      <c r="AL4" s="36">
        <f>IF((OR(AH4="",AH4="DNF",AH4="DQ",AH4="DNC")),"",(AH4+(5*AI4)+(AJ4*10)-(AK4*10)))</f>
        <v>53.79</v>
      </c>
      <c r="AM4" s="32">
        <f aca="true" t="shared" si="5" ref="AM4:AM37">IF(AL4="",Default_Rank_Score,RANK(AL4,AL$3:AL$38,1))</f>
        <v>13</v>
      </c>
      <c r="AN4" s="37" t="s">
        <v>23</v>
      </c>
    </row>
    <row r="5" spans="1:40" s="37" customFormat="1" ht="15.75">
      <c r="A5" s="28" t="s">
        <v>24</v>
      </c>
      <c r="B5" s="29"/>
      <c r="C5" s="30"/>
      <c r="D5" s="31"/>
      <c r="E5" s="52">
        <f t="shared" si="0"/>
        <v>26</v>
      </c>
      <c r="F5" s="53">
        <f aca="true" t="shared" si="6" ref="F5:F25">O5+U5+AA5+AG5+AM5</f>
        <v>130</v>
      </c>
      <c r="G5" s="54">
        <f aca="true" t="shared" si="7" ref="G5:G25">IF(K5=0,1,0)+IF(Q5=0,1,0)+IF(W5=0,1,0)+IF(AC5=0,1,0)+IF(AI5=0,1,0)</f>
        <v>0</v>
      </c>
      <c r="H5" s="55">
        <f aca="true" t="shared" si="8" ref="H5:H25">K5+Q5+W5+AC5+AI5</f>
        <v>15</v>
      </c>
      <c r="I5" s="56">
        <f aca="true" t="shared" si="9" ref="I5:I25">N5+T5+Z5+AF5+AL5</f>
        <v>461.1</v>
      </c>
      <c r="J5" s="33">
        <v>70.9</v>
      </c>
      <c r="K5" s="34">
        <v>2</v>
      </c>
      <c r="L5" s="35">
        <v>0</v>
      </c>
      <c r="M5" s="35">
        <v>0</v>
      </c>
      <c r="N5" s="36">
        <f aca="true" t="shared" si="10" ref="N5:N25">IF((OR(J5="",J5="DNF",J5="DQ",J5="DNC")),"",(J5+(5*K5)+(L5*10)-(M5*10)))</f>
        <v>80.9</v>
      </c>
      <c r="O5" s="32">
        <f t="shared" si="1"/>
        <v>25</v>
      </c>
      <c r="P5" s="33">
        <v>82.04</v>
      </c>
      <c r="Q5" s="34">
        <v>8</v>
      </c>
      <c r="R5" s="35">
        <v>0</v>
      </c>
      <c r="S5" s="35">
        <v>0</v>
      </c>
      <c r="T5" s="36">
        <f aca="true" t="shared" si="11" ref="T5:T25">IF((OR(P5="",P5="DNF",P5="DQ",P5="DNC")),"",(P5+(5*Q5)+(R5*10)-(S5*10)))</f>
        <v>122.04</v>
      </c>
      <c r="U5" s="32">
        <f t="shared" si="2"/>
        <v>28</v>
      </c>
      <c r="V5" s="33">
        <v>58.78</v>
      </c>
      <c r="W5" s="34">
        <v>1</v>
      </c>
      <c r="X5" s="35">
        <v>0</v>
      </c>
      <c r="Y5" s="35">
        <v>0</v>
      </c>
      <c r="Z5" s="36">
        <f aca="true" t="shared" si="12" ref="Z5:Z25">IF((OR(V5="",V5="DNF",V5="DQ",V5="DNC")),"",(V5+(5*W5)+(X5*10)-(Y5*10)))</f>
        <v>63.78</v>
      </c>
      <c r="AA5" s="32">
        <f t="shared" si="3"/>
        <v>22</v>
      </c>
      <c r="AB5" s="33">
        <v>74.93</v>
      </c>
      <c r="AC5" s="34">
        <v>2</v>
      </c>
      <c r="AD5" s="35">
        <v>1</v>
      </c>
      <c r="AE5" s="35">
        <v>0</v>
      </c>
      <c r="AF5" s="36">
        <f aca="true" t="shared" si="13" ref="AF5:AF25">IF((OR(AB5="",AB5="DNF",AB5="DQ",AB5="DNC")),"",(AB5+(5*AC5)+(AD5*10)-(AE5*10)))</f>
        <v>94.93</v>
      </c>
      <c r="AG5" s="32">
        <f t="shared" si="4"/>
        <v>28</v>
      </c>
      <c r="AH5" s="33">
        <v>79.45</v>
      </c>
      <c r="AI5" s="34">
        <v>2</v>
      </c>
      <c r="AJ5" s="35">
        <v>1</v>
      </c>
      <c r="AK5" s="35">
        <v>0</v>
      </c>
      <c r="AL5" s="36">
        <f aca="true" t="shared" si="14" ref="AL5:AL25">IF((OR(AH5="",AH5="DNF",AH5="DQ",AH5="DNC")),"",(AH5+(5*AI5)+(AJ5*10)-(AK5*10)))</f>
        <v>99.45</v>
      </c>
      <c r="AM5" s="32">
        <f t="shared" si="5"/>
        <v>27</v>
      </c>
      <c r="AN5" s="37" t="s">
        <v>25</v>
      </c>
    </row>
    <row r="6" spans="1:40" s="37" customFormat="1" ht="15.75">
      <c r="A6" s="28" t="s">
        <v>26</v>
      </c>
      <c r="B6" s="29"/>
      <c r="C6" s="30"/>
      <c r="D6" s="31"/>
      <c r="E6" s="52">
        <f t="shared" si="0"/>
        <v>18</v>
      </c>
      <c r="F6" s="53">
        <f t="shared" si="6"/>
        <v>93</v>
      </c>
      <c r="G6" s="54">
        <f t="shared" si="7"/>
        <v>1</v>
      </c>
      <c r="H6" s="55">
        <f t="shared" si="8"/>
        <v>9</v>
      </c>
      <c r="I6" s="56">
        <f t="shared" si="9"/>
        <v>333.37999999999994</v>
      </c>
      <c r="J6" s="33">
        <v>46.8</v>
      </c>
      <c r="K6" s="34">
        <v>2</v>
      </c>
      <c r="L6" s="35">
        <v>0</v>
      </c>
      <c r="M6" s="35">
        <v>0</v>
      </c>
      <c r="N6" s="36">
        <f t="shared" si="10"/>
        <v>56.8</v>
      </c>
      <c r="O6" s="32">
        <f t="shared" si="1"/>
        <v>18</v>
      </c>
      <c r="P6" s="33">
        <v>80.9</v>
      </c>
      <c r="Q6" s="34">
        <v>4</v>
      </c>
      <c r="R6" s="35">
        <v>0</v>
      </c>
      <c r="S6" s="35">
        <v>0</v>
      </c>
      <c r="T6" s="36">
        <f t="shared" si="11"/>
        <v>100.9</v>
      </c>
      <c r="U6" s="32">
        <f t="shared" si="2"/>
        <v>26</v>
      </c>
      <c r="V6" s="33">
        <v>50.83</v>
      </c>
      <c r="W6" s="34">
        <v>2</v>
      </c>
      <c r="X6" s="35">
        <v>0</v>
      </c>
      <c r="Y6" s="35">
        <v>0</v>
      </c>
      <c r="Z6" s="36">
        <f t="shared" si="12"/>
        <v>60.83</v>
      </c>
      <c r="AA6" s="32">
        <f t="shared" si="3"/>
        <v>21</v>
      </c>
      <c r="AB6" s="33">
        <v>55.02</v>
      </c>
      <c r="AC6" s="34"/>
      <c r="AD6" s="35">
        <v>0</v>
      </c>
      <c r="AE6" s="35">
        <v>0</v>
      </c>
      <c r="AF6" s="36">
        <f t="shared" si="13"/>
        <v>55.02</v>
      </c>
      <c r="AG6" s="32">
        <f t="shared" si="4"/>
        <v>13</v>
      </c>
      <c r="AH6" s="33">
        <v>54.83</v>
      </c>
      <c r="AI6" s="45">
        <v>1</v>
      </c>
      <c r="AJ6" s="35">
        <v>0</v>
      </c>
      <c r="AK6" s="35">
        <v>0</v>
      </c>
      <c r="AL6" s="36">
        <f t="shared" si="14"/>
        <v>59.83</v>
      </c>
      <c r="AM6" s="32">
        <f t="shared" si="5"/>
        <v>15</v>
      </c>
      <c r="AN6" s="37" t="s">
        <v>27</v>
      </c>
    </row>
    <row r="7" spans="1:40" s="37" customFormat="1" ht="15.75">
      <c r="A7" s="28" t="s">
        <v>28</v>
      </c>
      <c r="B7" s="29"/>
      <c r="C7" s="30"/>
      <c r="D7" s="31"/>
      <c r="E7" s="52">
        <f t="shared" si="0"/>
        <v>16</v>
      </c>
      <c r="F7" s="53">
        <f t="shared" si="6"/>
        <v>75</v>
      </c>
      <c r="G7" s="54">
        <f t="shared" si="7"/>
        <v>1</v>
      </c>
      <c r="H7" s="55">
        <f t="shared" si="8"/>
        <v>12</v>
      </c>
      <c r="I7" s="56">
        <f t="shared" si="9"/>
        <v>301.66</v>
      </c>
      <c r="J7" s="33">
        <v>42.69</v>
      </c>
      <c r="K7" s="45">
        <v>1</v>
      </c>
      <c r="L7" s="35">
        <v>0</v>
      </c>
      <c r="M7" s="35">
        <v>0</v>
      </c>
      <c r="N7" s="36">
        <f t="shared" si="10"/>
        <v>47.69</v>
      </c>
      <c r="O7" s="32">
        <f t="shared" si="1"/>
        <v>14</v>
      </c>
      <c r="P7" s="33">
        <v>55.19</v>
      </c>
      <c r="Q7" s="34">
        <v>7</v>
      </c>
      <c r="R7" s="35">
        <v>0</v>
      </c>
      <c r="S7" s="35">
        <v>0</v>
      </c>
      <c r="T7" s="36">
        <f t="shared" si="11"/>
        <v>90.19</v>
      </c>
      <c r="U7" s="32">
        <f t="shared" si="2"/>
        <v>19</v>
      </c>
      <c r="V7" s="33">
        <v>44.68</v>
      </c>
      <c r="W7" s="34"/>
      <c r="X7" s="35">
        <v>0</v>
      </c>
      <c r="Y7" s="35">
        <v>0</v>
      </c>
      <c r="Z7" s="36">
        <f t="shared" si="12"/>
        <v>44.68</v>
      </c>
      <c r="AA7" s="32">
        <f t="shared" si="3"/>
        <v>11</v>
      </c>
      <c r="AB7" s="33">
        <v>45.56</v>
      </c>
      <c r="AC7" s="34">
        <v>2</v>
      </c>
      <c r="AD7" s="35">
        <v>0</v>
      </c>
      <c r="AE7" s="35">
        <v>0</v>
      </c>
      <c r="AF7" s="36">
        <f t="shared" si="13"/>
        <v>55.56</v>
      </c>
      <c r="AG7" s="32">
        <f t="shared" si="4"/>
        <v>15</v>
      </c>
      <c r="AH7" s="33">
        <v>53.54</v>
      </c>
      <c r="AI7" s="34">
        <v>2</v>
      </c>
      <c r="AJ7" s="35">
        <v>0</v>
      </c>
      <c r="AK7" s="35">
        <v>0</v>
      </c>
      <c r="AL7" s="36">
        <f t="shared" si="14"/>
        <v>63.54</v>
      </c>
      <c r="AM7" s="32">
        <f t="shared" si="5"/>
        <v>16</v>
      </c>
      <c r="AN7" s="37" t="s">
        <v>29</v>
      </c>
    </row>
    <row r="8" spans="1:40" s="37" customFormat="1" ht="15.75">
      <c r="A8" s="28" t="s">
        <v>30</v>
      </c>
      <c r="B8" s="29"/>
      <c r="C8" s="30"/>
      <c r="D8" s="31"/>
      <c r="E8" s="52">
        <f t="shared" si="0"/>
        <v>1</v>
      </c>
      <c r="F8" s="53">
        <f t="shared" si="6"/>
        <v>7</v>
      </c>
      <c r="G8" s="54">
        <f t="shared" si="7"/>
        <v>4</v>
      </c>
      <c r="H8" s="55">
        <f t="shared" si="8"/>
        <v>2</v>
      </c>
      <c r="I8" s="56">
        <f t="shared" si="9"/>
        <v>172.3</v>
      </c>
      <c r="J8" s="33">
        <v>29.86</v>
      </c>
      <c r="K8" s="34"/>
      <c r="L8" s="35">
        <v>0</v>
      </c>
      <c r="M8" s="35">
        <v>0</v>
      </c>
      <c r="N8" s="36">
        <f t="shared" si="10"/>
        <v>29.86</v>
      </c>
      <c r="O8" s="32">
        <f t="shared" si="1"/>
        <v>2</v>
      </c>
      <c r="P8" s="33">
        <v>42.08</v>
      </c>
      <c r="Q8" s="34">
        <v>2</v>
      </c>
      <c r="R8" s="35">
        <v>0</v>
      </c>
      <c r="S8" s="35">
        <v>0</v>
      </c>
      <c r="T8" s="36">
        <f t="shared" si="11"/>
        <v>52.08</v>
      </c>
      <c r="U8" s="32">
        <f t="shared" si="2"/>
        <v>2</v>
      </c>
      <c r="V8" s="33">
        <v>29.08</v>
      </c>
      <c r="W8" s="34"/>
      <c r="X8" s="35">
        <v>0</v>
      </c>
      <c r="Y8" s="35">
        <v>0</v>
      </c>
      <c r="Z8" s="36">
        <f t="shared" si="12"/>
        <v>29.08</v>
      </c>
      <c r="AA8" s="32">
        <f t="shared" si="3"/>
        <v>1</v>
      </c>
      <c r="AB8" s="33">
        <v>29.54</v>
      </c>
      <c r="AC8" s="34"/>
      <c r="AD8" s="35">
        <v>0</v>
      </c>
      <c r="AE8" s="35">
        <v>0</v>
      </c>
      <c r="AF8" s="36">
        <f t="shared" si="13"/>
        <v>29.54</v>
      </c>
      <c r="AG8" s="32">
        <f t="shared" si="4"/>
        <v>1</v>
      </c>
      <c r="AH8" s="33">
        <v>31.74</v>
      </c>
      <c r="AI8" s="34"/>
      <c r="AJ8" s="35">
        <v>0</v>
      </c>
      <c r="AK8" s="35">
        <v>0</v>
      </c>
      <c r="AL8" s="36">
        <f t="shared" si="14"/>
        <v>31.74</v>
      </c>
      <c r="AM8" s="32">
        <f t="shared" si="5"/>
        <v>1</v>
      </c>
      <c r="AN8" s="37" t="s">
        <v>31</v>
      </c>
    </row>
    <row r="9" spans="1:40" s="37" customFormat="1" ht="15.75">
      <c r="A9" s="28" t="s">
        <v>32</v>
      </c>
      <c r="B9" s="29"/>
      <c r="C9" s="30"/>
      <c r="D9" s="31"/>
      <c r="E9" s="52">
        <f t="shared" si="0"/>
        <v>25</v>
      </c>
      <c r="F9" s="53">
        <f t="shared" si="6"/>
        <v>129</v>
      </c>
      <c r="G9" s="54">
        <f t="shared" si="7"/>
        <v>0</v>
      </c>
      <c r="H9" s="55">
        <f t="shared" si="8"/>
        <v>18</v>
      </c>
      <c r="I9" s="56">
        <f t="shared" si="9"/>
        <v>471.91999999999996</v>
      </c>
      <c r="J9" s="33">
        <v>105.77</v>
      </c>
      <c r="K9" s="34">
        <v>2</v>
      </c>
      <c r="L9" s="35">
        <v>0</v>
      </c>
      <c r="M9" s="35">
        <v>0</v>
      </c>
      <c r="N9" s="36">
        <f t="shared" si="10"/>
        <v>115.77</v>
      </c>
      <c r="O9" s="32">
        <f t="shared" si="1"/>
        <v>31</v>
      </c>
      <c r="P9" s="33">
        <v>70.87</v>
      </c>
      <c r="Q9" s="34">
        <v>3</v>
      </c>
      <c r="R9" s="35">
        <v>0</v>
      </c>
      <c r="S9" s="35">
        <v>0</v>
      </c>
      <c r="T9" s="36">
        <f t="shared" si="11"/>
        <v>85.87</v>
      </c>
      <c r="U9" s="32">
        <f t="shared" si="2"/>
        <v>17</v>
      </c>
      <c r="V9" s="33">
        <v>52.82</v>
      </c>
      <c r="W9" s="34">
        <v>5</v>
      </c>
      <c r="X9" s="35">
        <v>0</v>
      </c>
      <c r="Y9" s="35">
        <v>0</v>
      </c>
      <c r="Z9" s="36">
        <f t="shared" si="12"/>
        <v>77.82</v>
      </c>
      <c r="AA9" s="32">
        <f t="shared" si="3"/>
        <v>26</v>
      </c>
      <c r="AB9" s="33">
        <v>67.34</v>
      </c>
      <c r="AC9" s="34">
        <v>4</v>
      </c>
      <c r="AD9" s="35">
        <v>0</v>
      </c>
      <c r="AE9" s="35">
        <v>0</v>
      </c>
      <c r="AF9" s="36">
        <f t="shared" si="13"/>
        <v>87.34</v>
      </c>
      <c r="AG9" s="32">
        <f t="shared" si="4"/>
        <v>27</v>
      </c>
      <c r="AH9" s="33">
        <v>75.12</v>
      </c>
      <c r="AI9" s="34">
        <v>4</v>
      </c>
      <c r="AJ9" s="35">
        <v>1</v>
      </c>
      <c r="AK9" s="35">
        <v>0</v>
      </c>
      <c r="AL9" s="36">
        <f t="shared" si="14"/>
        <v>105.12</v>
      </c>
      <c r="AM9" s="32">
        <f t="shared" si="5"/>
        <v>28</v>
      </c>
      <c r="AN9" s="37" t="s">
        <v>33</v>
      </c>
    </row>
    <row r="10" spans="1:40" s="37" customFormat="1" ht="15.75">
      <c r="A10" s="28" t="s">
        <v>34</v>
      </c>
      <c r="B10" s="29"/>
      <c r="C10" s="30"/>
      <c r="D10" s="31"/>
      <c r="E10" s="52">
        <f t="shared" si="0"/>
        <v>12</v>
      </c>
      <c r="F10" s="53">
        <f t="shared" si="6"/>
        <v>59</v>
      </c>
      <c r="G10" s="54">
        <f t="shared" si="7"/>
        <v>3</v>
      </c>
      <c r="H10" s="55">
        <f t="shared" si="8"/>
        <v>8</v>
      </c>
      <c r="I10" s="56">
        <f t="shared" si="9"/>
        <v>269.92</v>
      </c>
      <c r="J10" s="33">
        <v>44.52</v>
      </c>
      <c r="K10" s="34"/>
      <c r="L10" s="35">
        <v>0</v>
      </c>
      <c r="M10" s="35">
        <v>0</v>
      </c>
      <c r="N10" s="36">
        <f t="shared" si="10"/>
        <v>44.52</v>
      </c>
      <c r="O10" s="32">
        <f t="shared" si="1"/>
        <v>12</v>
      </c>
      <c r="P10" s="33">
        <v>45.89</v>
      </c>
      <c r="Q10" s="34">
        <v>6</v>
      </c>
      <c r="R10" s="35">
        <v>0</v>
      </c>
      <c r="S10" s="35">
        <v>0</v>
      </c>
      <c r="T10" s="36">
        <f t="shared" si="11"/>
        <v>75.89</v>
      </c>
      <c r="U10" s="32">
        <f t="shared" si="2"/>
        <v>13</v>
      </c>
      <c r="V10" s="33">
        <v>51.25</v>
      </c>
      <c r="W10" s="34"/>
      <c r="X10" s="35">
        <v>0</v>
      </c>
      <c r="Y10" s="35">
        <v>0</v>
      </c>
      <c r="Z10" s="36">
        <f t="shared" si="12"/>
        <v>51.25</v>
      </c>
      <c r="AA10" s="32">
        <f t="shared" si="3"/>
        <v>15</v>
      </c>
      <c r="AB10" s="33">
        <v>45.31</v>
      </c>
      <c r="AC10" s="34">
        <v>2</v>
      </c>
      <c r="AD10" s="35">
        <v>0</v>
      </c>
      <c r="AE10" s="35">
        <v>0</v>
      </c>
      <c r="AF10" s="36">
        <f t="shared" si="13"/>
        <v>55.31</v>
      </c>
      <c r="AG10" s="32">
        <f t="shared" si="4"/>
        <v>14</v>
      </c>
      <c r="AH10" s="33">
        <v>42.95</v>
      </c>
      <c r="AI10" s="45">
        <v>0</v>
      </c>
      <c r="AJ10" s="35">
        <v>0</v>
      </c>
      <c r="AK10" s="35">
        <v>0</v>
      </c>
      <c r="AL10" s="36">
        <f t="shared" si="14"/>
        <v>42.95</v>
      </c>
      <c r="AM10" s="32">
        <f t="shared" si="5"/>
        <v>5</v>
      </c>
      <c r="AN10" s="37" t="s">
        <v>35</v>
      </c>
    </row>
    <row r="11" spans="1:40" s="37" customFormat="1" ht="15.75">
      <c r="A11" s="28" t="s">
        <v>36</v>
      </c>
      <c r="B11" s="29"/>
      <c r="C11" s="30"/>
      <c r="D11" s="31"/>
      <c r="E11" s="52">
        <f t="shared" si="0"/>
        <v>27</v>
      </c>
      <c r="F11" s="53">
        <f t="shared" si="6"/>
        <v>131</v>
      </c>
      <c r="G11" s="54">
        <f t="shared" si="7"/>
        <v>2</v>
      </c>
      <c r="H11" s="55">
        <f t="shared" si="8"/>
        <v>11</v>
      </c>
      <c r="I11" s="56">
        <f t="shared" si="9"/>
        <v>486.57</v>
      </c>
      <c r="J11" s="33">
        <v>105.86</v>
      </c>
      <c r="K11" s="34">
        <v>5</v>
      </c>
      <c r="L11" s="35">
        <v>0</v>
      </c>
      <c r="M11" s="35">
        <v>0</v>
      </c>
      <c r="N11" s="36">
        <f t="shared" si="10"/>
        <v>130.86</v>
      </c>
      <c r="O11" s="32">
        <f t="shared" si="1"/>
        <v>32</v>
      </c>
      <c r="P11" s="33">
        <v>76.88</v>
      </c>
      <c r="Q11" s="34">
        <v>4</v>
      </c>
      <c r="R11" s="35">
        <v>0</v>
      </c>
      <c r="S11" s="35">
        <v>0</v>
      </c>
      <c r="T11" s="36">
        <f t="shared" si="11"/>
        <v>96.88</v>
      </c>
      <c r="U11" s="32">
        <f t="shared" si="2"/>
        <v>22</v>
      </c>
      <c r="V11" s="33">
        <v>75.3</v>
      </c>
      <c r="W11" s="45">
        <v>0</v>
      </c>
      <c r="X11" s="35">
        <v>0</v>
      </c>
      <c r="Y11" s="35">
        <v>0</v>
      </c>
      <c r="Z11" s="36">
        <f t="shared" si="12"/>
        <v>75.3</v>
      </c>
      <c r="AA11" s="32">
        <f t="shared" si="3"/>
        <v>25</v>
      </c>
      <c r="AB11" s="33">
        <v>74.97</v>
      </c>
      <c r="AC11" s="34">
        <v>2</v>
      </c>
      <c r="AD11" s="35">
        <v>0</v>
      </c>
      <c r="AE11" s="35">
        <v>0</v>
      </c>
      <c r="AF11" s="36">
        <f t="shared" si="13"/>
        <v>84.97</v>
      </c>
      <c r="AG11" s="32">
        <f t="shared" si="4"/>
        <v>26</v>
      </c>
      <c r="AH11" s="33">
        <v>98.56</v>
      </c>
      <c r="AI11" s="34"/>
      <c r="AJ11" s="35">
        <v>0</v>
      </c>
      <c r="AK11" s="35">
        <v>0</v>
      </c>
      <c r="AL11" s="36">
        <f t="shared" si="14"/>
        <v>98.56</v>
      </c>
      <c r="AM11" s="32">
        <f t="shared" si="5"/>
        <v>26</v>
      </c>
      <c r="AN11" s="37" t="s">
        <v>37</v>
      </c>
    </row>
    <row r="12" spans="1:40" s="37" customFormat="1" ht="15.75">
      <c r="A12" s="28" t="s">
        <v>38</v>
      </c>
      <c r="B12" s="29"/>
      <c r="C12" s="30"/>
      <c r="D12" s="31"/>
      <c r="E12" s="52">
        <f t="shared" si="0"/>
        <v>8</v>
      </c>
      <c r="F12" s="53">
        <f t="shared" si="6"/>
        <v>51</v>
      </c>
      <c r="G12" s="54">
        <f t="shared" si="7"/>
        <v>4</v>
      </c>
      <c r="H12" s="55">
        <f t="shared" si="8"/>
        <v>3</v>
      </c>
      <c r="I12" s="56">
        <f t="shared" si="9"/>
        <v>257.64</v>
      </c>
      <c r="J12" s="33">
        <v>38.18</v>
      </c>
      <c r="K12" s="34"/>
      <c r="L12" s="35">
        <v>0</v>
      </c>
      <c r="M12" s="35">
        <v>0</v>
      </c>
      <c r="N12" s="36">
        <f t="shared" si="10"/>
        <v>38.18</v>
      </c>
      <c r="O12" s="32">
        <f t="shared" si="1"/>
        <v>5</v>
      </c>
      <c r="P12" s="33">
        <v>50.19</v>
      </c>
      <c r="Q12" s="34">
        <v>3</v>
      </c>
      <c r="R12" s="35">
        <v>0</v>
      </c>
      <c r="S12" s="35">
        <v>0</v>
      </c>
      <c r="T12" s="36">
        <f t="shared" si="11"/>
        <v>65.19</v>
      </c>
      <c r="U12" s="32">
        <f t="shared" si="2"/>
        <v>6</v>
      </c>
      <c r="V12" s="33">
        <v>43.97</v>
      </c>
      <c r="W12" s="34"/>
      <c r="X12" s="35">
        <v>0</v>
      </c>
      <c r="Y12" s="35">
        <v>0</v>
      </c>
      <c r="Z12" s="36">
        <f t="shared" si="12"/>
        <v>43.97</v>
      </c>
      <c r="AA12" s="32">
        <f t="shared" si="3"/>
        <v>10</v>
      </c>
      <c r="AB12" s="33">
        <v>56.66</v>
      </c>
      <c r="AC12" s="34"/>
      <c r="AD12" s="35">
        <v>0</v>
      </c>
      <c r="AE12" s="35">
        <v>0</v>
      </c>
      <c r="AF12" s="36">
        <f t="shared" si="13"/>
        <v>56.66</v>
      </c>
      <c r="AG12" s="32">
        <f t="shared" si="4"/>
        <v>18</v>
      </c>
      <c r="AH12" s="33">
        <v>53.64</v>
      </c>
      <c r="AI12" s="34"/>
      <c r="AJ12" s="35">
        <v>0</v>
      </c>
      <c r="AK12" s="35">
        <v>0</v>
      </c>
      <c r="AL12" s="36">
        <f t="shared" si="14"/>
        <v>53.64</v>
      </c>
      <c r="AM12" s="32">
        <f t="shared" si="5"/>
        <v>12</v>
      </c>
      <c r="AN12" s="37" t="s">
        <v>33</v>
      </c>
    </row>
    <row r="13" spans="1:40" s="37" customFormat="1" ht="15.75">
      <c r="A13" s="28" t="s">
        <v>39</v>
      </c>
      <c r="B13" s="29"/>
      <c r="C13" s="30"/>
      <c r="D13" s="31"/>
      <c r="E13" s="52">
        <f t="shared" si="0"/>
        <v>15</v>
      </c>
      <c r="F13" s="53">
        <f t="shared" si="6"/>
        <v>65</v>
      </c>
      <c r="G13" s="54">
        <f t="shared" si="7"/>
        <v>1</v>
      </c>
      <c r="H13" s="55">
        <f t="shared" si="8"/>
        <v>8</v>
      </c>
      <c r="I13" s="56">
        <f t="shared" si="9"/>
        <v>306.18</v>
      </c>
      <c r="J13" s="33">
        <v>44.75</v>
      </c>
      <c r="K13" s="34">
        <v>3</v>
      </c>
      <c r="L13" s="35">
        <v>0</v>
      </c>
      <c r="M13" s="35">
        <v>0</v>
      </c>
      <c r="N13" s="36">
        <f t="shared" si="10"/>
        <v>59.75</v>
      </c>
      <c r="O13" s="32">
        <f t="shared" si="1"/>
        <v>20</v>
      </c>
      <c r="P13" s="33">
        <v>54.11</v>
      </c>
      <c r="Q13" s="34">
        <v>2</v>
      </c>
      <c r="R13" s="35">
        <v>0</v>
      </c>
      <c r="S13" s="35">
        <v>0</v>
      </c>
      <c r="T13" s="36">
        <f t="shared" si="11"/>
        <v>64.11</v>
      </c>
      <c r="U13" s="32">
        <f t="shared" si="2"/>
        <v>4</v>
      </c>
      <c r="V13" s="33">
        <v>40.37</v>
      </c>
      <c r="W13" s="34"/>
      <c r="X13" s="35">
        <v>0</v>
      </c>
      <c r="Y13" s="35">
        <v>0</v>
      </c>
      <c r="Z13" s="36">
        <f t="shared" si="12"/>
        <v>40.37</v>
      </c>
      <c r="AA13" s="32">
        <f t="shared" si="3"/>
        <v>6</v>
      </c>
      <c r="AB13" s="33">
        <v>42.66</v>
      </c>
      <c r="AC13" s="34">
        <v>2</v>
      </c>
      <c r="AD13" s="35">
        <v>0</v>
      </c>
      <c r="AE13" s="35">
        <v>0</v>
      </c>
      <c r="AF13" s="36">
        <f t="shared" si="13"/>
        <v>52.66</v>
      </c>
      <c r="AG13" s="32">
        <f t="shared" si="4"/>
        <v>12</v>
      </c>
      <c r="AH13" s="33">
        <v>74.29</v>
      </c>
      <c r="AI13" s="34">
        <v>1</v>
      </c>
      <c r="AJ13" s="35">
        <v>1</v>
      </c>
      <c r="AK13" s="35">
        <v>0</v>
      </c>
      <c r="AL13" s="36">
        <f t="shared" si="14"/>
        <v>89.29</v>
      </c>
      <c r="AM13" s="32">
        <f t="shared" si="5"/>
        <v>23</v>
      </c>
      <c r="AN13" s="37" t="s">
        <v>40</v>
      </c>
    </row>
    <row r="14" spans="1:40" s="37" customFormat="1" ht="15.75">
      <c r="A14" s="28" t="s">
        <v>41</v>
      </c>
      <c r="B14" s="29"/>
      <c r="C14" s="30"/>
      <c r="D14" s="31"/>
      <c r="E14" s="52">
        <f t="shared" si="0"/>
        <v>9</v>
      </c>
      <c r="F14" s="53">
        <f t="shared" si="6"/>
        <v>54</v>
      </c>
      <c r="G14" s="54">
        <f t="shared" si="7"/>
        <v>2</v>
      </c>
      <c r="H14" s="55">
        <f t="shared" si="8"/>
        <v>4</v>
      </c>
      <c r="I14" s="56">
        <f t="shared" si="9"/>
        <v>258.96</v>
      </c>
      <c r="J14" s="33">
        <v>42.06</v>
      </c>
      <c r="K14" s="34"/>
      <c r="L14" s="35">
        <v>0</v>
      </c>
      <c r="M14" s="35">
        <v>0</v>
      </c>
      <c r="N14" s="36">
        <f t="shared" si="10"/>
        <v>42.06</v>
      </c>
      <c r="O14" s="32">
        <f t="shared" si="1"/>
        <v>10</v>
      </c>
      <c r="P14" s="33">
        <v>54.01</v>
      </c>
      <c r="Q14" s="34">
        <v>1</v>
      </c>
      <c r="R14" s="35">
        <v>0</v>
      </c>
      <c r="S14" s="35">
        <v>0</v>
      </c>
      <c r="T14" s="36">
        <f t="shared" si="11"/>
        <v>59.01</v>
      </c>
      <c r="U14" s="32">
        <f t="shared" si="2"/>
        <v>3</v>
      </c>
      <c r="V14" s="33">
        <v>51.1</v>
      </c>
      <c r="W14" s="34">
        <v>1</v>
      </c>
      <c r="X14" s="35">
        <v>0</v>
      </c>
      <c r="Y14" s="35">
        <v>0</v>
      </c>
      <c r="Z14" s="36">
        <f t="shared" si="12"/>
        <v>56.1</v>
      </c>
      <c r="AA14" s="32">
        <f t="shared" si="3"/>
        <v>18</v>
      </c>
      <c r="AB14" s="33">
        <v>46.39</v>
      </c>
      <c r="AC14" s="34">
        <v>2</v>
      </c>
      <c r="AD14" s="35">
        <v>0</v>
      </c>
      <c r="AE14" s="35">
        <v>0</v>
      </c>
      <c r="AF14" s="36">
        <f t="shared" si="13"/>
        <v>56.39</v>
      </c>
      <c r="AG14" s="32">
        <f t="shared" si="4"/>
        <v>17</v>
      </c>
      <c r="AH14" s="33">
        <v>45.4</v>
      </c>
      <c r="AI14" s="34"/>
      <c r="AJ14" s="35">
        <v>0</v>
      </c>
      <c r="AK14" s="35">
        <v>0</v>
      </c>
      <c r="AL14" s="36">
        <f t="shared" si="14"/>
        <v>45.4</v>
      </c>
      <c r="AM14" s="32">
        <f t="shared" si="5"/>
        <v>6</v>
      </c>
      <c r="AN14" s="37" t="s">
        <v>42</v>
      </c>
    </row>
    <row r="15" spans="1:40" s="37" customFormat="1" ht="15.75">
      <c r="A15" s="28" t="s">
        <v>43</v>
      </c>
      <c r="B15" s="29"/>
      <c r="C15" s="30"/>
      <c r="D15" s="31"/>
      <c r="E15" s="52">
        <f t="shared" si="0"/>
        <v>11</v>
      </c>
      <c r="F15" s="53">
        <f t="shared" si="6"/>
        <v>57</v>
      </c>
      <c r="G15" s="54">
        <f t="shared" si="7"/>
        <v>2</v>
      </c>
      <c r="H15" s="55">
        <f t="shared" si="8"/>
        <v>7</v>
      </c>
      <c r="I15" s="56">
        <f t="shared" si="9"/>
        <v>260.13</v>
      </c>
      <c r="J15" s="33">
        <v>44.31</v>
      </c>
      <c r="K15" s="34"/>
      <c r="L15" s="35">
        <v>0</v>
      </c>
      <c r="M15" s="35">
        <v>0</v>
      </c>
      <c r="N15" s="36">
        <f t="shared" si="10"/>
        <v>44.31</v>
      </c>
      <c r="O15" s="32">
        <f t="shared" si="1"/>
        <v>11</v>
      </c>
      <c r="P15" s="33">
        <v>51.98</v>
      </c>
      <c r="Q15" s="34">
        <v>4</v>
      </c>
      <c r="R15" s="35">
        <v>0</v>
      </c>
      <c r="S15" s="35">
        <v>0</v>
      </c>
      <c r="T15" s="36">
        <f t="shared" si="11"/>
        <v>71.97999999999999</v>
      </c>
      <c r="U15" s="32">
        <f t="shared" si="2"/>
        <v>11</v>
      </c>
      <c r="V15" s="33">
        <v>39.68</v>
      </c>
      <c r="W15" s="34">
        <v>2</v>
      </c>
      <c r="X15" s="35">
        <v>0</v>
      </c>
      <c r="Y15" s="35">
        <v>0</v>
      </c>
      <c r="Z15" s="36">
        <f t="shared" si="12"/>
        <v>49.68</v>
      </c>
      <c r="AA15" s="32">
        <f t="shared" si="3"/>
        <v>14</v>
      </c>
      <c r="AB15" s="33">
        <v>42.17</v>
      </c>
      <c r="AC15" s="34">
        <v>1</v>
      </c>
      <c r="AD15" s="35">
        <v>0</v>
      </c>
      <c r="AE15" s="35">
        <v>0</v>
      </c>
      <c r="AF15" s="36">
        <f t="shared" si="13"/>
        <v>47.17</v>
      </c>
      <c r="AG15" s="32">
        <f t="shared" si="4"/>
        <v>11</v>
      </c>
      <c r="AH15" s="33">
        <v>46.99</v>
      </c>
      <c r="AI15" s="34"/>
      <c r="AJ15" s="35">
        <v>0</v>
      </c>
      <c r="AK15" s="35">
        <v>0</v>
      </c>
      <c r="AL15" s="36">
        <f t="shared" si="14"/>
        <v>46.99</v>
      </c>
      <c r="AM15" s="32">
        <f t="shared" si="5"/>
        <v>10</v>
      </c>
      <c r="AN15" s="37" t="s">
        <v>44</v>
      </c>
    </row>
    <row r="16" spans="1:40" s="37" customFormat="1" ht="15.75">
      <c r="A16" s="28" t="s">
        <v>45</v>
      </c>
      <c r="B16" s="29"/>
      <c r="C16" s="30"/>
      <c r="D16" s="31"/>
      <c r="E16" s="52">
        <f t="shared" si="0"/>
        <v>33</v>
      </c>
      <c r="F16" s="53">
        <f t="shared" si="6"/>
        <v>159</v>
      </c>
      <c r="G16" s="54">
        <f t="shared" si="7"/>
        <v>3</v>
      </c>
      <c r="H16" s="55">
        <f t="shared" si="8"/>
        <v>4</v>
      </c>
      <c r="I16" s="56">
        <f t="shared" si="9"/>
        <v>2353.26</v>
      </c>
      <c r="J16" s="33">
        <v>107.94</v>
      </c>
      <c r="K16" s="34">
        <v>1</v>
      </c>
      <c r="L16" s="35">
        <v>0</v>
      </c>
      <c r="M16" s="35">
        <v>0</v>
      </c>
      <c r="N16" s="36">
        <f t="shared" si="10"/>
        <v>112.94</v>
      </c>
      <c r="O16" s="32">
        <f t="shared" si="1"/>
        <v>30</v>
      </c>
      <c r="P16" s="33">
        <v>102.31</v>
      </c>
      <c r="Q16" s="34">
        <v>3</v>
      </c>
      <c r="R16" s="35">
        <v>1</v>
      </c>
      <c r="S16" s="35">
        <v>0</v>
      </c>
      <c r="T16" s="36">
        <f t="shared" si="11"/>
        <v>127.31</v>
      </c>
      <c r="U16" s="32">
        <f t="shared" si="2"/>
        <v>29</v>
      </c>
      <c r="V16" s="33">
        <v>115.01</v>
      </c>
      <c r="W16" s="34"/>
      <c r="X16" s="35">
        <v>0</v>
      </c>
      <c r="Y16" s="35">
        <v>0</v>
      </c>
      <c r="Z16" s="36">
        <f t="shared" si="12"/>
        <v>115.01</v>
      </c>
      <c r="AA16" s="32">
        <f t="shared" si="3"/>
        <v>32</v>
      </c>
      <c r="AB16" s="33">
        <v>999</v>
      </c>
      <c r="AC16" s="34"/>
      <c r="AD16" s="35">
        <v>0</v>
      </c>
      <c r="AE16" s="35">
        <v>0</v>
      </c>
      <c r="AF16" s="36">
        <f t="shared" si="13"/>
        <v>999</v>
      </c>
      <c r="AG16" s="32">
        <f t="shared" si="4"/>
        <v>34</v>
      </c>
      <c r="AH16" s="33">
        <v>999</v>
      </c>
      <c r="AI16" s="34"/>
      <c r="AJ16" s="35">
        <v>0</v>
      </c>
      <c r="AK16" s="35">
        <v>0</v>
      </c>
      <c r="AL16" s="36">
        <f t="shared" si="14"/>
        <v>999</v>
      </c>
      <c r="AM16" s="32">
        <f t="shared" si="5"/>
        <v>34</v>
      </c>
      <c r="AN16" s="37" t="s">
        <v>46</v>
      </c>
    </row>
    <row r="17" spans="1:40" s="37" customFormat="1" ht="15.75">
      <c r="A17" s="28" t="s">
        <v>47</v>
      </c>
      <c r="B17" s="29"/>
      <c r="C17" s="30"/>
      <c r="D17" s="31"/>
      <c r="E17" s="52">
        <f t="shared" si="0"/>
        <v>3</v>
      </c>
      <c r="F17" s="53">
        <f t="shared" si="6"/>
        <v>23</v>
      </c>
      <c r="G17" s="54">
        <f t="shared" si="7"/>
        <v>4</v>
      </c>
      <c r="H17" s="55">
        <f t="shared" si="8"/>
        <v>4</v>
      </c>
      <c r="I17" s="56">
        <f t="shared" si="9"/>
        <v>212.93000000000004</v>
      </c>
      <c r="J17" s="33">
        <v>38.32</v>
      </c>
      <c r="K17" s="34"/>
      <c r="L17" s="35">
        <v>0</v>
      </c>
      <c r="M17" s="35">
        <v>0</v>
      </c>
      <c r="N17" s="36">
        <f t="shared" si="10"/>
        <v>38.32</v>
      </c>
      <c r="O17" s="32">
        <f t="shared" si="1"/>
        <v>6</v>
      </c>
      <c r="P17" s="33">
        <v>45.33</v>
      </c>
      <c r="Q17" s="34">
        <v>4</v>
      </c>
      <c r="R17" s="35">
        <v>0</v>
      </c>
      <c r="S17" s="35">
        <v>0</v>
      </c>
      <c r="T17" s="36">
        <f t="shared" si="11"/>
        <v>65.33</v>
      </c>
      <c r="U17" s="32">
        <f t="shared" si="2"/>
        <v>7</v>
      </c>
      <c r="V17" s="33">
        <v>36.7</v>
      </c>
      <c r="W17" s="34"/>
      <c r="X17" s="35">
        <v>0</v>
      </c>
      <c r="Y17" s="35">
        <v>0</v>
      </c>
      <c r="Z17" s="36">
        <f t="shared" si="12"/>
        <v>36.7</v>
      </c>
      <c r="AA17" s="32">
        <f t="shared" si="3"/>
        <v>4</v>
      </c>
      <c r="AB17" s="33">
        <v>35.21</v>
      </c>
      <c r="AC17" s="34"/>
      <c r="AD17" s="35">
        <v>0</v>
      </c>
      <c r="AE17" s="35">
        <v>0</v>
      </c>
      <c r="AF17" s="36">
        <f t="shared" si="13"/>
        <v>35.21</v>
      </c>
      <c r="AG17" s="32">
        <f t="shared" si="4"/>
        <v>3</v>
      </c>
      <c r="AH17" s="33">
        <v>37.37</v>
      </c>
      <c r="AI17" s="45">
        <v>0</v>
      </c>
      <c r="AJ17" s="35">
        <v>0</v>
      </c>
      <c r="AK17" s="35">
        <v>0</v>
      </c>
      <c r="AL17" s="36">
        <f t="shared" si="14"/>
        <v>37.37</v>
      </c>
      <c r="AM17" s="32">
        <f t="shared" si="5"/>
        <v>3</v>
      </c>
      <c r="AN17" s="37" t="s">
        <v>48</v>
      </c>
    </row>
    <row r="18" spans="1:40" s="37" customFormat="1" ht="15.75">
      <c r="A18" s="28" t="s">
        <v>49</v>
      </c>
      <c r="B18" s="29"/>
      <c r="C18" s="30"/>
      <c r="D18" s="31"/>
      <c r="E18" s="52">
        <f t="shared" si="0"/>
        <v>5</v>
      </c>
      <c r="F18" s="53">
        <f t="shared" si="6"/>
        <v>34</v>
      </c>
      <c r="G18" s="54">
        <f t="shared" si="7"/>
        <v>3</v>
      </c>
      <c r="H18" s="55">
        <f t="shared" si="8"/>
        <v>4</v>
      </c>
      <c r="I18" s="56">
        <f t="shared" si="9"/>
        <v>227.88000000000002</v>
      </c>
      <c r="J18" s="33">
        <v>35.44</v>
      </c>
      <c r="K18" s="34"/>
      <c r="L18" s="35">
        <v>0</v>
      </c>
      <c r="M18" s="35">
        <v>0</v>
      </c>
      <c r="N18" s="36">
        <f t="shared" si="10"/>
        <v>35.44</v>
      </c>
      <c r="O18" s="32">
        <f t="shared" si="1"/>
        <v>4</v>
      </c>
      <c r="P18" s="33">
        <v>53.21</v>
      </c>
      <c r="Q18" s="45">
        <v>3</v>
      </c>
      <c r="R18" s="35">
        <v>0</v>
      </c>
      <c r="S18" s="35">
        <v>0</v>
      </c>
      <c r="T18" s="36">
        <f t="shared" si="11"/>
        <v>68.21000000000001</v>
      </c>
      <c r="U18" s="32">
        <f t="shared" si="2"/>
        <v>9</v>
      </c>
      <c r="V18" s="33">
        <v>41.45</v>
      </c>
      <c r="W18" s="34"/>
      <c r="X18" s="35">
        <v>0</v>
      </c>
      <c r="Y18" s="35">
        <v>0</v>
      </c>
      <c r="Z18" s="36">
        <f t="shared" si="12"/>
        <v>41.45</v>
      </c>
      <c r="AA18" s="32">
        <f t="shared" si="3"/>
        <v>8</v>
      </c>
      <c r="AB18" s="33">
        <v>34.84</v>
      </c>
      <c r="AC18" s="34"/>
      <c r="AD18" s="35">
        <v>0</v>
      </c>
      <c r="AE18" s="35">
        <v>0</v>
      </c>
      <c r="AF18" s="36">
        <f t="shared" si="13"/>
        <v>34.84</v>
      </c>
      <c r="AG18" s="32">
        <f t="shared" si="4"/>
        <v>2</v>
      </c>
      <c r="AH18" s="33">
        <v>42.94</v>
      </c>
      <c r="AI18" s="34">
        <v>1</v>
      </c>
      <c r="AJ18" s="35">
        <v>0</v>
      </c>
      <c r="AK18" s="35">
        <v>0</v>
      </c>
      <c r="AL18" s="36">
        <f t="shared" si="14"/>
        <v>47.94</v>
      </c>
      <c r="AM18" s="32">
        <f t="shared" si="5"/>
        <v>11</v>
      </c>
      <c r="AN18" s="37" t="s">
        <v>31</v>
      </c>
    </row>
    <row r="19" spans="1:40" s="37" customFormat="1" ht="15.75">
      <c r="A19" s="28" t="s">
        <v>50</v>
      </c>
      <c r="B19" s="29"/>
      <c r="C19" s="30"/>
      <c r="D19" s="31"/>
      <c r="E19" s="52">
        <f t="shared" si="0"/>
        <v>2</v>
      </c>
      <c r="F19" s="53">
        <f t="shared" si="6"/>
        <v>14</v>
      </c>
      <c r="G19" s="54">
        <f t="shared" si="7"/>
        <v>3</v>
      </c>
      <c r="H19" s="55">
        <f t="shared" si="8"/>
        <v>6</v>
      </c>
      <c r="I19" s="56">
        <f t="shared" si="9"/>
        <v>199.09</v>
      </c>
      <c r="J19" s="33">
        <v>29.43</v>
      </c>
      <c r="K19" s="45">
        <v>0</v>
      </c>
      <c r="L19" s="35">
        <v>0</v>
      </c>
      <c r="M19" s="35">
        <v>0</v>
      </c>
      <c r="N19" s="36">
        <f t="shared" si="10"/>
        <v>29.43</v>
      </c>
      <c r="O19" s="32">
        <f t="shared" si="1"/>
        <v>1</v>
      </c>
      <c r="P19" s="33">
        <v>40.1</v>
      </c>
      <c r="Q19" s="34">
        <v>5</v>
      </c>
      <c r="R19" s="35">
        <v>0</v>
      </c>
      <c r="S19" s="35">
        <v>0</v>
      </c>
      <c r="T19" s="36">
        <f t="shared" si="11"/>
        <v>65.1</v>
      </c>
      <c r="U19" s="32">
        <f t="shared" si="2"/>
        <v>5</v>
      </c>
      <c r="V19" s="33">
        <v>31.33</v>
      </c>
      <c r="W19" s="34"/>
      <c r="X19" s="35">
        <v>0</v>
      </c>
      <c r="Y19" s="35">
        <v>0</v>
      </c>
      <c r="Z19" s="36">
        <f t="shared" si="12"/>
        <v>31.33</v>
      </c>
      <c r="AA19" s="32">
        <f t="shared" si="3"/>
        <v>2</v>
      </c>
      <c r="AB19" s="33">
        <v>32.1</v>
      </c>
      <c r="AC19" s="34">
        <v>1</v>
      </c>
      <c r="AD19" s="35">
        <v>0</v>
      </c>
      <c r="AE19" s="35">
        <v>0</v>
      </c>
      <c r="AF19" s="36">
        <f t="shared" si="13"/>
        <v>37.1</v>
      </c>
      <c r="AG19" s="32">
        <f t="shared" si="4"/>
        <v>4</v>
      </c>
      <c r="AH19" s="33">
        <v>36.13</v>
      </c>
      <c r="AI19" s="34"/>
      <c r="AJ19" s="35">
        <v>0</v>
      </c>
      <c r="AK19" s="35">
        <v>0</v>
      </c>
      <c r="AL19" s="36">
        <f t="shared" si="14"/>
        <v>36.13</v>
      </c>
      <c r="AM19" s="32">
        <f t="shared" si="5"/>
        <v>2</v>
      </c>
      <c r="AN19" s="37" t="s">
        <v>31</v>
      </c>
    </row>
    <row r="20" spans="1:40" s="37" customFormat="1" ht="15.75">
      <c r="A20" s="28" t="s">
        <v>51</v>
      </c>
      <c r="B20" s="29"/>
      <c r="C20" s="30"/>
      <c r="D20" s="31"/>
      <c r="E20" s="52">
        <f t="shared" si="0"/>
        <v>32</v>
      </c>
      <c r="F20" s="53">
        <f t="shared" si="6"/>
        <v>158</v>
      </c>
      <c r="G20" s="54">
        <f t="shared" si="7"/>
        <v>1</v>
      </c>
      <c r="H20" s="55">
        <f t="shared" si="8"/>
        <v>17</v>
      </c>
      <c r="I20" s="56">
        <f t="shared" si="9"/>
        <v>653.84</v>
      </c>
      <c r="J20" s="33">
        <v>123.29</v>
      </c>
      <c r="K20" s="34">
        <v>5</v>
      </c>
      <c r="L20" s="35">
        <v>0</v>
      </c>
      <c r="M20" s="35">
        <v>0</v>
      </c>
      <c r="N20" s="36">
        <f t="shared" si="10"/>
        <v>148.29000000000002</v>
      </c>
      <c r="O20" s="32">
        <f t="shared" si="1"/>
        <v>33</v>
      </c>
      <c r="P20" s="33">
        <v>110.63</v>
      </c>
      <c r="Q20" s="34">
        <v>6</v>
      </c>
      <c r="R20" s="35">
        <v>0</v>
      </c>
      <c r="S20" s="35">
        <v>0</v>
      </c>
      <c r="T20" s="36">
        <f t="shared" si="11"/>
        <v>140.63</v>
      </c>
      <c r="U20" s="32">
        <f t="shared" si="2"/>
        <v>32</v>
      </c>
      <c r="V20" s="33">
        <v>120.95</v>
      </c>
      <c r="W20" s="34">
        <v>5</v>
      </c>
      <c r="X20" s="35">
        <v>0</v>
      </c>
      <c r="Y20" s="35">
        <v>0</v>
      </c>
      <c r="Z20" s="36">
        <f t="shared" si="12"/>
        <v>145.95</v>
      </c>
      <c r="AA20" s="32">
        <f t="shared" si="3"/>
        <v>33</v>
      </c>
      <c r="AB20" s="33">
        <v>108.83</v>
      </c>
      <c r="AC20" s="45">
        <v>1</v>
      </c>
      <c r="AD20" s="35">
        <v>0</v>
      </c>
      <c r="AE20" s="35">
        <v>0</v>
      </c>
      <c r="AF20" s="36">
        <f t="shared" si="13"/>
        <v>113.83</v>
      </c>
      <c r="AG20" s="32">
        <f t="shared" si="4"/>
        <v>31</v>
      </c>
      <c r="AH20" s="33">
        <v>105.14</v>
      </c>
      <c r="AI20" s="34"/>
      <c r="AJ20" s="35">
        <v>0</v>
      </c>
      <c r="AK20" s="35">
        <v>0</v>
      </c>
      <c r="AL20" s="36">
        <f t="shared" si="14"/>
        <v>105.14</v>
      </c>
      <c r="AM20" s="32">
        <f t="shared" si="5"/>
        <v>29</v>
      </c>
      <c r="AN20" s="37" t="s">
        <v>52</v>
      </c>
    </row>
    <row r="21" spans="1:40" s="37" customFormat="1" ht="15.75">
      <c r="A21" s="28" t="s">
        <v>53</v>
      </c>
      <c r="B21" s="29"/>
      <c r="C21" s="30"/>
      <c r="D21" s="31"/>
      <c r="E21" s="52">
        <f t="shared" si="0"/>
        <v>6</v>
      </c>
      <c r="F21" s="53">
        <f t="shared" si="6"/>
        <v>35</v>
      </c>
      <c r="G21" s="54">
        <f t="shared" si="7"/>
        <v>5</v>
      </c>
      <c r="H21" s="55">
        <f t="shared" si="8"/>
        <v>0</v>
      </c>
      <c r="I21" s="56">
        <f t="shared" si="9"/>
        <v>222.17000000000002</v>
      </c>
      <c r="J21" s="33">
        <v>40.31</v>
      </c>
      <c r="K21" s="45">
        <v>0</v>
      </c>
      <c r="L21" s="35">
        <v>0</v>
      </c>
      <c r="M21" s="35">
        <v>0</v>
      </c>
      <c r="N21" s="36">
        <f t="shared" si="10"/>
        <v>40.31</v>
      </c>
      <c r="O21" s="32">
        <f t="shared" si="1"/>
        <v>8</v>
      </c>
      <c r="P21" s="33">
        <v>51.2</v>
      </c>
      <c r="Q21" s="34"/>
      <c r="R21" s="35">
        <v>0</v>
      </c>
      <c r="S21" s="35">
        <v>0</v>
      </c>
      <c r="T21" s="36">
        <f t="shared" si="11"/>
        <v>51.2</v>
      </c>
      <c r="U21" s="32">
        <f t="shared" si="2"/>
        <v>1</v>
      </c>
      <c r="V21" s="33">
        <v>42.36</v>
      </c>
      <c r="W21" s="34"/>
      <c r="X21" s="35">
        <v>0</v>
      </c>
      <c r="Y21" s="35">
        <v>0</v>
      </c>
      <c r="Z21" s="36">
        <f t="shared" si="12"/>
        <v>42.36</v>
      </c>
      <c r="AA21" s="32">
        <f t="shared" si="3"/>
        <v>9</v>
      </c>
      <c r="AB21" s="33">
        <v>42.69</v>
      </c>
      <c r="AC21" s="34"/>
      <c r="AD21" s="35">
        <v>0</v>
      </c>
      <c r="AE21" s="35">
        <v>0</v>
      </c>
      <c r="AF21" s="36">
        <f t="shared" si="13"/>
        <v>42.69</v>
      </c>
      <c r="AG21" s="32">
        <f t="shared" si="4"/>
        <v>10</v>
      </c>
      <c r="AH21" s="33">
        <v>45.61</v>
      </c>
      <c r="AI21" s="34"/>
      <c r="AJ21" s="35">
        <v>0</v>
      </c>
      <c r="AK21" s="35">
        <v>0</v>
      </c>
      <c r="AL21" s="36">
        <f t="shared" si="14"/>
        <v>45.61</v>
      </c>
      <c r="AM21" s="32">
        <f t="shared" si="5"/>
        <v>7</v>
      </c>
      <c r="AN21" s="37" t="s">
        <v>25</v>
      </c>
    </row>
    <row r="22" spans="1:40" s="37" customFormat="1" ht="15.75">
      <c r="A22" s="28" t="s">
        <v>54</v>
      </c>
      <c r="B22" s="29"/>
      <c r="C22" s="30"/>
      <c r="D22" s="31"/>
      <c r="E22" s="52">
        <f t="shared" si="0"/>
        <v>28</v>
      </c>
      <c r="F22" s="53">
        <f t="shared" si="6"/>
        <v>134</v>
      </c>
      <c r="G22" s="54">
        <f t="shared" si="7"/>
        <v>1</v>
      </c>
      <c r="H22" s="55">
        <f t="shared" si="8"/>
        <v>9</v>
      </c>
      <c r="I22" s="56">
        <f t="shared" si="9"/>
        <v>479.02</v>
      </c>
      <c r="J22" s="33">
        <v>66.92</v>
      </c>
      <c r="K22" s="34">
        <v>2</v>
      </c>
      <c r="L22" s="35">
        <v>0</v>
      </c>
      <c r="M22" s="35">
        <v>0</v>
      </c>
      <c r="N22" s="36">
        <f t="shared" si="10"/>
        <v>76.92</v>
      </c>
      <c r="O22" s="32">
        <f t="shared" si="1"/>
        <v>24</v>
      </c>
      <c r="P22" s="33">
        <v>77.41</v>
      </c>
      <c r="Q22" s="34">
        <v>4</v>
      </c>
      <c r="R22" s="35">
        <v>0</v>
      </c>
      <c r="S22" s="35">
        <v>0</v>
      </c>
      <c r="T22" s="36">
        <f t="shared" si="11"/>
        <v>97.41</v>
      </c>
      <c r="U22" s="32">
        <f t="shared" si="2"/>
        <v>23</v>
      </c>
      <c r="V22" s="33">
        <v>79.46</v>
      </c>
      <c r="W22" s="34"/>
      <c r="X22" s="35">
        <v>0</v>
      </c>
      <c r="Y22" s="35">
        <v>0</v>
      </c>
      <c r="Z22" s="36">
        <f t="shared" si="12"/>
        <v>79.46</v>
      </c>
      <c r="AA22" s="32">
        <f t="shared" si="3"/>
        <v>28</v>
      </c>
      <c r="AB22" s="33">
        <v>86.61</v>
      </c>
      <c r="AC22" s="34">
        <v>2</v>
      </c>
      <c r="AD22" s="35">
        <v>1</v>
      </c>
      <c r="AE22" s="35">
        <v>0</v>
      </c>
      <c r="AF22" s="36">
        <f t="shared" si="13"/>
        <v>106.61</v>
      </c>
      <c r="AG22" s="32">
        <f t="shared" si="4"/>
        <v>29</v>
      </c>
      <c r="AH22" s="33">
        <v>103.62</v>
      </c>
      <c r="AI22" s="45">
        <v>1</v>
      </c>
      <c r="AJ22" s="35">
        <v>1</v>
      </c>
      <c r="AK22" s="35">
        <v>0</v>
      </c>
      <c r="AL22" s="36">
        <f t="shared" si="14"/>
        <v>118.62</v>
      </c>
      <c r="AM22" s="32">
        <f t="shared" si="5"/>
        <v>30</v>
      </c>
      <c r="AN22" s="37" t="s">
        <v>25</v>
      </c>
    </row>
    <row r="23" spans="1:40" s="37" customFormat="1" ht="15.75">
      <c r="A23" s="28" t="s">
        <v>55</v>
      </c>
      <c r="B23" s="29"/>
      <c r="C23" s="30"/>
      <c r="D23" s="31"/>
      <c r="E23" s="52">
        <f t="shared" si="0"/>
        <v>18</v>
      </c>
      <c r="F23" s="53">
        <f t="shared" si="6"/>
        <v>93</v>
      </c>
      <c r="G23" s="54">
        <f t="shared" si="7"/>
        <v>4</v>
      </c>
      <c r="H23" s="55">
        <f t="shared" si="8"/>
        <v>2</v>
      </c>
      <c r="I23" s="56">
        <f t="shared" si="9"/>
        <v>335.56</v>
      </c>
      <c r="J23" s="33">
        <v>52.68</v>
      </c>
      <c r="K23" s="34"/>
      <c r="L23" s="35">
        <v>0</v>
      </c>
      <c r="M23" s="35">
        <v>0</v>
      </c>
      <c r="N23" s="36">
        <f t="shared" si="10"/>
        <v>52.68</v>
      </c>
      <c r="O23" s="32">
        <f t="shared" si="1"/>
        <v>16</v>
      </c>
      <c r="P23" s="33">
        <v>84.43</v>
      </c>
      <c r="Q23" s="34">
        <v>2</v>
      </c>
      <c r="R23" s="35">
        <v>0</v>
      </c>
      <c r="S23" s="35">
        <v>0</v>
      </c>
      <c r="T23" s="36">
        <f t="shared" si="11"/>
        <v>94.43</v>
      </c>
      <c r="U23" s="32">
        <f t="shared" si="2"/>
        <v>20</v>
      </c>
      <c r="V23" s="33">
        <v>50.57</v>
      </c>
      <c r="W23" s="34"/>
      <c r="X23" s="35">
        <v>1</v>
      </c>
      <c r="Y23" s="35">
        <v>0</v>
      </c>
      <c r="Z23" s="36">
        <f t="shared" si="12"/>
        <v>60.57</v>
      </c>
      <c r="AA23" s="32">
        <f t="shared" si="3"/>
        <v>20</v>
      </c>
      <c r="AB23" s="33">
        <v>59.55</v>
      </c>
      <c r="AC23" s="34"/>
      <c r="AD23" s="35">
        <v>0</v>
      </c>
      <c r="AE23" s="35">
        <v>0</v>
      </c>
      <c r="AF23" s="36">
        <f t="shared" si="13"/>
        <v>59.55</v>
      </c>
      <c r="AG23" s="32">
        <f t="shared" si="4"/>
        <v>19</v>
      </c>
      <c r="AH23" s="33">
        <v>68.33</v>
      </c>
      <c r="AI23" s="34"/>
      <c r="AJ23" s="35">
        <v>0</v>
      </c>
      <c r="AK23" s="35">
        <v>0</v>
      </c>
      <c r="AL23" s="36">
        <f t="shared" si="14"/>
        <v>68.33</v>
      </c>
      <c r="AM23" s="32">
        <f t="shared" si="5"/>
        <v>18</v>
      </c>
      <c r="AN23" s="37" t="s">
        <v>56</v>
      </c>
    </row>
    <row r="24" spans="1:40" s="37" customFormat="1" ht="15.75">
      <c r="A24" s="28" t="s">
        <v>57</v>
      </c>
      <c r="B24" s="29"/>
      <c r="C24" s="30"/>
      <c r="D24" s="31"/>
      <c r="E24" s="52">
        <f t="shared" si="0"/>
        <v>29</v>
      </c>
      <c r="F24" s="53">
        <f t="shared" si="6"/>
        <v>142</v>
      </c>
      <c r="G24" s="54">
        <f t="shared" si="7"/>
        <v>1</v>
      </c>
      <c r="H24" s="55">
        <f t="shared" si="8"/>
        <v>17</v>
      </c>
      <c r="I24" s="56">
        <f t="shared" si="9"/>
        <v>500.16999999999996</v>
      </c>
      <c r="J24" s="33">
        <v>76.49</v>
      </c>
      <c r="K24" s="34">
        <v>3</v>
      </c>
      <c r="L24" s="35">
        <v>0</v>
      </c>
      <c r="M24" s="35">
        <v>0</v>
      </c>
      <c r="N24" s="36">
        <f t="shared" si="10"/>
        <v>91.49</v>
      </c>
      <c r="O24" s="32">
        <f t="shared" si="1"/>
        <v>29</v>
      </c>
      <c r="P24" s="33">
        <v>78.8</v>
      </c>
      <c r="Q24" s="34">
        <v>8</v>
      </c>
      <c r="R24" s="35">
        <v>0</v>
      </c>
      <c r="S24" s="35">
        <v>0</v>
      </c>
      <c r="T24" s="36">
        <f t="shared" si="11"/>
        <v>118.8</v>
      </c>
      <c r="U24" s="32">
        <f t="shared" si="2"/>
        <v>27</v>
      </c>
      <c r="V24" s="33">
        <v>82.41</v>
      </c>
      <c r="W24" s="34"/>
      <c r="X24" s="35">
        <v>0</v>
      </c>
      <c r="Y24" s="35">
        <v>0</v>
      </c>
      <c r="Z24" s="36">
        <f t="shared" si="12"/>
        <v>82.41</v>
      </c>
      <c r="AA24" s="32">
        <f t="shared" si="3"/>
        <v>29</v>
      </c>
      <c r="AB24" s="33">
        <v>69.39</v>
      </c>
      <c r="AC24" s="34">
        <v>3</v>
      </c>
      <c r="AD24" s="35">
        <v>0</v>
      </c>
      <c r="AE24" s="35">
        <v>0</v>
      </c>
      <c r="AF24" s="36">
        <f t="shared" si="13"/>
        <v>84.39</v>
      </c>
      <c r="AG24" s="32">
        <f t="shared" si="4"/>
        <v>25</v>
      </c>
      <c r="AH24" s="33">
        <v>108.08</v>
      </c>
      <c r="AI24" s="34">
        <v>3</v>
      </c>
      <c r="AJ24" s="35">
        <v>0</v>
      </c>
      <c r="AK24" s="35">
        <v>0</v>
      </c>
      <c r="AL24" s="36">
        <f t="shared" si="14"/>
        <v>123.08</v>
      </c>
      <c r="AM24" s="32">
        <f t="shared" si="5"/>
        <v>32</v>
      </c>
      <c r="AN24" s="37" t="s">
        <v>35</v>
      </c>
    </row>
    <row r="25" spans="1:40" s="37" customFormat="1" ht="15.75">
      <c r="A25" s="28" t="s">
        <v>58</v>
      </c>
      <c r="B25" s="29"/>
      <c r="C25" s="30"/>
      <c r="D25" s="31"/>
      <c r="E25" s="52">
        <f t="shared" si="0"/>
        <v>22</v>
      </c>
      <c r="F25" s="53">
        <f t="shared" si="6"/>
        <v>115</v>
      </c>
      <c r="G25" s="54">
        <f t="shared" si="7"/>
        <v>1</v>
      </c>
      <c r="H25" s="55">
        <f t="shared" si="8"/>
        <v>6</v>
      </c>
      <c r="I25" s="56">
        <f t="shared" si="9"/>
        <v>394.79</v>
      </c>
      <c r="J25" s="33">
        <v>69.3</v>
      </c>
      <c r="K25" s="34"/>
      <c r="L25" s="35">
        <v>0</v>
      </c>
      <c r="M25" s="35">
        <v>0</v>
      </c>
      <c r="N25" s="36">
        <f t="shared" si="10"/>
        <v>69.3</v>
      </c>
      <c r="O25" s="32">
        <f t="shared" si="1"/>
        <v>21</v>
      </c>
      <c r="P25" s="33">
        <v>84.38</v>
      </c>
      <c r="Q25" s="34">
        <v>3</v>
      </c>
      <c r="R25" s="35">
        <v>0</v>
      </c>
      <c r="S25" s="35">
        <v>0</v>
      </c>
      <c r="T25" s="36">
        <f t="shared" si="11"/>
        <v>99.38</v>
      </c>
      <c r="U25" s="32">
        <f t="shared" si="2"/>
        <v>24</v>
      </c>
      <c r="V25" s="33">
        <v>59.82</v>
      </c>
      <c r="W25" s="34">
        <v>1</v>
      </c>
      <c r="X25" s="35">
        <v>0</v>
      </c>
      <c r="Y25" s="35">
        <v>0</v>
      </c>
      <c r="Z25" s="36">
        <f t="shared" si="12"/>
        <v>64.82</v>
      </c>
      <c r="AA25" s="32">
        <f t="shared" si="3"/>
        <v>23</v>
      </c>
      <c r="AB25" s="33">
        <v>60.22</v>
      </c>
      <c r="AC25" s="34">
        <v>1</v>
      </c>
      <c r="AD25" s="35">
        <v>0</v>
      </c>
      <c r="AE25" s="35">
        <v>0</v>
      </c>
      <c r="AF25" s="36">
        <f t="shared" si="13"/>
        <v>65.22</v>
      </c>
      <c r="AG25" s="32">
        <f t="shared" si="4"/>
        <v>22</v>
      </c>
      <c r="AH25" s="33">
        <v>81.07</v>
      </c>
      <c r="AI25" s="34">
        <v>1</v>
      </c>
      <c r="AJ25" s="35">
        <v>1</v>
      </c>
      <c r="AK25" s="35">
        <v>0</v>
      </c>
      <c r="AL25" s="36">
        <f t="shared" si="14"/>
        <v>96.07</v>
      </c>
      <c r="AM25" s="32">
        <f t="shared" si="5"/>
        <v>25</v>
      </c>
      <c r="AN25" s="37" t="s">
        <v>56</v>
      </c>
    </row>
    <row r="26" spans="1:40" s="37" customFormat="1" ht="15.75">
      <c r="A26" s="28" t="s">
        <v>59</v>
      </c>
      <c r="B26" s="29"/>
      <c r="C26" s="30"/>
      <c r="D26" s="31"/>
      <c r="E26" s="52">
        <f t="shared" si="0"/>
        <v>10</v>
      </c>
      <c r="F26" s="53">
        <f aca="true" t="shared" si="15" ref="F26:F37">O26+U26+AA26+AG26+AM26</f>
        <v>55</v>
      </c>
      <c r="G26" s="54">
        <f aca="true" t="shared" si="16" ref="G26:G37">IF(K26=0,1,0)+IF(Q26=0,1,0)+IF(W26=0,1,0)+IF(AC26=0,1,0)+IF(AI26=0,1,0)</f>
        <v>4</v>
      </c>
      <c r="H26" s="55">
        <f aca="true" t="shared" si="17" ref="H26:H37">K26+Q26+W26+AC26+AI26</f>
        <v>6</v>
      </c>
      <c r="I26" s="56">
        <f aca="true" t="shared" si="18" ref="I26:I37">N26+T26+Z26+AF26+AL26</f>
        <v>258.74</v>
      </c>
      <c r="J26" s="33">
        <v>40.83</v>
      </c>
      <c r="K26" s="34"/>
      <c r="L26" s="35">
        <v>0</v>
      </c>
      <c r="M26" s="35">
        <v>0</v>
      </c>
      <c r="N26" s="36">
        <f aca="true" t="shared" si="19" ref="N26:N37">IF((OR(J26="",J26="DNF",J26="DQ",J26="DNC")),"",(J26+(5*K26)+(L26*10)-(M26*10)))</f>
        <v>40.83</v>
      </c>
      <c r="O26" s="32">
        <f t="shared" si="1"/>
        <v>9</v>
      </c>
      <c r="P26" s="33">
        <v>52.63</v>
      </c>
      <c r="Q26" s="34">
        <v>6</v>
      </c>
      <c r="R26" s="35">
        <v>0</v>
      </c>
      <c r="S26" s="35">
        <v>0</v>
      </c>
      <c r="T26" s="36">
        <f aca="true" t="shared" si="20" ref="T26:T37">IF((OR(P26="",P26="DNF",P26="DQ",P26="DNC")),"",(P26+(5*Q26)+(R26*10)-(S26*10)))</f>
        <v>82.63</v>
      </c>
      <c r="U26" s="32">
        <f t="shared" si="2"/>
        <v>16</v>
      </c>
      <c r="V26" s="33">
        <v>46.22</v>
      </c>
      <c r="W26" s="45">
        <v>0</v>
      </c>
      <c r="X26" s="35">
        <v>0</v>
      </c>
      <c r="Y26" s="35">
        <v>0</v>
      </c>
      <c r="Z26" s="36">
        <f aca="true" t="shared" si="21" ref="Z26:Z37">IF((OR(V26="",V26="DNF",V26="DQ",V26="DNC")),"",(V26+(5*W26)+(X26*10)-(Y26*10)))</f>
        <v>46.22</v>
      </c>
      <c r="AA26" s="32">
        <f t="shared" si="3"/>
        <v>12</v>
      </c>
      <c r="AB26" s="33">
        <v>42.11</v>
      </c>
      <c r="AC26" s="34"/>
      <c r="AD26" s="35">
        <v>0</v>
      </c>
      <c r="AE26" s="35">
        <v>0</v>
      </c>
      <c r="AF26" s="36">
        <f aca="true" t="shared" si="22" ref="AF26:AF37">IF((OR(AB26="",AB26="DNF",AB26="DQ",AB26="DNC")),"",(AB26+(5*AC26)+(AD26*10)-(AE26*10)))</f>
        <v>42.11</v>
      </c>
      <c r="AG26" s="32">
        <f t="shared" si="4"/>
        <v>9</v>
      </c>
      <c r="AH26" s="33">
        <v>46.95</v>
      </c>
      <c r="AI26" s="34"/>
      <c r="AJ26" s="35">
        <v>0</v>
      </c>
      <c r="AK26" s="35">
        <v>0</v>
      </c>
      <c r="AL26" s="36">
        <f aca="true" t="shared" si="23" ref="AL26:AL37">IF((OR(AH26="",AH26="DNF",AH26="DQ",AH26="DNC")),"",(AH26+(5*AI26)+(AJ26*10)-(AK26*10)))</f>
        <v>46.95</v>
      </c>
      <c r="AM26" s="32">
        <f t="shared" si="5"/>
        <v>9</v>
      </c>
      <c r="AN26" s="37" t="s">
        <v>48</v>
      </c>
    </row>
    <row r="27" spans="1:40" s="37" customFormat="1" ht="15.75">
      <c r="A27" s="28" t="s">
        <v>60</v>
      </c>
      <c r="B27" s="29"/>
      <c r="C27" s="30"/>
      <c r="D27" s="31"/>
      <c r="E27" s="52">
        <f t="shared" si="0"/>
        <v>34</v>
      </c>
      <c r="F27" s="53">
        <f t="shared" si="15"/>
        <v>167</v>
      </c>
      <c r="G27" s="54">
        <f t="shared" si="16"/>
        <v>2</v>
      </c>
      <c r="H27" s="55">
        <f t="shared" si="17"/>
        <v>10</v>
      </c>
      <c r="I27" s="56">
        <f t="shared" si="18"/>
        <v>906.7099999999999</v>
      </c>
      <c r="J27" s="33">
        <v>178.7</v>
      </c>
      <c r="K27" s="34">
        <v>3</v>
      </c>
      <c r="L27" s="35">
        <v>0</v>
      </c>
      <c r="M27" s="35">
        <v>0</v>
      </c>
      <c r="N27" s="36">
        <f t="shared" si="19"/>
        <v>193.7</v>
      </c>
      <c r="O27" s="32">
        <f t="shared" si="1"/>
        <v>34</v>
      </c>
      <c r="P27" s="33">
        <v>158.84</v>
      </c>
      <c r="Q27" s="34">
        <v>5</v>
      </c>
      <c r="R27" s="35">
        <v>0</v>
      </c>
      <c r="S27" s="35">
        <v>0</v>
      </c>
      <c r="T27" s="36">
        <f t="shared" si="20"/>
        <v>183.84</v>
      </c>
      <c r="U27" s="32">
        <f t="shared" si="2"/>
        <v>33</v>
      </c>
      <c r="V27" s="33">
        <v>178.89</v>
      </c>
      <c r="W27" s="34">
        <v>2</v>
      </c>
      <c r="X27" s="35">
        <v>0</v>
      </c>
      <c r="Y27" s="35">
        <v>0</v>
      </c>
      <c r="Z27" s="36">
        <f t="shared" si="21"/>
        <v>188.89</v>
      </c>
      <c r="AA27" s="32">
        <f t="shared" si="3"/>
        <v>34</v>
      </c>
      <c r="AB27" s="33">
        <v>157.65</v>
      </c>
      <c r="AC27" s="34"/>
      <c r="AD27" s="35">
        <v>0</v>
      </c>
      <c r="AE27" s="35">
        <v>0</v>
      </c>
      <c r="AF27" s="36">
        <f t="shared" si="22"/>
        <v>157.65</v>
      </c>
      <c r="AG27" s="32">
        <f t="shared" si="4"/>
        <v>33</v>
      </c>
      <c r="AH27" s="33">
        <v>182.63</v>
      </c>
      <c r="AI27" s="34"/>
      <c r="AJ27" s="35">
        <v>0</v>
      </c>
      <c r="AK27" s="35">
        <v>0</v>
      </c>
      <c r="AL27" s="36">
        <f t="shared" si="23"/>
        <v>182.63</v>
      </c>
      <c r="AM27" s="32">
        <f t="shared" si="5"/>
        <v>33</v>
      </c>
      <c r="AN27" s="37" t="s">
        <v>29</v>
      </c>
    </row>
    <row r="28" spans="1:40" s="37" customFormat="1" ht="15.75">
      <c r="A28" s="28" t="s">
        <v>61</v>
      </c>
      <c r="B28" s="29"/>
      <c r="C28" s="30"/>
      <c r="D28" s="31"/>
      <c r="E28" s="52">
        <f t="shared" si="0"/>
        <v>17</v>
      </c>
      <c r="F28" s="53">
        <f t="shared" si="15"/>
        <v>80</v>
      </c>
      <c r="G28" s="54">
        <f t="shared" si="16"/>
        <v>4</v>
      </c>
      <c r="H28" s="55">
        <f t="shared" si="17"/>
        <v>3</v>
      </c>
      <c r="I28" s="56">
        <f t="shared" si="18"/>
        <v>303.69</v>
      </c>
      <c r="J28" s="33">
        <v>50.33</v>
      </c>
      <c r="K28" s="34"/>
      <c r="L28" s="35">
        <v>0</v>
      </c>
      <c r="M28" s="35">
        <v>0</v>
      </c>
      <c r="N28" s="36">
        <f t="shared" si="19"/>
        <v>50.33</v>
      </c>
      <c r="O28" s="32">
        <f t="shared" si="1"/>
        <v>15</v>
      </c>
      <c r="P28" s="33">
        <v>60.07</v>
      </c>
      <c r="Q28" s="34">
        <v>3</v>
      </c>
      <c r="R28" s="35">
        <v>0</v>
      </c>
      <c r="S28" s="35">
        <v>0</v>
      </c>
      <c r="T28" s="36">
        <f t="shared" si="20"/>
        <v>75.07</v>
      </c>
      <c r="U28" s="32">
        <f t="shared" si="2"/>
        <v>12</v>
      </c>
      <c r="V28" s="33">
        <v>59.39</v>
      </c>
      <c r="W28" s="45">
        <v>0</v>
      </c>
      <c r="X28" s="35">
        <v>0</v>
      </c>
      <c r="Y28" s="35">
        <v>0</v>
      </c>
      <c r="Z28" s="36">
        <f t="shared" si="21"/>
        <v>59.39</v>
      </c>
      <c r="AA28" s="32">
        <f t="shared" si="3"/>
        <v>19</v>
      </c>
      <c r="AB28" s="33">
        <v>60.42</v>
      </c>
      <c r="AC28" s="34"/>
      <c r="AD28" s="35">
        <v>0</v>
      </c>
      <c r="AE28" s="35">
        <v>0</v>
      </c>
      <c r="AF28" s="36">
        <f t="shared" si="22"/>
        <v>60.42</v>
      </c>
      <c r="AG28" s="32">
        <f t="shared" si="4"/>
        <v>20</v>
      </c>
      <c r="AH28" s="33">
        <v>58.48</v>
      </c>
      <c r="AI28" s="34"/>
      <c r="AJ28" s="35">
        <v>0</v>
      </c>
      <c r="AK28" s="35">
        <v>0</v>
      </c>
      <c r="AL28" s="36">
        <f t="shared" si="23"/>
        <v>58.48</v>
      </c>
      <c r="AM28" s="32">
        <f t="shared" si="5"/>
        <v>14</v>
      </c>
      <c r="AN28" s="37" t="s">
        <v>42</v>
      </c>
    </row>
    <row r="29" spans="1:40" s="37" customFormat="1" ht="15.75">
      <c r="A29" s="28" t="s">
        <v>62</v>
      </c>
      <c r="B29" s="29"/>
      <c r="C29" s="30"/>
      <c r="D29" s="31"/>
      <c r="E29" s="52">
        <f t="shared" si="0"/>
        <v>24</v>
      </c>
      <c r="F29" s="53">
        <f t="shared" si="15"/>
        <v>117</v>
      </c>
      <c r="G29" s="54">
        <f t="shared" si="16"/>
        <v>4</v>
      </c>
      <c r="H29" s="55">
        <f t="shared" si="17"/>
        <v>2</v>
      </c>
      <c r="I29" s="56">
        <f t="shared" si="18"/>
        <v>404.25</v>
      </c>
      <c r="J29" s="33">
        <v>70.88</v>
      </c>
      <c r="K29" s="34"/>
      <c r="L29" s="35">
        <v>0</v>
      </c>
      <c r="M29" s="35">
        <v>0</v>
      </c>
      <c r="N29" s="36">
        <f t="shared" si="19"/>
        <v>70.88</v>
      </c>
      <c r="O29" s="32">
        <f t="shared" si="1"/>
        <v>22</v>
      </c>
      <c r="P29" s="33">
        <v>89.62</v>
      </c>
      <c r="Q29" s="34">
        <v>2</v>
      </c>
      <c r="R29" s="35">
        <v>0</v>
      </c>
      <c r="S29" s="35">
        <v>0</v>
      </c>
      <c r="T29" s="36">
        <f t="shared" si="20"/>
        <v>99.62</v>
      </c>
      <c r="U29" s="32">
        <f t="shared" si="2"/>
        <v>25</v>
      </c>
      <c r="V29" s="33">
        <v>72.71</v>
      </c>
      <c r="W29" s="34"/>
      <c r="X29" s="35">
        <v>0</v>
      </c>
      <c r="Y29" s="35">
        <v>0</v>
      </c>
      <c r="Z29" s="36">
        <f t="shared" si="21"/>
        <v>72.71</v>
      </c>
      <c r="AA29" s="32">
        <f t="shared" si="3"/>
        <v>24</v>
      </c>
      <c r="AB29" s="33">
        <v>75.49</v>
      </c>
      <c r="AC29" s="34"/>
      <c r="AD29" s="35">
        <v>0</v>
      </c>
      <c r="AE29" s="35">
        <v>0</v>
      </c>
      <c r="AF29" s="36">
        <f t="shared" si="22"/>
        <v>75.49</v>
      </c>
      <c r="AG29" s="32">
        <f t="shared" si="4"/>
        <v>24</v>
      </c>
      <c r="AH29" s="33">
        <v>85.55</v>
      </c>
      <c r="AI29" s="34"/>
      <c r="AJ29" s="35">
        <v>0</v>
      </c>
      <c r="AK29" s="35">
        <v>0</v>
      </c>
      <c r="AL29" s="36">
        <f t="shared" si="23"/>
        <v>85.55</v>
      </c>
      <c r="AM29" s="32">
        <f t="shared" si="5"/>
        <v>22</v>
      </c>
      <c r="AN29" s="37" t="s">
        <v>63</v>
      </c>
    </row>
    <row r="30" spans="1:40" s="37" customFormat="1" ht="15.75">
      <c r="A30" s="28" t="s">
        <v>64</v>
      </c>
      <c r="B30" s="29"/>
      <c r="C30" s="30"/>
      <c r="D30" s="31"/>
      <c r="E30" s="52">
        <f t="shared" si="0"/>
        <v>20</v>
      </c>
      <c r="F30" s="53">
        <f t="shared" si="15"/>
        <v>94</v>
      </c>
      <c r="G30" s="54">
        <f t="shared" si="16"/>
        <v>2</v>
      </c>
      <c r="H30" s="55">
        <f t="shared" si="17"/>
        <v>10</v>
      </c>
      <c r="I30" s="56">
        <f t="shared" si="18"/>
        <v>351.91999999999996</v>
      </c>
      <c r="J30" s="33">
        <v>51.76</v>
      </c>
      <c r="K30" s="34">
        <v>4</v>
      </c>
      <c r="L30" s="35">
        <v>0</v>
      </c>
      <c r="M30" s="35">
        <v>0</v>
      </c>
      <c r="N30" s="36">
        <f t="shared" si="19"/>
        <v>71.75999999999999</v>
      </c>
      <c r="O30" s="32">
        <f t="shared" si="1"/>
        <v>23</v>
      </c>
      <c r="P30" s="33">
        <v>67.9</v>
      </c>
      <c r="Q30" s="34">
        <v>4</v>
      </c>
      <c r="R30" s="35">
        <v>0</v>
      </c>
      <c r="S30" s="35">
        <v>0</v>
      </c>
      <c r="T30" s="36">
        <f t="shared" si="20"/>
        <v>87.9</v>
      </c>
      <c r="U30" s="32">
        <f t="shared" si="2"/>
        <v>18</v>
      </c>
      <c r="V30" s="33">
        <v>55.48</v>
      </c>
      <c r="W30" s="34"/>
      <c r="X30" s="35">
        <v>0</v>
      </c>
      <c r="Y30" s="35">
        <v>0</v>
      </c>
      <c r="Z30" s="36">
        <f t="shared" si="21"/>
        <v>55.48</v>
      </c>
      <c r="AA30" s="32">
        <f t="shared" si="3"/>
        <v>17</v>
      </c>
      <c r="AB30" s="33">
        <v>55.88</v>
      </c>
      <c r="AC30" s="34"/>
      <c r="AD30" s="35">
        <v>0</v>
      </c>
      <c r="AE30" s="35">
        <v>0</v>
      </c>
      <c r="AF30" s="36">
        <f t="shared" si="22"/>
        <v>55.88</v>
      </c>
      <c r="AG30" s="32">
        <f t="shared" si="4"/>
        <v>16</v>
      </c>
      <c r="AH30" s="33">
        <v>60.9</v>
      </c>
      <c r="AI30" s="34">
        <v>2</v>
      </c>
      <c r="AJ30" s="35">
        <v>1</v>
      </c>
      <c r="AK30" s="35">
        <v>0</v>
      </c>
      <c r="AL30" s="36">
        <f t="shared" si="23"/>
        <v>80.9</v>
      </c>
      <c r="AM30" s="32">
        <f t="shared" si="5"/>
        <v>20</v>
      </c>
      <c r="AN30" s="37" t="s">
        <v>31</v>
      </c>
    </row>
    <row r="31" spans="1:40" s="37" customFormat="1" ht="15.75">
      <c r="A31" s="28" t="s">
        <v>65</v>
      </c>
      <c r="B31" s="29"/>
      <c r="C31" s="30"/>
      <c r="D31" s="31"/>
      <c r="E31" s="52">
        <f t="shared" si="0"/>
        <v>31</v>
      </c>
      <c r="F31" s="53">
        <f t="shared" si="15"/>
        <v>145</v>
      </c>
      <c r="G31" s="54">
        <f t="shared" si="16"/>
        <v>2</v>
      </c>
      <c r="H31" s="55">
        <f t="shared" si="17"/>
        <v>7</v>
      </c>
      <c r="I31" s="56">
        <f t="shared" si="18"/>
        <v>529.98</v>
      </c>
      <c r="J31" s="33">
        <v>90.37</v>
      </c>
      <c r="K31" s="34"/>
      <c r="L31" s="35">
        <v>0</v>
      </c>
      <c r="M31" s="35">
        <v>0</v>
      </c>
      <c r="N31" s="36">
        <f t="shared" si="19"/>
        <v>90.37</v>
      </c>
      <c r="O31" s="32">
        <f t="shared" si="1"/>
        <v>27</v>
      </c>
      <c r="P31" s="33">
        <v>111.52</v>
      </c>
      <c r="Q31" s="34">
        <v>4</v>
      </c>
      <c r="R31" s="35">
        <v>0</v>
      </c>
      <c r="S31" s="35">
        <v>0</v>
      </c>
      <c r="T31" s="36">
        <f t="shared" si="20"/>
        <v>131.51999999999998</v>
      </c>
      <c r="U31" s="32">
        <f t="shared" si="2"/>
        <v>30</v>
      </c>
      <c r="V31" s="33">
        <v>79.44</v>
      </c>
      <c r="W31" s="34"/>
      <c r="X31" s="35">
        <v>0</v>
      </c>
      <c r="Y31" s="35">
        <v>0</v>
      </c>
      <c r="Z31" s="36">
        <f t="shared" si="21"/>
        <v>79.44</v>
      </c>
      <c r="AA31" s="32">
        <f t="shared" si="3"/>
        <v>27</v>
      </c>
      <c r="AB31" s="33">
        <v>98.2</v>
      </c>
      <c r="AC31" s="34">
        <v>2</v>
      </c>
      <c r="AD31" s="35">
        <v>0</v>
      </c>
      <c r="AE31" s="35">
        <v>0</v>
      </c>
      <c r="AF31" s="36">
        <f t="shared" si="22"/>
        <v>108.2</v>
      </c>
      <c r="AG31" s="32">
        <f t="shared" si="4"/>
        <v>30</v>
      </c>
      <c r="AH31" s="33">
        <v>115.45</v>
      </c>
      <c r="AI31" s="34">
        <v>1</v>
      </c>
      <c r="AJ31" s="35">
        <v>0</v>
      </c>
      <c r="AK31" s="35">
        <v>0</v>
      </c>
      <c r="AL31" s="36">
        <f t="shared" si="23"/>
        <v>120.45</v>
      </c>
      <c r="AM31" s="32">
        <f t="shared" si="5"/>
        <v>31</v>
      </c>
      <c r="AN31" s="37" t="s">
        <v>31</v>
      </c>
    </row>
    <row r="32" spans="1:40" s="37" customFormat="1" ht="15.75">
      <c r="A32" s="28" t="s">
        <v>66</v>
      </c>
      <c r="B32" s="29"/>
      <c r="C32" s="30"/>
      <c r="D32" s="31"/>
      <c r="E32" s="52">
        <f t="shared" si="0"/>
        <v>23</v>
      </c>
      <c r="F32" s="53">
        <f t="shared" si="15"/>
        <v>116</v>
      </c>
      <c r="G32" s="54">
        <f t="shared" si="16"/>
        <v>4</v>
      </c>
      <c r="H32" s="55">
        <f t="shared" si="17"/>
        <v>2</v>
      </c>
      <c r="I32" s="56">
        <f t="shared" si="18"/>
        <v>1268.8999999999999</v>
      </c>
      <c r="J32" s="33">
        <v>90.59</v>
      </c>
      <c r="K32" s="34"/>
      <c r="L32" s="35">
        <v>0</v>
      </c>
      <c r="M32" s="35">
        <v>0</v>
      </c>
      <c r="N32" s="36">
        <f t="shared" si="19"/>
        <v>90.59</v>
      </c>
      <c r="O32" s="32">
        <f t="shared" si="1"/>
        <v>28</v>
      </c>
      <c r="P32" s="33">
        <v>999</v>
      </c>
      <c r="Q32" s="34"/>
      <c r="R32" s="35">
        <v>0</v>
      </c>
      <c r="S32" s="35">
        <v>0</v>
      </c>
      <c r="T32" s="36">
        <f t="shared" si="20"/>
        <v>999</v>
      </c>
      <c r="U32" s="32">
        <f t="shared" si="2"/>
        <v>34</v>
      </c>
      <c r="V32" s="33">
        <v>54.88</v>
      </c>
      <c r="W32" s="34"/>
      <c r="X32" s="35">
        <v>0</v>
      </c>
      <c r="Y32" s="35">
        <v>0</v>
      </c>
      <c r="Z32" s="36">
        <f t="shared" si="21"/>
        <v>54.88</v>
      </c>
      <c r="AA32" s="32">
        <f t="shared" si="3"/>
        <v>16</v>
      </c>
      <c r="AB32" s="33">
        <v>50.58</v>
      </c>
      <c r="AC32" s="34">
        <v>2</v>
      </c>
      <c r="AD32" s="35">
        <v>0</v>
      </c>
      <c r="AE32" s="35">
        <v>0</v>
      </c>
      <c r="AF32" s="36">
        <f t="shared" si="22"/>
        <v>60.58</v>
      </c>
      <c r="AG32" s="32">
        <f t="shared" si="4"/>
        <v>21</v>
      </c>
      <c r="AH32" s="33">
        <v>63.85</v>
      </c>
      <c r="AI32" s="34"/>
      <c r="AJ32" s="35">
        <v>0</v>
      </c>
      <c r="AK32" s="35">
        <v>0</v>
      </c>
      <c r="AL32" s="36">
        <f t="shared" si="23"/>
        <v>63.85</v>
      </c>
      <c r="AM32" s="32">
        <f t="shared" si="5"/>
        <v>17</v>
      </c>
      <c r="AN32" s="37" t="s">
        <v>25</v>
      </c>
    </row>
    <row r="33" spans="1:40" s="37" customFormat="1" ht="15.75">
      <c r="A33" s="28" t="s">
        <v>67</v>
      </c>
      <c r="B33" s="29"/>
      <c r="C33" s="30"/>
      <c r="D33" s="31"/>
      <c r="E33" s="52">
        <f t="shared" si="0"/>
        <v>30</v>
      </c>
      <c r="F33" s="53">
        <f t="shared" si="15"/>
        <v>144</v>
      </c>
      <c r="G33" s="54">
        <f t="shared" si="16"/>
        <v>1</v>
      </c>
      <c r="H33" s="55">
        <f t="shared" si="17"/>
        <v>13</v>
      </c>
      <c r="I33" s="56">
        <f t="shared" si="18"/>
        <v>550.77</v>
      </c>
      <c r="J33" s="33">
        <v>73.38</v>
      </c>
      <c r="K33" s="34">
        <v>2</v>
      </c>
      <c r="L33" s="35">
        <v>0</v>
      </c>
      <c r="M33" s="35">
        <v>0</v>
      </c>
      <c r="N33" s="36">
        <f t="shared" si="19"/>
        <v>83.38</v>
      </c>
      <c r="O33" s="32">
        <f t="shared" si="1"/>
        <v>26</v>
      </c>
      <c r="P33" s="33">
        <v>97.96</v>
      </c>
      <c r="Q33" s="34">
        <v>8</v>
      </c>
      <c r="R33" s="35">
        <v>0</v>
      </c>
      <c r="S33" s="35">
        <v>0</v>
      </c>
      <c r="T33" s="36">
        <f t="shared" si="20"/>
        <v>137.95999999999998</v>
      </c>
      <c r="U33" s="32">
        <f t="shared" si="2"/>
        <v>31</v>
      </c>
      <c r="V33" s="33">
        <v>92.14</v>
      </c>
      <c r="W33" s="45">
        <v>1</v>
      </c>
      <c r="X33" s="35">
        <v>0</v>
      </c>
      <c r="Y33" s="35">
        <v>0</v>
      </c>
      <c r="Z33" s="36">
        <f t="shared" si="21"/>
        <v>97.14</v>
      </c>
      <c r="AA33" s="32">
        <f t="shared" si="3"/>
        <v>31</v>
      </c>
      <c r="AB33" s="33">
        <v>128.19</v>
      </c>
      <c r="AC33" s="34">
        <v>2</v>
      </c>
      <c r="AD33" s="35">
        <v>0</v>
      </c>
      <c r="AE33" s="35">
        <v>0</v>
      </c>
      <c r="AF33" s="36">
        <f t="shared" si="22"/>
        <v>138.19</v>
      </c>
      <c r="AG33" s="32">
        <f t="shared" si="4"/>
        <v>32</v>
      </c>
      <c r="AH33" s="33">
        <v>94.1</v>
      </c>
      <c r="AI33" s="34"/>
      <c r="AJ33" s="35">
        <v>0</v>
      </c>
      <c r="AK33" s="35">
        <v>0</v>
      </c>
      <c r="AL33" s="36">
        <f t="shared" si="23"/>
        <v>94.1</v>
      </c>
      <c r="AM33" s="32">
        <f t="shared" si="5"/>
        <v>24</v>
      </c>
      <c r="AN33" s="37" t="s">
        <v>29</v>
      </c>
    </row>
    <row r="34" spans="1:40" s="37" customFormat="1" ht="15.75">
      <c r="A34" s="28" t="s">
        <v>68</v>
      </c>
      <c r="B34" s="29"/>
      <c r="C34" s="30"/>
      <c r="D34" s="31"/>
      <c r="E34" s="52">
        <f t="shared" si="0"/>
        <v>21</v>
      </c>
      <c r="F34" s="53">
        <f t="shared" si="15"/>
        <v>114</v>
      </c>
      <c r="G34" s="54">
        <f t="shared" si="16"/>
        <v>0</v>
      </c>
      <c r="H34" s="55">
        <f t="shared" si="17"/>
        <v>7</v>
      </c>
      <c r="I34" s="56">
        <f t="shared" si="18"/>
        <v>391.26</v>
      </c>
      <c r="J34" s="33">
        <v>54</v>
      </c>
      <c r="K34" s="34">
        <v>1</v>
      </c>
      <c r="L34" s="35">
        <v>0</v>
      </c>
      <c r="M34" s="35">
        <v>0</v>
      </c>
      <c r="N34" s="36">
        <f t="shared" si="19"/>
        <v>59</v>
      </c>
      <c r="O34" s="32">
        <f t="shared" si="1"/>
        <v>19</v>
      </c>
      <c r="P34" s="33">
        <v>71.2</v>
      </c>
      <c r="Q34" s="34">
        <v>3</v>
      </c>
      <c r="R34" s="35">
        <v>1</v>
      </c>
      <c r="S34" s="35">
        <v>0</v>
      </c>
      <c r="T34" s="36">
        <f t="shared" si="20"/>
        <v>96.2</v>
      </c>
      <c r="U34" s="32">
        <f t="shared" si="2"/>
        <v>21</v>
      </c>
      <c r="V34" s="33">
        <v>83.97</v>
      </c>
      <c r="W34" s="34">
        <v>1</v>
      </c>
      <c r="X34" s="35">
        <v>0</v>
      </c>
      <c r="Y34" s="35">
        <v>0</v>
      </c>
      <c r="Z34" s="36">
        <f t="shared" si="21"/>
        <v>88.97</v>
      </c>
      <c r="AA34" s="32">
        <f t="shared" si="3"/>
        <v>30</v>
      </c>
      <c r="AB34" s="33">
        <v>60.65</v>
      </c>
      <c r="AC34" s="45">
        <v>1</v>
      </c>
      <c r="AD34" s="35">
        <v>0</v>
      </c>
      <c r="AE34" s="35">
        <v>0</v>
      </c>
      <c r="AF34" s="36">
        <f t="shared" si="22"/>
        <v>65.65</v>
      </c>
      <c r="AG34" s="32">
        <f t="shared" si="4"/>
        <v>23</v>
      </c>
      <c r="AH34" s="33">
        <v>76.44</v>
      </c>
      <c r="AI34" s="34">
        <v>1</v>
      </c>
      <c r="AJ34" s="35">
        <v>0</v>
      </c>
      <c r="AK34" s="35">
        <v>0</v>
      </c>
      <c r="AL34" s="36">
        <f t="shared" si="23"/>
        <v>81.44</v>
      </c>
      <c r="AM34" s="32">
        <f t="shared" si="5"/>
        <v>21</v>
      </c>
      <c r="AN34" s="37" t="s">
        <v>25</v>
      </c>
    </row>
    <row r="35" spans="1:40" s="37" customFormat="1" ht="15.75">
      <c r="A35" s="28" t="s">
        <v>69</v>
      </c>
      <c r="B35" s="29"/>
      <c r="C35" s="30"/>
      <c r="D35" s="31"/>
      <c r="E35" s="52">
        <f t="shared" si="0"/>
        <v>12</v>
      </c>
      <c r="F35" s="53">
        <f t="shared" si="15"/>
        <v>59</v>
      </c>
      <c r="G35" s="54">
        <f t="shared" si="16"/>
        <v>2</v>
      </c>
      <c r="H35" s="55">
        <f t="shared" si="17"/>
        <v>8</v>
      </c>
      <c r="I35" s="56">
        <f t="shared" si="18"/>
        <v>278.13</v>
      </c>
      <c r="J35" s="33">
        <v>35.39</v>
      </c>
      <c r="K35" s="34">
        <v>2</v>
      </c>
      <c r="L35" s="35">
        <v>0</v>
      </c>
      <c r="M35" s="35">
        <v>0</v>
      </c>
      <c r="N35" s="36">
        <f t="shared" si="19"/>
        <v>45.39</v>
      </c>
      <c r="O35" s="32">
        <f t="shared" si="1"/>
        <v>13</v>
      </c>
      <c r="P35" s="33">
        <v>46.51</v>
      </c>
      <c r="Q35" s="34">
        <v>4</v>
      </c>
      <c r="R35" s="35">
        <v>0</v>
      </c>
      <c r="S35" s="35">
        <v>0</v>
      </c>
      <c r="T35" s="36">
        <f t="shared" si="20"/>
        <v>66.50999999999999</v>
      </c>
      <c r="U35" s="32">
        <f t="shared" si="2"/>
        <v>8</v>
      </c>
      <c r="V35" s="33">
        <v>38.18</v>
      </c>
      <c r="W35" s="34"/>
      <c r="X35" s="35">
        <v>1</v>
      </c>
      <c r="Y35" s="35">
        <v>0</v>
      </c>
      <c r="Z35" s="36">
        <f t="shared" si="21"/>
        <v>48.18</v>
      </c>
      <c r="AA35" s="32">
        <f t="shared" si="3"/>
        <v>13</v>
      </c>
      <c r="AB35" s="33">
        <v>38.4</v>
      </c>
      <c r="AC35" s="34"/>
      <c r="AD35" s="35">
        <v>0</v>
      </c>
      <c r="AE35" s="35">
        <v>0</v>
      </c>
      <c r="AF35" s="36">
        <f t="shared" si="22"/>
        <v>38.4</v>
      </c>
      <c r="AG35" s="32">
        <f t="shared" si="4"/>
        <v>6</v>
      </c>
      <c r="AH35" s="33">
        <v>69.65</v>
      </c>
      <c r="AI35" s="34">
        <v>2</v>
      </c>
      <c r="AJ35" s="35">
        <v>0</v>
      </c>
      <c r="AK35" s="35">
        <v>0</v>
      </c>
      <c r="AL35" s="36">
        <f t="shared" si="23"/>
        <v>79.65</v>
      </c>
      <c r="AM35" s="32">
        <f t="shared" si="5"/>
        <v>19</v>
      </c>
      <c r="AN35" s="37" t="s">
        <v>31</v>
      </c>
    </row>
    <row r="36" spans="1:40" s="37" customFormat="1" ht="15.75">
      <c r="A36" s="28" t="s">
        <v>70</v>
      </c>
      <c r="B36" s="29"/>
      <c r="C36" s="30"/>
      <c r="D36" s="31"/>
      <c r="E36" s="52">
        <f t="shared" si="0"/>
        <v>4</v>
      </c>
      <c r="F36" s="53">
        <f t="shared" si="15"/>
        <v>25</v>
      </c>
      <c r="G36" s="54">
        <f t="shared" si="16"/>
        <v>4</v>
      </c>
      <c r="H36" s="55">
        <f t="shared" si="17"/>
        <v>4</v>
      </c>
      <c r="I36" s="56">
        <f t="shared" si="18"/>
        <v>217.08</v>
      </c>
      <c r="J36" s="33">
        <v>34.83</v>
      </c>
      <c r="K36" s="34"/>
      <c r="L36" s="35">
        <v>0</v>
      </c>
      <c r="M36" s="35">
        <v>0</v>
      </c>
      <c r="N36" s="36">
        <f t="shared" si="19"/>
        <v>34.83</v>
      </c>
      <c r="O36" s="32">
        <f t="shared" si="1"/>
        <v>3</v>
      </c>
      <c r="P36" s="33">
        <v>51.02</v>
      </c>
      <c r="Q36" s="45">
        <v>4</v>
      </c>
      <c r="R36" s="35">
        <v>0</v>
      </c>
      <c r="S36" s="35">
        <v>0</v>
      </c>
      <c r="T36" s="36">
        <f t="shared" si="20"/>
        <v>71.02000000000001</v>
      </c>
      <c r="U36" s="32">
        <f t="shared" si="2"/>
        <v>10</v>
      </c>
      <c r="V36" s="33">
        <v>33.92</v>
      </c>
      <c r="W36" s="34"/>
      <c r="X36" s="35">
        <v>0</v>
      </c>
      <c r="Y36" s="35">
        <v>0</v>
      </c>
      <c r="Z36" s="36">
        <f t="shared" si="21"/>
        <v>33.92</v>
      </c>
      <c r="AA36" s="32">
        <f t="shared" si="3"/>
        <v>3</v>
      </c>
      <c r="AB36" s="33">
        <v>38.1</v>
      </c>
      <c r="AC36" s="34"/>
      <c r="AD36" s="35">
        <v>0</v>
      </c>
      <c r="AE36" s="35">
        <v>0</v>
      </c>
      <c r="AF36" s="36">
        <f t="shared" si="22"/>
        <v>38.1</v>
      </c>
      <c r="AG36" s="32">
        <f t="shared" si="4"/>
        <v>5</v>
      </c>
      <c r="AH36" s="33">
        <v>39.21</v>
      </c>
      <c r="AI36" s="34"/>
      <c r="AJ36" s="35">
        <v>0</v>
      </c>
      <c r="AK36" s="35">
        <v>0</v>
      </c>
      <c r="AL36" s="36">
        <f t="shared" si="23"/>
        <v>39.21</v>
      </c>
      <c r="AM36" s="32">
        <f t="shared" si="5"/>
        <v>4</v>
      </c>
      <c r="AN36" s="37" t="s">
        <v>25</v>
      </c>
    </row>
    <row r="37" spans="1:40" s="37" customFormat="1" ht="15.75">
      <c r="A37" s="28" t="s">
        <v>71</v>
      </c>
      <c r="B37" s="29"/>
      <c r="C37" s="30"/>
      <c r="D37" s="31"/>
      <c r="E37" s="52">
        <f t="shared" si="0"/>
        <v>7</v>
      </c>
      <c r="F37" s="53">
        <f t="shared" si="15"/>
        <v>42</v>
      </c>
      <c r="G37" s="54">
        <f t="shared" si="16"/>
        <v>4</v>
      </c>
      <c r="H37" s="55">
        <f t="shared" si="17"/>
        <v>4</v>
      </c>
      <c r="I37" s="56">
        <f t="shared" si="18"/>
        <v>245.56</v>
      </c>
      <c r="J37" s="33">
        <v>40.05</v>
      </c>
      <c r="K37" s="34"/>
      <c r="L37" s="35">
        <v>0</v>
      </c>
      <c r="M37" s="35">
        <v>0</v>
      </c>
      <c r="N37" s="36">
        <f t="shared" si="19"/>
        <v>40.05</v>
      </c>
      <c r="O37" s="32">
        <f t="shared" si="1"/>
        <v>7</v>
      </c>
      <c r="P37" s="33">
        <v>58.62</v>
      </c>
      <c r="Q37" s="45">
        <v>4</v>
      </c>
      <c r="R37" s="35">
        <v>0</v>
      </c>
      <c r="S37" s="35">
        <v>0</v>
      </c>
      <c r="T37" s="36">
        <f t="shared" si="20"/>
        <v>78.62</v>
      </c>
      <c r="U37" s="32">
        <f t="shared" si="2"/>
        <v>14</v>
      </c>
      <c r="V37" s="33">
        <v>38.82</v>
      </c>
      <c r="W37" s="34"/>
      <c r="X37" s="35">
        <v>0</v>
      </c>
      <c r="Y37" s="35">
        <v>0</v>
      </c>
      <c r="Z37" s="36">
        <f t="shared" si="21"/>
        <v>38.82</v>
      </c>
      <c r="AA37" s="32">
        <f t="shared" si="3"/>
        <v>5</v>
      </c>
      <c r="AB37" s="33">
        <v>41.85</v>
      </c>
      <c r="AC37" s="34"/>
      <c r="AD37" s="35">
        <v>0</v>
      </c>
      <c r="AE37" s="35">
        <v>0</v>
      </c>
      <c r="AF37" s="36">
        <f t="shared" si="22"/>
        <v>41.85</v>
      </c>
      <c r="AG37" s="32">
        <f t="shared" si="4"/>
        <v>8</v>
      </c>
      <c r="AH37" s="33">
        <v>46.22</v>
      </c>
      <c r="AI37" s="34"/>
      <c r="AJ37" s="35">
        <v>0</v>
      </c>
      <c r="AK37" s="35">
        <v>0</v>
      </c>
      <c r="AL37" s="36">
        <f t="shared" si="23"/>
        <v>46.22</v>
      </c>
      <c r="AM37" s="32">
        <f t="shared" si="5"/>
        <v>8</v>
      </c>
      <c r="AN37" s="37" t="s">
        <v>40</v>
      </c>
    </row>
    <row r="38" spans="1:39" s="37" customFormat="1" ht="15.75">
      <c r="A38" s="28" t="s">
        <v>17</v>
      </c>
      <c r="B38" s="29"/>
      <c r="C38" s="30"/>
      <c r="D38" s="31"/>
      <c r="E38" s="46"/>
      <c r="F38" s="47"/>
      <c r="G38" s="48"/>
      <c r="H38" s="49"/>
      <c r="I38" s="50"/>
      <c r="J38" s="33"/>
      <c r="K38" s="34"/>
      <c r="L38" s="35"/>
      <c r="M38" s="35"/>
      <c r="N38" s="51"/>
      <c r="O38" s="49"/>
      <c r="P38" s="33"/>
      <c r="Q38" s="34"/>
      <c r="R38" s="35"/>
      <c r="S38" s="35"/>
      <c r="T38" s="51"/>
      <c r="U38" s="49"/>
      <c r="V38" s="33"/>
      <c r="W38" s="34"/>
      <c r="X38" s="35"/>
      <c r="Y38" s="35"/>
      <c r="Z38" s="51"/>
      <c r="AA38" s="49"/>
      <c r="AB38" s="33"/>
      <c r="AC38" s="34"/>
      <c r="AD38" s="35"/>
      <c r="AE38" s="35"/>
      <c r="AF38" s="51"/>
      <c r="AG38" s="49"/>
      <c r="AH38" s="33"/>
      <c r="AI38" s="34"/>
      <c r="AJ38" s="35"/>
      <c r="AK38" s="35"/>
      <c r="AL38" s="51"/>
      <c r="AM38" s="49"/>
    </row>
  </sheetData>
  <sheetProtection insertRows="0" deleteRows="0" selectLockedCells="1" sort="0"/>
  <mergeCells count="5">
    <mergeCell ref="AH1:AK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38 R4:S38 AD4:AE38 L4:M38 X4:Y38">
      <formula1>0</formula1>
      <formula2>1</formula2>
    </dataValidation>
    <dataValidation errorStyle="warning" type="decimal" allowBlank="1" showErrorMessage="1" errorTitle="That's a lot of misses" error="It's unusual to miss more than 10" sqref="AI4:AI37 AI38 AC4:AC37 AC38 W4:W37 W38 Q4:Q37 Q38 K4:K37 K38">
      <formula1>0</formula1>
      <formula2>10</formula2>
    </dataValidation>
    <dataValidation errorStyle="warning" type="decimal" allowBlank="1" errorTitle="New Max or Min" error="Please verify your data" sqref="P4:P38 AB4:AB38 V4:V38">
      <formula1>#REF!</formula1>
      <formula2>#REF!</formula2>
    </dataValidation>
    <dataValidation allowBlank="1" showInputMessage="1" sqref="J4:J37 J38"/>
    <dataValidation errorStyle="warning" type="decimal" allowBlank="1" errorTitle="New Max or Min" error="Please verify your data" sqref="AH4:AH38">
      <formula1>#REF!</formula1>
      <formula2>#REF!</formula2>
    </dataValidation>
  </dataValidations>
  <printOptions horizontalCentered="1"/>
  <pageMargins left="0.25" right="0.25" top="0.79" bottom="0.5" header="0.43" footer="0.25"/>
  <pageSetup fitToHeight="0" fitToWidth="1" horizontalDpi="300" verticalDpi="300" orientation="landscape" scale="45" r:id="rId1"/>
  <headerFooter alignWithMargins="0">
    <oddHeader>&amp;CPage &amp;P&amp;R&amp;F</oddHeader>
  </headerFooter>
  <colBreaks count="1" manualBreakCount="1">
    <brk id="3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Urbanek</cp:lastModifiedBy>
  <cp:lastPrinted>2015-06-22T22:15:58Z</cp:lastPrinted>
  <dcterms:created xsi:type="dcterms:W3CDTF">2001-01-20T20:19:50Z</dcterms:created>
  <dcterms:modified xsi:type="dcterms:W3CDTF">2015-06-23T04:30:20Z</dcterms:modified>
  <cp:category/>
  <cp:version/>
  <cp:contentType/>
  <cp:contentStatus/>
</cp:coreProperties>
</file>